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929"/>
  <workbookPr autoCompressPictures="0"/>
  <bookViews>
    <workbookView xWindow="0" yWindow="0" windowWidth="28800" windowHeight="16940" tabRatio="601" firstSheet="1" activeTab="2"/>
  </bookViews>
  <sheets>
    <sheet name="Intro (i-vii)" sheetId="1" r:id="rId1"/>
    <sheet name="Land &amp; Pop. (1-6)" sheetId="2" r:id="rId2"/>
    <sheet name="Field Crops (7-33)" sheetId="3" r:id="rId3"/>
    <sheet name="Hort (34-57)" sheetId="4" r:id="rId4"/>
    <sheet name="Animal (58-73)" sheetId="5" r:id="rId5"/>
    <sheet name="Value (74-80)" sheetId="6" r:id="rId6"/>
    <sheet name="Capital (81-83)" sheetId="7" r:id="rId7"/>
    <sheet name="Trade (84-88)" sheetId="8" r:id="rId8"/>
    <sheet name="Indices (89-101)" sheetId="9" r:id="rId9"/>
    <sheet name="Consump. (102-103)" sheetId="10" r:id="rId10"/>
  </sheets>
  <definedNames>
    <definedName name="Z_F4AE1968_DA35_43D0_B456_FBD0ABC8A377_.wvu.PrintArea" localSheetId="2" hidden="1">'Field Crops (7-33)'!$A$1:$U$2377</definedName>
    <definedName name="Z_F4AE1968_DA35_43D0_B456_FBD0ABC8A377_.wvu.PrintArea" localSheetId="5" hidden="1">'Value (74-80)'!$A$1:$R$407</definedName>
  </definedNames>
  <calcPr calcId="140001" concurrentCalc="0"/>
  <customWorkbookViews>
    <customWorkbookView name="japiek - Personal View" guid="{F4AE1968-DA35-43D0-B456-FBD0ABC8A377}" mergeInterval="0" personalView="1" maximized="1" windowWidth="1276" windowHeight="800" tabRatio="601" activeSheetId="2"/>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F4" i="9" l="1"/>
  <c r="J63" i="10"/>
  <c r="J62" i="10"/>
  <c r="J61" i="10"/>
  <c r="J60" i="10"/>
  <c r="J59" i="10"/>
  <c r="J57" i="10"/>
  <c r="J56" i="10"/>
  <c r="J55" i="10"/>
  <c r="J54" i="10"/>
  <c r="J53" i="10"/>
  <c r="J51" i="10"/>
  <c r="J50" i="10"/>
  <c r="J49" i="10"/>
  <c r="J48" i="10"/>
  <c r="J47" i="10"/>
  <c r="J45" i="10"/>
  <c r="J44" i="10"/>
  <c r="J43" i="10"/>
  <c r="J42" i="10"/>
  <c r="J41" i="10"/>
  <c r="J39" i="10"/>
  <c r="J38" i="10"/>
  <c r="J37" i="10"/>
  <c r="J36" i="10"/>
  <c r="J35" i="10"/>
  <c r="J33" i="10"/>
  <c r="J32" i="10"/>
  <c r="J31" i="10"/>
  <c r="J30" i="10"/>
  <c r="J29" i="10"/>
  <c r="S121" i="8"/>
  <c r="R121" i="8"/>
  <c r="Q121" i="8"/>
  <c r="P121" i="8"/>
  <c r="O121" i="8"/>
  <c r="N121" i="8"/>
  <c r="U152" i="8"/>
  <c r="T152" i="8"/>
  <c r="S152" i="8"/>
  <c r="R152" i="8"/>
  <c r="Q152" i="8"/>
  <c r="P152" i="8"/>
  <c r="S182" i="8"/>
  <c r="R182" i="8"/>
  <c r="Q182" i="8"/>
  <c r="P182" i="8"/>
  <c r="O182" i="8"/>
  <c r="N182" i="8"/>
  <c r="V87" i="8"/>
  <c r="H50" i="8"/>
  <c r="H49" i="8"/>
  <c r="H48" i="8"/>
  <c r="E616" i="5"/>
  <c r="E615" i="5"/>
  <c r="S1406" i="4"/>
  <c r="R1406" i="4"/>
  <c r="Q1406" i="4"/>
  <c r="P1406" i="4"/>
  <c r="O1406" i="4"/>
  <c r="P1375" i="4"/>
  <c r="P1374" i="4"/>
  <c r="P1373" i="4"/>
  <c r="O162" i="4"/>
  <c r="M340" i="4"/>
  <c r="M339" i="4"/>
  <c r="M281" i="4"/>
  <c r="M280" i="4"/>
  <c r="M279" i="4"/>
  <c r="M222" i="4"/>
  <c r="M221" i="4"/>
  <c r="M105" i="4"/>
  <c r="M104" i="4"/>
  <c r="M45" i="4"/>
  <c r="M44" i="4"/>
  <c r="K716" i="4"/>
  <c r="K714" i="4"/>
  <c r="K713" i="4"/>
  <c r="K712" i="4"/>
  <c r="K711" i="4"/>
  <c r="K708" i="4"/>
  <c r="K707" i="4"/>
  <c r="K706" i="4"/>
  <c r="K705" i="4"/>
  <c r="K702" i="4"/>
  <c r="I2272" i="3"/>
  <c r="I2271" i="3"/>
  <c r="I2270" i="3"/>
  <c r="J1379" i="3"/>
  <c r="J1378" i="3"/>
  <c r="H1203" i="3"/>
  <c r="H1202" i="3"/>
  <c r="H1200" i="3"/>
  <c r="G1019" i="3"/>
  <c r="G1017" i="3"/>
  <c r="C57" i="2"/>
  <c r="C56" i="2"/>
  <c r="L1575" i="3"/>
  <c r="L1573" i="3"/>
  <c r="L1572" i="3"/>
  <c r="L1571" i="3"/>
  <c r="L1570" i="3"/>
  <c r="L1569" i="3"/>
  <c r="L1567" i="3"/>
  <c r="L1566" i="3"/>
  <c r="L1565" i="3"/>
  <c r="L1564" i="3"/>
  <c r="L1563" i="3"/>
  <c r="L1561" i="3"/>
  <c r="L1560" i="3"/>
  <c r="L1559" i="3"/>
  <c r="L1558" i="3"/>
  <c r="L1557" i="3"/>
  <c r="L1555" i="3"/>
  <c r="L1554" i="3"/>
  <c r="L1553" i="3"/>
  <c r="L1552" i="3"/>
  <c r="L1551" i="3"/>
  <c r="L1121" i="3"/>
  <c r="L1120" i="3"/>
  <c r="L1119" i="3"/>
  <c r="L1117" i="3"/>
  <c r="L1116" i="3"/>
  <c r="L1115" i="3"/>
  <c r="L1114" i="3"/>
  <c r="L1113" i="3"/>
  <c r="L1111" i="3"/>
  <c r="L1110" i="3"/>
  <c r="L1109" i="3"/>
  <c r="L1108" i="3"/>
  <c r="L1107" i="3"/>
  <c r="L1105" i="3"/>
  <c r="L1104" i="3"/>
  <c r="L1103" i="3"/>
  <c r="L1102" i="3"/>
  <c r="L1101" i="3"/>
  <c r="L1099" i="3"/>
  <c r="L1098" i="3"/>
  <c r="L1097" i="3"/>
  <c r="L1096" i="3"/>
  <c r="L1095" i="3"/>
  <c r="J846" i="3"/>
  <c r="L591" i="3"/>
  <c r="L590" i="3"/>
  <c r="L589" i="3"/>
  <c r="L587" i="3"/>
  <c r="L586" i="3"/>
  <c r="L585" i="3"/>
  <c r="L584" i="3"/>
  <c r="L583" i="3"/>
  <c r="L581" i="3"/>
  <c r="L580" i="3"/>
  <c r="L579" i="3"/>
  <c r="L578" i="3"/>
  <c r="L577" i="3"/>
  <c r="L575" i="3"/>
  <c r="L574" i="3"/>
  <c r="L573" i="3"/>
  <c r="L572" i="3"/>
  <c r="L571" i="3"/>
  <c r="L569" i="3"/>
  <c r="L568" i="3"/>
  <c r="L567" i="3"/>
  <c r="L566" i="3"/>
  <c r="L565" i="3"/>
  <c r="L195" i="3"/>
  <c r="L229" i="3"/>
  <c r="L228" i="3"/>
  <c r="L227" i="3"/>
  <c r="L226" i="3"/>
  <c r="L225" i="3"/>
  <c r="L223" i="3"/>
  <c r="L222" i="3"/>
  <c r="L221" i="3"/>
  <c r="L220" i="3"/>
  <c r="L219" i="3"/>
  <c r="L217" i="3"/>
  <c r="L216" i="3"/>
  <c r="L215" i="3"/>
  <c r="L214" i="3"/>
  <c r="L213" i="3"/>
  <c r="L211" i="3"/>
  <c r="L210" i="3"/>
  <c r="L209" i="3"/>
  <c r="L208" i="3"/>
  <c r="L207" i="3"/>
  <c r="L205" i="3"/>
  <c r="L204" i="3"/>
  <c r="L203" i="3"/>
  <c r="L202" i="3"/>
  <c r="L201" i="3"/>
  <c r="L199" i="3"/>
  <c r="L197" i="3"/>
  <c r="L196" i="3"/>
  <c r="L198" i="3"/>
  <c r="I853" i="9"/>
  <c r="F646" i="9"/>
  <c r="P370" i="9"/>
  <c r="F301" i="9"/>
  <c r="K230" i="9"/>
  <c r="J178" i="7"/>
  <c r="J176" i="7"/>
  <c r="H112" i="7"/>
  <c r="H110" i="7"/>
  <c r="H109" i="7"/>
  <c r="H108" i="7"/>
  <c r="H107" i="7"/>
  <c r="H106" i="7"/>
  <c r="O355" i="6"/>
  <c r="O368" i="6"/>
  <c r="O380" i="6"/>
  <c r="O381" i="6"/>
  <c r="N355" i="6"/>
  <c r="N368" i="6"/>
  <c r="N380" i="6"/>
  <c r="N381" i="6"/>
  <c r="Q380" i="6"/>
  <c r="P380" i="6"/>
  <c r="Q368" i="6"/>
  <c r="P368" i="6"/>
  <c r="Q355" i="6"/>
  <c r="Q381" i="6"/>
  <c r="P355" i="6"/>
  <c r="P381" i="6"/>
  <c r="F322" i="6"/>
  <c r="F321" i="6"/>
  <c r="F320" i="6"/>
  <c r="F319" i="6"/>
  <c r="F318" i="6"/>
  <c r="L943" i="3"/>
  <c r="L942" i="3"/>
  <c r="L941" i="3"/>
  <c r="L939" i="3"/>
  <c r="L938" i="3"/>
  <c r="L937" i="3"/>
  <c r="L936" i="3"/>
  <c r="L935" i="3"/>
  <c r="L933" i="3"/>
  <c r="L932" i="3"/>
  <c r="L931" i="3"/>
  <c r="L930" i="3"/>
  <c r="L929" i="3"/>
  <c r="L927" i="3"/>
  <c r="L926" i="3"/>
  <c r="L925" i="3"/>
  <c r="L924" i="3"/>
  <c r="L923" i="3"/>
  <c r="L921" i="3"/>
  <c r="L920" i="3"/>
  <c r="L919" i="3"/>
  <c r="L918" i="3"/>
  <c r="L917" i="3"/>
  <c r="L498" i="3"/>
  <c r="L495" i="3"/>
  <c r="L494" i="3"/>
  <c r="L493" i="3"/>
  <c r="L487" i="3"/>
  <c r="L481" i="3"/>
  <c r="L475" i="3"/>
  <c r="L497" i="3"/>
  <c r="L766" i="3"/>
  <c r="L765" i="3"/>
  <c r="L764" i="3"/>
  <c r="L762" i="3"/>
  <c r="L761" i="3"/>
  <c r="L760" i="3"/>
  <c r="L759" i="3"/>
  <c r="L758" i="3"/>
  <c r="L756" i="3"/>
  <c r="L755" i="3"/>
  <c r="L754" i="3"/>
  <c r="L753" i="3"/>
  <c r="L752" i="3"/>
  <c r="L750" i="3"/>
  <c r="L749" i="3"/>
  <c r="L748" i="3"/>
  <c r="L747" i="3"/>
  <c r="L746" i="3"/>
  <c r="L744" i="3"/>
  <c r="L743" i="3"/>
  <c r="L742" i="3"/>
  <c r="L741" i="3"/>
  <c r="L740" i="3"/>
  <c r="K106" i="2"/>
  <c r="I829" i="5"/>
  <c r="H1199" i="3"/>
  <c r="J106" i="2"/>
  <c r="J1376" i="3"/>
  <c r="H1198" i="3"/>
  <c r="G1016" i="3"/>
  <c r="G1015" i="3"/>
  <c r="J848" i="3"/>
  <c r="J845" i="3"/>
  <c r="L492" i="3"/>
  <c r="L491" i="3"/>
  <c r="I106" i="2"/>
  <c r="C55" i="2"/>
  <c r="U87" i="8"/>
  <c r="T87" i="8"/>
  <c r="J175" i="7"/>
  <c r="H104" i="7"/>
  <c r="H103" i="7"/>
  <c r="H102" i="7"/>
  <c r="H101" i="7"/>
  <c r="H100" i="7"/>
  <c r="H98" i="7"/>
  <c r="F316" i="6"/>
  <c r="F315" i="6"/>
  <c r="F314" i="6"/>
  <c r="F313" i="6"/>
  <c r="F312" i="6"/>
  <c r="F310" i="6"/>
  <c r="J251" i="6"/>
  <c r="I831" i="5"/>
  <c r="I828" i="5"/>
  <c r="E614" i="5"/>
  <c r="E613" i="5"/>
  <c r="E612" i="5"/>
  <c r="E541" i="5"/>
  <c r="E540" i="5"/>
  <c r="E539" i="5"/>
  <c r="M43" i="4"/>
  <c r="M103" i="4"/>
  <c r="O161" i="4"/>
  <c r="O160" i="4"/>
  <c r="O159" i="4"/>
  <c r="M220" i="4"/>
  <c r="M338" i="4"/>
  <c r="P1372" i="4"/>
  <c r="P1371" i="4"/>
  <c r="M380" i="6"/>
  <c r="L380" i="6"/>
  <c r="K380" i="6"/>
  <c r="J380" i="6"/>
  <c r="I380" i="6"/>
  <c r="H380" i="6"/>
  <c r="G380" i="6"/>
  <c r="M368" i="6"/>
  <c r="L368" i="6"/>
  <c r="K368" i="6"/>
  <c r="J368" i="6"/>
  <c r="I368" i="6"/>
  <c r="H368" i="6"/>
  <c r="H355" i="6"/>
  <c r="H381" i="6"/>
  <c r="G368" i="6"/>
  <c r="M355" i="6"/>
  <c r="L355" i="6"/>
  <c r="L381" i="6"/>
  <c r="K355" i="6"/>
  <c r="K381" i="6"/>
  <c r="J355" i="6"/>
  <c r="J381" i="6"/>
  <c r="I355" i="6"/>
  <c r="I381" i="6"/>
  <c r="G355" i="6"/>
  <c r="G381" i="6"/>
  <c r="M381" i="6"/>
  <c r="J1360" i="3"/>
  <c r="J1361" i="3"/>
  <c r="J1362" i="3"/>
  <c r="J1363" i="3"/>
  <c r="J1364" i="3"/>
  <c r="J1366" i="3"/>
  <c r="J1367" i="3"/>
  <c r="J1368" i="3"/>
  <c r="J1369" i="3"/>
  <c r="J1370" i="3"/>
  <c r="J1372" i="3"/>
  <c r="J1373" i="3"/>
  <c r="J1374" i="3"/>
  <c r="J1375" i="3"/>
  <c r="K465" i="4"/>
  <c r="K464" i="4"/>
  <c r="M337" i="4"/>
  <c r="M278" i="4"/>
  <c r="M219" i="4"/>
  <c r="M102" i="4"/>
  <c r="M42" i="4"/>
  <c r="J844" i="3"/>
  <c r="J843" i="3"/>
  <c r="S87" i="8"/>
  <c r="K123" i="5"/>
  <c r="I827" i="5"/>
  <c r="I826" i="5"/>
  <c r="I825" i="5"/>
  <c r="I823" i="5"/>
  <c r="I822" i="5"/>
  <c r="I821" i="5"/>
  <c r="I820" i="5"/>
  <c r="I819" i="5"/>
  <c r="I817" i="5"/>
  <c r="I816" i="5"/>
  <c r="I815" i="5"/>
  <c r="I814" i="5"/>
  <c r="I813" i="5"/>
  <c r="I811" i="5"/>
  <c r="I810" i="5"/>
  <c r="I809" i="5"/>
  <c r="I808" i="5"/>
  <c r="I807" i="5"/>
  <c r="I805" i="5"/>
  <c r="I804" i="5"/>
  <c r="I803" i="5"/>
  <c r="I802" i="5"/>
  <c r="I801" i="5"/>
  <c r="I799" i="5"/>
  <c r="I798" i="5"/>
  <c r="I797" i="5"/>
  <c r="I796" i="5"/>
  <c r="I795" i="5"/>
  <c r="I793" i="5"/>
  <c r="I792" i="5"/>
  <c r="I791" i="5"/>
  <c r="I790" i="5"/>
  <c r="I789" i="5"/>
  <c r="H106" i="2"/>
  <c r="G106" i="2"/>
  <c r="F106" i="2"/>
  <c r="E106" i="2"/>
  <c r="D106" i="2"/>
  <c r="J250" i="6"/>
  <c r="I2269" i="3"/>
  <c r="J174" i="7"/>
  <c r="H78" i="7"/>
  <c r="P1341" i="4"/>
  <c r="O155" i="4"/>
  <c r="O154" i="4"/>
  <c r="H97" i="7"/>
  <c r="H96" i="7"/>
  <c r="H95" i="7"/>
  <c r="H94" i="7"/>
  <c r="H92" i="7"/>
  <c r="H91" i="7"/>
  <c r="H90" i="7"/>
  <c r="H89" i="7"/>
  <c r="H88" i="7"/>
  <c r="H86" i="7"/>
  <c r="H85" i="7"/>
  <c r="H84" i="7"/>
  <c r="H83" i="7"/>
  <c r="H82" i="7"/>
  <c r="H80" i="7"/>
  <c r="H79" i="7"/>
  <c r="H77" i="7"/>
  <c r="H76" i="7"/>
  <c r="H74" i="7"/>
  <c r="H73" i="7"/>
  <c r="H72" i="7"/>
  <c r="H71" i="7"/>
  <c r="H70" i="7"/>
  <c r="M336" i="4"/>
  <c r="M334" i="4"/>
  <c r="M333" i="4"/>
  <c r="M332" i="4"/>
  <c r="M331" i="4"/>
  <c r="M277" i="4"/>
  <c r="M218" i="4"/>
  <c r="O157" i="4"/>
  <c r="O156" i="4"/>
  <c r="O153" i="4"/>
  <c r="O151" i="4"/>
  <c r="O150" i="4"/>
  <c r="M101" i="4"/>
  <c r="M99" i="4"/>
  <c r="M98" i="4"/>
  <c r="M97" i="4"/>
  <c r="M96" i="4"/>
  <c r="M95" i="4"/>
  <c r="M41" i="4"/>
  <c r="M39" i="4"/>
  <c r="M38" i="4"/>
  <c r="M37" i="4"/>
  <c r="M36" i="4"/>
  <c r="M35" i="4"/>
  <c r="M33" i="4"/>
  <c r="I2268" i="3"/>
  <c r="H1197" i="3"/>
  <c r="G1014" i="3"/>
  <c r="I90" i="2"/>
  <c r="I89" i="2"/>
  <c r="I88" i="2"/>
  <c r="I87" i="2"/>
  <c r="I86" i="2"/>
  <c r="I85" i="2"/>
  <c r="I84" i="2"/>
  <c r="I83" i="2"/>
  <c r="I82" i="2"/>
  <c r="D91" i="2"/>
  <c r="E91" i="2"/>
  <c r="F91" i="2"/>
  <c r="G91" i="2"/>
  <c r="H91" i="2"/>
  <c r="I91" i="2"/>
  <c r="J249" i="6"/>
  <c r="J173" i="7"/>
  <c r="F380" i="6"/>
  <c r="E380" i="6"/>
  <c r="D380" i="6"/>
  <c r="F368" i="6"/>
  <c r="E368" i="6"/>
  <c r="D368" i="6"/>
  <c r="F355" i="6"/>
  <c r="E355" i="6"/>
  <c r="D355" i="6"/>
  <c r="F381" i="6"/>
  <c r="E381" i="6"/>
  <c r="D381" i="6"/>
  <c r="E216" i="2"/>
  <c r="E217" i="2"/>
  <c r="E218" i="2"/>
  <c r="E211" i="2"/>
  <c r="E212" i="2"/>
  <c r="E213" i="2"/>
  <c r="E214" i="2"/>
  <c r="E206" i="2"/>
  <c r="E207" i="2"/>
  <c r="E208" i="2"/>
  <c r="E209" i="2"/>
  <c r="E201" i="2"/>
  <c r="E202" i="2"/>
  <c r="E203" i="2"/>
  <c r="E204" i="2"/>
  <c r="E196" i="2"/>
  <c r="E197" i="2"/>
  <c r="E191" i="2"/>
  <c r="E192" i="2"/>
  <c r="E193" i="2"/>
  <c r="E194" i="2"/>
  <c r="E186" i="2"/>
  <c r="E187" i="2"/>
  <c r="E188" i="2"/>
  <c r="E189" i="2"/>
  <c r="E181" i="2"/>
  <c r="E182" i="2"/>
  <c r="E183" i="2"/>
  <c r="E184" i="2"/>
  <c r="E176" i="2"/>
  <c r="E177" i="2"/>
  <c r="E178" i="2"/>
  <c r="E179" i="2"/>
  <c r="E171" i="2"/>
  <c r="E172" i="2"/>
  <c r="E173" i="2"/>
  <c r="E174" i="2"/>
  <c r="E166" i="2"/>
  <c r="E167" i="2"/>
  <c r="E168" i="2"/>
  <c r="E169" i="2"/>
  <c r="E161" i="2"/>
  <c r="E162" i="2"/>
  <c r="E163" i="2"/>
  <c r="E164" i="2"/>
  <c r="E156" i="2"/>
  <c r="E157" i="2"/>
  <c r="E158" i="2"/>
  <c r="E159" i="2"/>
  <c r="E151" i="2"/>
  <c r="E152" i="2"/>
  <c r="E153" i="2"/>
  <c r="E154" i="2"/>
  <c r="C54" i="2"/>
  <c r="F309" i="6"/>
  <c r="F308" i="6"/>
  <c r="F307" i="6"/>
  <c r="F306" i="6"/>
  <c r="F304" i="6"/>
  <c r="F303" i="6"/>
  <c r="F302" i="6"/>
  <c r="F301" i="6"/>
  <c r="F300" i="6"/>
  <c r="F298" i="6"/>
  <c r="F297" i="6"/>
  <c r="F296" i="6"/>
  <c r="F295" i="6"/>
  <c r="F294" i="6"/>
  <c r="F292" i="6"/>
  <c r="F291" i="6"/>
  <c r="F290" i="6"/>
  <c r="F289" i="6"/>
  <c r="F288" i="6"/>
  <c r="F286" i="6"/>
  <c r="F285" i="6"/>
  <c r="F284" i="6"/>
  <c r="F283" i="6"/>
  <c r="F282" i="6"/>
  <c r="F280" i="6"/>
  <c r="F279" i="6"/>
  <c r="F278" i="6"/>
  <c r="F277" i="6"/>
  <c r="F276" i="6"/>
  <c r="F274" i="6"/>
  <c r="F273" i="6"/>
  <c r="F272" i="6"/>
  <c r="F271" i="6"/>
  <c r="F270" i="6"/>
  <c r="I50" i="7"/>
  <c r="I49" i="7"/>
  <c r="I48" i="7"/>
  <c r="I47" i="7"/>
  <c r="I46" i="7"/>
  <c r="I44" i="7"/>
  <c r="I43" i="7"/>
  <c r="I42" i="7"/>
  <c r="I41" i="7"/>
  <c r="I40" i="7"/>
  <c r="I38" i="7"/>
  <c r="I37" i="7"/>
  <c r="I36" i="7"/>
  <c r="I35" i="7"/>
  <c r="I34" i="7"/>
  <c r="I32" i="7"/>
  <c r="I31" i="7"/>
  <c r="I30" i="7"/>
  <c r="I29" i="7"/>
  <c r="I28" i="7"/>
  <c r="I26" i="7"/>
  <c r="I25" i="7"/>
  <c r="I24" i="7"/>
  <c r="I23" i="7"/>
  <c r="I22" i="7"/>
  <c r="I20" i="7"/>
  <c r="I19" i="7"/>
  <c r="I18" i="7"/>
  <c r="I17" i="7"/>
  <c r="I16" i="7"/>
  <c r="I14" i="7"/>
  <c r="I13" i="7"/>
  <c r="I12" i="7"/>
  <c r="I11" i="7"/>
  <c r="I10" i="7"/>
  <c r="I8" i="7"/>
  <c r="I7" i="7"/>
  <c r="I6" i="7"/>
  <c r="I5" i="7"/>
  <c r="I4" i="7"/>
  <c r="G440" i="9"/>
  <c r="M182" i="8"/>
  <c r="L182" i="8"/>
  <c r="O152" i="8"/>
  <c r="N152" i="8"/>
  <c r="M121" i="8"/>
  <c r="L121" i="8"/>
  <c r="R87" i="8"/>
  <c r="Q87" i="8"/>
  <c r="P87" i="8"/>
  <c r="O87" i="8"/>
  <c r="H46" i="8"/>
  <c r="H45" i="8"/>
  <c r="J172" i="7"/>
  <c r="J170" i="7"/>
  <c r="J169" i="7"/>
  <c r="J168" i="7"/>
  <c r="J167" i="7"/>
  <c r="J166" i="7"/>
  <c r="E610" i="5"/>
  <c r="E609" i="5"/>
  <c r="E608" i="5"/>
  <c r="E537" i="5"/>
  <c r="E536" i="5"/>
  <c r="E535" i="5"/>
  <c r="E534" i="5"/>
  <c r="G401" i="5"/>
  <c r="G400" i="5"/>
  <c r="G398" i="5"/>
  <c r="P1369" i="4"/>
  <c r="P1368" i="4"/>
  <c r="P1367" i="4"/>
  <c r="P1366" i="4"/>
  <c r="P1365" i="4"/>
  <c r="P1363" i="4"/>
  <c r="P1362" i="4"/>
  <c r="I2266" i="3"/>
  <c r="I2265" i="3"/>
  <c r="I2264" i="3"/>
  <c r="I2263" i="3"/>
  <c r="I2262" i="3"/>
  <c r="I2260" i="3"/>
  <c r="I2259" i="3"/>
  <c r="I2258" i="3"/>
  <c r="I2257" i="3"/>
  <c r="I2256" i="3"/>
  <c r="H1176" i="3"/>
  <c r="G1013" i="3"/>
  <c r="G1011" i="3"/>
  <c r="G1010" i="3"/>
  <c r="G1009" i="3"/>
  <c r="G1008" i="3"/>
  <c r="G1007" i="3"/>
  <c r="G1001" i="3"/>
  <c r="G1002" i="3"/>
  <c r="G999" i="3"/>
  <c r="G998" i="3"/>
  <c r="G997" i="3"/>
  <c r="G996" i="3"/>
  <c r="G995" i="3"/>
  <c r="G993" i="3"/>
  <c r="J842" i="3"/>
  <c r="J840" i="3"/>
  <c r="J839" i="3"/>
  <c r="J838" i="3"/>
  <c r="J837" i="3"/>
  <c r="J836" i="3"/>
  <c r="J834" i="3"/>
  <c r="J833" i="3"/>
  <c r="J832" i="3"/>
  <c r="J831" i="3"/>
  <c r="J830" i="3"/>
  <c r="J828" i="3"/>
  <c r="J827" i="3"/>
  <c r="J826" i="3"/>
  <c r="J825" i="3"/>
  <c r="J824" i="3"/>
  <c r="J822" i="3"/>
  <c r="J821" i="3"/>
  <c r="J820" i="3"/>
  <c r="J819" i="3"/>
  <c r="J818" i="3"/>
  <c r="G842" i="3"/>
  <c r="G840" i="3"/>
  <c r="G839" i="3"/>
  <c r="G838" i="3"/>
  <c r="G837" i="3"/>
  <c r="G836" i="3"/>
  <c r="G834" i="3"/>
  <c r="G833" i="3"/>
  <c r="G832" i="3"/>
  <c r="G831" i="3"/>
  <c r="G830" i="3"/>
  <c r="G825" i="3"/>
  <c r="G824" i="3"/>
  <c r="G822" i="3"/>
  <c r="M366" i="2"/>
  <c r="M340" i="2"/>
  <c r="M339" i="2"/>
  <c r="M335" i="2"/>
  <c r="C53" i="2"/>
  <c r="C51" i="2"/>
  <c r="C50" i="2"/>
  <c r="C49" i="2"/>
  <c r="C48" i="2"/>
  <c r="C47" i="2"/>
  <c r="C45" i="2"/>
  <c r="C44" i="2"/>
  <c r="C43" i="2"/>
  <c r="G707" i="9"/>
  <c r="F161" i="9"/>
  <c r="F81" i="9"/>
  <c r="M216" i="4"/>
  <c r="M215" i="4"/>
  <c r="M214" i="4"/>
  <c r="M213" i="4"/>
  <c r="L489" i="3"/>
  <c r="L488" i="3"/>
  <c r="L486" i="3"/>
  <c r="L485" i="3"/>
  <c r="L479" i="3"/>
  <c r="L477" i="3"/>
  <c r="L476" i="3"/>
  <c r="L474" i="3"/>
  <c r="L473" i="3"/>
  <c r="C252" i="2"/>
  <c r="J27" i="10"/>
  <c r="M27" i="10"/>
  <c r="J26" i="10"/>
  <c r="M26" i="10"/>
  <c r="J25" i="10"/>
  <c r="M25" i="10"/>
  <c r="J248" i="6"/>
  <c r="N1406" i="4"/>
  <c r="M1406" i="4"/>
  <c r="L1406" i="4"/>
  <c r="K1406" i="4"/>
  <c r="K710" i="4"/>
  <c r="K462" i="4"/>
  <c r="M275" i="4"/>
  <c r="M274" i="4"/>
  <c r="M273" i="4"/>
  <c r="M272" i="4"/>
  <c r="H1196" i="3"/>
  <c r="M331" i="2"/>
  <c r="H1194" i="3"/>
  <c r="H1193" i="3"/>
  <c r="H1192" i="3"/>
  <c r="H1191" i="3"/>
  <c r="H1190" i="3"/>
  <c r="H1188" i="3"/>
  <c r="H1187" i="3"/>
  <c r="H1186" i="3"/>
  <c r="H1185" i="3"/>
  <c r="H1184" i="3"/>
  <c r="H1182" i="3"/>
  <c r="H1181" i="3"/>
  <c r="H1180" i="3"/>
  <c r="H1179" i="3"/>
  <c r="H1178" i="3"/>
  <c r="G190" i="3"/>
  <c r="G188" i="3"/>
  <c r="G187" i="3"/>
  <c r="G186" i="3"/>
  <c r="G185" i="3"/>
  <c r="G184" i="3"/>
  <c r="K461" i="4"/>
  <c r="K460" i="4"/>
  <c r="K459" i="4"/>
  <c r="K458" i="4"/>
  <c r="K456" i="4"/>
  <c r="K455" i="4"/>
  <c r="F391" i="4"/>
  <c r="F390" i="4"/>
  <c r="M330" i="4"/>
  <c r="M328" i="4"/>
  <c r="M327" i="4"/>
  <c r="M326" i="4"/>
  <c r="M325" i="4"/>
  <c r="M271" i="4"/>
  <c r="M269" i="4"/>
  <c r="M212" i="4"/>
  <c r="M210" i="4"/>
  <c r="M93" i="4"/>
  <c r="J246" i="6"/>
  <c r="E607" i="5"/>
  <c r="J243" i="6"/>
  <c r="H44" i="8"/>
  <c r="K122" i="5"/>
  <c r="J164" i="7"/>
  <c r="J163" i="7"/>
  <c r="J162" i="7"/>
  <c r="J245" i="6"/>
  <c r="J242" i="6"/>
  <c r="J240" i="6"/>
  <c r="J237" i="6"/>
  <c r="J236" i="6"/>
  <c r="J233" i="6"/>
  <c r="J232" i="6"/>
  <c r="J226" i="6"/>
  <c r="J225" i="6"/>
  <c r="J224" i="6"/>
  <c r="J219" i="6"/>
  <c r="J218" i="6"/>
  <c r="J216" i="6"/>
  <c r="J215" i="6"/>
  <c r="J213" i="6"/>
  <c r="J212" i="6"/>
  <c r="J210" i="6"/>
  <c r="J209" i="6"/>
  <c r="J207" i="6"/>
  <c r="J206" i="6"/>
  <c r="J203" i="6"/>
  <c r="J202" i="6"/>
  <c r="J200" i="6"/>
  <c r="E447" i="5"/>
  <c r="E446" i="5"/>
  <c r="E445" i="5"/>
  <c r="E443" i="5"/>
  <c r="E442" i="5"/>
  <c r="E441" i="5"/>
  <c r="E440" i="5"/>
  <c r="E439" i="5"/>
  <c r="E437" i="5"/>
  <c r="E436" i="5"/>
  <c r="E435" i="5"/>
  <c r="E434" i="5"/>
  <c r="E433" i="5"/>
  <c r="E431" i="5"/>
  <c r="E430" i="5"/>
  <c r="E429" i="5"/>
  <c r="E428" i="5"/>
  <c r="E427" i="5"/>
  <c r="G399" i="5"/>
  <c r="G397" i="5"/>
  <c r="K121" i="5"/>
  <c r="P1350" i="4"/>
  <c r="P1349" i="4"/>
  <c r="K454" i="4"/>
  <c r="K453" i="4"/>
  <c r="K452" i="4"/>
  <c r="K450" i="4"/>
  <c r="K449" i="4"/>
  <c r="K448" i="4"/>
  <c r="K447" i="4"/>
  <c r="K446" i="4"/>
  <c r="K444" i="4"/>
  <c r="K443" i="4"/>
  <c r="K442" i="4"/>
  <c r="K441" i="4"/>
  <c r="K440" i="4"/>
  <c r="F389" i="4"/>
  <c r="F388" i="4"/>
  <c r="F386" i="4"/>
  <c r="F385" i="4"/>
  <c r="F384" i="4"/>
  <c r="F383" i="4"/>
  <c r="F382" i="4"/>
  <c r="F380" i="4"/>
  <c r="F379" i="4"/>
  <c r="F378" i="4"/>
  <c r="F377" i="4"/>
  <c r="F376" i="4"/>
  <c r="F374" i="4"/>
  <c r="F373" i="4"/>
  <c r="F372" i="4"/>
  <c r="F371" i="4"/>
  <c r="F370" i="4"/>
  <c r="F368" i="4"/>
  <c r="F367" i="4"/>
  <c r="F366" i="4"/>
  <c r="F365" i="4"/>
  <c r="F364" i="4"/>
  <c r="F362" i="4"/>
  <c r="F361" i="4"/>
  <c r="F360" i="4"/>
  <c r="F359" i="4"/>
  <c r="F358" i="4"/>
  <c r="M324" i="4"/>
  <c r="M322" i="4"/>
  <c r="M268" i="4"/>
  <c r="M267" i="4"/>
  <c r="M266" i="4"/>
  <c r="M265" i="4"/>
  <c r="M263" i="4"/>
  <c r="M209" i="4"/>
  <c r="M208" i="4"/>
  <c r="M207" i="4"/>
  <c r="M206" i="4"/>
  <c r="O149" i="4"/>
  <c r="O148" i="4"/>
  <c r="O147" i="4"/>
  <c r="M92" i="4"/>
  <c r="M91" i="4"/>
  <c r="M90" i="4"/>
  <c r="M89" i="4"/>
  <c r="M87" i="4"/>
  <c r="M86" i="4"/>
  <c r="M32" i="4"/>
  <c r="M31" i="4"/>
  <c r="M30" i="4"/>
  <c r="M29" i="4"/>
  <c r="M152" i="8"/>
  <c r="L152" i="8"/>
  <c r="J152" i="8"/>
  <c r="H43" i="8"/>
  <c r="H42" i="8"/>
  <c r="H40" i="8"/>
  <c r="H39" i="8"/>
  <c r="H38" i="8"/>
  <c r="H37" i="8"/>
  <c r="J24" i="10"/>
  <c r="M24" i="10"/>
  <c r="J23" i="10"/>
  <c r="M23" i="10"/>
  <c r="J21" i="10"/>
  <c r="M21" i="10"/>
  <c r="J20" i="10"/>
  <c r="M20" i="10"/>
  <c r="J19" i="10"/>
  <c r="M19" i="10"/>
  <c r="J18" i="10"/>
  <c r="M18" i="10"/>
  <c r="J17" i="10"/>
  <c r="M17" i="10"/>
  <c r="J15" i="10"/>
  <c r="M15" i="10"/>
  <c r="J7" i="10"/>
  <c r="M7" i="10"/>
  <c r="J8" i="10"/>
  <c r="J5" i="10"/>
  <c r="N87" i="8"/>
  <c r="K121" i="8"/>
  <c r="K182" i="8"/>
  <c r="E533" i="5"/>
  <c r="E531" i="5"/>
  <c r="E530" i="5"/>
  <c r="E529" i="5"/>
  <c r="E528" i="5"/>
  <c r="E527" i="5"/>
  <c r="E525" i="5"/>
  <c r="E524" i="5"/>
  <c r="E523" i="5"/>
  <c r="E522" i="5"/>
  <c r="E521" i="5"/>
  <c r="E519" i="5"/>
  <c r="E518" i="5"/>
  <c r="E517" i="5"/>
  <c r="E516" i="5"/>
  <c r="E515" i="5"/>
  <c r="E513" i="5"/>
  <c r="E512" i="5"/>
  <c r="E511" i="5"/>
  <c r="E510" i="5"/>
  <c r="E509" i="5"/>
  <c r="E507" i="5"/>
  <c r="E506" i="5"/>
  <c r="E505" i="5"/>
  <c r="E504" i="5"/>
  <c r="E503" i="5"/>
  <c r="E501" i="5"/>
  <c r="E500" i="5"/>
  <c r="E499" i="5"/>
  <c r="E498" i="5"/>
  <c r="E497" i="5"/>
  <c r="H1175" i="3"/>
  <c r="H1174" i="3"/>
  <c r="H1173" i="3"/>
  <c r="H1172" i="3"/>
  <c r="H1170" i="3"/>
  <c r="H1169" i="3"/>
  <c r="H1168" i="3"/>
  <c r="H1167" i="3"/>
  <c r="H1166" i="3"/>
  <c r="H1164" i="3"/>
  <c r="H1163" i="3"/>
  <c r="H1162" i="3"/>
  <c r="H1161" i="3"/>
  <c r="J794" i="3"/>
  <c r="J795" i="3"/>
  <c r="J796" i="3"/>
  <c r="J797" i="3"/>
  <c r="J798" i="3"/>
  <c r="J800" i="3"/>
  <c r="J801" i="3"/>
  <c r="J802" i="3"/>
  <c r="J803" i="3"/>
  <c r="J804" i="3"/>
  <c r="J806" i="3"/>
  <c r="J807" i="3"/>
  <c r="J808" i="3"/>
  <c r="J809" i="3"/>
  <c r="J810" i="3"/>
  <c r="J813" i="3"/>
  <c r="J814" i="3"/>
  <c r="J815" i="3"/>
  <c r="J816" i="3"/>
  <c r="G794" i="3"/>
  <c r="G795" i="3"/>
  <c r="G796" i="3"/>
  <c r="G797" i="3"/>
  <c r="G798" i="3"/>
  <c r="G800" i="3"/>
  <c r="G801" i="3"/>
  <c r="G802" i="3"/>
  <c r="G803" i="3"/>
  <c r="G804" i="3"/>
  <c r="G806" i="3"/>
  <c r="G807" i="3"/>
  <c r="G808" i="3"/>
  <c r="G809" i="3"/>
  <c r="G810" i="3"/>
  <c r="G812" i="3"/>
  <c r="G813" i="3"/>
  <c r="G814" i="3"/>
  <c r="G815" i="3"/>
  <c r="G816" i="3"/>
  <c r="G818" i="3"/>
  <c r="G819" i="3"/>
  <c r="G820" i="3"/>
  <c r="G821" i="3"/>
  <c r="G826" i="3"/>
  <c r="G827" i="3"/>
  <c r="G828" i="3"/>
  <c r="E570" i="5"/>
  <c r="E571" i="5"/>
  <c r="E572" i="5"/>
  <c r="E573" i="5"/>
  <c r="E574" i="5"/>
  <c r="E576" i="5"/>
  <c r="E577" i="5"/>
  <c r="E578" i="5"/>
  <c r="E579" i="5"/>
  <c r="E580" i="5"/>
  <c r="E582" i="5"/>
  <c r="E583" i="5"/>
  <c r="E584" i="5"/>
  <c r="E585" i="5"/>
  <c r="E586" i="5"/>
  <c r="E588" i="5"/>
  <c r="E589" i="5"/>
  <c r="E590" i="5"/>
  <c r="E591" i="5"/>
  <c r="E592" i="5"/>
  <c r="E594" i="5"/>
  <c r="E595" i="5"/>
  <c r="E596" i="5"/>
  <c r="E597" i="5"/>
  <c r="E598" i="5"/>
  <c r="E600" i="5"/>
  <c r="E601" i="5"/>
  <c r="E602" i="5"/>
  <c r="E603" i="5"/>
  <c r="E604" i="5"/>
  <c r="E606" i="5"/>
  <c r="E645" i="3"/>
  <c r="E620" i="3"/>
  <c r="E621" i="3"/>
  <c r="E622" i="3"/>
  <c r="E624" i="3"/>
  <c r="E625" i="3"/>
  <c r="E626" i="3"/>
  <c r="E627" i="3"/>
  <c r="E628" i="3"/>
  <c r="E630" i="3"/>
  <c r="E631" i="3"/>
  <c r="E632" i="3"/>
  <c r="E633" i="3"/>
  <c r="E634" i="3"/>
  <c r="E636" i="3"/>
  <c r="E637" i="3"/>
  <c r="E638" i="3"/>
  <c r="E639" i="3"/>
  <c r="E640" i="3"/>
  <c r="E642" i="3"/>
  <c r="E643" i="3"/>
  <c r="E644" i="3"/>
  <c r="E646" i="3"/>
  <c r="E648" i="3"/>
  <c r="E649" i="3"/>
  <c r="E650" i="3"/>
  <c r="E651" i="3"/>
  <c r="E652" i="3"/>
  <c r="E654" i="3"/>
  <c r="E655" i="3"/>
  <c r="E656" i="3"/>
  <c r="E657" i="3"/>
  <c r="E658" i="3"/>
  <c r="L483" i="3"/>
  <c r="L482" i="3"/>
  <c r="L480" i="3"/>
  <c r="G310" i="2"/>
  <c r="E310" i="2"/>
  <c r="D310" i="2"/>
  <c r="J6" i="10"/>
  <c r="M6" i="10"/>
  <c r="J9" i="10"/>
  <c r="M9" i="10"/>
  <c r="J11" i="10"/>
  <c r="M11" i="10"/>
  <c r="J12" i="10"/>
  <c r="M12" i="10"/>
  <c r="J13" i="10"/>
  <c r="M13" i="10"/>
  <c r="J14" i="10"/>
  <c r="M14" i="10"/>
  <c r="M5" i="10"/>
  <c r="M8" i="10"/>
  <c r="J182" i="8"/>
  <c r="I182" i="8"/>
  <c r="H182" i="8"/>
  <c r="G182" i="8"/>
  <c r="F182" i="8"/>
  <c r="E182" i="8"/>
  <c r="D182" i="8"/>
  <c r="K152" i="8"/>
  <c r="I152" i="8"/>
  <c r="H152" i="8"/>
  <c r="G152" i="8"/>
  <c r="F152" i="8"/>
  <c r="J121" i="8"/>
  <c r="I121" i="8"/>
  <c r="H121" i="8"/>
  <c r="G121" i="8"/>
  <c r="F121" i="8"/>
  <c r="E121" i="8"/>
  <c r="D121" i="8"/>
  <c r="M87" i="8"/>
  <c r="L87" i="8"/>
  <c r="K87" i="8"/>
  <c r="J87" i="8"/>
  <c r="I87" i="8"/>
  <c r="H87" i="8"/>
  <c r="G87" i="8"/>
  <c r="J136" i="7"/>
  <c r="J137" i="7"/>
  <c r="J138" i="7"/>
  <c r="J139" i="7"/>
  <c r="J140" i="7"/>
  <c r="J142" i="7"/>
  <c r="J143" i="7"/>
  <c r="J144" i="7"/>
  <c r="J145" i="7"/>
  <c r="J146" i="7"/>
  <c r="J148" i="7"/>
  <c r="J149" i="7"/>
  <c r="J150" i="7"/>
  <c r="J151" i="7"/>
  <c r="J152" i="7"/>
  <c r="J154" i="7"/>
  <c r="J155" i="7"/>
  <c r="J156" i="7"/>
  <c r="J157" i="7"/>
  <c r="J158" i="7"/>
  <c r="J160" i="7"/>
  <c r="J161" i="7"/>
  <c r="J357" i="5"/>
  <c r="J358" i="5"/>
  <c r="J359" i="5"/>
  <c r="J361" i="5"/>
  <c r="J362" i="5"/>
  <c r="J363" i="5"/>
  <c r="J364" i="5"/>
  <c r="J365" i="5"/>
  <c r="J367" i="5"/>
  <c r="J368" i="5"/>
  <c r="J369" i="5"/>
  <c r="J370" i="5"/>
  <c r="J371" i="5"/>
  <c r="J373" i="5"/>
  <c r="J374" i="5"/>
  <c r="J375" i="5"/>
  <c r="G355" i="5"/>
  <c r="G356" i="5"/>
  <c r="G357" i="5"/>
  <c r="G358" i="5"/>
  <c r="G359" i="5"/>
  <c r="G361" i="5"/>
  <c r="G362" i="5"/>
  <c r="G363" i="5"/>
  <c r="G364" i="5"/>
  <c r="G365" i="5"/>
  <c r="G367" i="5"/>
  <c r="G368" i="5"/>
  <c r="G369" i="5"/>
  <c r="G370" i="5"/>
  <c r="G371" i="5"/>
  <c r="G373" i="5"/>
  <c r="G374" i="5"/>
  <c r="G375" i="5"/>
  <c r="G376" i="5"/>
  <c r="G377" i="5"/>
  <c r="G379" i="5"/>
  <c r="G380" i="5"/>
  <c r="G381" i="5"/>
  <c r="G382" i="5"/>
  <c r="G383" i="5"/>
  <c r="G385" i="5"/>
  <c r="G386" i="5"/>
  <c r="G387" i="5"/>
  <c r="G388" i="5"/>
  <c r="G389" i="5"/>
  <c r="G391" i="5"/>
  <c r="G392" i="5"/>
  <c r="G393" i="5"/>
  <c r="G394" i="5"/>
  <c r="G395" i="5"/>
  <c r="K77" i="5"/>
  <c r="K78" i="5"/>
  <c r="K79" i="5"/>
  <c r="K80" i="5"/>
  <c r="K81" i="5"/>
  <c r="K83" i="5"/>
  <c r="K84" i="5"/>
  <c r="K85" i="5"/>
  <c r="K86" i="5"/>
  <c r="K87" i="5"/>
  <c r="K89" i="5"/>
  <c r="K90" i="5"/>
  <c r="K91" i="5"/>
  <c r="K92" i="5"/>
  <c r="K93" i="5"/>
  <c r="K95" i="5"/>
  <c r="K96" i="5"/>
  <c r="K97" i="5"/>
  <c r="K98" i="5"/>
  <c r="K99" i="5"/>
  <c r="K101" i="5"/>
  <c r="K102" i="5"/>
  <c r="K103" i="5"/>
  <c r="K104" i="5"/>
  <c r="K105" i="5"/>
  <c r="K107" i="5"/>
  <c r="K108" i="5"/>
  <c r="K109" i="5"/>
  <c r="K110" i="5"/>
  <c r="K111" i="5"/>
  <c r="K113" i="5"/>
  <c r="K114" i="5"/>
  <c r="K115" i="5"/>
  <c r="K116" i="5"/>
  <c r="K117" i="5"/>
  <c r="K119" i="5"/>
  <c r="K120" i="5"/>
  <c r="J1406" i="4"/>
  <c r="I1406" i="4"/>
  <c r="P1342" i="4"/>
  <c r="P1343" i="4"/>
  <c r="P1344" i="4"/>
  <c r="P1345" i="4"/>
  <c r="P1347" i="4"/>
  <c r="P1348" i="4"/>
  <c r="P1351" i="4"/>
  <c r="P1353" i="4"/>
  <c r="P1354" i="4"/>
  <c r="P1355" i="4"/>
  <c r="P1356" i="4"/>
  <c r="P1357" i="4"/>
  <c r="P1359" i="4"/>
  <c r="P1360" i="4"/>
  <c r="P1361" i="4"/>
  <c r="K686" i="4"/>
  <c r="K687" i="4"/>
  <c r="K688" i="4"/>
  <c r="K689" i="4"/>
  <c r="K690" i="4"/>
  <c r="K692" i="4"/>
  <c r="K693" i="4"/>
  <c r="K694" i="4"/>
  <c r="K695" i="4"/>
  <c r="K696" i="4"/>
  <c r="K698" i="4"/>
  <c r="K699" i="4"/>
  <c r="K700" i="4"/>
  <c r="K701" i="4"/>
  <c r="K704" i="4"/>
  <c r="K428" i="4"/>
  <c r="K429" i="4"/>
  <c r="K430" i="4"/>
  <c r="K431" i="4"/>
  <c r="K432" i="4"/>
  <c r="K434" i="4"/>
  <c r="K435" i="4"/>
  <c r="K436" i="4"/>
  <c r="K437" i="4"/>
  <c r="K438" i="4"/>
  <c r="M300" i="4"/>
  <c r="M301" i="4"/>
  <c r="M302" i="4"/>
  <c r="M303" i="4"/>
  <c r="M304" i="4"/>
  <c r="M306" i="4"/>
  <c r="M307" i="4"/>
  <c r="M308" i="4"/>
  <c r="M309" i="4"/>
  <c r="M310" i="4"/>
  <c r="M312" i="4"/>
  <c r="M313" i="4"/>
  <c r="M314" i="4"/>
  <c r="M315" i="4"/>
  <c r="M316" i="4"/>
  <c r="M318" i="4"/>
  <c r="M319" i="4"/>
  <c r="M320" i="4"/>
  <c r="M321" i="4"/>
  <c r="M241" i="4"/>
  <c r="M242" i="4"/>
  <c r="M243" i="4"/>
  <c r="M244" i="4"/>
  <c r="M245" i="4"/>
  <c r="M247" i="4"/>
  <c r="M248" i="4"/>
  <c r="M249" i="4"/>
  <c r="M250" i="4"/>
  <c r="M251" i="4"/>
  <c r="M253" i="4"/>
  <c r="M254" i="4"/>
  <c r="M255" i="4"/>
  <c r="M256" i="4"/>
  <c r="M257" i="4"/>
  <c r="M259" i="4"/>
  <c r="M260" i="4"/>
  <c r="M261" i="4"/>
  <c r="M262" i="4"/>
  <c r="H1160" i="3"/>
  <c r="H1158" i="3"/>
  <c r="H1157" i="3"/>
  <c r="H1156" i="3"/>
  <c r="H1155" i="3"/>
  <c r="G1005" i="3"/>
  <c r="G1004" i="3"/>
  <c r="G1003" i="3"/>
  <c r="G172" i="3"/>
  <c r="G173" i="3"/>
  <c r="G174" i="3"/>
  <c r="G175" i="3"/>
  <c r="G176" i="3"/>
  <c r="G178" i="3"/>
  <c r="G179" i="3"/>
  <c r="G180" i="3"/>
  <c r="G181" i="3"/>
  <c r="G182" i="3"/>
  <c r="G441" i="3"/>
  <c r="G442" i="3"/>
  <c r="G443" i="3"/>
  <c r="G444" i="3"/>
  <c r="G445" i="3"/>
  <c r="G447" i="3"/>
  <c r="G448" i="3"/>
  <c r="G449" i="3"/>
  <c r="G450" i="3"/>
  <c r="G451" i="3"/>
  <c r="G453" i="3"/>
  <c r="G454" i="3"/>
  <c r="G455" i="3"/>
  <c r="G456" i="3"/>
  <c r="G457" i="3"/>
  <c r="G459" i="3"/>
  <c r="G460" i="3"/>
  <c r="G461" i="3"/>
  <c r="G462" i="3"/>
  <c r="G463" i="3"/>
  <c r="G465" i="3"/>
  <c r="G466" i="3"/>
  <c r="G467" i="3"/>
  <c r="G468" i="3"/>
  <c r="G971" i="3"/>
  <c r="G972" i="3"/>
  <c r="G973" i="3"/>
  <c r="G974" i="3"/>
  <c r="G975" i="3"/>
  <c r="G977" i="3"/>
  <c r="G978" i="3"/>
  <c r="G979" i="3"/>
  <c r="G980" i="3"/>
  <c r="G981" i="3"/>
  <c r="G983" i="3"/>
  <c r="G984" i="3"/>
  <c r="G985" i="3"/>
  <c r="G986" i="3"/>
  <c r="G987" i="3"/>
  <c r="G989" i="3"/>
  <c r="G990" i="3"/>
  <c r="G991" i="3"/>
  <c r="G992" i="3"/>
  <c r="M204" i="4"/>
  <c r="O145" i="4"/>
  <c r="N310" i="2"/>
  <c r="O310" i="2"/>
  <c r="N300" i="2"/>
  <c r="D300" i="2"/>
  <c r="N291" i="2"/>
  <c r="O291" i="2"/>
  <c r="N293" i="2"/>
  <c r="N294" i="2"/>
  <c r="O294" i="2"/>
  <c r="N295" i="2"/>
  <c r="O295" i="2"/>
  <c r="N296" i="2"/>
  <c r="O296" i="2"/>
  <c r="N297" i="2"/>
  <c r="O297" i="2"/>
  <c r="N298" i="2"/>
  <c r="O298" i="2"/>
  <c r="D290" i="2"/>
  <c r="H290" i="2"/>
  <c r="O318" i="2"/>
  <c r="O317" i="2"/>
  <c r="O316" i="2"/>
  <c r="O315" i="2"/>
  <c r="O314" i="2"/>
  <c r="O311" i="2"/>
  <c r="O307" i="2"/>
  <c r="O306" i="2"/>
  <c r="O305" i="2"/>
  <c r="O304" i="2"/>
  <c r="O303" i="2"/>
  <c r="P299" i="2"/>
  <c r="Q299" i="2"/>
  <c r="P298" i="2"/>
  <c r="P297" i="2"/>
  <c r="Q297" i="2"/>
  <c r="P296" i="2"/>
  <c r="P295" i="2"/>
  <c r="Q295" i="2"/>
  <c r="P294" i="2"/>
  <c r="Q294" i="2"/>
  <c r="P293" i="2"/>
  <c r="Q293" i="2"/>
  <c r="P292" i="2"/>
  <c r="Q292" i="2"/>
  <c r="P291" i="2"/>
  <c r="Q291" i="2"/>
  <c r="L299" i="2"/>
  <c r="L298" i="2"/>
  <c r="M298" i="2"/>
  <c r="L297" i="2"/>
  <c r="M297" i="2"/>
  <c r="L296" i="2"/>
  <c r="M296" i="2"/>
  <c r="L295" i="2"/>
  <c r="M295" i="2"/>
  <c r="L294" i="2"/>
  <c r="M294" i="2"/>
  <c r="L293" i="2"/>
  <c r="L292" i="2"/>
  <c r="M292" i="2"/>
  <c r="L291" i="2"/>
  <c r="J299" i="2"/>
  <c r="K299" i="2"/>
  <c r="J298" i="2"/>
  <c r="K298" i="2"/>
  <c r="J297" i="2"/>
  <c r="K297" i="2"/>
  <c r="J296" i="2"/>
  <c r="J295" i="2"/>
  <c r="K295" i="2"/>
  <c r="J294" i="2"/>
  <c r="J293" i="2"/>
  <c r="K293" i="2"/>
  <c r="J292" i="2"/>
  <c r="J291" i="2"/>
  <c r="G299" i="2"/>
  <c r="G298" i="2"/>
  <c r="H298" i="2"/>
  <c r="G297" i="2"/>
  <c r="G296" i="2"/>
  <c r="H296" i="2"/>
  <c r="G295" i="2"/>
  <c r="G294" i="2"/>
  <c r="H294" i="2"/>
  <c r="G293" i="2"/>
  <c r="G292" i="2"/>
  <c r="H292" i="2"/>
  <c r="G291" i="2"/>
  <c r="P310" i="2"/>
  <c r="Q310" i="2"/>
  <c r="P300" i="2"/>
  <c r="Q319" i="2"/>
  <c r="Q318" i="2"/>
  <c r="Q317" i="2"/>
  <c r="Q316" i="2"/>
  <c r="Q315" i="2"/>
  <c r="Q314" i="2"/>
  <c r="Q313" i="2"/>
  <c r="Q312" i="2"/>
  <c r="Q311" i="2"/>
  <c r="Q309" i="2"/>
  <c r="Q307" i="2"/>
  <c r="Q306" i="2"/>
  <c r="Q305" i="2"/>
  <c r="Q304" i="2"/>
  <c r="Q303" i="2"/>
  <c r="Q298" i="2"/>
  <c r="Q296" i="2"/>
  <c r="L310" i="2"/>
  <c r="M310" i="2"/>
  <c r="L300" i="2"/>
  <c r="M300" i="2"/>
  <c r="M319" i="2"/>
  <c r="M318" i="2"/>
  <c r="M317" i="2"/>
  <c r="M316" i="2"/>
  <c r="M315" i="2"/>
  <c r="M314" i="2"/>
  <c r="M313" i="2"/>
  <c r="M312" i="2"/>
  <c r="M311" i="2"/>
  <c r="M309" i="2"/>
  <c r="M307" i="2"/>
  <c r="M306" i="2"/>
  <c r="M305" i="2"/>
  <c r="M304" i="2"/>
  <c r="M303" i="2"/>
  <c r="M299" i="2"/>
  <c r="M293" i="2"/>
  <c r="M291" i="2"/>
  <c r="J310" i="2"/>
  <c r="K310" i="2"/>
  <c r="K319" i="2"/>
  <c r="K318" i="2"/>
  <c r="K317" i="2"/>
  <c r="K316" i="2"/>
  <c r="K315" i="2"/>
  <c r="K314" i="2"/>
  <c r="K313" i="2"/>
  <c r="K312" i="2"/>
  <c r="K311" i="2"/>
  <c r="J300" i="2"/>
  <c r="K309" i="2"/>
  <c r="K307" i="2"/>
  <c r="K306" i="2"/>
  <c r="K305" i="2"/>
  <c r="K304" i="2"/>
  <c r="K303" i="2"/>
  <c r="K296" i="2"/>
  <c r="K294" i="2"/>
  <c r="K292" i="2"/>
  <c r="G300" i="2"/>
  <c r="E300" i="2"/>
  <c r="F300" i="2"/>
  <c r="I310" i="2"/>
  <c r="H310" i="2"/>
  <c r="H319" i="2"/>
  <c r="H318" i="2"/>
  <c r="H317" i="2"/>
  <c r="H316" i="2"/>
  <c r="H315" i="2"/>
  <c r="H314" i="2"/>
  <c r="H313" i="2"/>
  <c r="H312" i="2"/>
  <c r="H311" i="2"/>
  <c r="H309" i="2"/>
  <c r="H307" i="2"/>
  <c r="H306" i="2"/>
  <c r="H305" i="2"/>
  <c r="H304" i="2"/>
  <c r="H303" i="2"/>
  <c r="H299" i="2"/>
  <c r="H297" i="2"/>
  <c r="H295" i="2"/>
  <c r="H293" i="2"/>
  <c r="H291" i="2"/>
  <c r="F319" i="2"/>
  <c r="F318" i="2"/>
  <c r="F317" i="2"/>
  <c r="F316" i="2"/>
  <c r="F315" i="2"/>
  <c r="F314" i="2"/>
  <c r="F313" i="2"/>
  <c r="F312" i="2"/>
  <c r="F311" i="2"/>
  <c r="F309" i="2"/>
  <c r="F307" i="2"/>
  <c r="F306" i="2"/>
  <c r="F305" i="2"/>
  <c r="F304" i="2"/>
  <c r="F303" i="2"/>
  <c r="E291" i="2"/>
  <c r="F291" i="2"/>
  <c r="E292" i="2"/>
  <c r="F292" i="2"/>
  <c r="E293" i="2"/>
  <c r="F293" i="2"/>
  <c r="E294" i="2"/>
  <c r="F294" i="2"/>
  <c r="E295" i="2"/>
  <c r="F295" i="2"/>
  <c r="E296" i="2"/>
  <c r="F296" i="2"/>
  <c r="E297" i="2"/>
  <c r="F297" i="2"/>
  <c r="E298" i="2"/>
  <c r="F298" i="2"/>
  <c r="E299" i="2"/>
  <c r="F299" i="2"/>
  <c r="H6" i="8"/>
  <c r="H7" i="8"/>
  <c r="H8" i="8"/>
  <c r="H9" i="8"/>
  <c r="H10" i="8"/>
  <c r="H12" i="8"/>
  <c r="H13" i="8"/>
  <c r="H14" i="8"/>
  <c r="H15" i="8"/>
  <c r="H16" i="8"/>
  <c r="H18" i="8"/>
  <c r="H19" i="8"/>
  <c r="H20" i="8"/>
  <c r="H21" i="8"/>
  <c r="H22" i="8"/>
  <c r="H24" i="8"/>
  <c r="H25" i="8"/>
  <c r="H26" i="8"/>
  <c r="H27" i="8"/>
  <c r="H28" i="8"/>
  <c r="H30" i="8"/>
  <c r="H31" i="8"/>
  <c r="H32" i="8"/>
  <c r="H33" i="8"/>
  <c r="H34" i="8"/>
  <c r="H36" i="8"/>
  <c r="M5" i="4"/>
  <c r="M6" i="4"/>
  <c r="M7" i="4"/>
  <c r="M8" i="4"/>
  <c r="M9" i="4"/>
  <c r="M11" i="4"/>
  <c r="M12" i="4"/>
  <c r="M13" i="4"/>
  <c r="M14" i="4"/>
  <c r="M15" i="4"/>
  <c r="M17" i="4"/>
  <c r="M18" i="4"/>
  <c r="M19" i="4"/>
  <c r="M20" i="4"/>
  <c r="M21" i="4"/>
  <c r="M23" i="4"/>
  <c r="M24" i="4"/>
  <c r="M25" i="4"/>
  <c r="M26" i="4"/>
  <c r="M27" i="4"/>
  <c r="M65" i="4"/>
  <c r="M66" i="4"/>
  <c r="M67" i="4"/>
  <c r="M68" i="4"/>
  <c r="M69" i="4"/>
  <c r="M71" i="4"/>
  <c r="M72" i="4"/>
  <c r="M73" i="4"/>
  <c r="M74" i="4"/>
  <c r="M75" i="4"/>
  <c r="M77" i="4"/>
  <c r="M78" i="4"/>
  <c r="M79" i="4"/>
  <c r="M80" i="4"/>
  <c r="M81" i="4"/>
  <c r="M83" i="4"/>
  <c r="M84" i="4"/>
  <c r="M85" i="4"/>
  <c r="O123" i="4"/>
  <c r="O124" i="4"/>
  <c r="O125" i="4"/>
  <c r="O126" i="4"/>
  <c r="O127" i="4"/>
  <c r="O129" i="4"/>
  <c r="O130" i="4"/>
  <c r="O131" i="4"/>
  <c r="O132" i="4"/>
  <c r="O133" i="4"/>
  <c r="O135" i="4"/>
  <c r="O136" i="4"/>
  <c r="O137" i="4"/>
  <c r="O138" i="4"/>
  <c r="O139" i="4"/>
  <c r="O141" i="4"/>
  <c r="O142" i="4"/>
  <c r="O143" i="4"/>
  <c r="O144" i="4"/>
  <c r="M182" i="4"/>
  <c r="M183" i="4"/>
  <c r="M184" i="4"/>
  <c r="M185" i="4"/>
  <c r="M186" i="4"/>
  <c r="M188" i="4"/>
  <c r="M189" i="4"/>
  <c r="M190" i="4"/>
  <c r="M191" i="4"/>
  <c r="M192" i="4"/>
  <c r="M194" i="4"/>
  <c r="M195" i="4"/>
  <c r="M196" i="4"/>
  <c r="M197" i="4"/>
  <c r="M198" i="4"/>
  <c r="M200" i="4"/>
  <c r="M201" i="4"/>
  <c r="M202" i="4"/>
  <c r="M203" i="4"/>
  <c r="D1406" i="4"/>
  <c r="E1406" i="4"/>
  <c r="F1406" i="4"/>
  <c r="G1406" i="4"/>
  <c r="H1406" i="4"/>
  <c r="I2220" i="3"/>
  <c r="I2221" i="3"/>
  <c r="I2222" i="3"/>
  <c r="I2223" i="3"/>
  <c r="I2224" i="3"/>
  <c r="I2226" i="3"/>
  <c r="I2227" i="3"/>
  <c r="I2228" i="3"/>
  <c r="I2229" i="3"/>
  <c r="I2230" i="3"/>
  <c r="I2232" i="3"/>
  <c r="I2233" i="3"/>
  <c r="I2234" i="3"/>
  <c r="I2235" i="3"/>
  <c r="I2236" i="3"/>
  <c r="I2238" i="3"/>
  <c r="I2239" i="3"/>
  <c r="I2240" i="3"/>
  <c r="I2241" i="3"/>
  <c r="I2242" i="3"/>
  <c r="I2244" i="3"/>
  <c r="I2245" i="3"/>
  <c r="I2246" i="3"/>
  <c r="I2247" i="3"/>
  <c r="I2248" i="3"/>
  <c r="I2250" i="3"/>
  <c r="I2251" i="3"/>
  <c r="I2252" i="3"/>
  <c r="I2253" i="3"/>
  <c r="I2254" i="3"/>
  <c r="C5" i="2"/>
  <c r="C6" i="2"/>
  <c r="C7" i="2"/>
  <c r="C8" i="2"/>
  <c r="C9" i="2"/>
  <c r="C11" i="2"/>
  <c r="C12" i="2"/>
  <c r="C13" i="2"/>
  <c r="C14" i="2"/>
  <c r="C15" i="2"/>
  <c r="C17" i="2"/>
  <c r="C18" i="2"/>
  <c r="C19" i="2"/>
  <c r="C20" i="2"/>
  <c r="C21" i="2"/>
  <c r="C23" i="2"/>
  <c r="C24" i="2"/>
  <c r="C25" i="2"/>
  <c r="C26" i="2"/>
  <c r="C27" i="2"/>
  <c r="C29" i="2"/>
  <c r="C30" i="2"/>
  <c r="C31" i="2"/>
  <c r="C32" i="2"/>
  <c r="C33" i="2"/>
  <c r="C35" i="2"/>
  <c r="C36" i="2"/>
  <c r="C37" i="2"/>
  <c r="C38" i="2"/>
  <c r="C39" i="2"/>
  <c r="C41" i="2"/>
  <c r="C42" i="2"/>
  <c r="E219" i="2"/>
  <c r="C234" i="2"/>
  <c r="C235" i="2"/>
  <c r="C237" i="2"/>
  <c r="C238" i="2"/>
  <c r="C239" i="2"/>
  <c r="C240" i="2"/>
  <c r="C241" i="2"/>
  <c r="C242" i="2"/>
  <c r="C243" i="2"/>
  <c r="C244" i="2"/>
  <c r="C245" i="2"/>
  <c r="C246" i="2"/>
  <c r="C247" i="2"/>
  <c r="C248" i="2"/>
  <c r="C249" i="2"/>
  <c r="C250" i="2"/>
  <c r="C251" i="2"/>
  <c r="M344" i="2"/>
  <c r="M345" i="2"/>
  <c r="M347" i="2"/>
  <c r="M348" i="2"/>
  <c r="M350" i="2"/>
  <c r="M351" i="2"/>
  <c r="M353" i="2"/>
  <c r="M354" i="2"/>
  <c r="M356" i="2"/>
  <c r="M357" i="2"/>
  <c r="M359" i="2"/>
  <c r="M360" i="2"/>
  <c r="M363" i="2"/>
  <c r="E290" i="2"/>
  <c r="F290" i="2"/>
  <c r="K300" i="2"/>
  <c r="H300" i="2"/>
  <c r="L290" i="2"/>
  <c r="M290" i="2"/>
  <c r="Q300" i="2"/>
  <c r="P290" i="2"/>
  <c r="Q290" i="2"/>
  <c r="F310" i="2"/>
  <c r="N290" i="2"/>
  <c r="O290" i="2"/>
  <c r="O300" i="2"/>
  <c r="J290" i="2"/>
  <c r="K290" i="2"/>
  <c r="K291" i="2"/>
</calcChain>
</file>

<file path=xl/sharedStrings.xml><?xml version="1.0" encoding="utf-8"?>
<sst xmlns="http://schemas.openxmlformats.org/spreadsheetml/2006/main" count="8026" uniqueCount="1567">
  <si>
    <t>i</t>
  </si>
  <si>
    <t>ii</t>
  </si>
  <si>
    <t>iii</t>
  </si>
  <si>
    <t>ℓ</t>
  </si>
  <si>
    <t>iv</t>
  </si>
  <si>
    <t>Indices of the volume of agricultural production (split-years)</t>
  </si>
  <si>
    <t>Price indices of intermediate goods and services</t>
  </si>
  <si>
    <t>Table 37 – Pears: production, sales on markets, exports, purchases for processing, prices realised, gross values and total value of production</t>
  </si>
  <si>
    <t>Table 38 – Peaches: production, sales on markets, exports, purchases for processing, prices realised, gross values and total value of production</t>
  </si>
  <si>
    <t>Table 39 – Plums: production, sales on markets, exports, purchases for processing, prices realised, gross values and total value of production</t>
  </si>
  <si>
    <t>Table 40 – Prunes, cherries and quinces: production and gross values</t>
  </si>
  <si>
    <t>Table 41 – Figs: production, sales on markets, purchases for processing, prices realised, gross values and total value of production</t>
  </si>
  <si>
    <t>Table 42 – Strawberries and other berries: production, gross value, sales on markets and purchases for processing</t>
  </si>
  <si>
    <t>Table 43 – Watermelons, melons and other summer fruit: production, gross value and sales on markets</t>
  </si>
  <si>
    <t>Table 45 – Wine: production and average prices</t>
  </si>
  <si>
    <t>Table 46 – Avocados and bananas: production, gross value, sales on markets and exports</t>
  </si>
  <si>
    <t>Table 47 – Granadillas and litchis: production, gross value, sales on markets and purchases for processing</t>
  </si>
  <si>
    <t>Table 48 – Guavas and loquats: production, gross value, sales on markets and purchases for processing</t>
  </si>
  <si>
    <t>Table 50 – Pineapples: production, gross value, sales on markets, purchases for processing and exports</t>
  </si>
  <si>
    <t>Table 53 – Grapefruit: production, gross value, sales on markets, exports and purchases for processing</t>
  </si>
  <si>
    <t>Table 54 – Naartjes: production, gross value, sales on markets and exports</t>
  </si>
  <si>
    <t>Table 44 – Dried fruit: production and average producer prices</t>
  </si>
  <si>
    <t>Table 55 – Vegetables: production</t>
  </si>
  <si>
    <t>Table 58 – Cattle: numbers, numbers slaughtered and average price of beef</t>
  </si>
  <si>
    <t>Table 62 – Pig numbers, number slaughtered and average price, production and consumption of pork</t>
  </si>
  <si>
    <t>Table 63 – Sheep and goat numbers: breed composition in the RSA</t>
  </si>
  <si>
    <t>Table 64 – Sheep, lambs and goats: slaughterings at abattoirs, auction prices on the hook, production and consumption</t>
  </si>
  <si>
    <t>Table 68 – Livestock numbers and livestock losses: commercial producers</t>
  </si>
  <si>
    <t>Source:  SA Wine Industry Information and Systems (SAWIS)</t>
  </si>
  <si>
    <t xml:space="preserve">Before 1997, Sorghum Board </t>
  </si>
  <si>
    <t>Table 80 – Gross value of certain major vegetables</t>
  </si>
  <si>
    <t>Table 79 – Gross value of individual products</t>
  </si>
  <si>
    <t>Table 74 – Value of certain intermediate production goods purchased</t>
  </si>
  <si>
    <t>Table 78 – Gross value of agricultural production</t>
  </si>
  <si>
    <t>Producer deliveries</t>
  </si>
  <si>
    <t>SA processed</t>
  </si>
  <si>
    <t xml:space="preserve">Total </t>
  </si>
  <si>
    <t>Oil and oilcake</t>
  </si>
  <si>
    <t>Stock slaughtered</t>
  </si>
  <si>
    <t>All items</t>
  </si>
  <si>
    <t>Food</t>
  </si>
  <si>
    <t>Meat</t>
  </si>
  <si>
    <t>Grain products</t>
  </si>
  <si>
    <t>Milk, cheese and eggs</t>
  </si>
  <si>
    <t>Source: Statistics SA</t>
  </si>
  <si>
    <t>Deliveries</t>
  </si>
  <si>
    <t>Small quantities</t>
  </si>
  <si>
    <t>Large quantities</t>
  </si>
  <si>
    <t>Average f.a.e. prices</t>
  </si>
  <si>
    <t>Potatoes</t>
  </si>
  <si>
    <t>Tomatoes</t>
  </si>
  <si>
    <t>Pumpkins</t>
  </si>
  <si>
    <t>Onions</t>
  </si>
  <si>
    <t>Sweet potatoes</t>
  </si>
  <si>
    <t>Green peas</t>
  </si>
  <si>
    <t>Beetroot</t>
  </si>
  <si>
    <t>Cauliflower</t>
  </si>
  <si>
    <t>Cabbage and red cabbage</t>
  </si>
  <si>
    <t>Carrots</t>
  </si>
  <si>
    <t>Green beans</t>
  </si>
  <si>
    <t>Other</t>
  </si>
  <si>
    <t>Product</t>
  </si>
  <si>
    <t>Cabbages</t>
  </si>
  <si>
    <t>Table 67 – Production of sheep and goat skins and karakul pelts</t>
  </si>
  <si>
    <t>Average auction prices</t>
  </si>
  <si>
    <t xml:space="preserve">#    </t>
  </si>
  <si>
    <t>Dried root</t>
  </si>
  <si>
    <t>Selling prices</t>
  </si>
  <si>
    <t>Gr I</t>
  </si>
  <si>
    <t>Gr II</t>
  </si>
  <si>
    <t>ha</t>
  </si>
  <si>
    <t>Commercial Agriculture</t>
  </si>
  <si>
    <t>Mangoes</t>
  </si>
  <si>
    <t>Apples, dried</t>
  </si>
  <si>
    <t>Apples, fresh</t>
  </si>
  <si>
    <t>Plums, dried</t>
  </si>
  <si>
    <t>Plums, fresh</t>
  </si>
  <si>
    <t>Marketing year: May to April</t>
  </si>
  <si>
    <t>Private persons</t>
  </si>
  <si>
    <t>Other debt</t>
  </si>
  <si>
    <t>As at 31 December</t>
  </si>
  <si>
    <t>Angora</t>
  </si>
  <si>
    <t>Number</t>
  </si>
  <si>
    <t>Kind</t>
  </si>
  <si>
    <t>Sheep</t>
  </si>
  <si>
    <t>Goats</t>
  </si>
  <si>
    <t>Saudi Arabia</t>
  </si>
  <si>
    <t>Italy</t>
  </si>
  <si>
    <t>Kenya</t>
  </si>
  <si>
    <t>Angola</t>
  </si>
  <si>
    <t>of origin</t>
  </si>
  <si>
    <t>Gem squashes</t>
  </si>
  <si>
    <t>Hubbard squashes</t>
  </si>
  <si>
    <t>Cucumbers</t>
  </si>
  <si>
    <t>Lettuce</t>
  </si>
  <si>
    <t>Green mealies</t>
  </si>
  <si>
    <t>Marrows</t>
  </si>
  <si>
    <t>Turnips</t>
  </si>
  <si>
    <t>Pigs</t>
  </si>
  <si>
    <t>Ostriches</t>
  </si>
  <si>
    <t>Poultry</t>
  </si>
  <si>
    <t>Losses</t>
  </si>
  <si>
    <t>Cigars, cheroots, cigarillos and cigarettes</t>
  </si>
  <si>
    <t>Food preparations</t>
  </si>
  <si>
    <t>value and total value of production</t>
  </si>
  <si>
    <t>Table</t>
  </si>
  <si>
    <t xml:space="preserve">CONTENTS                                                    </t>
  </si>
  <si>
    <t>Developing Agriculture in former homelands</t>
  </si>
  <si>
    <t>Farmland as % of total area</t>
  </si>
  <si>
    <t>Potentially arable land as % of total area</t>
  </si>
  <si>
    <t>Grazing land as % of total area</t>
  </si>
  <si>
    <t>Nature conservation as % of total area</t>
  </si>
  <si>
    <t>Forestry as % of total area</t>
  </si>
  <si>
    <t>Other land as % of total area</t>
  </si>
  <si>
    <t xml:space="preserve">Undenatured ethyl alcohol </t>
  </si>
  <si>
    <t>Prior to 1993/94, Dairy Board</t>
  </si>
  <si>
    <t>Table 81 – Gross capital formation in agriculture</t>
  </si>
  <si>
    <t>of destination</t>
  </si>
  <si>
    <t>2.1</t>
  </si>
  <si>
    <t>4.1</t>
  </si>
  <si>
    <t>Average f.a.e. price</t>
  </si>
  <si>
    <t>quantity processed</t>
  </si>
  <si>
    <t>Crops &amp; orchards</t>
  </si>
  <si>
    <t>Total farming debt</t>
  </si>
  <si>
    <t xml:space="preserve">Weighted annual interest rates and interest rate index with respect to the Land Bank, </t>
  </si>
  <si>
    <t>Value of imports and exports – total and for agriculture</t>
  </si>
  <si>
    <t xml:space="preserve">Western </t>
  </si>
  <si>
    <t xml:space="preserve">Northern </t>
  </si>
  <si>
    <t xml:space="preserve">KwaZulu- </t>
  </si>
  <si>
    <t xml:space="preserve">Free </t>
  </si>
  <si>
    <t>State</t>
  </si>
  <si>
    <t xml:space="preserve">Eastern </t>
  </si>
  <si>
    <t xml:space="preserve">North </t>
  </si>
  <si>
    <t>West</t>
  </si>
  <si>
    <t>Consumption</t>
  </si>
  <si>
    <t>Source: Mid-year estimates by Statistics South Africa, News release P0302</t>
  </si>
  <si>
    <t>Census figures:</t>
  </si>
  <si>
    <t xml:space="preserve">2006/07 </t>
  </si>
  <si>
    <t>Sep. '07</t>
  </si>
  <si>
    <t>Unspecified</t>
  </si>
  <si>
    <t>Total population</t>
  </si>
  <si>
    <t>preparations</t>
  </si>
  <si>
    <t>Peptones, other protein substances and hide powder</t>
  </si>
  <si>
    <t>Exports</t>
  </si>
  <si>
    <t>Total</t>
  </si>
  <si>
    <t>1970/71</t>
  </si>
  <si>
    <t>1971/72</t>
  </si>
  <si>
    <t>1972/73</t>
  </si>
  <si>
    <t>1973/74</t>
  </si>
  <si>
    <t>1974/75</t>
  </si>
  <si>
    <t>1975/76</t>
  </si>
  <si>
    <t>1976/77</t>
  </si>
  <si>
    <t>1977/78</t>
  </si>
  <si>
    <t>Province</t>
  </si>
  <si>
    <t>Population group</t>
  </si>
  <si>
    <t>Tree fruit</t>
  </si>
  <si>
    <t>Producer prices</t>
  </si>
  <si>
    <t>Raisins</t>
  </si>
  <si>
    <t>Unbleached sultanas</t>
  </si>
  <si>
    <t>From 1998/99, Dried Fruit Technical Services</t>
  </si>
  <si>
    <t>Peanut butter and direct edible market</t>
  </si>
  <si>
    <t xml:space="preserve">1999/00 </t>
  </si>
  <si>
    <t>Processed for human consumption</t>
  </si>
  <si>
    <t>Quantity of important vegetables sold on the major fresh produce markets</t>
  </si>
  <si>
    <t xml:space="preserve">Population of South Africa by population group                                                                                                                    </t>
  </si>
  <si>
    <r>
      <t>1 000 cm</t>
    </r>
    <r>
      <rPr>
        <vertAlign val="superscript"/>
        <sz val="10"/>
        <rFont val="Arial"/>
        <family val="2"/>
      </rPr>
      <t>3</t>
    </r>
  </si>
  <si>
    <r>
      <t>1 cu metre (m</t>
    </r>
    <r>
      <rPr>
        <vertAlign val="superscript"/>
        <sz val="10"/>
        <rFont val="Arial"/>
        <family val="2"/>
      </rPr>
      <t>3</t>
    </r>
    <r>
      <rPr>
        <sz val="10"/>
        <rFont val="Arial"/>
      </rPr>
      <t>)</t>
    </r>
  </si>
  <si>
    <r>
      <t>1 000 dm</t>
    </r>
    <r>
      <rPr>
        <vertAlign val="superscript"/>
        <sz val="10"/>
        <rFont val="Arial"/>
        <family val="2"/>
      </rPr>
      <t>3</t>
    </r>
  </si>
  <si>
    <r>
      <t>1 dm</t>
    </r>
    <r>
      <rPr>
        <vertAlign val="superscript"/>
        <sz val="10"/>
        <rFont val="Arial"/>
        <family val="2"/>
      </rPr>
      <t>3</t>
    </r>
  </si>
  <si>
    <r>
      <t>0,7646 m</t>
    </r>
    <r>
      <rPr>
        <vertAlign val="superscript"/>
        <sz val="10"/>
        <rFont val="Arial"/>
        <family val="2"/>
      </rPr>
      <t>3</t>
    </r>
  </si>
  <si>
    <t>c/kg</t>
  </si>
  <si>
    <t>1 000</t>
  </si>
  <si>
    <t>Calendar year</t>
  </si>
  <si>
    <t>Indices of consumer prices</t>
  </si>
  <si>
    <t>Price indices of farming requisites</t>
  </si>
  <si>
    <t>Price indices of machinery and implements</t>
  </si>
  <si>
    <t>Milk</t>
  </si>
  <si>
    <t>Production of vegetables</t>
  </si>
  <si>
    <t>Table 72 – Prices of fresh milk and eggs</t>
  </si>
  <si>
    <t>Fresh milk</t>
  </si>
  <si>
    <t>Eggs</t>
  </si>
  <si>
    <t>10 October 1996</t>
  </si>
  <si>
    <t>(excluding TBVC states)</t>
  </si>
  <si>
    <t>North West</t>
  </si>
  <si>
    <t>Mpumalanga</t>
  </si>
  <si>
    <t>KwaZulu-Natal</t>
  </si>
  <si>
    <t>Crushed groundnuts</t>
  </si>
  <si>
    <t>Condensed milk and milk powder</t>
  </si>
  <si>
    <t>1999</t>
  </si>
  <si>
    <t>Table 73 – Consumption of dairy products</t>
  </si>
  <si>
    <t xml:space="preserve">SA Dairy Foundation </t>
  </si>
  <si>
    <t>Maize</t>
  </si>
  <si>
    <t>Wheat</t>
  </si>
  <si>
    <t>Grain sorghum</t>
  </si>
  <si>
    <t>Barley</t>
  </si>
  <si>
    <t>Oats</t>
  </si>
  <si>
    <t>Sugar</t>
  </si>
  <si>
    <t>Dry beans</t>
  </si>
  <si>
    <t xml:space="preserve">  </t>
  </si>
  <si>
    <t>Maize: area planted, production, producer prices, producer price index and gross value</t>
  </si>
  <si>
    <t>Maize: deliveries, selling prices, consumption, exports and average export realisation</t>
  </si>
  <si>
    <t>Maize: production per province</t>
  </si>
  <si>
    <t>Wheat: area planted, production, producer prices, producer price index and gross value</t>
  </si>
  <si>
    <t>Wheat: deliveries, selling prices, consumption and exports</t>
  </si>
  <si>
    <t>Wheat: production per province</t>
  </si>
  <si>
    <t>Grain sorghum: area planted, floor and producer prices, producer price index and gross value</t>
  </si>
  <si>
    <t>Grain sorghum: deliveries, consumption, exports and average export realisation</t>
  </si>
  <si>
    <t>Groundnuts: area planted, production, producer prices, producer price index and gross value</t>
  </si>
  <si>
    <t>Groundnuts: sales by producers, local sales and exports</t>
  </si>
  <si>
    <t>Sunflower seed: area planted, production, producer prices, producer price index and gross value</t>
  </si>
  <si>
    <t>Sunflower seed: sales by producers, local sales and exports</t>
  </si>
  <si>
    <t>Soya beans: area planted, production, producer prices, producer price index and gross value</t>
  </si>
  <si>
    <t>Soya beans: deliveries by producers, processing and exports</t>
  </si>
  <si>
    <t xml:space="preserve">Oats: area planted, production, producer prices and price index, gross value, deliveries and </t>
  </si>
  <si>
    <t xml:space="preserve">Barley: area planted, production, producer prices and price index, gross value, deliveries and </t>
  </si>
  <si>
    <t>Dry beans: area planted, production and producer prices</t>
  </si>
  <si>
    <t>Dry beans: gross value, price index, marketing, consumption, imports and exports</t>
  </si>
  <si>
    <t>Cowpeas, dry peas and lentils: production and gross value</t>
  </si>
  <si>
    <t xml:space="preserve">Sugar cane: area planted, production, producer prices, producer price index and gross value, </t>
  </si>
  <si>
    <t>Chicory: area planted, production, producer prices, gross value, selling prices and consumption</t>
  </si>
  <si>
    <t>Cotton: area planted, production, producer price, price index and gross value</t>
  </si>
  <si>
    <t>Wattle bark: production, producer price, gross value and exports</t>
  </si>
  <si>
    <t xml:space="preserve">Lucerne and other hay: area planted to lucerne; producer price of lucerne hay; and production </t>
  </si>
  <si>
    <t>Tobacco: area planted and production of leaf tobacco</t>
  </si>
  <si>
    <t>Tobacco: production, average producer price, gross value, price index and selling prices</t>
  </si>
  <si>
    <t>Source: Agricultural censuses and 1996 survey by Statistics SA</t>
  </si>
  <si>
    <t>TOTAL ANIMAL PRODUCTS</t>
  </si>
  <si>
    <t>Table 4.1 – Employment in the agric, hunting, forestry and fishing industry</t>
  </si>
  <si>
    <t>Value of wool sales at auctions and average auction prices</t>
  </si>
  <si>
    <t>Wool sales at auctions and mohair production</t>
  </si>
  <si>
    <t>Source: Dry Bean Producers' Organisation</t>
  </si>
  <si>
    <t>Table 28 – Chicory: area planted, production, producer price, gross value, selling prices and consumption</t>
  </si>
  <si>
    <t>Soya-beans</t>
  </si>
  <si>
    <t xml:space="preserve">Agriculture, hunting, </t>
  </si>
  <si>
    <t>forestry and fishing</t>
  </si>
  <si>
    <t>CONVERSION FACTORS</t>
  </si>
  <si>
    <r>
      <t>1.</t>
    </r>
    <r>
      <rPr>
        <b/>
        <sz val="7"/>
        <rFont val="Times New Roman"/>
        <family val="1"/>
      </rPr>
      <t xml:space="preserve">      </t>
    </r>
    <r>
      <rPr>
        <b/>
        <sz val="10"/>
        <rFont val="Arial"/>
        <family val="2"/>
      </rPr>
      <t>Length</t>
    </r>
  </si>
  <si>
    <t>1 cm</t>
  </si>
  <si>
    <t>1 metre (m)</t>
  </si>
  <si>
    <t>1 kilometre (km)</t>
  </si>
  <si>
    <t>1 inch</t>
  </si>
  <si>
    <t>1 yard</t>
  </si>
  <si>
    <t>1 mile</t>
  </si>
  <si>
    <t>100 cm</t>
  </si>
  <si>
    <t>1 000 m</t>
  </si>
  <si>
    <t>36 inches</t>
  </si>
  <si>
    <t>1 760 yards</t>
  </si>
  <si>
    <t>0,3937 in</t>
  </si>
  <si>
    <t>1,0936 yds</t>
  </si>
  <si>
    <t>0,6214 mile</t>
  </si>
  <si>
    <t>2,5400 cm</t>
  </si>
  <si>
    <t>0,9144 m</t>
  </si>
  <si>
    <t>1,6093 km</t>
  </si>
  <si>
    <r>
      <t>2.</t>
    </r>
    <r>
      <rPr>
        <b/>
        <sz val="7"/>
        <rFont val="Times New Roman"/>
        <family val="1"/>
      </rPr>
      <t xml:space="preserve">      </t>
    </r>
    <r>
      <rPr>
        <b/>
        <sz val="10"/>
        <rFont val="Arial"/>
        <family val="2"/>
      </rPr>
      <t>Area</t>
    </r>
  </si>
  <si>
    <t>1 hectare (ha)</t>
  </si>
  <si>
    <t>Prunes</t>
  </si>
  <si>
    <t>Cherries</t>
  </si>
  <si>
    <t>Quinces</t>
  </si>
  <si>
    <t>Small white beans</t>
  </si>
  <si>
    <t>Sugar beans</t>
  </si>
  <si>
    <t>Yellow</t>
  </si>
  <si>
    <t>Brown</t>
  </si>
  <si>
    <t>Chicory SA Ltd.</t>
  </si>
  <si>
    <t>Until 1992/93, Chicory Board</t>
  </si>
  <si>
    <t>Kg per year</t>
  </si>
  <si>
    <t>Strawberries</t>
  </si>
  <si>
    <t>1 sq yard</t>
  </si>
  <si>
    <t>1 acre</t>
  </si>
  <si>
    <t>9 sq feet</t>
  </si>
  <si>
    <t>4 840 sq yards</t>
  </si>
  <si>
    <t>Table 69 – Meat and eggs: production of white meat and eggs, consumption of white and red meat and eggs</t>
  </si>
  <si>
    <t>1,1960 sq yards</t>
  </si>
  <si>
    <t>2,4711 acres</t>
  </si>
  <si>
    <t>0,3861 sq miles</t>
  </si>
  <si>
    <t>Source: Statistics SA: Agricultural Censuses and Surveys</t>
  </si>
  <si>
    <t>Production year</t>
  </si>
  <si>
    <t>Gross value</t>
  </si>
  <si>
    <t>Basic</t>
  </si>
  <si>
    <t>Net</t>
  </si>
  <si>
    <t>1 000 ha</t>
  </si>
  <si>
    <t>1 000 t</t>
  </si>
  <si>
    <t xml:space="preserve">Economically active population for 1985, 1991, 1996 and 2001                                                                                </t>
  </si>
  <si>
    <t>2002/03</t>
  </si>
  <si>
    <t>1999/00</t>
  </si>
  <si>
    <t>Seed and feed</t>
  </si>
  <si>
    <t>Maize Board until April 1997</t>
  </si>
  <si>
    <t>Cape</t>
  </si>
  <si>
    <t>Natal</t>
  </si>
  <si>
    <t>Transvaal</t>
  </si>
  <si>
    <t>Mpuma-</t>
  </si>
  <si>
    <t>langa</t>
  </si>
  <si>
    <t>Gross litres</t>
  </si>
  <si>
    <t>Butter</t>
  </si>
  <si>
    <t>Cheese</t>
  </si>
  <si>
    <t>Condensed milk</t>
  </si>
  <si>
    <t>Whole milk powder</t>
  </si>
  <si>
    <t>Skimmed milk powder</t>
  </si>
  <si>
    <t>Creamery butter</t>
  </si>
  <si>
    <t>Factory cheese</t>
  </si>
  <si>
    <t>Total production</t>
  </si>
  <si>
    <t>Large white kidney beans</t>
  </si>
  <si>
    <t>Raw skins of sheep and lambs</t>
  </si>
  <si>
    <t>Sugar confectionary</t>
  </si>
  <si>
    <t>Other meat and edible meat offal</t>
  </si>
  <si>
    <t xml:space="preserve">Cape Wools SA </t>
  </si>
  <si>
    <t>Raw hides and skins of bovine</t>
  </si>
  <si>
    <t>Country of destination</t>
  </si>
  <si>
    <t>United Kingdom</t>
  </si>
  <si>
    <t>Netherlands</t>
  </si>
  <si>
    <t>Belgium</t>
  </si>
  <si>
    <t>Japan</t>
  </si>
  <si>
    <t>Mozambique</t>
  </si>
  <si>
    <t>United States</t>
  </si>
  <si>
    <t>Germany</t>
  </si>
  <si>
    <t>Sunflower- and cotton-seed oil</t>
  </si>
  <si>
    <t>Meat and edible offal of poultry</t>
  </si>
  <si>
    <t>Palm oil</t>
  </si>
  <si>
    <t>Preparations used in animal feeding</t>
  </si>
  <si>
    <t>Coffee</t>
  </si>
  <si>
    <t>Malt</t>
  </si>
  <si>
    <t>Milk and cream</t>
  </si>
  <si>
    <t>Meat of sheep or goats</t>
  </si>
  <si>
    <t>Dried leguminous vegetables</t>
  </si>
  <si>
    <t>Country of origin</t>
  </si>
  <si>
    <t>1995/96</t>
  </si>
  <si>
    <t>1996/97</t>
  </si>
  <si>
    <t>1997/98</t>
  </si>
  <si>
    <t>1998/99</t>
  </si>
  <si>
    <t>2000/01</t>
  </si>
  <si>
    <t>2001/02</t>
  </si>
  <si>
    <t>statistics not available</t>
  </si>
  <si>
    <t>nil or negligible</t>
  </si>
  <si>
    <t>not applicable</t>
  </si>
  <si>
    <t>White</t>
  </si>
  <si>
    <t>Sep. '08</t>
  </si>
  <si>
    <t>Sep. '09</t>
  </si>
  <si>
    <t>2010/11</t>
  </si>
  <si>
    <t>2009/09</t>
  </si>
  <si>
    <t>Mush-rooms</t>
  </si>
  <si>
    <t>2011/12</t>
  </si>
  <si>
    <t>Table 21 - Oats: area planted, production, producer prices and price index, gross value, deliveries and quantity processed</t>
  </si>
  <si>
    <t>Producer price of undried root</t>
  </si>
  <si>
    <t xml:space="preserve">2007/08 </t>
  </si>
  <si>
    <t xml:space="preserve">2008/09 </t>
  </si>
  <si>
    <t>Department of Agriculture, Forestry and Fisheries</t>
  </si>
  <si>
    <t>Tel. +27 12 319 7141</t>
  </si>
  <si>
    <t>E-mail: SheilaF@daff.gov.za</t>
  </si>
  <si>
    <t>Coloured</t>
  </si>
  <si>
    <t>Black</t>
  </si>
  <si>
    <t>Cape Wools SA</t>
  </si>
  <si>
    <t>Manufac-turing</t>
  </si>
  <si>
    <t>Kilometers to miles</t>
  </si>
  <si>
    <t>Ounces to grammes</t>
  </si>
  <si>
    <t>Kilogrammes to pounds</t>
  </si>
  <si>
    <t>10,76</t>
  </si>
  <si>
    <t>0,3937</t>
  </si>
  <si>
    <t>0,6214</t>
  </si>
  <si>
    <t>28,35</t>
  </si>
  <si>
    <t>ABBREVIATIONS</t>
  </si>
  <si>
    <t>c</t>
  </si>
  <si>
    <t>c.i.f.</t>
  </si>
  <si>
    <t>f.o.r.</t>
  </si>
  <si>
    <t>h.p.</t>
  </si>
  <si>
    <t>SAGIS</t>
  </si>
  <si>
    <t>R</t>
  </si>
  <si>
    <t>TBVC states</t>
  </si>
  <si>
    <t>f.a.e.</t>
  </si>
  <si>
    <t>Source: Statistics SA – Population Censuses and 1999 October Household Survey</t>
  </si>
  <si>
    <t>Potentially arable land</t>
  </si>
  <si>
    <t>Arable land utilised</t>
  </si>
  <si>
    <t>Grazing land</t>
  </si>
  <si>
    <t>Forestry</t>
  </si>
  <si>
    <t>Ha</t>
  </si>
  <si>
    <t>–</t>
  </si>
  <si>
    <t>Source: SAGIS</t>
  </si>
  <si>
    <t>Utilisation of milk production</t>
  </si>
  <si>
    <t>Production of dairy products</t>
  </si>
  <si>
    <t>Prices of fresh milk and eggs</t>
  </si>
  <si>
    <t>Consumption of dairy products</t>
  </si>
  <si>
    <t>Value of certain intermediate production goods purchased</t>
  </si>
  <si>
    <t>Gross and net farm income and gross value added by the agricultural sector</t>
  </si>
  <si>
    <t>Annual gross domestic product by industry at current prices</t>
  </si>
  <si>
    <t>Percentage contribution to the annual gross domestic product by industry at current prices</t>
  </si>
  <si>
    <t>Gross value of agricultural production</t>
  </si>
  <si>
    <t>Gross value of individual products</t>
  </si>
  <si>
    <t>Gross value of certain major vegetables</t>
  </si>
  <si>
    <t>Gross capital formation in agriculture</t>
  </si>
  <si>
    <t>Value of capital assets on commercial farms</t>
  </si>
  <si>
    <t>2006/07</t>
  </si>
  <si>
    <t>_</t>
  </si>
  <si>
    <t>Teff</t>
  </si>
  <si>
    <t>Other hay</t>
  </si>
  <si>
    <t>Hay pro-duced</t>
  </si>
  <si>
    <t>Flue-cured</t>
  </si>
  <si>
    <t>Air-cured</t>
  </si>
  <si>
    <t>Burley</t>
  </si>
  <si>
    <t>Oriental</t>
  </si>
  <si>
    <t>Loquats</t>
  </si>
  <si>
    <t>06 May 1970</t>
  </si>
  <si>
    <t>06 May 1980</t>
  </si>
  <si>
    <t>05 March 1985</t>
  </si>
  <si>
    <t>07 March 1991</t>
  </si>
  <si>
    <t>v</t>
  </si>
  <si>
    <t>Unspeci-fied/Other</t>
  </si>
  <si>
    <t>Hectares to acres</t>
  </si>
  <si>
    <t>Square metres to square feet</t>
  </si>
  <si>
    <t>Centimetres to inches</t>
  </si>
  <si>
    <r>
      <t>1 sq metre (m</t>
    </r>
    <r>
      <rPr>
        <vertAlign val="superscript"/>
        <sz val="10"/>
        <rFont val="Arial"/>
        <family val="2"/>
      </rPr>
      <t>2</t>
    </r>
    <r>
      <rPr>
        <sz val="10"/>
        <rFont val="Arial"/>
      </rPr>
      <t>)</t>
    </r>
  </si>
  <si>
    <r>
      <t>10 000 cm</t>
    </r>
    <r>
      <rPr>
        <vertAlign val="superscript"/>
        <sz val="10"/>
        <rFont val="Arial"/>
        <family val="2"/>
      </rPr>
      <t>2</t>
    </r>
  </si>
  <si>
    <r>
      <t>10 000 m</t>
    </r>
    <r>
      <rPr>
        <vertAlign val="superscript"/>
        <sz val="10"/>
        <rFont val="Arial"/>
        <family val="2"/>
      </rPr>
      <t>2</t>
    </r>
  </si>
  <si>
    <r>
      <t>1 sq km (km</t>
    </r>
    <r>
      <rPr>
        <vertAlign val="superscript"/>
        <sz val="10"/>
        <rFont val="Arial"/>
        <family val="2"/>
      </rPr>
      <t>2</t>
    </r>
    <r>
      <rPr>
        <sz val="10"/>
        <rFont val="Arial"/>
      </rPr>
      <t>)</t>
    </r>
  </si>
  <si>
    <r>
      <t>100 hectares</t>
    </r>
    <r>
      <rPr>
        <vertAlign val="superscript"/>
        <sz val="10"/>
        <rFont val="Arial"/>
        <family val="2"/>
      </rPr>
      <t>2</t>
    </r>
  </si>
  <si>
    <r>
      <t>0,8361 m</t>
    </r>
    <r>
      <rPr>
        <vertAlign val="superscript"/>
        <sz val="10"/>
        <rFont val="Arial"/>
        <family val="2"/>
      </rPr>
      <t>2</t>
    </r>
  </si>
  <si>
    <r>
      <t>4 046,9 m</t>
    </r>
    <r>
      <rPr>
        <vertAlign val="superscript"/>
        <sz val="10"/>
        <rFont val="Arial"/>
        <family val="2"/>
      </rPr>
      <t>2</t>
    </r>
  </si>
  <si>
    <r>
      <t>1 cu dm (dm</t>
    </r>
    <r>
      <rPr>
        <vertAlign val="superscript"/>
        <sz val="10"/>
        <rFont val="Arial"/>
        <family val="2"/>
      </rPr>
      <t>3</t>
    </r>
    <r>
      <rPr>
        <sz val="10"/>
        <rFont val="Arial"/>
      </rPr>
      <t>)</t>
    </r>
  </si>
  <si>
    <t>Indian/ Asian</t>
  </si>
  <si>
    <t>vii</t>
  </si>
  <si>
    <t xml:space="preserve">Number of farming units and land utilisation by dominant branches of agriculture per province  </t>
  </si>
  <si>
    <t>in the RSA</t>
  </si>
  <si>
    <t>Pig numbers (31 August)</t>
  </si>
  <si>
    <t>31 August</t>
  </si>
  <si>
    <t>Production of white meat</t>
  </si>
  <si>
    <t>Meat imports</t>
  </si>
  <si>
    <t>Auction markets</t>
  </si>
  <si>
    <t>Non-auction markets</t>
  </si>
  <si>
    <t>kg</t>
  </si>
  <si>
    <t>Number of workers</t>
  </si>
  <si>
    <t>Land Bank</t>
  </si>
  <si>
    <t>Average</t>
  </si>
  <si>
    <t>Index</t>
  </si>
  <si>
    <t>Bread and grain products</t>
  </si>
  <si>
    <t>Milk, milk products and eggs</t>
  </si>
  <si>
    <t>United Kindom</t>
  </si>
  <si>
    <t>Australia</t>
  </si>
  <si>
    <t>Malaysia</t>
  </si>
  <si>
    <t>Thailand</t>
  </si>
  <si>
    <t>India</t>
  </si>
  <si>
    <t>Indonesia</t>
  </si>
  <si>
    <t>China</t>
  </si>
  <si>
    <t>Brazil</t>
  </si>
  <si>
    <t>New Zealand</t>
  </si>
  <si>
    <t>Spain</t>
  </si>
  <si>
    <t>Own con-struction</t>
  </si>
  <si>
    <t>Change in stocks</t>
  </si>
  <si>
    <t>Oils and fats</t>
  </si>
  <si>
    <t>Western Cape</t>
  </si>
  <si>
    <t>Field crops</t>
  </si>
  <si>
    <t>Horticulture</t>
  </si>
  <si>
    <t>Animal production</t>
  </si>
  <si>
    <t>Total Production</t>
  </si>
  <si>
    <t>Gross</t>
  </si>
  <si>
    <t>Sheep and goats slaughtered</t>
  </si>
  <si>
    <t>Pigs slaughtered</t>
  </si>
  <si>
    <t>Other livestock products</t>
  </si>
  <si>
    <t>GRAND TOTAL</t>
  </si>
  <si>
    <t>1992/93</t>
  </si>
  <si>
    <t>1993/94</t>
  </si>
  <si>
    <t>1994/95</t>
  </si>
  <si>
    <t>*</t>
  </si>
  <si>
    <t>%</t>
  </si>
  <si>
    <t>Angora goats</t>
  </si>
  <si>
    <t>Other goats</t>
  </si>
  <si>
    <t>Purchases for processing</t>
  </si>
  <si>
    <t>Dried</t>
  </si>
  <si>
    <t>Total value of production</t>
  </si>
  <si>
    <t>Volume</t>
  </si>
  <si>
    <t>Average price</t>
  </si>
  <si>
    <t>Net realisation</t>
  </si>
  <si>
    <t>Fresh volume</t>
  </si>
  <si>
    <t>Merino</t>
  </si>
  <si>
    <t>Karakul</t>
  </si>
  <si>
    <t>Hay</t>
  </si>
  <si>
    <t>Lucerne seed</t>
  </si>
  <si>
    <t>Sugar cane</t>
  </si>
  <si>
    <t>Chicory root</t>
  </si>
  <si>
    <t>Tobacco</t>
  </si>
  <si>
    <t>Cotton</t>
  </si>
  <si>
    <t>Groundnuts</t>
  </si>
  <si>
    <t>Sunflower seed</t>
  </si>
  <si>
    <t>Pressed</t>
  </si>
  <si>
    <t>Table grapes</t>
  </si>
  <si>
    <t xml:space="preserve"> </t>
  </si>
  <si>
    <t>Agriculture</t>
  </si>
  <si>
    <t>Processed products</t>
  </si>
  <si>
    <t>Dry peas</t>
  </si>
  <si>
    <t>Lentils</t>
  </si>
  <si>
    <t>Area planted</t>
  </si>
  <si>
    <t>Production</t>
  </si>
  <si>
    <t>Producer price</t>
  </si>
  <si>
    <t>Total RSA</t>
  </si>
  <si>
    <t>Construction</t>
  </si>
  <si>
    <t>Wool skins</t>
  </si>
  <si>
    <t>Hair skins</t>
  </si>
  <si>
    <t>Production of dried chicory root</t>
  </si>
  <si>
    <t>Production year: April to March</t>
  </si>
  <si>
    <t>Marketing year: April to March</t>
  </si>
  <si>
    <t>2008/09</t>
  </si>
  <si>
    <t>Metres to yards</t>
  </si>
  <si>
    <t>Metres to feet</t>
  </si>
  <si>
    <t>R1 000</t>
  </si>
  <si>
    <t>t</t>
  </si>
  <si>
    <t>#</t>
  </si>
  <si>
    <t>2005/06</t>
  </si>
  <si>
    <t>Production and consumption of beef and veal</t>
  </si>
  <si>
    <t>cent</t>
  </si>
  <si>
    <t>cost, insurance, freight</t>
  </si>
  <si>
    <t>free on rail</t>
  </si>
  <si>
    <t>hectare</t>
  </si>
  <si>
    <t>horse power</t>
  </si>
  <si>
    <t>litre</t>
  </si>
  <si>
    <t>South African Grain Information Service</t>
  </si>
  <si>
    <t>Rand</t>
  </si>
  <si>
    <t>Republic of South Africa</t>
  </si>
  <si>
    <t>metric ton</t>
  </si>
  <si>
    <t>Transkei, Bophuthatswana, Venda, Ciskei</t>
  </si>
  <si>
    <t>free alongside elevator</t>
  </si>
  <si>
    <t>Date</t>
  </si>
  <si>
    <t>Coloured and Asian</t>
  </si>
  <si>
    <t>Unspecified/</t>
  </si>
  <si>
    <t xml:space="preserve">      Until 1990/91, prices for grade SB2, delivered in bags</t>
  </si>
  <si>
    <t>Year: July to June</t>
  </si>
  <si>
    <t>Table 51 – Oranges: production, gross value, sales on markets, exports and purchases for processing</t>
  </si>
  <si>
    <t>Year February to January</t>
  </si>
  <si>
    <t>Year July to June</t>
  </si>
  <si>
    <t>Marketed by producers</t>
  </si>
  <si>
    <t>Seed produced</t>
  </si>
  <si>
    <t>1997</t>
  </si>
  <si>
    <t>Production of eggs</t>
  </si>
  <si>
    <t>Human consumption of eggs</t>
  </si>
  <si>
    <t>1998</t>
  </si>
  <si>
    <t>Source: Customs and Excise</t>
  </si>
  <si>
    <t>R'000</t>
  </si>
  <si>
    <t>Wine</t>
  </si>
  <si>
    <t>0,5683 litres</t>
  </si>
  <si>
    <t>4,5461 litres</t>
  </si>
  <si>
    <r>
      <t>4.</t>
    </r>
    <r>
      <rPr>
        <b/>
        <sz val="7"/>
        <rFont val="Times New Roman"/>
        <family val="1"/>
      </rPr>
      <t xml:space="preserve">      </t>
    </r>
    <r>
      <rPr>
        <b/>
        <sz val="10"/>
        <rFont val="Arial"/>
        <family val="2"/>
      </rPr>
      <t>Weight</t>
    </r>
  </si>
  <si>
    <t>1 gramme (g)</t>
  </si>
  <si>
    <t>1 kg</t>
  </si>
  <si>
    <t>1 ounce</t>
  </si>
  <si>
    <t>1 pound</t>
  </si>
  <si>
    <t>1 ton</t>
  </si>
  <si>
    <t>1 000 mg</t>
  </si>
  <si>
    <t>1 000 g</t>
  </si>
  <si>
    <t>1 000 kg</t>
  </si>
  <si>
    <t>437,5 grains</t>
  </si>
  <si>
    <t>16 ounces</t>
  </si>
  <si>
    <t>2 240 pounds</t>
  </si>
  <si>
    <t>0,0353 oz</t>
  </si>
  <si>
    <t>2,2046 lb</t>
  </si>
  <si>
    <t>0,9842 ton</t>
  </si>
  <si>
    <t>28,350 g</t>
  </si>
  <si>
    <t>0,4536 kg</t>
  </si>
  <si>
    <t>1,0161 kg</t>
  </si>
  <si>
    <t>Multiply by</t>
  </si>
  <si>
    <t>Advance price</t>
  </si>
  <si>
    <t>Fruit and vegetable juices</t>
  </si>
  <si>
    <t>Total commercial farming units</t>
  </si>
  <si>
    <t>Hectares</t>
  </si>
  <si>
    <t>Mixed farming</t>
  </si>
  <si>
    <t>1996:</t>
  </si>
  <si>
    <t>1993:</t>
  </si>
  <si>
    <t>France</t>
  </si>
  <si>
    <t>Canada</t>
  </si>
  <si>
    <t>Iran</t>
  </si>
  <si>
    <t>Zambia</t>
  </si>
  <si>
    <t>Korea</t>
  </si>
  <si>
    <t>Zimbabwe</t>
  </si>
  <si>
    <t>Hong Kong</t>
  </si>
  <si>
    <t>Malawi</t>
  </si>
  <si>
    <t>Mauritius</t>
  </si>
  <si>
    <t>Rice</t>
  </si>
  <si>
    <t>Whiskies, rum, gin and other alcoholic beverages</t>
  </si>
  <si>
    <t>Soya-bean oil-cake</t>
  </si>
  <si>
    <t>10 October 2001</t>
  </si>
  <si>
    <t>Delivered to the Board</t>
  </si>
  <si>
    <t>Feb. 1996</t>
  </si>
  <si>
    <t>Argentina</t>
  </si>
  <si>
    <t>Quantity</t>
  </si>
  <si>
    <t>Value</t>
  </si>
  <si>
    <t>Weights</t>
  </si>
  <si>
    <t>Table 60 – Production and consumption of beef and veal</t>
  </si>
  <si>
    <t>Total production RSA origin</t>
  </si>
  <si>
    <t>Imports</t>
  </si>
  <si>
    <t>Pineapples</t>
  </si>
  <si>
    <t>Northern Province</t>
  </si>
  <si>
    <t>Gauteng</t>
  </si>
  <si>
    <t>-</t>
  </si>
  <si>
    <t>Per capita</t>
  </si>
  <si>
    <t>Hides and skins</t>
  </si>
  <si>
    <t>Untreated</t>
  </si>
  <si>
    <t>Wet salted</t>
  </si>
  <si>
    <t>Dry salted</t>
  </si>
  <si>
    <t>Sun dried</t>
  </si>
  <si>
    <t>Exported</t>
  </si>
  <si>
    <t>Processed locally</t>
  </si>
  <si>
    <t>C1</t>
  </si>
  <si>
    <t>Gross human</t>
  </si>
  <si>
    <t>Seed</t>
  </si>
  <si>
    <t>Seed-cotton</t>
  </si>
  <si>
    <t>Year</t>
  </si>
  <si>
    <t>Bark extract</t>
  </si>
  <si>
    <t>Lucerne</t>
  </si>
  <si>
    <t>Preserved fruit and nuts</t>
  </si>
  <si>
    <t>Fixed improvements</t>
  </si>
  <si>
    <t>Tractors, machinery and implements</t>
  </si>
  <si>
    <t>Change in livestock inventory</t>
  </si>
  <si>
    <t>Land and fixed improvements</t>
  </si>
  <si>
    <t>Machinery, implements, motor vehicles and tractors</t>
  </si>
  <si>
    <t>Livestock</t>
  </si>
  <si>
    <t>processing</t>
  </si>
  <si>
    <t>consumption</t>
  </si>
  <si>
    <t>Limpopo</t>
  </si>
  <si>
    <t>Page</t>
  </si>
  <si>
    <t>Population and land utilisation</t>
  </si>
  <si>
    <t>Value of production, income and expenditure of the farm sector</t>
  </si>
  <si>
    <t>Capital formation, farm assets and liabilities</t>
  </si>
  <si>
    <t>International Trade</t>
  </si>
  <si>
    <t>Indices</t>
  </si>
  <si>
    <t>Miscellaneous</t>
  </si>
  <si>
    <t>Packing material</t>
  </si>
  <si>
    <t>Fuel</t>
  </si>
  <si>
    <t>Fertilisers</t>
  </si>
  <si>
    <t>Stock and poultry feed</t>
  </si>
  <si>
    <t>R million</t>
  </si>
  <si>
    <t>Agriculture, forestry, hunting and fishing</t>
  </si>
  <si>
    <t>Mining and quarrying</t>
  </si>
  <si>
    <t>Manufacturing</t>
  </si>
  <si>
    <t>Wholesale and retail trade; catering and accommodation</t>
  </si>
  <si>
    <t>Value added at basic prices</t>
  </si>
  <si>
    <t>Source:</t>
  </si>
  <si>
    <t>TOTAL HORTICULTURE</t>
  </si>
  <si>
    <t>Wool</t>
  </si>
  <si>
    <t>Mohair</t>
  </si>
  <si>
    <t>Karakul pelts</t>
  </si>
  <si>
    <t>Ostrich feathers and products</t>
  </si>
  <si>
    <t>Fowls slaughtered</t>
  </si>
  <si>
    <t>Cattle and calves slaughtered</t>
  </si>
  <si>
    <t>Vine fruit</t>
  </si>
  <si>
    <t>Table 82 – Value of capital assets on commercial farms</t>
  </si>
  <si>
    <t>Table 83 – Total farming debt</t>
  </si>
  <si>
    <t>Table 84 – Value of imports and exports – total and for agriculture</t>
  </si>
  <si>
    <t>89</t>
  </si>
  <si>
    <t>Table 90 – Indices of the volume of agricultural production (calendar year)</t>
  </si>
  <si>
    <t>90</t>
  </si>
  <si>
    <t>Table 91 – Indices of producer prices of agricultural products</t>
  </si>
  <si>
    <t>Table 92 – Indices of producer prices of field crops</t>
  </si>
  <si>
    <t>Table 93 – Indices of producer prices of horticultural products</t>
  </si>
  <si>
    <t>Table 94 – Indices of producer prices of important vegetables sold on the major fresh produce markets</t>
  </si>
  <si>
    <t>Table 95 – Indices of producer prices of animal products</t>
  </si>
  <si>
    <t>Table 96 – Indices of producer prices of certain livestock products</t>
  </si>
  <si>
    <t>Table 97 – Indices of consumer prices</t>
  </si>
  <si>
    <t>Table 98 – Price indices of farming requisites</t>
  </si>
  <si>
    <t>Mainte-nance and repairs</t>
  </si>
  <si>
    <t>water supply</t>
  </si>
  <si>
    <t>Electricity, gas and</t>
  </si>
  <si>
    <t xml:space="preserve">Wholesale and retail </t>
  </si>
  <si>
    <t xml:space="preserve">trade and catering </t>
  </si>
  <si>
    <t>and accomodation</t>
  </si>
  <si>
    <t xml:space="preserve">Transport, storage </t>
  </si>
  <si>
    <t>and communication</t>
  </si>
  <si>
    <t>estate and business</t>
  </si>
  <si>
    <t xml:space="preserve">Finance, insurance, real </t>
  </si>
  <si>
    <t>personal services</t>
  </si>
  <si>
    <t xml:space="preserve">Community, social and </t>
  </si>
  <si>
    <t xml:space="preserve">Economically active </t>
  </si>
  <si>
    <t>population</t>
  </si>
  <si>
    <t>Not economically active</t>
  </si>
  <si>
    <t>Aug. 1975</t>
  </si>
  <si>
    <t>Aug. 1976</t>
  </si>
  <si>
    <t>Aug. 1977</t>
  </si>
  <si>
    <t>Aug. 1978</t>
  </si>
  <si>
    <t>Aug. 1979</t>
  </si>
  <si>
    <t>Aug. 1980</t>
  </si>
  <si>
    <t>Aug. 1981</t>
  </si>
  <si>
    <t>Aug. 1983</t>
  </si>
  <si>
    <t>Aug. 1985</t>
  </si>
  <si>
    <t>Aug. 1986</t>
  </si>
  <si>
    <t>Aug. 1987</t>
  </si>
  <si>
    <t>Aug. 1988</t>
  </si>
  <si>
    <t>Feb. 1990</t>
  </si>
  <si>
    <t>Feb. 1991</t>
  </si>
  <si>
    <t>Feb. 1992</t>
  </si>
  <si>
    <t>Feb. 1993</t>
  </si>
  <si>
    <t>Feb. 1994</t>
  </si>
  <si>
    <t>Feb. 1995</t>
  </si>
  <si>
    <t>Avocados</t>
  </si>
  <si>
    <t>Bananas</t>
  </si>
  <si>
    <t>Granadillas</t>
  </si>
  <si>
    <t>Litchis</t>
  </si>
  <si>
    <t>Private consumption expenditure on food</t>
  </si>
  <si>
    <r>
      <t>3.</t>
    </r>
    <r>
      <rPr>
        <b/>
        <sz val="7"/>
        <rFont val="Times New Roman"/>
        <family val="1"/>
      </rPr>
      <t xml:space="preserve">      </t>
    </r>
    <r>
      <rPr>
        <b/>
        <sz val="10"/>
        <rFont val="Arial"/>
        <family val="2"/>
      </rPr>
      <t>Capacity</t>
    </r>
  </si>
  <si>
    <t>1 litre</t>
  </si>
  <si>
    <t>corn</t>
  </si>
  <si>
    <t>1 cu yard</t>
  </si>
  <si>
    <t>1 pint</t>
  </si>
  <si>
    <t>1 gallon</t>
  </si>
  <si>
    <t>27 cu feet</t>
  </si>
  <si>
    <t>4 gills</t>
  </si>
  <si>
    <t>8 pints</t>
  </si>
  <si>
    <t>0,0353 cu ft</t>
  </si>
  <si>
    <t>1,3080 cu yds</t>
  </si>
  <si>
    <t>0,2200 gallon</t>
  </si>
  <si>
    <t>Eastern Cape</t>
  </si>
  <si>
    <t>Northern Cape</t>
  </si>
  <si>
    <t>North-West</t>
  </si>
  <si>
    <t>Free State</t>
  </si>
  <si>
    <t>Wattle bark</t>
  </si>
  <si>
    <t>Sisal</t>
  </si>
  <si>
    <t>Other field crops</t>
  </si>
  <si>
    <t>TOTAL FIELD CROPS</t>
  </si>
  <si>
    <t>Viticulture</t>
  </si>
  <si>
    <t>Citrus fruit</t>
  </si>
  <si>
    <t>Subtropical fruit</t>
  </si>
  <si>
    <t>Deciduous and other fruit</t>
  </si>
  <si>
    <t>Dried fruit</t>
  </si>
  <si>
    <t>Nuts</t>
  </si>
  <si>
    <t>Vegetables</t>
  </si>
  <si>
    <t>2009/10</t>
  </si>
  <si>
    <t>Flowers and bulbs</t>
  </si>
  <si>
    <t>Rooibos tea</t>
  </si>
  <si>
    <t>Tea</t>
  </si>
  <si>
    <t>Other horticultural products</t>
  </si>
  <si>
    <t>Workers in agriculture,  hunting, forestry and fishing</t>
  </si>
  <si>
    <t>2003/04</t>
  </si>
  <si>
    <t>Watermelons and melons</t>
  </si>
  <si>
    <t>Watermelons</t>
  </si>
  <si>
    <t>Musk melons</t>
  </si>
  <si>
    <t>Sweet melons</t>
  </si>
  <si>
    <t>Wine produced</t>
  </si>
  <si>
    <t>Average prices of wine sold in bulk</t>
  </si>
  <si>
    <t>Good wine</t>
  </si>
  <si>
    <t>Rebate wine</t>
  </si>
  <si>
    <t>Distilling wine</t>
  </si>
  <si>
    <t xml:space="preserve">Total wine crop </t>
  </si>
  <si>
    <t xml:space="preserve">Distilling wine </t>
  </si>
  <si>
    <t>Production of cattle hides and calf skins</t>
  </si>
  <si>
    <t>Census Year</t>
  </si>
  <si>
    <t>Butternut squashes</t>
  </si>
  <si>
    <t>All vegetables</t>
  </si>
  <si>
    <t>Cattle</t>
  </si>
  <si>
    <t>Calves</t>
  </si>
  <si>
    <t>Million</t>
  </si>
  <si>
    <t>Land and Agricultural Bank</t>
  </si>
  <si>
    <t>Commercial banks</t>
  </si>
  <si>
    <t>Department of Agriculture</t>
  </si>
  <si>
    <t>Bulls</t>
  </si>
  <si>
    <t>Cows over 2 years</t>
  </si>
  <si>
    <t>Heifers 1 to 2 years</t>
  </si>
  <si>
    <t>Young oxen</t>
  </si>
  <si>
    <t>Oxen</t>
  </si>
  <si>
    <t>Dairy</t>
  </si>
  <si>
    <t>2004/05</t>
  </si>
  <si>
    <t>Land utilisation in South Africa – 1991</t>
  </si>
  <si>
    <t>Consump-tion expen-diture on food</t>
  </si>
  <si>
    <t>2000</t>
  </si>
  <si>
    <t>Until 1997/98, Dried Fruit Board</t>
  </si>
  <si>
    <t>1978/79</t>
  </si>
  <si>
    <t>1979/80</t>
  </si>
  <si>
    <t>1980/81</t>
  </si>
  <si>
    <t>1981/82</t>
  </si>
  <si>
    <t>1982/83</t>
  </si>
  <si>
    <t>1983/84</t>
  </si>
  <si>
    <t>1984/85</t>
  </si>
  <si>
    <t>1985/86</t>
  </si>
  <si>
    <t>1986/87</t>
  </si>
  <si>
    <t>1987/88</t>
  </si>
  <si>
    <t>1988/89</t>
  </si>
  <si>
    <t>1989/90</t>
  </si>
  <si>
    <t>1990/91</t>
  </si>
  <si>
    <t>1991/92</t>
  </si>
  <si>
    <t xml:space="preserve">         Prior to 1982/83: 216 tons and more</t>
  </si>
  <si>
    <t xml:space="preserve">         Prior to 1979/80: 380 tons and more</t>
  </si>
  <si>
    <t xml:space="preserve">         Prior to 1971/72: 453 tons and more</t>
  </si>
  <si>
    <t>Prunes, cherries and quinces: production and gross value</t>
  </si>
  <si>
    <t xml:space="preserve">Figs: production, sales on markets, exports, purchases for processing, prices realised, gross </t>
  </si>
  <si>
    <t>Strawberries and other berries: production, gross value, sales on markets and purchases for</t>
  </si>
  <si>
    <t>Watermelons, melons and other summer fruit: production, gross value, sales on markets</t>
  </si>
  <si>
    <t>Dried fruit: production</t>
  </si>
  <si>
    <t>Wine: production and average prices</t>
  </si>
  <si>
    <t>Avocados and bananas: production, gross value, sales on markets and exports</t>
  </si>
  <si>
    <t>Granadillas and litchis: production, gross value, sales on markets and purchases for processing</t>
  </si>
  <si>
    <t>Guavas and loquats: production, gross value, sales on markets and purchases for processing</t>
  </si>
  <si>
    <t>Pineapples: production, gross value, sales on markets, purchases for processing and exports</t>
  </si>
  <si>
    <t>Oranges: production, gross value, sales on markets, exports and purchases for processing</t>
  </si>
  <si>
    <t>Lemons: production, gross value, sales on markets, exports and purchases for processing</t>
  </si>
  <si>
    <t>Grapefruit: production, gross value, sales on markets, exports and purchases for processing</t>
  </si>
  <si>
    <t>Naartjes: production, gross value, sales on markets and exports</t>
  </si>
  <si>
    <t>Cattle: composition of the herd in RSA</t>
  </si>
  <si>
    <t>Sheep and goat numbers: breed composition RSA</t>
  </si>
  <si>
    <t>Sheep, lambs and goats: slaughterings at abattoirs, auction prices on the hook, production and</t>
  </si>
  <si>
    <t>Indices of the volume of agricultural production (calendar years)</t>
  </si>
  <si>
    <t>gross value and total value of production</t>
  </si>
  <si>
    <t xml:space="preserve">Apples: production, sales on markets, exports, purchases for processing, prices realised, </t>
  </si>
  <si>
    <t>From 1975/76 to 1995/96, SA Wool Board</t>
  </si>
  <si>
    <t>Table 65 – Wool sales at auctions and mohair production</t>
  </si>
  <si>
    <t xml:space="preserve">Apricots: production, sales on markets, exports, purchases for processing, prices realised, </t>
  </si>
  <si>
    <t xml:space="preserve">Grapes: production, sales on markets, exports, purchases for processing, prices realised, </t>
  </si>
  <si>
    <t xml:space="preserve">Pears: production, sales on markets, exports, purchases for processing, prices realised, </t>
  </si>
  <si>
    <t xml:space="preserve">Peaches: production, sales on markets, exports, purchases for processing, prices realised, </t>
  </si>
  <si>
    <t>grossvalue and total value of production</t>
  </si>
  <si>
    <t xml:space="preserve">Plums: production, sales on markets, exports, purchases for processing, prices realised, </t>
  </si>
  <si>
    <t>and eggs</t>
  </si>
  <si>
    <t>Meat and eggs: production of white meat and eggs, and consumption of white and red meat</t>
  </si>
  <si>
    <t>2007/08</t>
  </si>
  <si>
    <t>Average price of important vegetables sold on the major fresh produce markets</t>
  </si>
  <si>
    <t>Cattle numbers, numbers slaughtered and average price of beef</t>
  </si>
  <si>
    <t>Pig numbers, number slaughtered and average price, production and consumption of pork</t>
  </si>
  <si>
    <t>Production of sheep and goat skins and karakul pelts</t>
  </si>
  <si>
    <t>Livestock numbers and livestock losses – commercial producers</t>
  </si>
  <si>
    <t>Indices of producer prices of agricultural products</t>
  </si>
  <si>
    <t>Indices of producer prices of certain livestock products</t>
  </si>
  <si>
    <t>Indices of producer prices of animal products</t>
  </si>
  <si>
    <t>Indices of producer prices of vegetables</t>
  </si>
  <si>
    <t>Indices of producer prices of horticultural products</t>
  </si>
  <si>
    <t>Indices of producer prices of field crops</t>
  </si>
  <si>
    <t>co-operatives and commercial banks</t>
  </si>
  <si>
    <t>Table 8 – Maize: deliveries, selling prices, consumption, exports and average export realisation</t>
  </si>
  <si>
    <t>Table 12 – Wheat: production per province</t>
  </si>
  <si>
    <t>Gross value of production</t>
  </si>
  <si>
    <t>Compiled by</t>
  </si>
  <si>
    <t>PRETORIA 0001</t>
  </si>
  <si>
    <t>Published in the Republic of South Africa by</t>
  </si>
  <si>
    <t>Hard copy obtainable from</t>
  </si>
  <si>
    <t>This publication or any part thereof may be reproduced or used, provided that the Directorate Agricultural Statistics is acknowledged as the source of the basic data wherever you process, apply, utilise, publish or distribute the data; and also that you specify that the relevant application and analyses (where applicable) result from your own processing of the data.</t>
  </si>
  <si>
    <t>Livestock (continued)</t>
  </si>
  <si>
    <t>Table 13 – Grain sorghum: area planted, production,  producer prices, producer price index and gross value</t>
  </si>
  <si>
    <t>Table 10 – Wheat: area planted, production, producer prices, producer price index and gross value</t>
  </si>
  <si>
    <t>Table 7 – Maize: area planted, production, producer prices, producer price index and gross value</t>
  </si>
  <si>
    <t xml:space="preserve">Table 15 – Groundnuts: area planted, production, producer prices, producer price index and gross value </t>
  </si>
  <si>
    <t>Table 16 – Groundnuts: sales by producers, local sales and exports</t>
  </si>
  <si>
    <t>Table 17 – Sunflower seed: area planted, production, producer prices, producer price index and gross value</t>
  </si>
  <si>
    <t>Table 18 - Sunflower seed: sales by producers, local sales and exports</t>
  </si>
  <si>
    <t>Table 14 – Grain sorghum: deliveries, consumption, exports and average export realisation</t>
  </si>
  <si>
    <t>SA pro-cessed for human purposes</t>
  </si>
  <si>
    <t>Edible groundnuts</t>
  </si>
  <si>
    <t>Table 22 – Barley: area planted, production, producer prices and price index, gross value, deliveries and quantity processed</t>
  </si>
  <si>
    <t>Table 24 – Dry beans: area planted, production and producer prices</t>
  </si>
  <si>
    <t>Table 25 – Dry beans: gross value, price index, marketing, consumption, imports and exports</t>
  </si>
  <si>
    <t>Table 27 – Sugar cane: area planted, production, producer prices, producer price index and gross value, and production and exports of sugar</t>
  </si>
  <si>
    <t>and production and exports of sugar</t>
  </si>
  <si>
    <t>Table 29 – Cotton: area planted, production, producer price, price index and gross value</t>
  </si>
  <si>
    <t>Table 30 – Wattle bark: production, producer prices, gross value and exports</t>
  </si>
  <si>
    <t>Gross value of seed</t>
  </si>
  <si>
    <t>Gross value of hay</t>
  </si>
  <si>
    <t>Producer price of hay</t>
  </si>
  <si>
    <t xml:space="preserve"> 2007/08</t>
  </si>
  <si>
    <t xml:space="preserve">Table 31 – Lucerne and other hay: area planted to lucerne; producer price of lucerne hay; and production and gross values of hay and lucerne seed  </t>
  </si>
  <si>
    <t xml:space="preserve">and gross values of hay and lucerne seed  </t>
  </si>
  <si>
    <t>Table 32 – Tobacco: area planted to and production of leaf tobacco</t>
  </si>
  <si>
    <t>Table 33 – Tobacco: production, average producer price, gross value, price index and selling prices</t>
  </si>
  <si>
    <t>Table 34 – Apples: production, sales on markets, exports, purchases for processing, prices realised, gross values and total value of production</t>
  </si>
  <si>
    <t>Table 35 – Apricots: production, sales on markets, exports, purchases for processing, prices realised, gross value and total value of production</t>
  </si>
  <si>
    <t>Table 36 – Grapes: production, sales on markets, exports, purchases for processing, prices realised, gross values and total value of production</t>
  </si>
  <si>
    <t>2007:</t>
  </si>
  <si>
    <t>Employment in agriculture, hunting, forestry and fishing, and total employment</t>
  </si>
  <si>
    <t>Nature conservation</t>
  </si>
  <si>
    <t>Table 19 – Soya beans: area planted, production, producer prices, producer price index and gross value</t>
  </si>
  <si>
    <t>Table 20 – Soya beans: deliveries by producers, processing and exports</t>
  </si>
  <si>
    <t>Table 23 – Canola: area planted, production, producer prices and price index, gross value, deliveries and quantity processed</t>
  </si>
  <si>
    <t>Canola: area planted, production, producer prices and price index, gross value, deliveries and quantity processed</t>
  </si>
  <si>
    <t>Canola</t>
  </si>
  <si>
    <t>Table 101 – Weighted annual interest rates and interest rate index with respect to the Land Bank, co-operatives and commercial banks</t>
  </si>
  <si>
    <t>Table 102 – Private consumption expenditure on food</t>
  </si>
  <si>
    <t>Sep. '10</t>
  </si>
  <si>
    <t>Sep. '11</t>
  </si>
  <si>
    <t>Tractors</t>
  </si>
  <si>
    <t>Trucks</t>
  </si>
  <si>
    <t>DEPARTMENT OF AGRICULTURE, FORESTRY AND FISHERIES</t>
  </si>
  <si>
    <t>Directorate Statistics and Economic Analysis</t>
  </si>
  <si>
    <t>Private Bag X246</t>
  </si>
  <si>
    <t>Resource Centre</t>
  </si>
  <si>
    <t>Private Bag X144</t>
  </si>
  <si>
    <t>kilogramme</t>
  </si>
  <si>
    <t>RSA</t>
  </si>
  <si>
    <t>1 ton (t)</t>
  </si>
  <si>
    <t>To convert</t>
  </si>
  <si>
    <t xml:space="preserve">Number of farm employees and domestic workers on farms                                                                                         </t>
  </si>
  <si>
    <t>Mangoes and papayas: production, gross value, sales on markets</t>
  </si>
  <si>
    <t>Value of the Southern African Customs Union (SACU) exports of agricultural products</t>
  </si>
  <si>
    <t>Value of the Southern African Customs Union (SACU) exports of agricultural products by country</t>
  </si>
  <si>
    <t>Value of the Southern African Customs Union (SACU) imports of agricultural products</t>
  </si>
  <si>
    <t xml:space="preserve">Value of the Southern African Customs Union (SACU) imports of agricultural products by country </t>
  </si>
  <si>
    <t>All weights and measures are expressed in metric units. For your convenience, conversion factors are given on page iii.</t>
  </si>
  <si>
    <t>Table 4 – Number of farm employees and domestic workers on farms</t>
  </si>
  <si>
    <t>Hay produced</t>
  </si>
  <si>
    <t>Table 49 – Mangoes and papayas: production, gross value and sales on markets</t>
  </si>
  <si>
    <t>Papayas</t>
  </si>
  <si>
    <t>Table 52 – Lemons and limes: production, gross value, sales on markets, exports and purchases for processing</t>
  </si>
  <si>
    <t>Non-woolled sheep</t>
  </si>
  <si>
    <t>Other woolled sheep</t>
  </si>
  <si>
    <t>Feb. 2007</t>
  </si>
  <si>
    <t>Agricultural cooperatives</t>
  </si>
  <si>
    <t>Wool realisation values</t>
  </si>
  <si>
    <r>
      <t>Table 3 – Economically active population for 1985</t>
    </r>
    <r>
      <rPr>
        <vertAlign val="superscript"/>
        <sz val="8"/>
        <color indexed="8"/>
        <rFont val="Calibri"/>
        <family val="2"/>
      </rPr>
      <t>1</t>
    </r>
    <r>
      <rPr>
        <sz val="8"/>
        <color indexed="8"/>
        <rFont val="Arial"/>
        <family val="2"/>
      </rPr>
      <t>, 1991</t>
    </r>
    <r>
      <rPr>
        <vertAlign val="superscript"/>
        <sz val="8"/>
        <color indexed="8"/>
        <rFont val="Arial"/>
        <family val="2"/>
      </rPr>
      <t>1</t>
    </r>
    <r>
      <rPr>
        <sz val="8"/>
        <color indexed="8"/>
        <rFont val="Arial"/>
        <family val="2"/>
      </rPr>
      <t>, 1996</t>
    </r>
    <r>
      <rPr>
        <vertAlign val="superscript"/>
        <sz val="8"/>
        <color indexed="8"/>
        <rFont val="Calibri"/>
        <family val="2"/>
      </rPr>
      <t>2</t>
    </r>
    <r>
      <rPr>
        <vertAlign val="superscript"/>
        <sz val="9.9"/>
        <color indexed="8"/>
        <rFont val="Arial"/>
        <family val="2"/>
      </rPr>
      <t xml:space="preserve">, </t>
    </r>
    <r>
      <rPr>
        <vertAlign val="superscript"/>
        <sz val="8"/>
        <color indexed="8"/>
        <rFont val="Calibri"/>
        <family val="2"/>
      </rPr>
      <t>3</t>
    </r>
    <r>
      <rPr>
        <vertAlign val="superscript"/>
        <sz val="9.9"/>
        <color indexed="8"/>
        <rFont val="Arial"/>
        <family val="2"/>
      </rPr>
      <t xml:space="preserve">, </t>
    </r>
    <r>
      <rPr>
        <vertAlign val="superscript"/>
        <sz val="8"/>
        <color indexed="8"/>
        <rFont val="Calibri"/>
        <family val="2"/>
      </rPr>
      <t>4</t>
    </r>
    <r>
      <rPr>
        <sz val="8"/>
        <color indexed="8"/>
        <rFont val="Arial"/>
        <family val="2"/>
      </rPr>
      <t xml:space="preserve"> and 2001</t>
    </r>
    <r>
      <rPr>
        <vertAlign val="superscript"/>
        <sz val="8"/>
        <color indexed="8"/>
        <rFont val="Arial"/>
        <family val="2"/>
      </rPr>
      <t>2, 3, 4</t>
    </r>
  </si>
  <si>
    <t>Table 70 – Milk: utilisation of production</t>
  </si>
  <si>
    <t>2002:</t>
  </si>
  <si>
    <t>Sunflower seed oil</t>
  </si>
  <si>
    <t>Combined index</t>
  </si>
  <si>
    <t>All farming requisites</t>
  </si>
  <si>
    <t>Food production</t>
  </si>
  <si>
    <t>Expenditure on intermediate goods and services</t>
  </si>
  <si>
    <t>Marketing year: Oct. to Sep.</t>
  </si>
  <si>
    <t>Marketing year: October to September</t>
  </si>
  <si>
    <t>Marketing year: Oct. to Sep.</t>
  </si>
  <si>
    <t>Marketing year: January to December</t>
  </si>
  <si>
    <t>Production year: May to April</t>
  </si>
  <si>
    <t>Production year: October to September</t>
  </si>
  <si>
    <t>Undenatured ethyl alcohol (beverages)</t>
  </si>
  <si>
    <t>Table 100 – Price indices of intermediate goods and services</t>
  </si>
  <si>
    <t>Table 2.1 – Mid-year population estimates by province</t>
  </si>
  <si>
    <t>Mid-year population estimates by province</t>
  </si>
  <si>
    <t>ABSTRACT</t>
  </si>
  <si>
    <t>OF</t>
  </si>
  <si>
    <t>Agricultural</t>
  </si>
  <si>
    <t>Statistics</t>
  </si>
  <si>
    <t>Total agriculture in SA</t>
  </si>
  <si>
    <t>Source: From 1990, Crop Estimates Committee</t>
  </si>
  <si>
    <t xml:space="preserve">Source: Statistics SA - Census of Agriculture 1993, 2002 and 2007, and agricultural survey 1996, </t>
  </si>
  <si>
    <t>Estimated total population</t>
  </si>
  <si>
    <t>Source: Statistics SA - Labour Force Surveys</t>
  </si>
  <si>
    <t>Source:  Development Bank of Southern Africa</t>
  </si>
  <si>
    <t xml:space="preserve">       From 1986/87 to 1996/97, price for grade M1 in bags, excluding price of bags</t>
  </si>
  <si>
    <r>
      <t>Area planted</t>
    </r>
    <r>
      <rPr>
        <vertAlign val="superscript"/>
        <sz val="8"/>
        <color indexed="8"/>
        <rFont val="Arial"/>
        <family val="2"/>
      </rPr>
      <t>1</t>
    </r>
  </si>
  <si>
    <r>
      <t>Table 9 – Maize: production per province</t>
    </r>
    <r>
      <rPr>
        <vertAlign val="superscript"/>
        <sz val="8"/>
        <color indexed="8"/>
        <rFont val="Arial"/>
        <family val="2"/>
      </rPr>
      <t>1</t>
    </r>
  </si>
  <si>
    <t>Table 11 – Wheat: deliveries, selling prices, consumption and exports</t>
  </si>
  <si>
    <t xml:space="preserve">      From 1992/93 to 1993/94, prices for grade SB</t>
  </si>
  <si>
    <t xml:space="preserve">      From 1991/92, bulk prices</t>
  </si>
  <si>
    <t xml:space="preserve">       Up to 1985/86, price for grade B1 in bags, excluding price of bags</t>
  </si>
  <si>
    <t>R/ton</t>
  </si>
  <si>
    <t>Table 26 – Cowpeas, dry peas and lentils: production and gross value</t>
  </si>
  <si>
    <r>
      <t>Producer price</t>
    </r>
    <r>
      <rPr>
        <vertAlign val="superscript"/>
        <sz val="8"/>
        <color indexed="8"/>
        <rFont val="Arial"/>
        <family val="2"/>
      </rPr>
      <t>1</t>
    </r>
  </si>
  <si>
    <r>
      <t>Price index</t>
    </r>
    <r>
      <rPr>
        <vertAlign val="superscript"/>
        <sz val="8"/>
        <color indexed="8"/>
        <rFont val="Arial"/>
        <family val="2"/>
      </rPr>
      <t>2</t>
    </r>
  </si>
  <si>
    <r>
      <t>Production of sugar</t>
    </r>
    <r>
      <rPr>
        <vertAlign val="superscript"/>
        <sz val="8"/>
        <color indexed="8"/>
        <rFont val="Arial"/>
        <family val="2"/>
      </rPr>
      <t>1</t>
    </r>
  </si>
  <si>
    <r>
      <t>Sugar exports</t>
    </r>
    <r>
      <rPr>
        <vertAlign val="superscript"/>
        <sz val="8"/>
        <color indexed="8"/>
        <rFont val="Arial"/>
        <family val="2"/>
      </rPr>
      <t>3</t>
    </r>
  </si>
  <si>
    <t>c/50 kg</t>
  </si>
  <si>
    <r>
      <rPr>
        <vertAlign val="superscript"/>
        <sz val="7"/>
        <color indexed="8"/>
        <rFont val="Arial"/>
        <family val="2"/>
      </rPr>
      <t>1</t>
    </r>
    <r>
      <rPr>
        <sz val="7"/>
        <color indexed="8"/>
        <rFont val="Times New Roman"/>
        <family val="1"/>
      </rPr>
      <t xml:space="preserve">   </t>
    </r>
    <r>
      <rPr>
        <sz val="7"/>
        <color indexed="8"/>
        <rFont val="Arial"/>
        <family val="2"/>
      </rPr>
      <t>Source:</t>
    </r>
  </si>
  <si>
    <r>
      <rPr>
        <vertAlign val="superscript"/>
        <sz val="7"/>
        <color indexed="8"/>
        <rFont val="Arial"/>
        <family val="2"/>
      </rPr>
      <t>2</t>
    </r>
    <r>
      <rPr>
        <sz val="7"/>
        <color indexed="8"/>
        <rFont val="Arial"/>
        <family val="2"/>
      </rPr>
      <t xml:space="preserve">   Preliminary</t>
    </r>
  </si>
  <si>
    <r>
      <rPr>
        <vertAlign val="superscript"/>
        <sz val="7"/>
        <color indexed="8"/>
        <rFont val="Arial"/>
        <family val="2"/>
      </rPr>
      <t>1</t>
    </r>
    <r>
      <rPr>
        <sz val="7"/>
        <color indexed="8"/>
        <rFont val="Times New Roman"/>
        <family val="1"/>
      </rPr>
      <t xml:space="preserve">   </t>
    </r>
    <r>
      <rPr>
        <sz val="7"/>
        <color indexed="8"/>
        <rFont val="Arial"/>
        <family val="2"/>
      </rPr>
      <t>Hectares for the RSA only</t>
    </r>
  </si>
  <si>
    <r>
      <rPr>
        <vertAlign val="superscript"/>
        <sz val="7"/>
        <color indexed="8"/>
        <rFont val="Arial"/>
        <family val="2"/>
      </rPr>
      <t>2</t>
    </r>
    <r>
      <rPr>
        <sz val="7"/>
        <color indexed="8"/>
        <rFont val="Times New Roman"/>
        <family val="1"/>
      </rPr>
      <t xml:space="preserve">   </t>
    </r>
    <r>
      <rPr>
        <sz val="7"/>
        <color indexed="8"/>
        <rFont val="Arial"/>
        <family val="2"/>
      </rPr>
      <t>Lint production by RSA ginners from RSA, Namibia, Zimbabwe and Botswana seed-cotton</t>
    </r>
  </si>
  <si>
    <r>
      <rPr>
        <vertAlign val="superscript"/>
        <sz val="7"/>
        <color indexed="8"/>
        <rFont val="Arial"/>
        <family val="2"/>
      </rPr>
      <t>5</t>
    </r>
    <r>
      <rPr>
        <sz val="7"/>
        <color indexed="8"/>
        <rFont val="Times New Roman"/>
        <family val="1"/>
      </rPr>
      <t xml:space="preserve">   </t>
    </r>
    <r>
      <rPr>
        <sz val="7"/>
        <color indexed="8"/>
        <rFont val="Arial"/>
        <family val="2"/>
      </rPr>
      <t>Preliminary</t>
    </r>
  </si>
  <si>
    <r>
      <t>Production</t>
    </r>
    <r>
      <rPr>
        <vertAlign val="superscript"/>
        <sz val="8"/>
        <color indexed="8"/>
        <rFont val="Arial"/>
        <family val="2"/>
      </rPr>
      <t>1</t>
    </r>
  </si>
  <si>
    <r>
      <t>Producer price</t>
    </r>
    <r>
      <rPr>
        <vertAlign val="superscript"/>
        <sz val="8"/>
        <color indexed="8"/>
        <rFont val="Arial"/>
        <family val="2"/>
      </rPr>
      <t>2</t>
    </r>
  </si>
  <si>
    <r>
      <t>Exports</t>
    </r>
    <r>
      <rPr>
        <vertAlign val="superscript"/>
        <sz val="8"/>
        <color indexed="8"/>
        <rFont val="Arial"/>
        <family val="2"/>
      </rPr>
      <t>1</t>
    </r>
  </si>
  <si>
    <r>
      <t>Area under lucerne</t>
    </r>
    <r>
      <rPr>
        <vertAlign val="superscript"/>
        <sz val="8"/>
        <color indexed="8"/>
        <rFont val="Arial"/>
        <family val="2"/>
      </rPr>
      <t>1</t>
    </r>
  </si>
  <si>
    <r>
      <t>Production</t>
    </r>
    <r>
      <rPr>
        <vertAlign val="superscript"/>
        <sz val="8"/>
        <color indexed="8"/>
        <rFont val="Arial"/>
        <family val="2"/>
      </rPr>
      <t>2</t>
    </r>
  </si>
  <si>
    <r>
      <t>Light</t>
    </r>
    <r>
      <rPr>
        <vertAlign val="superscript"/>
        <sz val="8"/>
        <color indexed="8"/>
        <rFont val="Arial"/>
        <family val="2"/>
      </rPr>
      <t>3</t>
    </r>
  </si>
  <si>
    <r>
      <t>Dark</t>
    </r>
    <r>
      <rPr>
        <vertAlign val="superscript"/>
        <sz val="8"/>
        <color indexed="8"/>
        <rFont val="Arial"/>
        <family val="2"/>
      </rPr>
      <t>3</t>
    </r>
  </si>
  <si>
    <t>Production year:  August to July</t>
  </si>
  <si>
    <t>Average producer price</t>
  </si>
  <si>
    <r>
      <t>Price index</t>
    </r>
    <r>
      <rPr>
        <vertAlign val="superscript"/>
        <sz val="8"/>
        <color indexed="8"/>
        <rFont val="Arial"/>
        <family val="2"/>
      </rPr>
      <t>1</t>
    </r>
  </si>
  <si>
    <r>
      <t>Selling prices of leaf tobacco</t>
    </r>
    <r>
      <rPr>
        <vertAlign val="superscript"/>
        <sz val="8"/>
        <color indexed="8"/>
        <rFont val="Arial"/>
        <family val="2"/>
      </rPr>
      <t>2</t>
    </r>
  </si>
  <si>
    <r>
      <rPr>
        <vertAlign val="superscript"/>
        <sz val="7"/>
        <color indexed="8"/>
        <rFont val="Arial"/>
        <family val="2"/>
      </rPr>
      <t>3</t>
    </r>
    <r>
      <rPr>
        <sz val="7"/>
        <color indexed="8"/>
        <rFont val="Times New Roman"/>
        <family val="1"/>
      </rPr>
      <t xml:space="preserve">   </t>
    </r>
    <r>
      <rPr>
        <sz val="7"/>
        <color indexed="8"/>
        <rFont val="Arial"/>
        <family val="2"/>
      </rPr>
      <t>From 1992/93, no distinction is made between light and dark tobacco</t>
    </r>
  </si>
  <si>
    <r>
      <rPr>
        <vertAlign val="superscript"/>
        <sz val="7"/>
        <color indexed="8"/>
        <rFont val="Arial"/>
        <family val="2"/>
      </rPr>
      <t>4</t>
    </r>
    <r>
      <rPr>
        <sz val="7"/>
        <color indexed="8"/>
        <rFont val="Arial"/>
        <family val="2"/>
      </rPr>
      <t xml:space="preserve">   Preliminary</t>
    </r>
  </si>
  <si>
    <t>Grapes, pressed</t>
  </si>
  <si>
    <t>Grapes, dried</t>
  </si>
  <si>
    <t>Year: October to September</t>
  </si>
  <si>
    <r>
      <rPr>
        <vertAlign val="superscript"/>
        <sz val="7"/>
        <color indexed="8"/>
        <rFont val="Arial"/>
        <family val="2"/>
      </rPr>
      <t>4</t>
    </r>
    <r>
      <rPr>
        <sz val="7"/>
        <color indexed="8"/>
        <rFont val="Times New Roman"/>
        <family val="1"/>
      </rPr>
      <t xml:space="preserve">   </t>
    </r>
    <r>
      <rPr>
        <sz val="7"/>
        <color indexed="8"/>
        <rFont val="Arial"/>
        <family val="2"/>
      </rPr>
      <t>Gross value of RSA-produced cotton only</t>
    </r>
  </si>
  <si>
    <r>
      <rPr>
        <vertAlign val="superscript"/>
        <sz val="7"/>
        <color indexed="8"/>
        <rFont val="Arial"/>
        <family val="2"/>
      </rPr>
      <t>2</t>
    </r>
    <r>
      <rPr>
        <sz val="7"/>
        <color indexed="8"/>
        <rFont val="Times New Roman"/>
        <family val="1"/>
      </rPr>
      <t xml:space="preserve">   </t>
    </r>
    <r>
      <rPr>
        <sz val="7"/>
        <color indexed="8"/>
        <rFont val="Arial"/>
        <family val="2"/>
      </rPr>
      <t>Source: Tobacco RSA and Tobacco Institute of South Africa</t>
    </r>
  </si>
  <si>
    <t>Pears, dried</t>
  </si>
  <si>
    <t>Pears, fresh</t>
  </si>
  <si>
    <t>Figs, dried</t>
  </si>
  <si>
    <t>Figs, fresh</t>
  </si>
  <si>
    <t>Peaches, dried</t>
  </si>
  <si>
    <t>Peaches, fresh</t>
  </si>
  <si>
    <t>Prunes, dried</t>
  </si>
  <si>
    <t>Prunes, fresh</t>
  </si>
  <si>
    <r>
      <t>Table 56 – Quantity of important vegetables sold on the major fresh produce markets</t>
    </r>
    <r>
      <rPr>
        <vertAlign val="superscript"/>
        <sz val="8"/>
        <color indexed="8"/>
        <rFont val="Arial"/>
        <family val="2"/>
      </rPr>
      <t>1</t>
    </r>
  </si>
  <si>
    <r>
      <t>Table 59 – Cattle: composition of the herd in the RSA</t>
    </r>
    <r>
      <rPr>
        <vertAlign val="superscript"/>
        <sz val="8"/>
        <color indexed="8"/>
        <rFont val="Arial"/>
        <family val="2"/>
      </rPr>
      <t>1</t>
    </r>
  </si>
  <si>
    <t>Table 61 – Production of cattle hides and calf skins</t>
  </si>
  <si>
    <t xml:space="preserve">     Up to 2003/04, average auction price of mutton on the hook at certain auction markets</t>
  </si>
  <si>
    <t>Table 66 – Value of wool sales at auctions and average auction prices</t>
  </si>
  <si>
    <t xml:space="preserve">Source: </t>
  </si>
  <si>
    <t>Numbers (1 000)</t>
  </si>
  <si>
    <t>Cattle (1 000)</t>
  </si>
  <si>
    <t>Cattle (percentage)</t>
  </si>
  <si>
    <t>Table 71 – Production of dairy products</t>
  </si>
  <si>
    <t>Year:   March to February</t>
  </si>
  <si>
    <t>All intermediate goods and services purchased</t>
  </si>
  <si>
    <r>
      <t>Table 76 – Annual gross domestic product by industry at current prices</t>
    </r>
    <r>
      <rPr>
        <vertAlign val="superscript"/>
        <sz val="8"/>
        <color indexed="8"/>
        <rFont val="Arial"/>
        <family val="2"/>
      </rPr>
      <t>1</t>
    </r>
  </si>
  <si>
    <t xml:space="preserve">        business services, community, social and personal services</t>
  </si>
  <si>
    <r>
      <t>Table 77 – Percentage contribution to the annual gross domestic product by industry at current prices</t>
    </r>
    <r>
      <rPr>
        <vertAlign val="superscript"/>
        <sz val="7"/>
        <color indexed="8"/>
        <rFont val="Arial"/>
        <family val="2"/>
      </rPr>
      <t>1</t>
    </r>
  </si>
  <si>
    <t xml:space="preserve">      trust companies; non-monetary banks and trust assets; and participation mortgage bond holders</t>
  </si>
  <si>
    <t>Table 85 - Value of the Southern African Customs Union (SACU) exports of agricultural products</t>
  </si>
  <si>
    <t>Citrus fruit, fresh or dried</t>
  </si>
  <si>
    <t>Grapes, fresh or dried</t>
  </si>
  <si>
    <t>Apples, pears and quinces, fresh or dried</t>
  </si>
  <si>
    <t>Apricots, cherries, peaches, plums and sloes, fresh or dried</t>
  </si>
  <si>
    <t>Table 86 - Value of the Southern African Customs Union (SACU) exports of agricultural products by country of destination</t>
  </si>
  <si>
    <t>Table 87 - Value of the Southern African Customs Union (SACU) imports of agricultural products</t>
  </si>
  <si>
    <t>Hides and skins (bovine)</t>
  </si>
  <si>
    <t>Table 88 - Value of the Southern African Customs Union (SACU) imports of agricultural products by country of origin</t>
  </si>
  <si>
    <t>Table 89 – Indices of the volume of agricultural production (split year)</t>
  </si>
  <si>
    <t>Weights:</t>
  </si>
  <si>
    <t>Non-food production</t>
  </si>
  <si>
    <t xml:space="preserve">      Soya beans included from 1975</t>
  </si>
  <si>
    <r>
      <t>Table 99 – Price indices of machinery, trucks and implements</t>
    </r>
    <r>
      <rPr>
        <vertAlign val="superscript"/>
        <sz val="8"/>
        <color indexed="8"/>
        <rFont val="Arial"/>
        <family val="2"/>
      </rPr>
      <t>1</t>
    </r>
  </si>
  <si>
    <t xml:space="preserve">       combines, mowers, balers, hammermills, pesticide control equipment, milk machine systems</t>
  </si>
  <si>
    <t xml:space="preserve">       and wheat planters, fertiliser spreaders, maize and wheat combines, mass trailers, feed</t>
  </si>
  <si>
    <t xml:space="preserve">       movable equipment, accessories</t>
  </si>
  <si>
    <t xml:space="preserve">     Split year: July to June</t>
  </si>
  <si>
    <r>
      <t>Table 1 – Population of South Africa by population group</t>
    </r>
    <r>
      <rPr>
        <vertAlign val="superscript"/>
        <sz val="8"/>
        <color indexed="8"/>
        <rFont val="Arial"/>
        <family val="2"/>
      </rPr>
      <t>1</t>
    </r>
  </si>
  <si>
    <t xml:space="preserve">    from 1978, Venda as from 1980 and Ciskei as from 1982 and has again been included as from 1991</t>
  </si>
  <si>
    <r>
      <t>Table 5 – Land utilisation in South Africa, 1991</t>
    </r>
    <r>
      <rPr>
        <vertAlign val="superscript"/>
        <sz val="8"/>
        <rFont val="Arial"/>
        <family val="2"/>
      </rPr>
      <t>1</t>
    </r>
  </si>
  <si>
    <r>
      <t>Table 6 – Number of farming units and land utilisation by dominant branches of agriculture</t>
    </r>
    <r>
      <rPr>
        <vertAlign val="superscript"/>
        <sz val="8"/>
        <color indexed="8"/>
        <rFont val="Arial"/>
        <family val="2"/>
      </rPr>
      <t xml:space="preserve">1 </t>
    </r>
    <r>
      <rPr>
        <sz val="8"/>
        <color indexed="8"/>
        <rFont val="Arial"/>
        <family val="2"/>
      </rPr>
      <t>per province in the RSA</t>
    </r>
    <r>
      <rPr>
        <vertAlign val="superscript"/>
        <sz val="8"/>
        <color indexed="8"/>
        <rFont val="Arial"/>
        <family val="2"/>
      </rPr>
      <t>2</t>
    </r>
  </si>
  <si>
    <t xml:space="preserve">     Greasy basis</t>
  </si>
  <si>
    <r>
      <rPr>
        <vertAlign val="superscript"/>
        <sz val="7"/>
        <color indexed="8"/>
        <rFont val="Arial"/>
        <family val="2"/>
      </rPr>
      <t>1</t>
    </r>
    <r>
      <rPr>
        <sz val="7"/>
        <color indexed="8"/>
        <rFont val="Times New Roman"/>
        <family val="1"/>
      </rPr>
      <t xml:space="preserve">   </t>
    </r>
    <r>
      <rPr>
        <sz val="7"/>
        <color indexed="8"/>
        <rFont val="Arial"/>
        <family val="2"/>
      </rPr>
      <t>Source: Tobacco RSA and Tobacco Institute of Southern Africa</t>
    </r>
  </si>
  <si>
    <t xml:space="preserve">Area </t>
  </si>
  <si>
    <t xml:space="preserve">Cattle numbers </t>
  </si>
  <si>
    <t>(31 August)</t>
  </si>
  <si>
    <t>Production season:</t>
  </si>
  <si>
    <t xml:space="preserve">July to June          </t>
  </si>
  <si>
    <t xml:space="preserve">Production season:     </t>
  </si>
  <si>
    <t xml:space="preserve">July to June              </t>
  </si>
  <si>
    <t>Apricots, dried</t>
  </si>
  <si>
    <t>Apricots, fresh</t>
  </si>
  <si>
    <t>Indian/Asian</t>
  </si>
  <si>
    <r>
      <rPr>
        <vertAlign val="superscript"/>
        <sz val="7"/>
        <color indexed="8"/>
        <rFont val="Arial"/>
        <family val="2"/>
      </rPr>
      <t>1</t>
    </r>
    <r>
      <rPr>
        <sz val="7"/>
        <color indexed="8"/>
        <rFont val="Times New Roman"/>
        <family val="1"/>
      </rPr>
      <t>  </t>
    </r>
    <r>
      <rPr>
        <sz val="7"/>
        <color indexed="8"/>
        <rFont val="Arial"/>
        <family val="2"/>
      </rPr>
      <t xml:space="preserve">The </t>
    </r>
    <r>
      <rPr>
        <i/>
        <sz val="7"/>
        <color indexed="8"/>
        <rFont val="Arial"/>
        <family val="2"/>
      </rPr>
      <t>de facto</t>
    </r>
    <r>
      <rPr>
        <sz val="7"/>
        <color indexed="8"/>
        <rFont val="Arial"/>
        <family val="2"/>
      </rPr>
      <t xml:space="preserve"> population of former Transkei has been excluded as from 1977, Bophuthatswana as</t>
    </r>
  </si>
  <si>
    <r>
      <rPr>
        <vertAlign val="superscript"/>
        <sz val="7"/>
        <color indexed="8"/>
        <rFont val="Arial"/>
        <family val="2"/>
      </rPr>
      <t>2</t>
    </r>
    <r>
      <rPr>
        <sz val="7"/>
        <color indexed="8"/>
        <rFont val="Times New Roman"/>
        <family val="1"/>
      </rPr>
      <t xml:space="preserve">  </t>
    </r>
    <r>
      <rPr>
        <sz val="7"/>
        <color indexed="8"/>
        <rFont val="Arial"/>
        <family val="2"/>
      </rPr>
      <t>Without taking into account additional deaths as a result of HIV/AIDS</t>
    </r>
  </si>
  <si>
    <r>
      <t>Economic Sector</t>
    </r>
    <r>
      <rPr>
        <vertAlign val="superscript"/>
        <sz val="8"/>
        <color indexed="8"/>
        <rFont val="Arial"/>
        <family val="2"/>
      </rPr>
      <t>5</t>
    </r>
  </si>
  <si>
    <r>
      <rPr>
        <vertAlign val="superscript"/>
        <sz val="7"/>
        <color indexed="8"/>
        <rFont val="Arial"/>
        <family val="2"/>
      </rPr>
      <t>1</t>
    </r>
    <r>
      <rPr>
        <sz val="7"/>
        <color indexed="8"/>
        <rFont val="Arial"/>
        <family val="2"/>
      </rPr>
      <t xml:space="preserve">   1985 and 1991 figures exclude Transkei, Bophuthatswana, Venda and Ciskei</t>
    </r>
  </si>
  <si>
    <r>
      <rPr>
        <vertAlign val="superscript"/>
        <sz val="7"/>
        <color indexed="8"/>
        <rFont val="Arial"/>
        <family val="2"/>
      </rPr>
      <t>2</t>
    </r>
    <r>
      <rPr>
        <sz val="7"/>
        <color indexed="8"/>
        <rFont val="Arial"/>
        <family val="2"/>
      </rPr>
      <t xml:space="preserve">   1996 and 2001 include the former TBVC states</t>
    </r>
  </si>
  <si>
    <r>
      <rPr>
        <vertAlign val="superscript"/>
        <sz val="7"/>
        <color indexed="8"/>
        <rFont val="Arial"/>
        <family val="2"/>
      </rPr>
      <t>3</t>
    </r>
    <r>
      <rPr>
        <sz val="7"/>
        <color indexed="8"/>
        <rFont val="Times New Roman"/>
        <family val="1"/>
      </rPr>
      <t xml:space="preserve">    </t>
    </r>
    <r>
      <rPr>
        <sz val="7"/>
        <color indexed="8"/>
        <rFont val="Arial"/>
        <family val="2"/>
      </rPr>
      <t>Except for the total population, the 1996 and 2001 figures apply to the age group 15 to 65 only</t>
    </r>
  </si>
  <si>
    <r>
      <rPr>
        <vertAlign val="superscript"/>
        <sz val="7"/>
        <color indexed="8"/>
        <rFont val="Arial"/>
        <family val="2"/>
      </rPr>
      <t>4</t>
    </r>
    <r>
      <rPr>
        <sz val="7"/>
        <color indexed="8"/>
        <rFont val="Arial"/>
        <family val="2"/>
      </rPr>
      <t xml:space="preserve">   1996 amd 2001figures per economic sector exclude the unemployed</t>
    </r>
  </si>
  <si>
    <r>
      <rPr>
        <vertAlign val="superscript"/>
        <sz val="7"/>
        <color indexed="8"/>
        <rFont val="Arial"/>
        <family val="2"/>
      </rPr>
      <t>5</t>
    </r>
    <r>
      <rPr>
        <sz val="7"/>
        <color indexed="8"/>
        <rFont val="Arial"/>
        <family val="2"/>
      </rPr>
      <t xml:space="preserve">   The figures per economic sector for 1996 and 2001 are for employed people</t>
    </r>
  </si>
  <si>
    <r>
      <rPr>
        <vertAlign val="superscript"/>
        <sz val="7"/>
        <color indexed="8"/>
        <rFont val="Arial"/>
        <family val="2"/>
      </rPr>
      <t>6</t>
    </r>
    <r>
      <rPr>
        <sz val="7"/>
        <color indexed="8"/>
        <rFont val="Arial"/>
        <family val="2"/>
      </rPr>
      <t xml:space="preserve">   Up to 1991, included in "Community, social and personal services"</t>
    </r>
  </si>
  <si>
    <r>
      <rPr>
        <vertAlign val="superscript"/>
        <sz val="7"/>
        <rFont val="Arial"/>
        <family val="2"/>
      </rPr>
      <t>1</t>
    </r>
    <r>
      <rPr>
        <sz val="7"/>
        <rFont val="Arial"/>
        <family val="2"/>
      </rPr>
      <t xml:space="preserve">   Skilled labour figures are included in the number of workers in agriculture, hunting, forestry and fishing</t>
    </r>
  </si>
  <si>
    <r>
      <rPr>
        <vertAlign val="superscript"/>
        <sz val="7"/>
        <rFont val="Arial"/>
        <family val="2"/>
      </rPr>
      <t>2</t>
    </r>
    <r>
      <rPr>
        <sz val="7"/>
        <rFont val="Arial"/>
        <family val="2"/>
      </rPr>
      <t xml:space="preserve">   Total employment refers to all employment in all sectors</t>
    </r>
  </si>
  <si>
    <r>
      <t>Skilled agriculture</t>
    </r>
    <r>
      <rPr>
        <vertAlign val="superscript"/>
        <sz val="8"/>
        <rFont val="Arial"/>
        <family val="2"/>
      </rPr>
      <t>1</t>
    </r>
  </si>
  <si>
    <r>
      <t>Total employment</t>
    </r>
    <r>
      <rPr>
        <vertAlign val="superscript"/>
        <sz val="8"/>
        <rFont val="Arial"/>
        <family val="2"/>
      </rPr>
      <t>2</t>
    </r>
  </si>
  <si>
    <r>
      <t>Total area</t>
    </r>
    <r>
      <rPr>
        <vertAlign val="superscript"/>
        <sz val="8"/>
        <rFont val="Arial"/>
        <family val="2"/>
      </rPr>
      <t>2</t>
    </r>
  </si>
  <si>
    <r>
      <t>Farmland</t>
    </r>
    <r>
      <rPr>
        <vertAlign val="superscript"/>
        <sz val="8"/>
        <rFont val="Arial"/>
        <family val="2"/>
      </rPr>
      <t>3</t>
    </r>
  </si>
  <si>
    <r>
      <t>Other</t>
    </r>
    <r>
      <rPr>
        <vertAlign val="superscript"/>
        <sz val="8"/>
        <color indexed="8"/>
        <rFont val="Arial"/>
        <family val="2"/>
      </rPr>
      <t>4</t>
    </r>
  </si>
  <si>
    <r>
      <rPr>
        <vertAlign val="superscript"/>
        <sz val="7"/>
        <color indexed="8"/>
        <rFont val="Arial"/>
        <family val="2"/>
      </rPr>
      <t>1</t>
    </r>
    <r>
      <rPr>
        <sz val="7"/>
        <color indexed="8"/>
        <rFont val="Times New Roman"/>
        <family val="1"/>
      </rPr>
      <t xml:space="preserve">       </t>
    </r>
    <r>
      <rPr>
        <sz val="7"/>
        <color indexed="8"/>
        <rFont val="Arial"/>
        <family val="2"/>
      </rPr>
      <t>Farmland plus nature conservation land plus forestry land plus other</t>
    </r>
  </si>
  <si>
    <r>
      <rPr>
        <vertAlign val="superscript"/>
        <sz val="7"/>
        <color indexed="8"/>
        <rFont val="Arial"/>
        <family val="2"/>
      </rPr>
      <t>2</t>
    </r>
    <r>
      <rPr>
        <sz val="7"/>
        <color indexed="8"/>
        <rFont val="Times New Roman"/>
        <family val="1"/>
      </rPr>
      <t xml:space="preserve">       </t>
    </r>
    <r>
      <rPr>
        <sz val="7"/>
        <color indexed="8"/>
        <rFont val="Arial"/>
        <family val="2"/>
      </rPr>
      <t>Potential arable land plus grazing land</t>
    </r>
  </si>
  <si>
    <r>
      <rPr>
        <vertAlign val="superscript"/>
        <sz val="7"/>
        <color indexed="8"/>
        <rFont val="Arial"/>
        <family val="2"/>
      </rPr>
      <t>3</t>
    </r>
    <r>
      <rPr>
        <sz val="7"/>
        <color indexed="8"/>
        <rFont val="Times New Roman"/>
        <family val="1"/>
      </rPr>
      <t xml:space="preserve">       </t>
    </r>
    <r>
      <rPr>
        <sz val="7"/>
        <color indexed="8"/>
        <rFont val="Arial"/>
        <family val="2"/>
      </rPr>
      <t>Land-use other than agriculture, nature conservation and forestry</t>
    </r>
  </si>
  <si>
    <r>
      <t>Land-use patterns</t>
    </r>
    <r>
      <rPr>
        <vertAlign val="superscript"/>
        <sz val="8"/>
        <color indexed="8"/>
        <rFont val="Arial"/>
        <family val="2"/>
      </rPr>
      <t>1</t>
    </r>
  </si>
  <si>
    <r>
      <t>Small-scale farmers in former homelands</t>
    </r>
    <r>
      <rPr>
        <b/>
        <vertAlign val="superscript"/>
        <sz val="8"/>
        <color indexed="8"/>
        <rFont val="Arial"/>
        <family val="2"/>
      </rPr>
      <t xml:space="preserve">3 </t>
    </r>
    <r>
      <rPr>
        <b/>
        <sz val="8"/>
        <color indexed="8"/>
        <rFont val="Arial"/>
        <family val="2"/>
      </rPr>
      <t xml:space="preserve"> </t>
    </r>
  </si>
  <si>
    <r>
      <t>Irrigation</t>
    </r>
    <r>
      <rPr>
        <b/>
        <vertAlign val="superscript"/>
        <sz val="8"/>
        <color indexed="8"/>
        <rFont val="Arial"/>
        <family val="2"/>
      </rPr>
      <t>3</t>
    </r>
    <r>
      <rPr>
        <sz val="8"/>
        <color indexed="8"/>
        <rFont val="Arial"/>
        <family val="2"/>
      </rPr>
      <t xml:space="preserve"> – hectares </t>
    </r>
  </si>
  <si>
    <r>
      <t>Selling prices</t>
    </r>
    <r>
      <rPr>
        <vertAlign val="superscript"/>
        <sz val="8"/>
        <color indexed="8"/>
        <rFont val="Arial"/>
        <family val="2"/>
      </rPr>
      <t>1</t>
    </r>
  </si>
  <si>
    <r>
      <t>Commercial consumption</t>
    </r>
    <r>
      <rPr>
        <vertAlign val="superscript"/>
        <sz val="8"/>
        <color indexed="8"/>
        <rFont val="Arial"/>
        <family val="2"/>
      </rPr>
      <t>2</t>
    </r>
  </si>
  <si>
    <r>
      <t>Quantity</t>
    </r>
    <r>
      <rPr>
        <vertAlign val="superscript"/>
        <sz val="8"/>
        <color indexed="8"/>
        <rFont val="Arial"/>
        <family val="2"/>
      </rPr>
      <t>3</t>
    </r>
  </si>
  <si>
    <r>
      <t xml:space="preserve">        </t>
    </r>
    <r>
      <rPr>
        <u/>
        <sz val="7"/>
        <color indexed="8"/>
        <rFont val="Arial"/>
        <family val="2"/>
      </rPr>
      <t xml:space="preserve"> Large quantities</t>
    </r>
    <r>
      <rPr>
        <sz val="7"/>
        <color indexed="8"/>
        <rFont val="Arial"/>
        <family val="2"/>
      </rPr>
      <t>: 190 tons and more</t>
    </r>
  </si>
  <si>
    <r>
      <t>Production</t>
    </r>
    <r>
      <rPr>
        <vertAlign val="superscript"/>
        <sz val="8"/>
        <color indexed="8"/>
        <rFont val="Arial"/>
        <family val="2"/>
      </rPr>
      <t>2, 3</t>
    </r>
  </si>
  <si>
    <r>
      <t>Total produc-tion</t>
    </r>
    <r>
      <rPr>
        <vertAlign val="superscript"/>
        <sz val="8"/>
        <color indexed="8"/>
        <rFont val="Arial"/>
        <family val="2"/>
      </rPr>
      <t>2</t>
    </r>
  </si>
  <si>
    <r>
      <t>Gross value of production</t>
    </r>
    <r>
      <rPr>
        <vertAlign val="superscript"/>
        <sz val="8"/>
        <color indexed="8"/>
        <rFont val="Arial"/>
        <family val="2"/>
      </rPr>
      <t>2</t>
    </r>
  </si>
  <si>
    <r>
      <t>Producer prices</t>
    </r>
    <r>
      <rPr>
        <vertAlign val="superscript"/>
        <sz val="8"/>
        <color indexed="8"/>
        <rFont val="Arial"/>
        <family val="2"/>
      </rPr>
      <t>3</t>
    </r>
  </si>
  <si>
    <r>
      <t>Price index</t>
    </r>
    <r>
      <rPr>
        <vertAlign val="superscript"/>
        <sz val="8"/>
        <color indexed="8"/>
        <rFont val="Arial"/>
        <family val="2"/>
      </rPr>
      <t>6</t>
    </r>
  </si>
  <si>
    <r>
      <t>BS1</t>
    </r>
    <r>
      <rPr>
        <vertAlign val="superscript"/>
        <sz val="8"/>
        <color indexed="8"/>
        <rFont val="Arial"/>
        <family val="2"/>
      </rPr>
      <t>4</t>
    </r>
  </si>
  <si>
    <r>
      <t>BL1</t>
    </r>
    <r>
      <rPr>
        <vertAlign val="superscript"/>
        <sz val="8"/>
        <color indexed="8"/>
        <rFont val="Arial"/>
        <family val="2"/>
      </rPr>
      <t>5</t>
    </r>
  </si>
  <si>
    <r>
      <t>Total      production</t>
    </r>
    <r>
      <rPr>
        <vertAlign val="superscript"/>
        <sz val="8"/>
        <color indexed="8"/>
        <rFont val="Arial"/>
        <family val="2"/>
      </rPr>
      <t>2</t>
    </r>
  </si>
  <si>
    <r>
      <t>Net floor price GL1</t>
    </r>
    <r>
      <rPr>
        <vertAlign val="superscript"/>
        <sz val="8"/>
        <color indexed="8"/>
        <rFont val="Arial"/>
        <family val="2"/>
      </rPr>
      <t>3</t>
    </r>
  </si>
  <si>
    <r>
      <t>Average net producer price</t>
    </r>
    <r>
      <rPr>
        <vertAlign val="superscript"/>
        <sz val="8"/>
        <color indexed="8"/>
        <rFont val="Arial"/>
        <family val="2"/>
      </rPr>
      <t>4</t>
    </r>
  </si>
  <si>
    <r>
      <t>Price index</t>
    </r>
    <r>
      <rPr>
        <vertAlign val="superscript"/>
        <sz val="8"/>
        <color indexed="8"/>
        <rFont val="Arial"/>
        <family val="2"/>
      </rPr>
      <t>5</t>
    </r>
  </si>
  <si>
    <r>
      <t>1994</t>
    </r>
    <r>
      <rPr>
        <vertAlign val="superscript"/>
        <sz val="8"/>
        <color indexed="8"/>
        <rFont val="Arial"/>
        <family val="2"/>
      </rPr>
      <t>6</t>
    </r>
  </si>
  <si>
    <r>
      <t>1995</t>
    </r>
    <r>
      <rPr>
        <vertAlign val="superscript"/>
        <sz val="8"/>
        <color indexed="8"/>
        <rFont val="Arial"/>
        <family val="2"/>
      </rPr>
      <t>6</t>
    </r>
  </si>
  <si>
    <r>
      <t>1996</t>
    </r>
    <r>
      <rPr>
        <vertAlign val="superscript"/>
        <sz val="8"/>
        <color indexed="8"/>
        <rFont val="Arial"/>
        <family val="2"/>
      </rPr>
      <t>6</t>
    </r>
  </si>
  <si>
    <r>
      <t>1997</t>
    </r>
    <r>
      <rPr>
        <vertAlign val="superscript"/>
        <sz val="8"/>
        <color indexed="8"/>
        <rFont val="Arial"/>
        <family val="2"/>
      </rPr>
      <t>6</t>
    </r>
  </si>
  <si>
    <r>
      <rPr>
        <vertAlign val="superscript"/>
        <sz val="7"/>
        <color indexed="8"/>
        <rFont val="Arial"/>
        <family val="2"/>
      </rPr>
      <t>1</t>
    </r>
    <r>
      <rPr>
        <sz val="7"/>
        <color indexed="8"/>
        <rFont val="Arial"/>
        <family val="2"/>
      </rPr>
      <t>    Commercial</t>
    </r>
    <r>
      <rPr>
        <sz val="10"/>
        <rFont val="Arial"/>
      </rPr>
      <t/>
    </r>
  </si>
  <si>
    <r>
      <rPr>
        <vertAlign val="superscript"/>
        <sz val="7"/>
        <color indexed="8"/>
        <rFont val="Arial"/>
        <family val="2"/>
      </rPr>
      <t>2</t>
    </r>
    <r>
      <rPr>
        <sz val="7"/>
        <color indexed="8"/>
        <rFont val="Arial"/>
        <family val="2"/>
      </rPr>
      <t>    Former TBVC states and self-governing territories are included</t>
    </r>
    <r>
      <rPr>
        <sz val="10"/>
        <rFont val="Arial"/>
      </rPr>
      <t/>
    </r>
  </si>
  <si>
    <r>
      <rPr>
        <vertAlign val="superscript"/>
        <sz val="7"/>
        <color indexed="8"/>
        <rFont val="Arial"/>
        <family val="2"/>
      </rPr>
      <t>3</t>
    </r>
    <r>
      <rPr>
        <sz val="7"/>
        <color indexed="8"/>
        <rFont val="Times New Roman"/>
        <family val="1"/>
      </rPr>
      <t xml:space="preserve">    </t>
    </r>
    <r>
      <rPr>
        <sz val="7"/>
        <color indexed="8"/>
        <rFont val="Arial"/>
        <family val="2"/>
      </rPr>
      <t>Until 1980/81, grade KM1. Until 1986/87, grade GC1</t>
    </r>
  </si>
  <si>
    <r>
      <rPr>
        <vertAlign val="superscript"/>
        <sz val="7"/>
        <color indexed="8"/>
        <rFont val="Arial"/>
        <family val="2"/>
      </rPr>
      <t>4</t>
    </r>
    <r>
      <rPr>
        <sz val="7"/>
        <color indexed="8"/>
        <rFont val="Times New Roman"/>
        <family val="1"/>
      </rPr>
      <t xml:space="preserve">    </t>
    </r>
    <r>
      <rPr>
        <sz val="7"/>
        <color indexed="8"/>
        <rFont val="Arial"/>
        <family val="2"/>
      </rPr>
      <t>Including supplementary payment</t>
    </r>
  </si>
  <si>
    <r>
      <rPr>
        <vertAlign val="superscript"/>
        <sz val="7"/>
        <color indexed="8"/>
        <rFont val="Arial"/>
        <family val="2"/>
      </rPr>
      <t>5</t>
    </r>
    <r>
      <rPr>
        <sz val="7"/>
        <color indexed="8"/>
        <rFont val="Times New Roman"/>
        <family val="1"/>
      </rPr>
      <t xml:space="preserve">    </t>
    </r>
    <r>
      <rPr>
        <sz val="7"/>
        <color indexed="8"/>
        <rFont val="Arial"/>
        <family val="2"/>
      </rPr>
      <t>Index figures are for calendar years</t>
    </r>
  </si>
  <si>
    <r>
      <rPr>
        <vertAlign val="superscript"/>
        <sz val="7"/>
        <color indexed="8"/>
        <rFont val="Arial"/>
        <family val="2"/>
      </rPr>
      <t>6</t>
    </r>
    <r>
      <rPr>
        <sz val="7"/>
        <color indexed="8"/>
        <rFont val="Times New Roman"/>
        <family val="1"/>
      </rPr>
      <t xml:space="preserve">    </t>
    </r>
    <r>
      <rPr>
        <sz val="7"/>
        <color indexed="8"/>
        <rFont val="Arial"/>
        <family val="2"/>
      </rPr>
      <t>Marketing system: Surplus removal system with voluntary pools from 1994 to 1997</t>
    </r>
  </si>
  <si>
    <r>
      <rPr>
        <vertAlign val="superscript"/>
        <sz val="7"/>
        <color indexed="8"/>
        <rFont val="Arial"/>
        <family val="2"/>
      </rPr>
      <t>7</t>
    </r>
    <r>
      <rPr>
        <sz val="7"/>
        <color indexed="8"/>
        <rFont val="Times New Roman"/>
        <family val="1"/>
      </rPr>
      <t xml:space="preserve">    </t>
    </r>
    <r>
      <rPr>
        <sz val="7"/>
        <color indexed="8"/>
        <rFont val="Arial"/>
        <family val="2"/>
      </rPr>
      <t>Preliminary</t>
    </r>
  </si>
  <si>
    <r>
      <rPr>
        <vertAlign val="superscript"/>
        <sz val="7"/>
        <color indexed="8"/>
        <rFont val="Arial"/>
        <family val="2"/>
      </rPr>
      <t>3</t>
    </r>
    <r>
      <rPr>
        <sz val="7"/>
        <color indexed="8"/>
        <rFont val="Times New Roman"/>
        <family val="1"/>
      </rPr>
      <t xml:space="preserve">      </t>
    </r>
    <r>
      <rPr>
        <sz val="7"/>
        <color indexed="8"/>
        <rFont val="Arial"/>
        <family val="2"/>
      </rPr>
      <t>Preliminary</t>
    </r>
  </si>
  <si>
    <r>
      <t>Producer deliveries</t>
    </r>
    <r>
      <rPr>
        <vertAlign val="superscript"/>
        <sz val="8"/>
        <color indexed="8"/>
        <rFont val="Arial"/>
        <family val="2"/>
      </rPr>
      <t>1</t>
    </r>
  </si>
  <si>
    <r>
      <t>SA pro-cessed for animal feed</t>
    </r>
    <r>
      <rPr>
        <vertAlign val="superscript"/>
        <sz val="8"/>
        <color indexed="8"/>
        <rFont val="Arial"/>
        <family val="2"/>
      </rPr>
      <t>2</t>
    </r>
  </si>
  <si>
    <r>
      <t>Total   production</t>
    </r>
    <r>
      <rPr>
        <vertAlign val="superscript"/>
        <sz val="8"/>
        <color indexed="8"/>
        <rFont val="Arial"/>
        <family val="2"/>
      </rPr>
      <t>2</t>
    </r>
  </si>
  <si>
    <r>
      <t>Advance price</t>
    </r>
    <r>
      <rPr>
        <vertAlign val="superscript"/>
        <sz val="8"/>
        <color indexed="8"/>
        <rFont val="Arial"/>
        <family val="2"/>
      </rPr>
      <t>3</t>
    </r>
  </si>
  <si>
    <r>
      <t>Net</t>
    </r>
    <r>
      <rPr>
        <vertAlign val="superscript"/>
        <sz val="8"/>
        <color indexed="8"/>
        <rFont val="Arial"/>
        <family val="2"/>
      </rPr>
      <t>4</t>
    </r>
  </si>
  <si>
    <r>
      <t>Seed and unshelled</t>
    </r>
    <r>
      <rPr>
        <vertAlign val="superscript"/>
        <sz val="8"/>
        <color indexed="8"/>
        <rFont val="Arial"/>
        <family val="2"/>
      </rPr>
      <t>1</t>
    </r>
  </si>
  <si>
    <r>
      <t>Total    production</t>
    </r>
    <r>
      <rPr>
        <vertAlign val="superscript"/>
        <sz val="8"/>
        <color indexed="8"/>
        <rFont val="Arial"/>
        <family val="2"/>
      </rPr>
      <t>2</t>
    </r>
  </si>
  <si>
    <r>
      <t>Advance price</t>
    </r>
    <r>
      <rPr>
        <vertAlign val="superscript"/>
        <sz val="8"/>
        <color indexed="8"/>
        <rFont val="Arial"/>
        <family val="2"/>
      </rPr>
      <t>4</t>
    </r>
  </si>
  <si>
    <r>
      <t>Net price</t>
    </r>
    <r>
      <rPr>
        <vertAlign val="superscript"/>
        <sz val="8"/>
        <color indexed="8"/>
        <rFont val="Arial"/>
        <family val="2"/>
      </rPr>
      <t>4</t>
    </r>
  </si>
  <si>
    <r>
      <t>Total pro-duction</t>
    </r>
    <r>
      <rPr>
        <vertAlign val="superscript"/>
        <sz val="8"/>
        <color indexed="8"/>
        <rFont val="Arial"/>
        <family val="2"/>
      </rPr>
      <t>2</t>
    </r>
  </si>
  <si>
    <r>
      <t>Price index</t>
    </r>
    <r>
      <rPr>
        <vertAlign val="superscript"/>
        <sz val="8"/>
        <color indexed="8"/>
        <rFont val="Arial"/>
        <family val="2"/>
      </rPr>
      <t>4</t>
    </r>
  </si>
  <si>
    <r>
      <rPr>
        <vertAlign val="superscript"/>
        <sz val="7"/>
        <color indexed="8"/>
        <rFont val="Arial"/>
        <family val="2"/>
      </rPr>
      <t>1</t>
    </r>
    <r>
      <rPr>
        <sz val="7"/>
        <color indexed="8"/>
        <rFont val="Times New Roman"/>
        <family val="1"/>
      </rPr>
      <t xml:space="preserve">    </t>
    </r>
    <r>
      <rPr>
        <sz val="7"/>
        <color indexed="8"/>
        <rFont val="Arial"/>
        <family val="2"/>
      </rPr>
      <t>Commercial</t>
    </r>
  </si>
  <si>
    <r>
      <rPr>
        <vertAlign val="superscript"/>
        <sz val="7"/>
        <color indexed="8"/>
        <rFont val="Arial"/>
        <family val="2"/>
      </rPr>
      <t>2</t>
    </r>
    <r>
      <rPr>
        <sz val="7"/>
        <color indexed="8"/>
        <rFont val="Arial"/>
        <family val="2"/>
      </rPr>
      <t xml:space="preserve">    Former TBVC states and self-governing territories are included</t>
    </r>
  </si>
  <si>
    <r>
      <rPr>
        <vertAlign val="superscript"/>
        <sz val="7"/>
        <color indexed="8"/>
        <rFont val="Arial"/>
        <family val="2"/>
      </rPr>
      <t>3</t>
    </r>
    <r>
      <rPr>
        <sz val="7"/>
        <color indexed="8"/>
        <rFont val="Times New Roman"/>
        <family val="1"/>
      </rPr>
      <t xml:space="preserve">    </t>
    </r>
    <r>
      <rPr>
        <sz val="7"/>
        <color indexed="8"/>
        <rFont val="Arial"/>
        <family val="2"/>
      </rPr>
      <t>Estimated average price</t>
    </r>
  </si>
  <si>
    <r>
      <rPr>
        <vertAlign val="superscript"/>
        <sz val="7"/>
        <color indexed="8"/>
        <rFont val="Arial"/>
        <family val="2"/>
      </rPr>
      <t>4</t>
    </r>
    <r>
      <rPr>
        <sz val="7"/>
        <color indexed="8"/>
        <rFont val="Times New Roman"/>
        <family val="1"/>
      </rPr>
      <t xml:space="preserve">  </t>
    </r>
    <r>
      <rPr>
        <sz val="7"/>
        <color indexed="8"/>
        <rFont val="Arial"/>
        <family val="2"/>
      </rPr>
      <t xml:space="preserve"> Index figures are for calendar years</t>
    </r>
  </si>
  <si>
    <r>
      <rPr>
        <vertAlign val="superscript"/>
        <sz val="7"/>
        <color indexed="8"/>
        <rFont val="Arial"/>
        <family val="2"/>
      </rPr>
      <t>5</t>
    </r>
    <r>
      <rPr>
        <sz val="7"/>
        <color indexed="8"/>
        <rFont val="Arial"/>
        <family val="2"/>
      </rPr>
      <t xml:space="preserve">   Preliminary</t>
    </r>
  </si>
  <si>
    <r>
      <t>Deliveries</t>
    </r>
    <r>
      <rPr>
        <vertAlign val="superscript"/>
        <sz val="8"/>
        <color indexed="8"/>
        <rFont val="Arial"/>
        <family val="2"/>
      </rPr>
      <t>5, 6</t>
    </r>
  </si>
  <si>
    <r>
      <t>Processed</t>
    </r>
    <r>
      <rPr>
        <vertAlign val="superscript"/>
        <sz val="8"/>
        <color indexed="8"/>
        <rFont val="Arial"/>
        <family val="2"/>
      </rPr>
      <t>6</t>
    </r>
  </si>
  <si>
    <r>
      <t>planted</t>
    </r>
    <r>
      <rPr>
        <vertAlign val="superscript"/>
        <sz val="8"/>
        <color indexed="8"/>
        <rFont val="Arial"/>
        <family val="2"/>
      </rPr>
      <t>1, 2</t>
    </r>
  </si>
  <si>
    <r>
      <t>Production per province</t>
    </r>
    <r>
      <rPr>
        <vertAlign val="superscript"/>
        <sz val="8"/>
        <color indexed="8"/>
        <rFont val="Arial"/>
        <family val="2"/>
      </rPr>
      <t>1</t>
    </r>
  </si>
  <si>
    <r>
      <rPr>
        <vertAlign val="superscript"/>
        <sz val="7"/>
        <color indexed="8"/>
        <rFont val="Arial"/>
        <family val="2"/>
      </rPr>
      <t>1</t>
    </r>
    <r>
      <rPr>
        <sz val="7"/>
        <color indexed="8"/>
        <rFont val="Times New Roman"/>
        <family val="1"/>
      </rPr>
      <t>    </t>
    </r>
    <r>
      <rPr>
        <sz val="7"/>
        <color indexed="8"/>
        <rFont val="Arial"/>
        <family val="2"/>
      </rPr>
      <t>Commercial</t>
    </r>
  </si>
  <si>
    <r>
      <rPr>
        <vertAlign val="superscript"/>
        <sz val="7"/>
        <color indexed="8"/>
        <rFont val="Arial"/>
        <family val="2"/>
      </rPr>
      <t>2</t>
    </r>
    <r>
      <rPr>
        <sz val="7"/>
        <color indexed="8"/>
        <rFont val="Times New Roman"/>
        <family val="1"/>
      </rPr>
      <t xml:space="preserve">    </t>
    </r>
    <r>
      <rPr>
        <sz val="7"/>
        <color indexed="8"/>
        <rFont val="Arial"/>
        <family val="2"/>
      </rPr>
      <t>Includes plantings for feed and marketing purposes</t>
    </r>
  </si>
  <si>
    <r>
      <rPr>
        <vertAlign val="superscript"/>
        <sz val="7"/>
        <color indexed="8"/>
        <rFont val="Arial"/>
        <family val="2"/>
      </rPr>
      <t>4</t>
    </r>
    <r>
      <rPr>
        <sz val="7"/>
        <color indexed="8"/>
        <rFont val="Times New Roman"/>
        <family val="1"/>
      </rPr>
      <t xml:space="preserve">    </t>
    </r>
    <r>
      <rPr>
        <sz val="7"/>
        <color indexed="8"/>
        <rFont val="Arial"/>
        <family val="2"/>
      </rPr>
      <t>Index figures are for split years</t>
    </r>
  </si>
  <si>
    <r>
      <rPr>
        <vertAlign val="superscript"/>
        <sz val="7"/>
        <color indexed="8"/>
        <rFont val="Arial"/>
        <family val="2"/>
      </rPr>
      <t>5</t>
    </r>
    <r>
      <rPr>
        <sz val="7"/>
        <color indexed="8"/>
        <rFont val="Times New Roman"/>
        <family val="1"/>
      </rPr>
      <t xml:space="preserve">    </t>
    </r>
    <r>
      <rPr>
        <sz val="7"/>
        <color indexed="8"/>
        <rFont val="Arial"/>
        <family val="2"/>
      </rPr>
      <t>Prior to 1999/2000, receipts by Wheat Board</t>
    </r>
  </si>
  <si>
    <r>
      <rPr>
        <vertAlign val="superscript"/>
        <sz val="7"/>
        <color indexed="8"/>
        <rFont val="Arial"/>
        <family val="2"/>
      </rPr>
      <t>6</t>
    </r>
    <r>
      <rPr>
        <sz val="7"/>
        <color indexed="8"/>
        <rFont val="Times New Roman"/>
        <family val="1"/>
      </rPr>
      <t xml:space="preserve">    </t>
    </r>
    <r>
      <rPr>
        <sz val="7"/>
        <color indexed="8"/>
        <rFont val="Arial"/>
        <family val="2"/>
      </rPr>
      <t>Source: SAGIS</t>
    </r>
  </si>
  <si>
    <r>
      <rPr>
        <vertAlign val="superscript"/>
        <sz val="7"/>
        <color indexed="8"/>
        <rFont val="Arial"/>
        <family val="2"/>
      </rPr>
      <t>7</t>
    </r>
    <r>
      <rPr>
        <sz val="7"/>
        <color indexed="8"/>
        <rFont val="Arial"/>
        <family val="2"/>
      </rPr>
      <t>    Preliminary</t>
    </r>
  </si>
  <si>
    <r>
      <t>Price Index</t>
    </r>
    <r>
      <rPr>
        <vertAlign val="superscript"/>
        <sz val="8"/>
        <color indexed="8"/>
        <rFont val="Arial"/>
        <family val="2"/>
      </rPr>
      <t>3</t>
    </r>
  </si>
  <si>
    <r>
      <t>Deliveries</t>
    </r>
    <r>
      <rPr>
        <vertAlign val="superscript"/>
        <sz val="8"/>
        <color indexed="8"/>
        <rFont val="Arial"/>
        <family val="2"/>
      </rPr>
      <t>4</t>
    </r>
  </si>
  <si>
    <r>
      <t>Processed</t>
    </r>
    <r>
      <rPr>
        <vertAlign val="superscript"/>
        <sz val="8"/>
        <color indexed="8"/>
        <rFont val="Arial"/>
        <family val="2"/>
      </rPr>
      <t>4</t>
    </r>
  </si>
  <si>
    <r>
      <rPr>
        <vertAlign val="superscript"/>
        <sz val="7"/>
        <color indexed="8"/>
        <rFont val="Arial"/>
        <family val="2"/>
      </rPr>
      <t>1</t>
    </r>
    <r>
      <rPr>
        <sz val="7"/>
        <color indexed="8"/>
        <rFont val="Arial"/>
        <family val="2"/>
      </rPr>
      <t xml:space="preserve">   Commercial</t>
    </r>
  </si>
  <si>
    <r>
      <rPr>
        <vertAlign val="superscript"/>
        <sz val="7"/>
        <color indexed="8"/>
        <rFont val="Arial"/>
        <family val="2"/>
      </rPr>
      <t>2</t>
    </r>
    <r>
      <rPr>
        <sz val="7"/>
        <color indexed="8"/>
        <rFont val="Arial"/>
        <family val="2"/>
      </rPr>
      <t xml:space="preserve">   Estimated average price</t>
    </r>
  </si>
  <si>
    <r>
      <rPr>
        <vertAlign val="superscript"/>
        <sz val="7"/>
        <color indexed="8"/>
        <rFont val="Arial"/>
        <family val="2"/>
      </rPr>
      <t>3</t>
    </r>
    <r>
      <rPr>
        <sz val="7"/>
        <color indexed="8"/>
        <rFont val="Arial"/>
        <family val="2"/>
      </rPr>
      <t xml:space="preserve">   Index figures are for split years, e. g. production year 2005 = 2005/06</t>
    </r>
  </si>
  <si>
    <r>
      <rPr>
        <vertAlign val="superscript"/>
        <sz val="7"/>
        <color indexed="8"/>
        <rFont val="Arial"/>
        <family val="2"/>
      </rPr>
      <t>4</t>
    </r>
    <r>
      <rPr>
        <sz val="7"/>
        <color indexed="8"/>
        <rFont val="Arial"/>
        <family val="2"/>
      </rPr>
      <t xml:space="preserve">   Source: SAGIS</t>
    </r>
  </si>
  <si>
    <r>
      <t>Haricot beans</t>
    </r>
    <r>
      <rPr>
        <vertAlign val="superscript"/>
        <sz val="8"/>
        <color indexed="8"/>
        <rFont val="Arial"/>
        <family val="2"/>
      </rPr>
      <t>4</t>
    </r>
  </si>
  <si>
    <r>
      <t>Imports</t>
    </r>
    <r>
      <rPr>
        <vertAlign val="superscript"/>
        <sz val="8"/>
        <color indexed="8"/>
        <rFont val="Arial"/>
        <family val="2"/>
      </rPr>
      <t>2</t>
    </r>
  </si>
  <si>
    <r>
      <rPr>
        <vertAlign val="superscript"/>
        <sz val="7"/>
        <color indexed="8"/>
        <rFont val="Arial"/>
        <family val="2"/>
      </rPr>
      <t>1</t>
    </r>
    <r>
      <rPr>
        <sz val="7"/>
        <color indexed="8"/>
        <rFont val="Times New Roman"/>
        <family val="1"/>
      </rPr>
      <t xml:space="preserve">   </t>
    </r>
    <r>
      <rPr>
        <sz val="7"/>
        <color indexed="8"/>
        <rFont val="Arial"/>
        <family val="2"/>
      </rPr>
      <t>Index figures are for calendar years</t>
    </r>
  </si>
  <si>
    <r>
      <rPr>
        <vertAlign val="superscript"/>
        <sz val="7"/>
        <color indexed="8"/>
        <rFont val="Arial"/>
        <family val="2"/>
      </rPr>
      <t>2</t>
    </r>
    <r>
      <rPr>
        <sz val="7"/>
        <color indexed="8"/>
        <rFont val="Times New Roman"/>
        <family val="1"/>
      </rPr>
      <t xml:space="preserve">   </t>
    </r>
    <r>
      <rPr>
        <sz val="7"/>
        <color indexed="8"/>
        <rFont val="Arial"/>
        <family val="2"/>
      </rPr>
      <t>Includes imports from adjacent countries</t>
    </r>
  </si>
  <si>
    <r>
      <rPr>
        <vertAlign val="superscript"/>
        <sz val="7"/>
        <color indexed="8"/>
        <rFont val="Arial"/>
        <family val="2"/>
      </rPr>
      <t>1</t>
    </r>
    <r>
      <rPr>
        <sz val="7"/>
        <color indexed="8"/>
        <rFont val="Times New Roman"/>
        <family val="1"/>
      </rPr>
      <t xml:space="preserve">   </t>
    </r>
    <r>
      <rPr>
        <sz val="7"/>
        <color indexed="8"/>
        <rFont val="Arial"/>
        <family val="2"/>
      </rPr>
      <t>Source: Canegrowers</t>
    </r>
  </si>
  <si>
    <r>
      <rPr>
        <vertAlign val="superscript"/>
        <sz val="7"/>
        <color indexed="8"/>
        <rFont val="Arial"/>
        <family val="2"/>
      </rPr>
      <t>3</t>
    </r>
    <r>
      <rPr>
        <sz val="7"/>
        <color indexed="8"/>
        <rFont val="Times New Roman"/>
        <family val="1"/>
      </rPr>
      <t>   </t>
    </r>
    <r>
      <rPr>
        <sz val="7"/>
        <color indexed="8"/>
        <rFont val="Arial"/>
        <family val="2"/>
      </rPr>
      <t>Source: Customs and Excise</t>
    </r>
  </si>
  <si>
    <r>
      <rPr>
        <vertAlign val="superscript"/>
        <sz val="7"/>
        <color indexed="8"/>
        <rFont val="Arial"/>
        <family val="2"/>
      </rPr>
      <t>4</t>
    </r>
    <r>
      <rPr>
        <sz val="7"/>
        <color indexed="8"/>
        <rFont val="Times New Roman"/>
        <family val="1"/>
      </rPr>
      <t xml:space="preserve">   </t>
    </r>
    <r>
      <rPr>
        <sz val="7"/>
        <color indexed="8"/>
        <rFont val="Arial"/>
        <family val="2"/>
      </rPr>
      <t>Preliminary</t>
    </r>
  </si>
  <si>
    <r>
      <t>Gross value</t>
    </r>
    <r>
      <rPr>
        <vertAlign val="superscript"/>
        <sz val="8"/>
        <color indexed="8"/>
        <rFont val="Arial"/>
        <family val="2"/>
      </rPr>
      <t>1</t>
    </r>
  </si>
  <si>
    <r>
      <t>Price index</t>
    </r>
    <r>
      <rPr>
        <vertAlign val="superscript"/>
        <sz val="8"/>
        <color indexed="8"/>
        <rFont val="Arial"/>
        <family val="2"/>
      </rPr>
      <t>3</t>
    </r>
  </si>
  <si>
    <r>
      <t>Gross value</t>
    </r>
    <r>
      <rPr>
        <vertAlign val="superscript"/>
        <sz val="8"/>
        <color indexed="8"/>
        <rFont val="Arial"/>
        <family val="2"/>
      </rPr>
      <t>4</t>
    </r>
  </si>
  <si>
    <r>
      <t>Lint</t>
    </r>
    <r>
      <rPr>
        <vertAlign val="superscript"/>
        <sz val="8"/>
        <color indexed="8"/>
        <rFont val="Arial"/>
        <family val="2"/>
      </rPr>
      <t>2</t>
    </r>
  </si>
  <si>
    <r>
      <t>Sales on markets</t>
    </r>
    <r>
      <rPr>
        <vertAlign val="superscript"/>
        <sz val="8"/>
        <color indexed="8"/>
        <rFont val="Arial"/>
        <family val="2"/>
      </rPr>
      <t>1</t>
    </r>
  </si>
  <si>
    <r>
      <t>Dried</t>
    </r>
    <r>
      <rPr>
        <vertAlign val="superscript"/>
        <sz val="8"/>
        <color indexed="8"/>
        <rFont val="Arial"/>
        <family val="2"/>
      </rPr>
      <t>2</t>
    </r>
  </si>
  <si>
    <r>
      <rPr>
        <vertAlign val="superscript"/>
        <sz val="7"/>
        <color indexed="8"/>
        <rFont val="Arial"/>
        <family val="2"/>
      </rPr>
      <t>3</t>
    </r>
    <r>
      <rPr>
        <sz val="7"/>
        <color indexed="8"/>
        <rFont val="Times New Roman"/>
        <family val="1"/>
      </rPr>
      <t xml:space="preserve">    </t>
    </r>
    <r>
      <rPr>
        <sz val="7"/>
        <color indexed="8"/>
        <rFont val="Arial"/>
        <family val="2"/>
      </rPr>
      <t>Preliminary</t>
    </r>
  </si>
  <si>
    <r>
      <rPr>
        <vertAlign val="superscript"/>
        <sz val="7"/>
        <color indexed="8"/>
        <rFont val="Arial"/>
        <family val="2"/>
      </rPr>
      <t>1</t>
    </r>
    <r>
      <rPr>
        <sz val="7"/>
        <color indexed="8"/>
        <rFont val="Arial"/>
        <family val="2"/>
      </rPr>
      <t xml:space="preserve">   Preliminary</t>
    </r>
  </si>
  <si>
    <r>
      <t>Other berries</t>
    </r>
    <r>
      <rPr>
        <vertAlign val="superscript"/>
        <sz val="8"/>
        <color indexed="8"/>
        <rFont val="Arial"/>
        <family val="2"/>
      </rPr>
      <t>2</t>
    </r>
  </si>
  <si>
    <r>
      <t>Other summer fruit</t>
    </r>
    <r>
      <rPr>
        <vertAlign val="superscript"/>
        <sz val="8"/>
        <color indexed="8"/>
        <rFont val="Arial"/>
        <family val="2"/>
      </rPr>
      <t>2</t>
    </r>
  </si>
  <si>
    <r>
      <rPr>
        <vertAlign val="superscript"/>
        <sz val="7"/>
        <color indexed="8"/>
        <rFont val="Times New Roman"/>
        <family val="1"/>
      </rPr>
      <t>1</t>
    </r>
    <r>
      <rPr>
        <sz val="7"/>
        <color indexed="8"/>
        <rFont val="Times New Roman"/>
        <family val="1"/>
      </rPr>
      <t xml:space="preserve">   </t>
    </r>
    <r>
      <rPr>
        <sz val="7"/>
        <color indexed="8"/>
        <rFont val="Arial"/>
        <family val="2"/>
      </rPr>
      <t>Preliminary</t>
    </r>
  </si>
  <si>
    <r>
      <t>Juice for concentrate</t>
    </r>
    <r>
      <rPr>
        <vertAlign val="superscript"/>
        <sz val="8"/>
        <color indexed="8"/>
        <rFont val="Arial"/>
        <family val="2"/>
      </rPr>
      <t xml:space="preserve"> </t>
    </r>
  </si>
  <si>
    <r>
      <rPr>
        <vertAlign val="superscript"/>
        <sz val="7"/>
        <color indexed="8"/>
        <rFont val="Arial"/>
        <family val="2"/>
      </rPr>
      <t>1</t>
    </r>
    <r>
      <rPr>
        <sz val="7"/>
        <color indexed="8"/>
        <rFont val="Arial"/>
        <family val="2"/>
      </rPr>
      <t xml:space="preserve">  Preliminary</t>
    </r>
  </si>
  <si>
    <r>
      <t>Guavas</t>
    </r>
    <r>
      <rPr>
        <vertAlign val="superscript"/>
        <sz val="8"/>
        <color indexed="8"/>
        <rFont val="Arial"/>
        <family val="2"/>
      </rPr>
      <t>1</t>
    </r>
  </si>
  <si>
    <r>
      <t>Sales on markets</t>
    </r>
    <r>
      <rPr>
        <vertAlign val="superscript"/>
        <sz val="8"/>
        <color indexed="8"/>
        <rFont val="Arial"/>
        <family val="2"/>
      </rPr>
      <t>2</t>
    </r>
  </si>
  <si>
    <r>
      <t>Year February to January</t>
    </r>
    <r>
      <rPr>
        <vertAlign val="superscript"/>
        <sz val="8"/>
        <color indexed="8"/>
        <rFont val="Arial"/>
        <family val="2"/>
      </rPr>
      <t>1</t>
    </r>
  </si>
  <si>
    <r>
      <t>Exports</t>
    </r>
    <r>
      <rPr>
        <vertAlign val="superscript"/>
        <sz val="8"/>
        <color indexed="8"/>
        <rFont val="Arial"/>
        <family val="2"/>
      </rPr>
      <t>2</t>
    </r>
  </si>
  <si>
    <r>
      <t>Green mealies</t>
    </r>
    <r>
      <rPr>
        <vertAlign val="superscript"/>
        <sz val="8"/>
        <color indexed="8"/>
        <rFont val="Arial"/>
        <family val="2"/>
      </rPr>
      <t>1</t>
    </r>
  </si>
  <si>
    <r>
      <rPr>
        <vertAlign val="superscript"/>
        <sz val="7"/>
        <color indexed="8"/>
        <rFont val="Arial"/>
        <family val="2"/>
      </rPr>
      <t>1</t>
    </r>
    <r>
      <rPr>
        <sz val="7"/>
        <color indexed="8"/>
        <rFont val="Arial"/>
        <family val="2"/>
      </rPr>
      <t xml:space="preserve"> </t>
    </r>
    <r>
      <rPr>
        <sz val="7"/>
        <color indexed="8"/>
        <rFont val="Times New Roman"/>
        <family val="1"/>
      </rPr>
      <t>  </t>
    </r>
    <r>
      <rPr>
        <sz val="7"/>
        <color indexed="8"/>
        <rFont val="Arial"/>
        <family val="2"/>
      </rPr>
      <t>Sweetcorn included</t>
    </r>
  </si>
  <si>
    <r>
      <t>Average  price</t>
    </r>
    <r>
      <rPr>
        <vertAlign val="superscript"/>
        <sz val="8"/>
        <color indexed="8"/>
        <rFont val="Arial"/>
        <family val="2"/>
      </rPr>
      <t>2, 3</t>
    </r>
  </si>
  <si>
    <r>
      <rPr>
        <vertAlign val="superscript"/>
        <sz val="7"/>
        <color indexed="8"/>
        <rFont val="Arial"/>
        <family val="2"/>
      </rPr>
      <t>2</t>
    </r>
    <r>
      <rPr>
        <sz val="7"/>
        <color indexed="8"/>
        <rFont val="Arial"/>
        <family val="2"/>
      </rPr>
      <t xml:space="preserve">    Purchase price of chilled carcasses, including the fifth quarter</t>
    </r>
  </si>
  <si>
    <r>
      <t>Cattle hides</t>
    </r>
    <r>
      <rPr>
        <vertAlign val="superscript"/>
        <sz val="8"/>
        <color indexed="8"/>
        <rFont val="Arial"/>
        <family val="2"/>
      </rPr>
      <t>1</t>
    </r>
  </si>
  <si>
    <r>
      <t>Calf skins</t>
    </r>
    <r>
      <rPr>
        <vertAlign val="superscript"/>
        <sz val="8"/>
        <color indexed="8"/>
        <rFont val="Arial"/>
        <family val="2"/>
      </rPr>
      <t>1</t>
    </r>
  </si>
  <si>
    <r>
      <rPr>
        <vertAlign val="superscript"/>
        <sz val="7"/>
        <color indexed="8"/>
        <rFont val="Arial"/>
        <family val="2"/>
      </rPr>
      <t>3</t>
    </r>
    <r>
      <rPr>
        <sz val="7"/>
        <color indexed="8"/>
        <rFont val="Arial"/>
        <family val="2"/>
      </rPr>
      <t xml:space="preserve">   Source: From 2003/04, the Red Meat Abattoir Association</t>
    </r>
  </si>
  <si>
    <r>
      <t>Sheep</t>
    </r>
    <r>
      <rPr>
        <vertAlign val="superscript"/>
        <sz val="8"/>
        <color indexed="8"/>
        <rFont val="Arial"/>
        <family val="2"/>
      </rPr>
      <t>1</t>
    </r>
  </si>
  <si>
    <r>
      <t>Goats</t>
    </r>
    <r>
      <rPr>
        <vertAlign val="superscript"/>
        <sz val="8"/>
        <color indexed="8"/>
        <rFont val="Arial"/>
        <family val="2"/>
      </rPr>
      <t>1</t>
    </r>
  </si>
  <si>
    <r>
      <rPr>
        <vertAlign val="superscript"/>
        <sz val="7"/>
        <color indexed="8"/>
        <rFont val="Arial"/>
        <family val="2"/>
      </rPr>
      <t>1</t>
    </r>
    <r>
      <rPr>
        <sz val="7"/>
        <color indexed="8"/>
        <rFont val="Times New Roman"/>
        <family val="1"/>
      </rPr>
      <t xml:space="preserve">   </t>
    </r>
    <r>
      <rPr>
        <sz val="7"/>
        <color indexed="8"/>
        <rFont val="Arial"/>
        <family val="2"/>
      </rPr>
      <t>Commercial numbers in the RSA</t>
    </r>
  </si>
  <si>
    <r>
      <t>Average price paid to feedlots or farmers</t>
    </r>
    <r>
      <rPr>
        <vertAlign val="superscript"/>
        <sz val="8"/>
        <color indexed="8"/>
        <rFont val="Arial"/>
        <family val="2"/>
      </rPr>
      <t>2, 3</t>
    </r>
  </si>
  <si>
    <r>
      <t>1993/94</t>
    </r>
    <r>
      <rPr>
        <vertAlign val="superscript"/>
        <sz val="8"/>
        <color indexed="8"/>
        <rFont val="Arial"/>
        <family val="2"/>
      </rPr>
      <t>2)</t>
    </r>
  </si>
  <si>
    <r>
      <rPr>
        <vertAlign val="superscript"/>
        <sz val="7"/>
        <color indexed="8"/>
        <rFont val="Arial"/>
        <family val="2"/>
      </rPr>
      <t>1</t>
    </r>
    <r>
      <rPr>
        <sz val="7"/>
        <color indexed="8"/>
        <rFont val="Arial"/>
        <family val="2"/>
      </rPr>
      <t xml:space="preserve">   Slaughtered for commercial market and for own consumption</t>
    </r>
  </si>
  <si>
    <r>
      <t>Wool sales</t>
    </r>
    <r>
      <rPr>
        <vertAlign val="superscript"/>
        <sz val="8"/>
        <color indexed="8"/>
        <rFont val="Arial"/>
        <family val="2"/>
      </rPr>
      <t>1</t>
    </r>
  </si>
  <si>
    <r>
      <t>Mohair production</t>
    </r>
    <r>
      <rPr>
        <vertAlign val="superscript"/>
        <sz val="8"/>
        <color indexed="8"/>
        <rFont val="Arial"/>
        <family val="2"/>
      </rPr>
      <t>4</t>
    </r>
  </si>
  <si>
    <r>
      <t>Merino</t>
    </r>
    <r>
      <rPr>
        <vertAlign val="superscript"/>
        <sz val="8"/>
        <color indexed="8"/>
        <rFont val="Arial"/>
        <family val="2"/>
      </rPr>
      <t>2</t>
    </r>
  </si>
  <si>
    <r>
      <t>Other wool</t>
    </r>
    <r>
      <rPr>
        <vertAlign val="superscript"/>
        <sz val="8"/>
        <color indexed="8"/>
        <rFont val="Arial"/>
        <family val="2"/>
      </rPr>
      <t>3</t>
    </r>
  </si>
  <si>
    <r>
      <t>Merino</t>
    </r>
    <r>
      <rPr>
        <vertAlign val="superscript"/>
        <sz val="8"/>
        <color indexed="8"/>
        <rFont val="Arial"/>
        <family val="2"/>
      </rPr>
      <t>1</t>
    </r>
  </si>
  <si>
    <r>
      <t>Other</t>
    </r>
    <r>
      <rPr>
        <vertAlign val="superscript"/>
        <sz val="8"/>
        <color indexed="8"/>
        <rFont val="Arial"/>
        <family val="2"/>
      </rPr>
      <t>2</t>
    </r>
  </si>
  <si>
    <r>
      <rPr>
        <vertAlign val="superscript"/>
        <sz val="7"/>
        <color indexed="8"/>
        <rFont val="Arial"/>
        <family val="2"/>
      </rPr>
      <t>1</t>
    </r>
    <r>
      <rPr>
        <sz val="7"/>
        <color indexed="8"/>
        <rFont val="Arial"/>
        <family val="2"/>
      </rPr>
      <t xml:space="preserve">   Merino and dead wool</t>
    </r>
  </si>
  <si>
    <r>
      <rPr>
        <vertAlign val="superscript"/>
        <sz val="7"/>
        <color indexed="8"/>
        <rFont val="Arial"/>
        <family val="2"/>
      </rPr>
      <t>2</t>
    </r>
    <r>
      <rPr>
        <sz val="7"/>
        <color indexed="8"/>
        <rFont val="Arial"/>
        <family val="2"/>
      </rPr>
      <t xml:space="preserve">   Other white wool, Coarse and coloured, and karakul wool</t>
    </r>
  </si>
  <si>
    <r>
      <t>Sheep skins</t>
    </r>
    <r>
      <rPr>
        <vertAlign val="superscript"/>
        <sz val="8"/>
        <color indexed="8"/>
        <rFont val="Arial"/>
        <family val="2"/>
      </rPr>
      <t>1</t>
    </r>
  </si>
  <si>
    <r>
      <t>Goat skins</t>
    </r>
    <r>
      <rPr>
        <vertAlign val="superscript"/>
        <sz val="8"/>
        <color indexed="8"/>
        <rFont val="Arial"/>
        <family val="2"/>
      </rPr>
      <t>1</t>
    </r>
  </si>
  <si>
    <r>
      <t>Karakul pelts</t>
    </r>
    <r>
      <rPr>
        <vertAlign val="superscript"/>
        <sz val="8"/>
        <color indexed="8"/>
        <rFont val="Arial"/>
        <family val="2"/>
      </rPr>
      <t>2</t>
    </r>
  </si>
  <si>
    <r>
      <t>2002</t>
    </r>
    <r>
      <rPr>
        <vertAlign val="superscript"/>
        <sz val="8"/>
        <color indexed="8"/>
        <rFont val="Arial"/>
        <family val="2"/>
      </rPr>
      <t>1</t>
    </r>
  </si>
  <si>
    <r>
      <rPr>
        <vertAlign val="superscript"/>
        <sz val="7"/>
        <color indexed="8"/>
        <rFont val="Arial"/>
        <family val="2"/>
      </rPr>
      <t>1</t>
    </r>
    <r>
      <rPr>
        <sz val="7"/>
        <color indexed="8"/>
        <rFont val="Arial"/>
        <family val="2"/>
      </rPr>
      <t xml:space="preserve">    Numbers kept by only those producers who responded—figures not extrapolated</t>
    </r>
  </si>
  <si>
    <r>
      <t>Year   March to February</t>
    </r>
    <r>
      <rPr>
        <vertAlign val="superscript"/>
        <sz val="8"/>
        <color indexed="8"/>
        <rFont val="Arial"/>
        <family val="2"/>
      </rPr>
      <t>1</t>
    </r>
  </si>
  <si>
    <r>
      <t>Total</t>
    </r>
    <r>
      <rPr>
        <vertAlign val="superscript"/>
        <sz val="8"/>
        <color indexed="8"/>
        <rFont val="Arial"/>
        <family val="2"/>
      </rPr>
      <t>2</t>
    </r>
  </si>
  <si>
    <r>
      <t>Total</t>
    </r>
    <r>
      <rPr>
        <vertAlign val="superscript"/>
        <sz val="8"/>
        <color indexed="8"/>
        <rFont val="Arial"/>
        <family val="2"/>
      </rPr>
      <t>3</t>
    </r>
  </si>
  <si>
    <r>
      <t>Average unit price</t>
    </r>
    <r>
      <rPr>
        <vertAlign val="superscript"/>
        <sz val="8"/>
        <color indexed="8"/>
        <rFont val="Arial"/>
        <family val="2"/>
      </rPr>
      <t>1</t>
    </r>
  </si>
  <si>
    <r>
      <t>Grade 1 large</t>
    </r>
    <r>
      <rPr>
        <vertAlign val="superscript"/>
        <sz val="8"/>
        <color indexed="8"/>
        <rFont val="Arial"/>
        <family val="2"/>
      </rPr>
      <t>2</t>
    </r>
  </si>
  <si>
    <r>
      <t>Gross income</t>
    </r>
    <r>
      <rPr>
        <vertAlign val="superscript"/>
        <sz val="8"/>
        <color indexed="8"/>
        <rFont val="Arial"/>
        <family val="2"/>
      </rPr>
      <t>1</t>
    </r>
  </si>
  <si>
    <r>
      <t>Net farming income</t>
    </r>
    <r>
      <rPr>
        <vertAlign val="superscript"/>
        <sz val="8"/>
        <color indexed="8"/>
        <rFont val="Arial"/>
        <family val="2"/>
      </rPr>
      <t>2</t>
    </r>
  </si>
  <si>
    <r>
      <rPr>
        <vertAlign val="superscript"/>
        <sz val="7"/>
        <color indexed="8"/>
        <rFont val="Arial"/>
        <family val="2"/>
      </rPr>
      <t>1</t>
    </r>
    <r>
      <rPr>
        <sz val="7"/>
        <color indexed="8"/>
        <rFont val="Times New Roman"/>
        <family val="1"/>
      </rPr>
      <t xml:space="preserve">      </t>
    </r>
    <r>
      <rPr>
        <sz val="7"/>
        <color indexed="8"/>
        <rFont val="Arial"/>
        <family val="2"/>
      </rPr>
      <t>Excluding export profit repayments on maize and wheat</t>
    </r>
  </si>
  <si>
    <r>
      <rPr>
        <vertAlign val="superscript"/>
        <sz val="7"/>
        <color indexed="8"/>
        <rFont val="Arial"/>
        <family val="2"/>
      </rPr>
      <t>2</t>
    </r>
    <r>
      <rPr>
        <sz val="7"/>
        <color indexed="8"/>
        <rFont val="Times New Roman"/>
        <family val="1"/>
      </rPr>
      <t xml:space="preserve">      </t>
    </r>
    <r>
      <rPr>
        <sz val="7"/>
        <color indexed="8"/>
        <rFont val="Arial"/>
        <family val="2"/>
      </rPr>
      <t>After provision has been made for depreciation, salaries and wages, interest paid and rent paid</t>
    </r>
  </si>
  <si>
    <r>
      <rPr>
        <vertAlign val="superscript"/>
        <sz val="7"/>
        <color indexed="8"/>
        <rFont val="Arial"/>
        <family val="2"/>
      </rPr>
      <t>1</t>
    </r>
    <r>
      <rPr>
        <sz val="7"/>
        <color indexed="8"/>
        <rFont val="Arial"/>
        <family val="2"/>
      </rPr>
      <t xml:space="preserve">      Namibia is included until 1983</t>
    </r>
  </si>
  <si>
    <r>
      <rPr>
        <vertAlign val="superscript"/>
        <sz val="7"/>
        <color indexed="8"/>
        <rFont val="Arial"/>
        <family val="2"/>
      </rPr>
      <t>2</t>
    </r>
    <r>
      <rPr>
        <sz val="7"/>
        <color indexed="8"/>
        <rFont val="Times New Roman"/>
        <family val="1"/>
      </rPr>
      <t xml:space="preserve">      </t>
    </r>
    <r>
      <rPr>
        <sz val="7"/>
        <color indexed="8"/>
        <rFont val="Arial"/>
        <family val="2"/>
      </rPr>
      <t xml:space="preserve">Includes electricity, gas, water, construction, transport, storage, communication, finance, real estate, </t>
    </r>
  </si>
  <si>
    <r>
      <t>Dry beans</t>
    </r>
    <r>
      <rPr>
        <vertAlign val="superscript"/>
        <sz val="8"/>
        <color indexed="8"/>
        <rFont val="Arial"/>
        <family val="2"/>
      </rPr>
      <t>2</t>
    </r>
  </si>
  <si>
    <r>
      <t>Eggs</t>
    </r>
    <r>
      <rPr>
        <vertAlign val="superscript"/>
        <sz val="8"/>
        <color indexed="8"/>
        <rFont val="Arial"/>
        <family val="2"/>
      </rPr>
      <t>3</t>
    </r>
  </si>
  <si>
    <r>
      <rPr>
        <vertAlign val="superscript"/>
        <sz val="7"/>
        <color indexed="8"/>
        <rFont val="Arial"/>
        <family val="2"/>
      </rPr>
      <t>1</t>
    </r>
    <r>
      <rPr>
        <sz val="7"/>
        <color indexed="8"/>
        <rFont val="Arial"/>
        <family val="2"/>
      </rPr>
      <t>    Preliminary</t>
    </r>
  </si>
  <si>
    <r>
      <rPr>
        <vertAlign val="superscript"/>
        <sz val="7"/>
        <color indexed="8"/>
        <rFont val="Arial"/>
        <family val="2"/>
      </rPr>
      <t>2</t>
    </r>
    <r>
      <rPr>
        <sz val="7"/>
        <color indexed="8"/>
        <rFont val="Arial"/>
        <family val="2"/>
      </rPr>
      <t>    Until 2002/03, including cowpeas</t>
    </r>
  </si>
  <si>
    <r>
      <rPr>
        <vertAlign val="superscript"/>
        <sz val="7"/>
        <color indexed="8"/>
        <rFont val="Arial"/>
        <family val="2"/>
      </rPr>
      <t>3</t>
    </r>
    <r>
      <rPr>
        <sz val="7"/>
        <color indexed="8"/>
        <rFont val="Arial"/>
        <family val="2"/>
      </rPr>
      <t xml:space="preserve">    Including eggs for hatching </t>
    </r>
  </si>
  <si>
    <r>
      <rPr>
        <vertAlign val="superscript"/>
        <sz val="7"/>
        <color indexed="8"/>
        <rFont val="Arial"/>
        <family val="2"/>
      </rPr>
      <t>1</t>
    </r>
    <r>
      <rPr>
        <sz val="7"/>
        <color indexed="8"/>
        <rFont val="Arial"/>
        <family val="2"/>
      </rPr>
      <t>    Preliminary</t>
    </r>
  </si>
  <si>
    <r>
      <t>Other financial institutions</t>
    </r>
    <r>
      <rPr>
        <vertAlign val="superscript"/>
        <sz val="8"/>
        <color indexed="8"/>
        <rFont val="Arial"/>
        <family val="2"/>
      </rPr>
      <t>1</t>
    </r>
  </si>
  <si>
    <r>
      <rPr>
        <vertAlign val="superscript"/>
        <sz val="7"/>
        <color indexed="8"/>
        <rFont val="Arial"/>
        <family val="2"/>
      </rPr>
      <t>1</t>
    </r>
    <r>
      <rPr>
        <sz val="7"/>
        <color indexed="8"/>
        <rFont val="Arial"/>
        <family val="2"/>
      </rPr>
      <t xml:space="preserve">    Includes discount houses; merchant banks; other monetary institutions; insurance companies; pension funds; </t>
    </r>
  </si>
  <si>
    <r>
      <t>Total</t>
    </r>
    <r>
      <rPr>
        <vertAlign val="superscript"/>
        <sz val="8"/>
        <color indexed="8"/>
        <rFont val="Arial"/>
        <family val="2"/>
      </rPr>
      <t>1</t>
    </r>
  </si>
  <si>
    <r>
      <rPr>
        <vertAlign val="superscript"/>
        <sz val="7"/>
        <color indexed="8"/>
        <rFont val="Arial"/>
        <family val="2"/>
      </rPr>
      <t>1</t>
    </r>
    <r>
      <rPr>
        <sz val="7"/>
        <color indexed="8"/>
        <rFont val="Arial"/>
        <family val="2"/>
      </rPr>
      <t xml:space="preserve">    Preliminary</t>
    </r>
  </si>
  <si>
    <r>
      <rPr>
        <vertAlign val="superscript"/>
        <sz val="7"/>
        <color indexed="8"/>
        <rFont val="Arial"/>
        <family val="2"/>
      </rPr>
      <t>1</t>
    </r>
    <r>
      <rPr>
        <sz val="7"/>
        <color indexed="8"/>
        <rFont val="Times New Roman"/>
        <family val="1"/>
      </rPr>
      <t>   </t>
    </r>
    <r>
      <rPr>
        <sz val="7"/>
        <color indexed="8"/>
        <rFont val="Arial"/>
        <family val="2"/>
      </rPr>
      <t>Preliminary</t>
    </r>
  </si>
  <si>
    <r>
      <t>Field crops</t>
    </r>
    <r>
      <rPr>
        <vertAlign val="superscript"/>
        <sz val="8"/>
        <color indexed="8"/>
        <rFont val="Arial"/>
        <family val="2"/>
      </rPr>
      <t>1</t>
    </r>
  </si>
  <si>
    <r>
      <t>Horticul-ture</t>
    </r>
    <r>
      <rPr>
        <vertAlign val="superscript"/>
        <sz val="8"/>
        <color indexed="8"/>
        <rFont val="Arial"/>
        <family val="2"/>
      </rPr>
      <t>2</t>
    </r>
  </si>
  <si>
    <r>
      <t>Animal production</t>
    </r>
    <r>
      <rPr>
        <vertAlign val="superscript"/>
        <sz val="8"/>
        <color indexed="8"/>
        <rFont val="Arial"/>
        <family val="2"/>
      </rPr>
      <t>3</t>
    </r>
  </si>
  <si>
    <r>
      <rPr>
        <vertAlign val="superscript"/>
        <sz val="7"/>
        <color indexed="8"/>
        <rFont val="Arial"/>
        <family val="2"/>
      </rPr>
      <t>1</t>
    </r>
    <r>
      <rPr>
        <sz val="7"/>
        <color indexed="8"/>
        <rFont val="Times New Roman"/>
        <family val="1"/>
      </rPr>
      <t>   </t>
    </r>
    <r>
      <rPr>
        <sz val="7"/>
        <color indexed="8"/>
        <rFont val="Arial"/>
        <family val="2"/>
      </rPr>
      <t>Refer to Table 92</t>
    </r>
  </si>
  <si>
    <r>
      <rPr>
        <vertAlign val="superscript"/>
        <sz val="7"/>
        <color indexed="8"/>
        <rFont val="Arial"/>
        <family val="2"/>
      </rPr>
      <t>2</t>
    </r>
    <r>
      <rPr>
        <sz val="7"/>
        <color indexed="8"/>
        <rFont val="Times New Roman"/>
        <family val="1"/>
      </rPr>
      <t>   </t>
    </r>
    <r>
      <rPr>
        <sz val="7"/>
        <color indexed="8"/>
        <rFont val="Arial"/>
        <family val="2"/>
      </rPr>
      <t>Refer to Table 93</t>
    </r>
  </si>
  <si>
    <r>
      <rPr>
        <vertAlign val="superscript"/>
        <sz val="7"/>
        <color indexed="8"/>
        <rFont val="Arial"/>
        <family val="2"/>
      </rPr>
      <t>3</t>
    </r>
    <r>
      <rPr>
        <sz val="7"/>
        <color indexed="8"/>
        <rFont val="Times New Roman"/>
        <family val="1"/>
      </rPr>
      <t>   </t>
    </r>
    <r>
      <rPr>
        <sz val="7"/>
        <color indexed="8"/>
        <rFont val="Arial"/>
        <family val="2"/>
      </rPr>
      <t>Refer to Table 95</t>
    </r>
  </si>
  <si>
    <r>
      <t>Summer grains</t>
    </r>
    <r>
      <rPr>
        <vertAlign val="superscript"/>
        <sz val="8"/>
        <color indexed="8"/>
        <rFont val="Arial"/>
        <family val="2"/>
      </rPr>
      <t>1</t>
    </r>
  </si>
  <si>
    <r>
      <t>Winter cereals</t>
    </r>
    <r>
      <rPr>
        <vertAlign val="superscript"/>
        <sz val="8"/>
        <color indexed="8"/>
        <rFont val="Arial"/>
        <family val="2"/>
      </rPr>
      <t>2</t>
    </r>
  </si>
  <si>
    <r>
      <t>Oil seeds</t>
    </r>
    <r>
      <rPr>
        <vertAlign val="superscript"/>
        <sz val="8"/>
        <color indexed="8"/>
        <rFont val="Arial"/>
        <family val="2"/>
      </rPr>
      <t>3</t>
    </r>
  </si>
  <si>
    <r>
      <t>Hay</t>
    </r>
    <r>
      <rPr>
        <vertAlign val="superscript"/>
        <sz val="8"/>
        <color indexed="8"/>
        <rFont val="Arial"/>
        <family val="2"/>
      </rPr>
      <t>4</t>
    </r>
  </si>
  <si>
    <r>
      <rPr>
        <vertAlign val="superscript"/>
        <sz val="7"/>
        <color indexed="8"/>
        <rFont val="Arial"/>
        <family val="2"/>
      </rPr>
      <t>1</t>
    </r>
    <r>
      <rPr>
        <sz val="7"/>
        <color indexed="8"/>
        <rFont val="Times New Roman"/>
        <family val="1"/>
      </rPr>
      <t xml:space="preserve">    </t>
    </r>
    <r>
      <rPr>
        <sz val="7"/>
        <color indexed="8"/>
        <rFont val="Arial"/>
        <family val="2"/>
      </rPr>
      <t>Maize and grain sorghum</t>
    </r>
  </si>
  <si>
    <r>
      <rPr>
        <vertAlign val="superscript"/>
        <sz val="7"/>
        <color indexed="8"/>
        <rFont val="Arial"/>
        <family val="2"/>
      </rPr>
      <t>2</t>
    </r>
    <r>
      <rPr>
        <sz val="7"/>
        <color indexed="8"/>
        <rFont val="Times New Roman"/>
        <family val="1"/>
      </rPr>
      <t xml:space="preserve">    </t>
    </r>
    <r>
      <rPr>
        <sz val="7"/>
        <color indexed="8"/>
        <rFont val="Arial"/>
        <family val="2"/>
      </rPr>
      <t>Wheat, barley, oats and rye.  From 2000, canola instead of rye</t>
    </r>
  </si>
  <si>
    <r>
      <rPr>
        <vertAlign val="superscript"/>
        <sz val="7"/>
        <color indexed="8"/>
        <rFont val="Arial"/>
        <family val="2"/>
      </rPr>
      <t>3</t>
    </r>
    <r>
      <rPr>
        <sz val="7"/>
        <color indexed="8"/>
        <rFont val="Times New Roman"/>
        <family val="1"/>
      </rPr>
      <t xml:space="preserve">    </t>
    </r>
    <r>
      <rPr>
        <sz val="7"/>
        <color indexed="8"/>
        <rFont val="Arial"/>
        <family val="2"/>
      </rPr>
      <t>Sunflower seed and groundnuts</t>
    </r>
  </si>
  <si>
    <r>
      <rPr>
        <vertAlign val="superscript"/>
        <sz val="7"/>
        <color indexed="8"/>
        <rFont val="Arial"/>
        <family val="2"/>
      </rPr>
      <t>4</t>
    </r>
    <r>
      <rPr>
        <sz val="7"/>
        <color indexed="8"/>
        <rFont val="Times New Roman"/>
        <family val="1"/>
      </rPr>
      <t xml:space="preserve">    </t>
    </r>
    <r>
      <rPr>
        <sz val="7"/>
        <color indexed="8"/>
        <rFont val="Arial"/>
        <family val="2"/>
      </rPr>
      <t>Lucerne and teff hay</t>
    </r>
  </si>
  <si>
    <r>
      <t>Fruit</t>
    </r>
    <r>
      <rPr>
        <vertAlign val="superscript"/>
        <sz val="8"/>
        <color indexed="8"/>
        <rFont val="Arial"/>
        <family val="2"/>
      </rPr>
      <t>1</t>
    </r>
  </si>
  <si>
    <r>
      <rPr>
        <vertAlign val="superscript"/>
        <sz val="7"/>
        <color indexed="8"/>
        <rFont val="Arial"/>
        <family val="2"/>
      </rPr>
      <t>1</t>
    </r>
    <r>
      <rPr>
        <sz val="7"/>
        <color indexed="8"/>
        <rFont val="Arial"/>
        <family val="2"/>
      </rPr>
      <t xml:space="preserve"> </t>
    </r>
    <r>
      <rPr>
        <sz val="7"/>
        <color indexed="8"/>
        <rFont val="Times New Roman"/>
        <family val="1"/>
      </rPr>
      <t xml:space="preserve">   </t>
    </r>
    <r>
      <rPr>
        <sz val="7"/>
        <color indexed="8"/>
        <rFont val="Arial"/>
        <family val="2"/>
      </rPr>
      <t>Deciduous, citrus, subtropical and summer fruit</t>
    </r>
  </si>
  <si>
    <r>
      <t>Combined index</t>
    </r>
    <r>
      <rPr>
        <vertAlign val="superscript"/>
        <sz val="8"/>
        <color indexed="8"/>
        <rFont val="Arial"/>
        <family val="2"/>
      </rPr>
      <t>1, 2</t>
    </r>
  </si>
  <si>
    <r>
      <rPr>
        <vertAlign val="superscript"/>
        <sz val="7"/>
        <color indexed="8"/>
        <rFont val="Arial"/>
        <family val="2"/>
      </rPr>
      <t>1</t>
    </r>
    <r>
      <rPr>
        <sz val="7"/>
        <color indexed="8"/>
        <rFont val="Arial"/>
        <family val="2"/>
      </rPr>
      <t xml:space="preserve">    From 2000, green mealies has been included</t>
    </r>
  </si>
  <si>
    <r>
      <rPr>
        <vertAlign val="superscript"/>
        <sz val="7"/>
        <color indexed="8"/>
        <rFont val="Arial"/>
        <family val="2"/>
      </rPr>
      <t>2</t>
    </r>
    <r>
      <rPr>
        <sz val="7"/>
        <color indexed="8"/>
        <rFont val="Arial"/>
        <family val="2"/>
      </rPr>
      <t xml:space="preserve">   From 2005, cucumbers and mushrooms have been included</t>
    </r>
  </si>
  <si>
    <r>
      <t>Stock slaugh-tered</t>
    </r>
    <r>
      <rPr>
        <vertAlign val="superscript"/>
        <sz val="8"/>
        <color indexed="8"/>
        <rFont val="Arial"/>
        <family val="2"/>
      </rPr>
      <t>2</t>
    </r>
  </si>
  <si>
    <r>
      <t>Dairy pro-ducts</t>
    </r>
    <r>
      <rPr>
        <vertAlign val="superscript"/>
        <sz val="8"/>
        <color indexed="8"/>
        <rFont val="Arial"/>
        <family val="2"/>
      </rPr>
      <t>3</t>
    </r>
  </si>
  <si>
    <r>
      <t>Poultry and poultry proucts</t>
    </r>
    <r>
      <rPr>
        <vertAlign val="superscript"/>
        <sz val="8"/>
        <color indexed="8"/>
        <rFont val="Arial"/>
        <family val="2"/>
      </rPr>
      <t>4</t>
    </r>
  </si>
  <si>
    <r>
      <rPr>
        <vertAlign val="superscript"/>
        <sz val="7"/>
        <color indexed="8"/>
        <rFont val="Arial"/>
        <family val="2"/>
      </rPr>
      <t>1</t>
    </r>
    <r>
      <rPr>
        <sz val="7"/>
        <color indexed="8"/>
        <rFont val="Times New Roman"/>
        <family val="1"/>
      </rPr>
      <t xml:space="preserve">    </t>
    </r>
    <r>
      <rPr>
        <sz val="7"/>
        <color indexed="8"/>
        <rFont val="Arial"/>
        <family val="2"/>
      </rPr>
      <t>Wool and mohair</t>
    </r>
  </si>
  <si>
    <r>
      <rPr>
        <vertAlign val="superscript"/>
        <sz val="7"/>
        <color indexed="8"/>
        <rFont val="Arial"/>
        <family val="2"/>
      </rPr>
      <t>2</t>
    </r>
    <r>
      <rPr>
        <sz val="7"/>
        <color indexed="8"/>
        <rFont val="Times New Roman"/>
        <family val="1"/>
      </rPr>
      <t xml:space="preserve">    </t>
    </r>
    <r>
      <rPr>
        <sz val="7"/>
        <color indexed="8"/>
        <rFont val="Arial"/>
        <family val="2"/>
      </rPr>
      <t>Cattle, sheep and pigs</t>
    </r>
  </si>
  <si>
    <r>
      <rPr>
        <vertAlign val="superscript"/>
        <sz val="7"/>
        <color indexed="8"/>
        <rFont val="Arial"/>
        <family val="2"/>
      </rPr>
      <t>3</t>
    </r>
    <r>
      <rPr>
        <sz val="7"/>
        <color indexed="8"/>
        <rFont val="Times New Roman"/>
        <family val="1"/>
      </rPr>
      <t xml:space="preserve">    </t>
    </r>
    <r>
      <rPr>
        <sz val="7"/>
        <color indexed="8"/>
        <rFont val="Arial"/>
        <family val="2"/>
      </rPr>
      <t xml:space="preserve">Butterfat, cheese milk, condensing milk and fresh milk until August 1988; from  </t>
    </r>
  </si>
  <si>
    <r>
      <rPr>
        <vertAlign val="superscript"/>
        <sz val="7"/>
        <color indexed="8"/>
        <rFont val="Arial"/>
        <family val="2"/>
      </rPr>
      <t>4</t>
    </r>
    <r>
      <rPr>
        <sz val="7"/>
        <color indexed="8"/>
        <rFont val="Times New Roman"/>
        <family val="1"/>
      </rPr>
      <t xml:space="preserve">    </t>
    </r>
    <r>
      <rPr>
        <sz val="7"/>
        <color indexed="8"/>
        <rFont val="Arial"/>
        <family val="2"/>
      </rPr>
      <t>Broilers and eggs</t>
    </r>
  </si>
  <si>
    <r>
      <t>Machinery and imple-ments</t>
    </r>
    <r>
      <rPr>
        <vertAlign val="superscript"/>
        <sz val="8"/>
        <color indexed="8"/>
        <rFont val="Arial"/>
        <family val="2"/>
      </rPr>
      <t>1</t>
    </r>
  </si>
  <si>
    <r>
      <t>Materials for fixed improve-ments</t>
    </r>
    <r>
      <rPr>
        <vertAlign val="superscript"/>
        <sz val="8"/>
        <color indexed="8"/>
        <rFont val="Arial"/>
        <family val="2"/>
      </rPr>
      <t>2</t>
    </r>
  </si>
  <si>
    <r>
      <t>Interme-diate goods and services</t>
    </r>
    <r>
      <rPr>
        <vertAlign val="superscript"/>
        <sz val="8"/>
        <color indexed="8"/>
        <rFont val="Arial"/>
        <family val="2"/>
      </rPr>
      <t>3</t>
    </r>
  </si>
  <si>
    <r>
      <rPr>
        <vertAlign val="superscript"/>
        <sz val="7"/>
        <color indexed="8"/>
        <rFont val="Arial"/>
        <family val="2"/>
      </rPr>
      <t>1</t>
    </r>
    <r>
      <rPr>
        <sz val="7"/>
        <color indexed="8"/>
        <rFont val="Arial"/>
        <family val="2"/>
      </rPr>
      <t>    For more detail, refer to Table 99</t>
    </r>
  </si>
  <si>
    <r>
      <rPr>
        <vertAlign val="superscript"/>
        <sz val="7"/>
        <color indexed="8"/>
        <rFont val="Arial"/>
        <family val="2"/>
      </rPr>
      <t>2</t>
    </r>
    <r>
      <rPr>
        <sz val="7"/>
        <color indexed="8"/>
        <rFont val="Times New Roman"/>
        <family val="1"/>
      </rPr>
      <t xml:space="preserve">    </t>
    </r>
    <r>
      <rPr>
        <sz val="7"/>
        <color indexed="8"/>
        <rFont val="Arial"/>
        <family val="2"/>
      </rPr>
      <t>Fencing and building material</t>
    </r>
  </si>
  <si>
    <r>
      <rPr>
        <vertAlign val="superscript"/>
        <sz val="7"/>
        <color indexed="8"/>
        <rFont val="Arial"/>
        <family val="2"/>
      </rPr>
      <t>3</t>
    </r>
    <r>
      <rPr>
        <sz val="7"/>
        <color indexed="8"/>
        <rFont val="Arial"/>
        <family val="2"/>
      </rPr>
      <t>    For more detail, refer to Table 100</t>
    </r>
  </si>
  <si>
    <r>
      <t>Imple-ments</t>
    </r>
    <r>
      <rPr>
        <vertAlign val="superscript"/>
        <sz val="8"/>
        <color indexed="8"/>
        <rFont val="Arial"/>
        <family val="2"/>
      </rPr>
      <t>2</t>
    </r>
  </si>
  <si>
    <r>
      <t>Irrigation equipment</t>
    </r>
    <r>
      <rPr>
        <vertAlign val="superscript"/>
        <sz val="8"/>
        <color indexed="8"/>
        <rFont val="Arial"/>
        <family val="2"/>
      </rPr>
      <t>3</t>
    </r>
  </si>
  <si>
    <r>
      <rPr>
        <vertAlign val="superscript"/>
        <sz val="7"/>
        <color indexed="8"/>
        <rFont val="Arial"/>
        <family val="2"/>
      </rPr>
      <t>1</t>
    </r>
    <r>
      <rPr>
        <sz val="7"/>
        <color indexed="8"/>
        <rFont val="Times New Roman"/>
        <family val="1"/>
      </rPr>
      <t xml:space="preserve">      </t>
    </r>
    <r>
      <rPr>
        <sz val="7"/>
        <color indexed="8"/>
        <rFont val="Arial"/>
        <family val="2"/>
      </rPr>
      <t>GST included from 3/7/1978 to 30/9/91.  VAT excluded</t>
    </r>
  </si>
  <si>
    <r>
      <rPr>
        <vertAlign val="superscript"/>
        <sz val="7"/>
        <color indexed="8"/>
        <rFont val="Arial"/>
        <family val="2"/>
      </rPr>
      <t>2</t>
    </r>
    <r>
      <rPr>
        <sz val="7"/>
        <color indexed="8"/>
        <rFont val="Times New Roman"/>
        <family val="1"/>
      </rPr>
      <t xml:space="preserve">      </t>
    </r>
    <r>
      <rPr>
        <sz val="7"/>
        <color indexed="8"/>
        <rFont val="Arial"/>
        <family val="2"/>
      </rPr>
      <t>Mouldboard ploughs, disc ploughs, harrows, rippers, chisel ploughs, cultivators, maize</t>
    </r>
  </si>
  <si>
    <r>
      <rPr>
        <vertAlign val="superscript"/>
        <sz val="7"/>
        <color indexed="8"/>
        <rFont val="Arial"/>
        <family val="2"/>
      </rPr>
      <t>3</t>
    </r>
    <r>
      <rPr>
        <sz val="7"/>
        <color indexed="8"/>
        <rFont val="Times New Roman"/>
        <family val="1"/>
      </rPr>
      <t xml:space="preserve">      </t>
    </r>
    <r>
      <rPr>
        <sz val="7"/>
        <color indexed="8"/>
        <rFont val="Arial"/>
        <family val="2"/>
      </rPr>
      <t xml:space="preserve">Pumps, diesel engines, electric motors, mainline systems, polythylene pipes, </t>
    </r>
  </si>
  <si>
    <r>
      <t>Year</t>
    </r>
    <r>
      <rPr>
        <vertAlign val="superscript"/>
        <sz val="8"/>
        <color indexed="8"/>
        <rFont val="Arial"/>
        <family val="2"/>
      </rPr>
      <t>1</t>
    </r>
  </si>
  <si>
    <r>
      <rPr>
        <vertAlign val="superscript"/>
        <sz val="7"/>
        <color indexed="8"/>
        <rFont val="Arial"/>
        <family val="2"/>
      </rPr>
      <t>1</t>
    </r>
    <r>
      <rPr>
        <sz val="7"/>
        <color indexed="8"/>
        <rFont val="Arial"/>
        <family val="2"/>
      </rPr>
      <t xml:space="preserve">   Calendar year: January to December</t>
    </r>
  </si>
  <si>
    <t>Vegeta-bles and fruit</t>
  </si>
  <si>
    <t>Coffee, tea, cocoa and sub-stitutes</t>
  </si>
  <si>
    <t>Vegeta-bles (potatoes excluded)</t>
  </si>
  <si>
    <t>Decidu-ous and subtropi-cal fruit</t>
  </si>
  <si>
    <t>Ground-nuts</t>
  </si>
  <si>
    <r>
      <t>Pastoral products</t>
    </r>
    <r>
      <rPr>
        <vertAlign val="superscript"/>
        <sz val="8"/>
        <color indexed="8"/>
        <rFont val="Arial"/>
        <family val="2"/>
      </rPr>
      <t>1</t>
    </r>
  </si>
  <si>
    <t xml:space="preserve">      September 1988, only butterfat and fresh milk. From January 1995, only fresh milk</t>
  </si>
  <si>
    <t>Unproces-sed products</t>
  </si>
  <si>
    <t>Year ended 31 Decem-ber</t>
  </si>
  <si>
    <r>
      <t>Exported</t>
    </r>
    <r>
      <rPr>
        <vertAlign val="superscript"/>
        <sz val="8"/>
        <color indexed="8"/>
        <rFont val="Arial"/>
        <family val="2"/>
      </rPr>
      <t>2</t>
    </r>
  </si>
  <si>
    <r>
      <t>Year:</t>
    </r>
    <r>
      <rPr>
        <vertAlign val="superscript"/>
        <sz val="8"/>
        <color indexed="8"/>
        <rFont val="Arial"/>
        <family val="2"/>
      </rPr>
      <t xml:space="preserve"> </t>
    </r>
    <r>
      <rPr>
        <sz val="8"/>
        <color indexed="8"/>
        <rFont val="Arial"/>
        <family val="2"/>
      </rPr>
      <t xml:space="preserve">January to December </t>
    </r>
    <r>
      <rPr>
        <vertAlign val="superscript"/>
        <sz val="8"/>
        <color indexed="8"/>
        <rFont val="Arial"/>
        <family val="2"/>
      </rPr>
      <t xml:space="preserve">               </t>
    </r>
  </si>
  <si>
    <t>Year:  January to December</t>
  </si>
  <si>
    <r>
      <t>Table 57 – Average prices of important vegetables sold on the major fresh produce markets</t>
    </r>
    <r>
      <rPr>
        <vertAlign val="superscript"/>
        <sz val="8"/>
        <color indexed="8"/>
        <rFont val="Arial"/>
        <family val="2"/>
      </rPr>
      <t>1</t>
    </r>
  </si>
  <si>
    <r>
      <t>Total production</t>
    </r>
    <r>
      <rPr>
        <vertAlign val="superscript"/>
        <sz val="8"/>
        <color indexed="8"/>
        <rFont val="Arial"/>
        <family val="2"/>
      </rPr>
      <t>1</t>
    </r>
  </si>
  <si>
    <r>
      <t>Gross value of production</t>
    </r>
    <r>
      <rPr>
        <vertAlign val="superscript"/>
        <sz val="8"/>
        <color indexed="8"/>
        <rFont val="Arial"/>
        <family val="2"/>
      </rPr>
      <t>1</t>
    </r>
  </si>
  <si>
    <r>
      <t>Producer prices</t>
    </r>
    <r>
      <rPr>
        <vertAlign val="superscript"/>
        <sz val="8"/>
        <color indexed="8"/>
        <rFont val="Arial"/>
        <family val="2"/>
      </rPr>
      <t>2</t>
    </r>
  </si>
  <si>
    <t xml:space="preserve">   Advance price for crushed nuts. Prior to 1981/82, grade S2</t>
  </si>
  <si>
    <t xml:space="preserve">    crushed and edible nuts and prior to 1981/82 grade S2</t>
  </si>
  <si>
    <r>
      <rPr>
        <vertAlign val="superscript"/>
        <sz val="7"/>
        <color indexed="8"/>
        <rFont val="Arial"/>
        <family val="2"/>
      </rPr>
      <t>1</t>
    </r>
    <r>
      <rPr>
        <sz val="7"/>
        <color indexed="8"/>
        <rFont val="Times New Roman"/>
        <family val="1"/>
      </rPr>
      <t>   </t>
    </r>
    <r>
      <rPr>
        <sz val="7"/>
        <color indexed="8"/>
        <rFont val="Arial"/>
        <family val="2"/>
      </rPr>
      <t>Unshelled (pods) not included prior to 1986/87</t>
    </r>
  </si>
  <si>
    <r>
      <rPr>
        <vertAlign val="superscript"/>
        <sz val="7"/>
        <color indexed="8"/>
        <rFont val="Arial"/>
        <family val="2"/>
      </rPr>
      <t>2</t>
    </r>
    <r>
      <rPr>
        <sz val="7"/>
        <color indexed="8"/>
        <rFont val="Times New Roman"/>
        <family val="1"/>
      </rPr>
      <t xml:space="preserve">   </t>
    </r>
    <r>
      <rPr>
        <sz val="7"/>
        <color indexed="8"/>
        <rFont val="Arial"/>
        <family val="2"/>
      </rPr>
      <t>Excluding sales by the private sector</t>
    </r>
  </si>
  <si>
    <r>
      <rPr>
        <vertAlign val="superscript"/>
        <sz val="7"/>
        <color indexed="8"/>
        <rFont val="Arial"/>
        <family val="2"/>
      </rPr>
      <t>3</t>
    </r>
    <r>
      <rPr>
        <sz val="7"/>
        <color indexed="8"/>
        <rFont val="Times New Roman"/>
        <family val="1"/>
      </rPr>
      <t xml:space="preserve">   </t>
    </r>
    <r>
      <rPr>
        <sz val="7"/>
        <color indexed="8"/>
        <rFont val="Arial"/>
        <family val="2"/>
      </rPr>
      <t>Excluding sales by the Oilseeds Board</t>
    </r>
  </si>
  <si>
    <t>Human con-sumption</t>
  </si>
  <si>
    <t xml:space="preserve">                   Up to 1996, Wheat Board</t>
  </si>
  <si>
    <t>Consump-tion</t>
  </si>
  <si>
    <r>
      <rPr>
        <vertAlign val="superscript"/>
        <sz val="7"/>
        <color indexed="8"/>
        <rFont val="Arial"/>
        <family val="2"/>
      </rPr>
      <t>1</t>
    </r>
    <r>
      <rPr>
        <sz val="7"/>
        <color indexed="8"/>
        <rFont val="Times New Roman"/>
        <family val="1"/>
      </rPr>
      <t>   </t>
    </r>
    <r>
      <rPr>
        <sz val="7"/>
        <color indexed="8"/>
        <rFont val="Arial"/>
        <family val="2"/>
      </rPr>
      <t>Source: Statistics SA - Agricultural censuses</t>
    </r>
  </si>
  <si>
    <r>
      <rPr>
        <vertAlign val="superscript"/>
        <sz val="7"/>
        <color indexed="8"/>
        <rFont val="Arial"/>
        <family val="2"/>
      </rPr>
      <t>1</t>
    </r>
    <r>
      <rPr>
        <sz val="7"/>
        <color indexed="8"/>
        <rFont val="Times New Roman"/>
        <family val="1"/>
      </rPr>
      <t>   </t>
    </r>
    <r>
      <rPr>
        <sz val="7"/>
        <color indexed="8"/>
        <rFont val="Arial"/>
        <family val="2"/>
      </rPr>
      <t>Index figures are for split years = marketing years</t>
    </r>
  </si>
  <si>
    <r>
      <rPr>
        <vertAlign val="superscript"/>
        <sz val="7"/>
        <color indexed="8"/>
        <rFont val="Arial"/>
        <family val="2"/>
      </rPr>
      <t>2</t>
    </r>
    <r>
      <rPr>
        <sz val="7"/>
        <color indexed="8"/>
        <rFont val="Times New Roman"/>
        <family val="1"/>
      </rPr>
      <t>   </t>
    </r>
    <r>
      <rPr>
        <sz val="7"/>
        <color indexed="8"/>
        <rFont val="Arial"/>
        <family val="2"/>
      </rPr>
      <t>Selling prices by cooperatives, as furnished by the former Tobacco Exchange</t>
    </r>
  </si>
  <si>
    <r>
      <rPr>
        <vertAlign val="superscript"/>
        <sz val="7"/>
        <color indexed="8"/>
        <rFont val="Arial"/>
        <family val="2"/>
      </rPr>
      <t>3</t>
    </r>
    <r>
      <rPr>
        <sz val="7"/>
        <color indexed="8"/>
        <rFont val="Times New Roman"/>
        <family val="1"/>
      </rPr>
      <t xml:space="preserve">   </t>
    </r>
    <r>
      <rPr>
        <sz val="7"/>
        <color indexed="8"/>
        <rFont val="Arial"/>
        <family val="2"/>
      </rPr>
      <t>From 1992/93 no distinction is made between light and dark tobacco</t>
    </r>
  </si>
  <si>
    <r>
      <rPr>
        <vertAlign val="superscript"/>
        <sz val="7"/>
        <color indexed="8"/>
        <rFont val="Arial"/>
        <family val="2"/>
      </rPr>
      <t>1</t>
    </r>
    <r>
      <rPr>
        <sz val="7"/>
        <color indexed="8"/>
        <rFont val="Times New Roman"/>
        <family val="1"/>
      </rPr>
      <t xml:space="preserve">   </t>
    </r>
    <r>
      <rPr>
        <u/>
        <sz val="7"/>
        <color indexed="8"/>
        <rFont val="Arial"/>
        <family val="2"/>
      </rPr>
      <t>Small quantities</t>
    </r>
    <r>
      <rPr>
        <sz val="7"/>
        <color indexed="8"/>
        <rFont val="Arial"/>
        <family val="2"/>
      </rPr>
      <t>: 1 ton and more, but less than 38 tons</t>
    </r>
  </si>
  <si>
    <r>
      <rPr>
        <vertAlign val="superscript"/>
        <sz val="7"/>
        <color indexed="8"/>
        <rFont val="Arial"/>
        <family val="2"/>
      </rPr>
      <t>2</t>
    </r>
    <r>
      <rPr>
        <sz val="7"/>
        <color indexed="8"/>
        <rFont val="Arial"/>
        <family val="2"/>
      </rPr>
      <t xml:space="preserve">   Commercial, excluding gristing</t>
    </r>
  </si>
  <si>
    <t xml:space="preserve">     Prior to 1982/83: 1 ton and more, but less than 36 tons</t>
  </si>
  <si>
    <t xml:space="preserve">     Prior to 1979/80: 1 ton and more, but less than 5 tons</t>
  </si>
  <si>
    <t xml:space="preserve">     Prior to 1971/72: 1 ton and more, but less than 2 tons</t>
  </si>
  <si>
    <r>
      <rPr>
        <vertAlign val="superscript"/>
        <sz val="7"/>
        <color indexed="8"/>
        <rFont val="Arial"/>
        <family val="2"/>
      </rPr>
      <t>3</t>
    </r>
    <r>
      <rPr>
        <sz val="7"/>
        <color indexed="8"/>
        <rFont val="Times New Roman"/>
        <family val="1"/>
      </rPr>
      <t>   </t>
    </r>
    <r>
      <rPr>
        <sz val="7"/>
        <color indexed="8"/>
        <rFont val="Arial"/>
        <family val="2"/>
      </rPr>
      <t>Maize and maize products, including sales to adjacent countries</t>
    </r>
  </si>
  <si>
    <r>
      <rPr>
        <vertAlign val="superscript"/>
        <sz val="7"/>
        <color indexed="8"/>
        <rFont val="Arial"/>
        <family val="2"/>
      </rPr>
      <t>4</t>
    </r>
    <r>
      <rPr>
        <sz val="7"/>
        <color indexed="8"/>
        <rFont val="Times New Roman"/>
        <family val="1"/>
      </rPr>
      <t xml:space="preserve">   </t>
    </r>
    <r>
      <rPr>
        <sz val="7"/>
        <color indexed="8"/>
        <rFont val="Arial"/>
        <family val="2"/>
      </rPr>
      <t>As from 01/01/1984, the price was increased to R200,50</t>
    </r>
  </si>
  <si>
    <r>
      <rPr>
        <vertAlign val="superscript"/>
        <sz val="7"/>
        <color indexed="8"/>
        <rFont val="Arial"/>
        <family val="2"/>
      </rPr>
      <t>5</t>
    </r>
    <r>
      <rPr>
        <sz val="7"/>
        <color indexed="8"/>
        <rFont val="Times New Roman"/>
        <family val="1"/>
      </rPr>
      <t xml:space="preserve">   </t>
    </r>
    <r>
      <rPr>
        <sz val="7"/>
        <color indexed="8"/>
        <rFont val="Arial"/>
        <family val="2"/>
      </rPr>
      <t>As from 01/01/1984, the price was increased to R200,30</t>
    </r>
  </si>
  <si>
    <r>
      <rPr>
        <vertAlign val="superscript"/>
        <sz val="7"/>
        <color indexed="8"/>
        <rFont val="Arial"/>
        <family val="2"/>
      </rPr>
      <t>6</t>
    </r>
    <r>
      <rPr>
        <sz val="7"/>
        <color indexed="8"/>
        <rFont val="Times New Roman"/>
        <family val="1"/>
      </rPr>
      <t>   </t>
    </r>
    <r>
      <rPr>
        <sz val="7"/>
        <color indexed="8"/>
        <rFont val="Arial"/>
        <family val="2"/>
      </rPr>
      <t>As from 01/01/1984, the price was increased to R187,05</t>
    </r>
  </si>
  <si>
    <r>
      <rPr>
        <vertAlign val="superscript"/>
        <sz val="7"/>
        <color indexed="8"/>
        <rFont val="Arial"/>
        <family val="2"/>
      </rPr>
      <t>7</t>
    </r>
    <r>
      <rPr>
        <sz val="7"/>
        <color indexed="8"/>
        <rFont val="Times New Roman"/>
        <family val="1"/>
      </rPr>
      <t xml:space="preserve">   </t>
    </r>
    <r>
      <rPr>
        <sz val="7"/>
        <color indexed="8"/>
        <rFont val="Arial"/>
        <family val="2"/>
      </rPr>
      <t>Weighted average price</t>
    </r>
  </si>
  <si>
    <r>
      <rPr>
        <vertAlign val="superscript"/>
        <sz val="7"/>
        <color indexed="8"/>
        <rFont val="Arial"/>
        <family val="2"/>
      </rPr>
      <t>8</t>
    </r>
    <r>
      <rPr>
        <sz val="7"/>
        <color indexed="8"/>
        <rFont val="Times New Roman"/>
        <family val="1"/>
      </rPr>
      <t xml:space="preserve">   </t>
    </r>
    <r>
      <rPr>
        <sz val="7"/>
        <color indexed="8"/>
        <rFont val="Arial"/>
        <family val="2"/>
      </rPr>
      <t>Preliminary</t>
    </r>
  </si>
  <si>
    <r>
      <rPr>
        <vertAlign val="superscript"/>
        <sz val="7"/>
        <color indexed="8"/>
        <rFont val="Arial"/>
        <family val="2"/>
      </rPr>
      <t>1</t>
    </r>
    <r>
      <rPr>
        <sz val="7"/>
        <color indexed="8"/>
        <rFont val="Times New Roman"/>
        <family val="1"/>
      </rPr>
      <t>   </t>
    </r>
    <r>
      <rPr>
        <sz val="7"/>
        <color indexed="8"/>
        <rFont val="Arial"/>
        <family val="2"/>
      </rPr>
      <t>Including retentions and hybrid seed. Former TBVC states and self-governing territories are included</t>
    </r>
  </si>
  <si>
    <r>
      <rPr>
        <vertAlign val="superscript"/>
        <sz val="7"/>
        <color indexed="8"/>
        <rFont val="Arial"/>
        <family val="2"/>
      </rPr>
      <t>2</t>
    </r>
    <r>
      <rPr>
        <sz val="7"/>
        <color indexed="8"/>
        <rFont val="Times New Roman"/>
        <family val="1"/>
      </rPr>
      <t xml:space="preserve">   </t>
    </r>
    <r>
      <rPr>
        <sz val="7"/>
        <color indexed="8"/>
        <rFont val="Arial"/>
        <family val="2"/>
      </rPr>
      <t>From 1997/98 marketing year, estimated average price. Including supplementation</t>
    </r>
  </si>
  <si>
    <r>
      <rPr>
        <vertAlign val="superscript"/>
        <sz val="7"/>
        <color indexed="8"/>
        <rFont val="Arial"/>
        <family val="2"/>
      </rPr>
      <t>1</t>
    </r>
    <r>
      <rPr>
        <sz val="7"/>
        <color indexed="8"/>
        <rFont val="Times New Roman"/>
        <family val="1"/>
      </rPr>
      <t xml:space="preserve">     </t>
    </r>
    <r>
      <rPr>
        <sz val="7"/>
        <color indexed="8"/>
        <rFont val="Arial"/>
        <family val="2"/>
      </rPr>
      <t>Commercial</t>
    </r>
  </si>
  <si>
    <r>
      <rPr>
        <vertAlign val="superscript"/>
        <sz val="7"/>
        <color indexed="8"/>
        <rFont val="Arial"/>
        <family val="2"/>
      </rPr>
      <t>2</t>
    </r>
    <r>
      <rPr>
        <sz val="7"/>
        <color indexed="8"/>
        <rFont val="Times New Roman"/>
        <family val="1"/>
      </rPr>
      <t xml:space="preserve">     </t>
    </r>
    <r>
      <rPr>
        <sz val="7"/>
        <color indexed="8"/>
        <rFont val="Arial"/>
        <family val="2"/>
      </rPr>
      <t>Preliminary</t>
    </r>
  </si>
  <si>
    <r>
      <rPr>
        <vertAlign val="superscript"/>
        <sz val="7"/>
        <color indexed="8"/>
        <rFont val="Arial"/>
        <family val="2"/>
      </rPr>
      <t>1</t>
    </r>
    <r>
      <rPr>
        <sz val="7"/>
        <color indexed="8"/>
        <rFont val="Times New Roman"/>
        <family val="1"/>
      </rPr>
      <t xml:space="preserve">   </t>
    </r>
    <r>
      <rPr>
        <sz val="7"/>
        <color indexed="8"/>
        <rFont val="Arial"/>
        <family val="2"/>
      </rPr>
      <t>Until 1996, "Sold to the trade by producers"</t>
    </r>
  </si>
  <si>
    <r>
      <rPr>
        <vertAlign val="superscript"/>
        <sz val="7"/>
        <color indexed="8"/>
        <rFont val="Arial"/>
        <family val="2"/>
      </rPr>
      <t>2</t>
    </r>
    <r>
      <rPr>
        <sz val="7"/>
        <color indexed="8"/>
        <rFont val="Times New Roman"/>
        <family val="1"/>
      </rPr>
      <t>   </t>
    </r>
    <r>
      <rPr>
        <sz val="7"/>
        <color indexed="8"/>
        <rFont val="Arial"/>
        <family val="2"/>
      </rPr>
      <t xml:space="preserve">Until 1979/80, mixed into balanced stock feed under the mixing scheme. As from 1980/81 floor price grain sorghum </t>
    </r>
  </si>
  <si>
    <r>
      <rPr>
        <vertAlign val="superscript"/>
        <sz val="7"/>
        <color indexed="8"/>
        <rFont val="Arial"/>
        <family val="2"/>
      </rPr>
      <t>3</t>
    </r>
    <r>
      <rPr>
        <sz val="7"/>
        <color indexed="8"/>
        <rFont val="Times New Roman"/>
        <family val="1"/>
      </rPr>
      <t>   </t>
    </r>
    <r>
      <rPr>
        <sz val="7"/>
        <color indexed="8"/>
        <rFont val="Arial"/>
        <family val="2"/>
      </rPr>
      <t>Preliminary</t>
    </r>
  </si>
  <si>
    <t xml:space="preserve">    was sold to stock feed manufacturers at a reduced price. As from 1987 the mixing scheme was abolished</t>
  </si>
  <si>
    <r>
      <rPr>
        <vertAlign val="superscript"/>
        <sz val="7"/>
        <color indexed="8"/>
        <rFont val="Arial"/>
        <family val="2"/>
      </rPr>
      <t>1</t>
    </r>
    <r>
      <rPr>
        <sz val="7"/>
        <color indexed="8"/>
        <rFont val="Times New Roman"/>
        <family val="1"/>
      </rPr>
      <t>   </t>
    </r>
    <r>
      <rPr>
        <sz val="7"/>
        <color indexed="8"/>
        <rFont val="Arial"/>
        <family val="2"/>
      </rPr>
      <t>Commercial</t>
    </r>
  </si>
  <si>
    <r>
      <rPr>
        <vertAlign val="superscript"/>
        <sz val="7"/>
        <color indexed="8"/>
        <rFont val="Arial"/>
        <family val="2"/>
      </rPr>
      <t>2</t>
    </r>
    <r>
      <rPr>
        <sz val="7"/>
        <color indexed="8"/>
        <rFont val="Arial"/>
        <family val="2"/>
      </rPr>
      <t xml:space="preserve">   Former TBVC states and self-governing territories are included</t>
    </r>
  </si>
  <si>
    <r>
      <rPr>
        <vertAlign val="superscript"/>
        <sz val="7"/>
        <color indexed="8"/>
        <rFont val="Arial"/>
        <family val="2"/>
      </rPr>
      <t>3</t>
    </r>
    <r>
      <rPr>
        <sz val="7"/>
        <color indexed="8"/>
        <rFont val="Times New Roman"/>
        <family val="1"/>
      </rPr>
      <t xml:space="preserve">   </t>
    </r>
    <r>
      <rPr>
        <sz val="7"/>
        <color indexed="8"/>
        <rFont val="Arial"/>
        <family val="2"/>
      </rPr>
      <t>From 1994/95 marketing year, estimated average price</t>
    </r>
  </si>
  <si>
    <r>
      <rPr>
        <vertAlign val="superscript"/>
        <sz val="7"/>
        <color indexed="8"/>
        <rFont val="Arial"/>
        <family val="2"/>
      </rPr>
      <t>4</t>
    </r>
    <r>
      <rPr>
        <sz val="7"/>
        <color indexed="8"/>
        <rFont val="Times New Roman"/>
        <family val="1"/>
      </rPr>
      <t xml:space="preserve">   </t>
    </r>
    <r>
      <rPr>
        <sz val="7"/>
        <color indexed="8"/>
        <rFont val="Arial"/>
        <family val="2"/>
      </rPr>
      <t xml:space="preserve">Combined net price for choice, standard, diverse and crushed groundnuts delivered in bags. Prior to 1990/91 combined net price for </t>
    </r>
  </si>
  <si>
    <r>
      <rPr>
        <vertAlign val="superscript"/>
        <sz val="7"/>
        <color indexed="8"/>
        <rFont val="Arial"/>
        <family val="2"/>
      </rPr>
      <t>6</t>
    </r>
    <r>
      <rPr>
        <sz val="7"/>
        <color indexed="8"/>
        <rFont val="Times New Roman"/>
        <family val="1"/>
      </rPr>
      <t xml:space="preserve">   </t>
    </r>
    <r>
      <rPr>
        <sz val="7"/>
        <color indexed="8"/>
        <rFont val="Arial"/>
        <family val="2"/>
      </rPr>
      <t>Preliminary</t>
    </r>
  </si>
  <si>
    <t>Marketing year: March to February</t>
  </si>
  <si>
    <r>
      <rPr>
        <vertAlign val="superscript"/>
        <sz val="7"/>
        <color indexed="8"/>
        <rFont val="Arial"/>
        <family val="2"/>
      </rPr>
      <t>1</t>
    </r>
    <r>
      <rPr>
        <sz val="7"/>
        <color indexed="8"/>
        <rFont val="Times New Roman"/>
        <family val="1"/>
      </rPr>
      <t xml:space="preserve">   </t>
    </r>
    <r>
      <rPr>
        <sz val="7"/>
        <color indexed="8"/>
        <rFont val="Arial"/>
        <family val="2"/>
      </rPr>
      <t>Commercial</t>
    </r>
  </si>
  <si>
    <r>
      <rPr>
        <vertAlign val="superscript"/>
        <sz val="7"/>
        <color indexed="8"/>
        <rFont val="Arial"/>
        <family val="2"/>
      </rPr>
      <t>3</t>
    </r>
    <r>
      <rPr>
        <sz val="7"/>
        <color indexed="8"/>
        <rFont val="Times New Roman"/>
        <family val="1"/>
      </rPr>
      <t xml:space="preserve">   </t>
    </r>
    <r>
      <rPr>
        <sz val="7"/>
        <color indexed="8"/>
        <rFont val="Arial"/>
        <family val="2"/>
      </rPr>
      <t>Bulk prices from 1991/92</t>
    </r>
  </si>
  <si>
    <r>
      <rPr>
        <vertAlign val="superscript"/>
        <sz val="7"/>
        <color indexed="8"/>
        <rFont val="Arial"/>
        <family val="2"/>
      </rPr>
      <t>4</t>
    </r>
    <r>
      <rPr>
        <sz val="7"/>
        <color indexed="8"/>
        <rFont val="Times New Roman"/>
        <family val="1"/>
      </rPr>
      <t xml:space="preserve">   </t>
    </r>
    <r>
      <rPr>
        <sz val="7"/>
        <color indexed="8"/>
        <rFont val="Arial"/>
        <family val="2"/>
      </rPr>
      <t>From 1994/95 marketing year, estimated average price</t>
    </r>
  </si>
  <si>
    <t xml:space="preserve">    From 1984/85, grade FH</t>
  </si>
  <si>
    <t xml:space="preserve">    From 1983/84, grade FH1</t>
  </si>
  <si>
    <t xml:space="preserve">    From 1967/68, grade FH2</t>
  </si>
  <si>
    <r>
      <rPr>
        <vertAlign val="superscript"/>
        <sz val="7"/>
        <color indexed="8"/>
        <rFont val="Arial"/>
        <family val="2"/>
      </rPr>
      <t>5</t>
    </r>
    <r>
      <rPr>
        <sz val="7"/>
        <color indexed="8"/>
        <rFont val="Times New Roman"/>
        <family val="1"/>
      </rPr>
      <t xml:space="preserve">   </t>
    </r>
    <r>
      <rPr>
        <sz val="7"/>
        <color indexed="8"/>
        <rFont val="Arial"/>
        <family val="2"/>
      </rPr>
      <t>Index figures are for calendar years</t>
    </r>
  </si>
  <si>
    <r>
      <rPr>
        <vertAlign val="superscript"/>
        <sz val="7"/>
        <color indexed="8"/>
        <rFont val="Arial"/>
        <family val="2"/>
      </rPr>
      <t>6</t>
    </r>
    <r>
      <rPr>
        <sz val="7"/>
        <color indexed="8"/>
        <rFont val="Times New Roman"/>
        <family val="1"/>
      </rPr>
      <t>   </t>
    </r>
    <r>
      <rPr>
        <sz val="7"/>
        <color indexed="8"/>
        <rFont val="Arial"/>
        <family val="2"/>
      </rPr>
      <t>Preliminary</t>
    </r>
  </si>
  <si>
    <t xml:space="preserve">                      Up to 1999/2000,  agricultural censuses, and estimates by the former Tobacco Exchange</t>
  </si>
  <si>
    <t xml:space="preserve">                      Up to 1999/2000, former Tobacco Exchange, and tobacco cooperatives</t>
  </si>
  <si>
    <r>
      <rPr>
        <vertAlign val="superscript"/>
        <sz val="7"/>
        <color indexed="8"/>
        <rFont val="Arial"/>
        <family val="2"/>
      </rPr>
      <t>2</t>
    </r>
    <r>
      <rPr>
        <sz val="7"/>
        <color indexed="8"/>
        <rFont val="Arial"/>
        <family val="2"/>
      </rPr>
      <t>    Former TBVC states and self-governing territories are included</t>
    </r>
  </si>
  <si>
    <r>
      <rPr>
        <vertAlign val="superscript"/>
        <sz val="7"/>
        <color indexed="8"/>
        <rFont val="Arial"/>
        <family val="2"/>
      </rPr>
      <t>3</t>
    </r>
    <r>
      <rPr>
        <sz val="7"/>
        <color indexed="8"/>
        <rFont val="Times New Roman"/>
        <family val="1"/>
      </rPr>
      <t xml:space="preserve">    </t>
    </r>
    <r>
      <rPr>
        <sz val="7"/>
        <color indexed="8"/>
        <rFont val="Arial"/>
        <family val="2"/>
      </rPr>
      <t>From 1977/78 to 1999/2000, R per 70 kg bag. From 2000/01,  R per ton</t>
    </r>
  </si>
  <si>
    <r>
      <rPr>
        <vertAlign val="superscript"/>
        <sz val="7"/>
        <color indexed="8"/>
        <rFont val="Arial"/>
        <family val="2"/>
      </rPr>
      <t>4</t>
    </r>
    <r>
      <rPr>
        <sz val="7"/>
        <color indexed="8"/>
        <rFont val="Times New Roman"/>
        <family val="1"/>
      </rPr>
      <t xml:space="preserve">    </t>
    </r>
    <r>
      <rPr>
        <sz val="7"/>
        <color indexed="8"/>
        <rFont val="Arial"/>
        <family val="2"/>
      </rPr>
      <t>From 1995, price of other beans</t>
    </r>
  </si>
  <si>
    <r>
      <rPr>
        <vertAlign val="superscript"/>
        <sz val="8"/>
        <color indexed="8"/>
        <rFont val="Arial"/>
        <family val="2"/>
      </rPr>
      <t>1</t>
    </r>
    <r>
      <rPr>
        <sz val="8"/>
        <color indexed="8"/>
        <rFont val="Times New Roman"/>
        <family val="1"/>
      </rPr>
      <t>  </t>
    </r>
    <r>
      <rPr>
        <sz val="8"/>
        <color indexed="8"/>
        <rFont val="Arial"/>
        <family val="2"/>
      </rPr>
      <t>Source: Wattle bark industry</t>
    </r>
  </si>
  <si>
    <r>
      <rPr>
        <vertAlign val="superscript"/>
        <sz val="8"/>
        <color indexed="8"/>
        <rFont val="Arial"/>
        <family val="2"/>
      </rPr>
      <t>2</t>
    </r>
    <r>
      <rPr>
        <sz val="8"/>
        <color indexed="8"/>
        <rFont val="Times New Roman"/>
        <family val="1"/>
      </rPr>
      <t>  </t>
    </r>
    <r>
      <rPr>
        <sz val="8"/>
        <color indexed="8"/>
        <rFont val="Arial"/>
        <family val="2"/>
      </rPr>
      <t>Average payment to producers, September to August</t>
    </r>
  </si>
  <si>
    <r>
      <rPr>
        <vertAlign val="superscript"/>
        <sz val="7"/>
        <color indexed="8"/>
        <rFont val="Arial"/>
        <family val="2"/>
      </rPr>
      <t>3</t>
    </r>
    <r>
      <rPr>
        <sz val="7"/>
        <color indexed="8"/>
        <rFont val="Arial"/>
        <family val="2"/>
      </rPr>
      <t xml:space="preserve">   Source: From 1990/91, Crop Estimates Committee</t>
    </r>
  </si>
  <si>
    <r>
      <rPr>
        <vertAlign val="superscript"/>
        <sz val="7"/>
        <color indexed="8"/>
        <rFont val="Arial"/>
        <family val="2"/>
      </rPr>
      <t>2</t>
    </r>
    <r>
      <rPr>
        <sz val="7"/>
        <color indexed="8"/>
        <rFont val="Times New Roman"/>
        <family val="1"/>
      </rPr>
      <t xml:space="preserve">   </t>
    </r>
    <r>
      <rPr>
        <sz val="7"/>
        <color indexed="8"/>
        <rFont val="Arial"/>
        <family val="2"/>
      </rPr>
      <t>Former TBVC states and self-governing territories are included</t>
    </r>
  </si>
  <si>
    <r>
      <rPr>
        <vertAlign val="superscript"/>
        <sz val="7"/>
        <color indexed="8"/>
        <rFont val="Arial"/>
        <family val="2"/>
      </rPr>
      <t>3</t>
    </r>
    <r>
      <rPr>
        <sz val="7"/>
        <color indexed="8"/>
        <rFont val="Times New Roman"/>
        <family val="1"/>
      </rPr>
      <t xml:space="preserve">   </t>
    </r>
    <r>
      <rPr>
        <sz val="7"/>
        <color indexed="8"/>
        <rFont val="Arial"/>
        <family val="2"/>
      </rPr>
      <t>Delivered in bulk. Until 1986 delivered in bags, prices of bags excluded</t>
    </r>
  </si>
  <si>
    <r>
      <rPr>
        <vertAlign val="superscript"/>
        <sz val="7"/>
        <color indexed="8"/>
        <rFont val="Arial"/>
        <family val="2"/>
      </rPr>
      <t>4</t>
    </r>
    <r>
      <rPr>
        <sz val="7"/>
        <color indexed="8"/>
        <rFont val="Times New Roman"/>
        <family val="1"/>
      </rPr>
      <t xml:space="preserve">   </t>
    </r>
    <r>
      <rPr>
        <sz val="7"/>
        <color indexed="8"/>
        <rFont val="Arial"/>
        <family val="2"/>
      </rPr>
      <t>From 1997/98, weighted average price</t>
    </r>
  </si>
  <si>
    <t xml:space="preserve">     Prior to 1991/92, A1</t>
  </si>
  <si>
    <r>
      <rPr>
        <vertAlign val="superscript"/>
        <sz val="7"/>
        <color indexed="8"/>
        <rFont val="Arial"/>
        <family val="2"/>
      </rPr>
      <t>5</t>
    </r>
    <r>
      <rPr>
        <sz val="7"/>
        <color indexed="8"/>
        <rFont val="Times New Roman"/>
        <family val="1"/>
      </rPr>
      <t>   </t>
    </r>
    <r>
      <rPr>
        <sz val="7"/>
        <color indexed="8"/>
        <rFont val="Arial"/>
        <family val="2"/>
      </rPr>
      <t>From 1997/98, estimated average price</t>
    </r>
  </si>
  <si>
    <t xml:space="preserve">     Prior to 1991/92, B1</t>
  </si>
  <si>
    <r>
      <rPr>
        <vertAlign val="superscript"/>
        <sz val="7"/>
        <color indexed="8"/>
        <rFont val="Arial"/>
        <family val="2"/>
      </rPr>
      <t>6</t>
    </r>
    <r>
      <rPr>
        <sz val="7"/>
        <color indexed="8"/>
        <rFont val="Times New Roman"/>
        <family val="1"/>
      </rPr>
      <t xml:space="preserve">   </t>
    </r>
    <r>
      <rPr>
        <sz val="7"/>
        <color indexed="8"/>
        <rFont val="Arial"/>
        <family val="2"/>
      </rPr>
      <t>Index figures are for split years</t>
    </r>
  </si>
  <si>
    <r>
      <rPr>
        <vertAlign val="superscript"/>
        <sz val="7"/>
        <color indexed="8"/>
        <rFont val="Arial"/>
        <family val="2"/>
      </rPr>
      <t>7</t>
    </r>
    <r>
      <rPr>
        <sz val="7"/>
        <color indexed="8"/>
        <rFont val="Times New Roman"/>
        <family val="1"/>
      </rPr>
      <t xml:space="preserve">   </t>
    </r>
    <r>
      <rPr>
        <sz val="7"/>
        <color indexed="8"/>
        <rFont val="Arial"/>
        <family val="2"/>
      </rPr>
      <t>Prices for “remaining” area. Prices for southern area are R784,58 for BS1 and R759,18 for BL1</t>
    </r>
  </si>
  <si>
    <r>
      <rPr>
        <vertAlign val="superscript"/>
        <sz val="7"/>
        <color indexed="8"/>
        <rFont val="Arial"/>
        <family val="2"/>
      </rPr>
      <t>8</t>
    </r>
    <r>
      <rPr>
        <sz val="7"/>
        <color indexed="8"/>
        <rFont val="Times New Roman"/>
        <family val="1"/>
      </rPr>
      <t xml:space="preserve">   </t>
    </r>
    <r>
      <rPr>
        <sz val="7"/>
        <color indexed="8"/>
        <rFont val="Arial"/>
        <family val="2"/>
      </rPr>
      <t>Prices for “remaining” area.  Prices for southern area are R894,26 for BS1 and R865,28 for BL1</t>
    </r>
  </si>
  <si>
    <r>
      <rPr>
        <vertAlign val="superscript"/>
        <sz val="7"/>
        <color indexed="8"/>
        <rFont val="Arial"/>
        <family val="2"/>
      </rPr>
      <t>9</t>
    </r>
    <r>
      <rPr>
        <sz val="7"/>
        <color indexed="8"/>
        <rFont val="Times New Roman"/>
        <family val="1"/>
      </rPr>
      <t>   </t>
    </r>
    <r>
      <rPr>
        <sz val="7"/>
        <color indexed="8"/>
        <rFont val="Arial"/>
        <family val="2"/>
      </rPr>
      <t>Preliminary</t>
    </r>
  </si>
  <si>
    <t>KwaZulu-</t>
  </si>
  <si>
    <t>Northern</t>
  </si>
  <si>
    <t>Eastern</t>
  </si>
  <si>
    <r>
      <t>2002</t>
    </r>
    <r>
      <rPr>
        <vertAlign val="superscript"/>
        <sz val="8"/>
        <color indexed="8"/>
        <rFont val="Arial"/>
        <family val="2"/>
      </rPr>
      <t>2</t>
    </r>
  </si>
  <si>
    <r>
      <t>Private households</t>
    </r>
    <r>
      <rPr>
        <vertAlign val="superscript"/>
        <sz val="8"/>
        <color indexed="8"/>
        <rFont val="Arial"/>
        <family val="2"/>
      </rPr>
      <t>6</t>
    </r>
  </si>
  <si>
    <t>Western</t>
  </si>
  <si>
    <r>
      <rPr>
        <vertAlign val="superscript"/>
        <sz val="7"/>
        <color indexed="8"/>
        <rFont val="Arial"/>
        <family val="2"/>
      </rPr>
      <t>1</t>
    </r>
    <r>
      <rPr>
        <sz val="7"/>
        <color indexed="8"/>
        <rFont val="Times New Roman"/>
        <family val="1"/>
      </rPr>
      <t xml:space="preserve">   </t>
    </r>
    <r>
      <rPr>
        <sz val="7"/>
        <color indexed="8"/>
        <rFont val="Arial"/>
        <family val="2"/>
      </rPr>
      <t xml:space="preserve">Dominant branches of farming:  A farming unit of which the gross income from a shown product is more than half of its gross income, is included with that </t>
    </r>
  </si>
  <si>
    <t xml:space="preserve">    product, otherwise the farming unit is included against “mixed farming”.  Farming units that showed dominance in specific products were combined to form totals </t>
  </si>
  <si>
    <t xml:space="preserve">    for field crop products, horticultural products and animals and animal products</t>
  </si>
  <si>
    <r>
      <rPr>
        <vertAlign val="superscript"/>
        <sz val="7"/>
        <color indexed="8"/>
        <rFont val="Arial"/>
        <family val="2"/>
      </rPr>
      <t>2</t>
    </r>
    <r>
      <rPr>
        <sz val="7"/>
        <color indexed="8"/>
        <rFont val="Times New Roman"/>
        <family val="1"/>
      </rPr>
      <t xml:space="preserve">   </t>
    </r>
    <r>
      <rPr>
        <sz val="7"/>
        <color indexed="8"/>
        <rFont val="Arial"/>
        <family val="2"/>
      </rPr>
      <t>Excluding former TBVC states and self-governing territories</t>
    </r>
  </si>
  <si>
    <r>
      <rPr>
        <vertAlign val="superscript"/>
        <sz val="7"/>
        <color indexed="8"/>
        <rFont val="Arial"/>
        <family val="2"/>
      </rPr>
      <t>3</t>
    </r>
    <r>
      <rPr>
        <sz val="7"/>
        <color indexed="8"/>
        <rFont val="Arial"/>
        <family val="2"/>
      </rPr>
      <t xml:space="preserve">   Development Bank of Southern Africa, 1991</t>
    </r>
  </si>
  <si>
    <t>Tons</t>
  </si>
  <si>
    <t>c/ℓ @ 10% alc./vol.</t>
  </si>
  <si>
    <t>c/ℓ</t>
  </si>
  <si>
    <t>R/kg</t>
  </si>
  <si>
    <r>
      <rPr>
        <vertAlign val="superscript"/>
        <sz val="7"/>
        <color indexed="8"/>
        <rFont val="Arial"/>
        <family val="2"/>
      </rPr>
      <t>2</t>
    </r>
    <r>
      <rPr>
        <sz val="7"/>
        <color indexed="8"/>
        <rFont val="Times New Roman"/>
        <family val="1"/>
      </rPr>
      <t xml:space="preserve">   </t>
    </r>
    <r>
      <rPr>
        <sz val="7"/>
        <color indexed="8"/>
        <rFont val="Arial"/>
        <family val="2"/>
      </rPr>
      <t>Farm butter included</t>
    </r>
  </si>
  <si>
    <r>
      <rPr>
        <vertAlign val="superscript"/>
        <sz val="7"/>
        <color indexed="8"/>
        <rFont val="Arial"/>
        <family val="2"/>
      </rPr>
      <t>3</t>
    </r>
    <r>
      <rPr>
        <sz val="7"/>
        <color indexed="8"/>
        <rFont val="Times New Roman"/>
        <family val="1"/>
      </rPr>
      <t xml:space="preserve">   </t>
    </r>
    <r>
      <rPr>
        <sz val="7"/>
        <color indexed="8"/>
        <rFont val="Arial"/>
        <family val="2"/>
      </rPr>
      <t>Farm cheese included</t>
    </r>
  </si>
  <si>
    <t>c/litre</t>
  </si>
  <si>
    <t>c/dozen</t>
  </si>
  <si>
    <r>
      <rPr>
        <vertAlign val="superscript"/>
        <sz val="7"/>
        <color indexed="8"/>
        <rFont val="Arial"/>
        <family val="2"/>
      </rPr>
      <t>1</t>
    </r>
    <r>
      <rPr>
        <sz val="7"/>
        <color indexed="8"/>
        <rFont val="Arial"/>
        <family val="2"/>
      </rPr>
      <t xml:space="preserve"> </t>
    </r>
    <r>
      <rPr>
        <sz val="7"/>
        <color indexed="8"/>
        <rFont val="Times New Roman"/>
        <family val="1"/>
      </rPr>
      <t xml:space="preserve">   </t>
    </r>
    <r>
      <rPr>
        <sz val="7"/>
        <color indexed="8"/>
        <rFont val="Arial"/>
        <family val="2"/>
      </rPr>
      <t>Before 1978/79, October to September</t>
    </r>
  </si>
  <si>
    <r>
      <rPr>
        <vertAlign val="superscript"/>
        <sz val="7"/>
        <color indexed="8"/>
        <rFont val="Arial"/>
        <family val="2"/>
      </rPr>
      <t>2</t>
    </r>
    <r>
      <rPr>
        <sz val="7"/>
        <color indexed="8"/>
        <rFont val="Times New Roman"/>
        <family val="1"/>
      </rPr>
      <t xml:space="preserve">    </t>
    </r>
    <r>
      <rPr>
        <sz val="7"/>
        <color indexed="8"/>
        <rFont val="Arial"/>
        <family val="2"/>
      </rPr>
      <t>Source:</t>
    </r>
  </si>
  <si>
    <t xml:space="preserve">                   Up to 2002/03, the South African Meat Industry company (SAMIC)</t>
  </si>
  <si>
    <t xml:space="preserve">                   Up to 1996/97, the former Meat Board</t>
  </si>
  <si>
    <r>
      <rPr>
        <vertAlign val="superscript"/>
        <sz val="7"/>
        <color indexed="8"/>
        <rFont val="Arial"/>
        <family val="2"/>
      </rPr>
      <t>1</t>
    </r>
    <r>
      <rPr>
        <sz val="7"/>
        <color indexed="8"/>
        <rFont val="Times New Roman"/>
        <family val="1"/>
      </rPr>
      <t>   </t>
    </r>
    <r>
      <rPr>
        <sz val="7"/>
        <color indexed="8"/>
        <rFont val="Arial"/>
        <family val="2"/>
      </rPr>
      <t>Source: SAMIC</t>
    </r>
  </si>
  <si>
    <r>
      <rPr>
        <vertAlign val="superscript"/>
        <sz val="7"/>
        <color indexed="8"/>
        <rFont val="Arial"/>
        <family val="2"/>
      </rPr>
      <t>2</t>
    </r>
    <r>
      <rPr>
        <sz val="7"/>
        <color indexed="8"/>
        <rFont val="Times New Roman"/>
        <family val="1"/>
      </rPr>
      <t>   </t>
    </r>
    <r>
      <rPr>
        <sz val="7"/>
        <color indexed="8"/>
        <rFont val="Arial"/>
        <family val="2"/>
      </rPr>
      <t>Source: Customs and Excise from 1988.  (1980/81 = 1980, etc.)</t>
    </r>
  </si>
  <si>
    <t xml:space="preserve">                   Until 2002/03, the South African Meat Industry company (SAMIC)</t>
  </si>
  <si>
    <t xml:space="preserve">                   Until 1996/97, the former Meat Board</t>
  </si>
  <si>
    <r>
      <rPr>
        <vertAlign val="superscript"/>
        <sz val="7"/>
        <color indexed="8"/>
        <rFont val="Arial"/>
        <family val="2"/>
      </rPr>
      <t>1</t>
    </r>
    <r>
      <rPr>
        <sz val="7"/>
        <color indexed="8"/>
        <rFont val="Times New Roman"/>
        <family val="1"/>
      </rPr>
      <t xml:space="preserve">   </t>
    </r>
    <r>
      <rPr>
        <sz val="7"/>
        <color indexed="8"/>
        <rFont val="Arial"/>
        <family val="2"/>
      </rPr>
      <t>Source: SAMIC</t>
    </r>
  </si>
  <si>
    <r>
      <rPr>
        <vertAlign val="superscript"/>
        <sz val="7"/>
        <color indexed="8"/>
        <rFont val="Arial"/>
        <family val="2"/>
      </rPr>
      <t>2</t>
    </r>
    <r>
      <rPr>
        <sz val="7"/>
        <color indexed="8"/>
        <rFont val="Times New Roman"/>
        <family val="1"/>
      </rPr>
      <t>   </t>
    </r>
    <r>
      <rPr>
        <sz val="7"/>
        <color indexed="8"/>
        <rFont val="Arial"/>
        <family val="2"/>
      </rPr>
      <t>Source: Karakul Board of Namibia. Sales on the Kopenhagen market, Frankfurt market plus locally processed</t>
    </r>
  </si>
  <si>
    <r>
      <rPr>
        <vertAlign val="superscript"/>
        <sz val="7"/>
        <color indexed="8"/>
        <rFont val="Arial"/>
        <family val="2"/>
      </rPr>
      <t>1</t>
    </r>
    <r>
      <rPr>
        <sz val="7"/>
        <color indexed="8"/>
        <rFont val="Times New Roman"/>
        <family val="1"/>
      </rPr>
      <t xml:space="preserve">    </t>
    </r>
    <r>
      <rPr>
        <sz val="7"/>
        <color indexed="8"/>
        <rFont val="Arial"/>
        <family val="2"/>
      </rPr>
      <t>From 1987/88, price paid by purchasers of milk to producers</t>
    </r>
  </si>
  <si>
    <r>
      <rPr>
        <vertAlign val="superscript"/>
        <sz val="7"/>
        <color indexed="8"/>
        <rFont val="Arial"/>
        <family val="2"/>
      </rPr>
      <t>2</t>
    </r>
    <r>
      <rPr>
        <sz val="7"/>
        <color indexed="8"/>
        <rFont val="Times New Roman"/>
        <family val="1"/>
      </rPr>
      <t xml:space="preserve">    </t>
    </r>
    <r>
      <rPr>
        <sz val="7"/>
        <color indexed="8"/>
        <rFont val="Arial"/>
        <family val="2"/>
      </rPr>
      <t>Source: Weighted average price</t>
    </r>
  </si>
  <si>
    <t xml:space="preserve">                    Up to April 1993, Egg Control Board</t>
  </si>
  <si>
    <r>
      <rPr>
        <vertAlign val="superscript"/>
        <sz val="7"/>
        <color indexed="8"/>
        <rFont val="Arial"/>
        <family val="2"/>
      </rPr>
      <t>1</t>
    </r>
    <r>
      <rPr>
        <sz val="7"/>
        <color indexed="8"/>
        <rFont val="Arial"/>
        <family val="2"/>
      </rPr>
      <t xml:space="preserve">    Namibia is included until 1983</t>
    </r>
  </si>
  <si>
    <r>
      <rPr>
        <vertAlign val="superscript"/>
        <sz val="7"/>
        <color indexed="8"/>
        <rFont val="Arial"/>
        <family val="2"/>
      </rPr>
      <t>2</t>
    </r>
    <r>
      <rPr>
        <sz val="7"/>
        <color indexed="8"/>
        <rFont val="Times New Roman"/>
        <family val="1"/>
      </rPr>
      <t xml:space="preserve">    </t>
    </r>
    <r>
      <rPr>
        <sz val="7"/>
        <color indexed="8"/>
        <rFont val="Arial"/>
        <family val="2"/>
      </rPr>
      <t xml:space="preserve">Includes electricity, gas, water, construction, transport, storage, communication, finance, real estate, </t>
    </r>
  </si>
  <si>
    <t xml:space="preserve">      business services, community, social and personal services</t>
  </si>
  <si>
    <t>Marketing year: Jan. to Dec.</t>
  </si>
  <si>
    <r>
      <rPr>
        <vertAlign val="superscript"/>
        <sz val="7"/>
        <color indexed="8"/>
        <rFont val="Arial"/>
        <family val="2"/>
      </rPr>
      <t>2</t>
    </r>
    <r>
      <rPr>
        <sz val="7"/>
        <color indexed="8"/>
        <rFont val="Arial"/>
        <family val="2"/>
      </rPr>
      <t xml:space="preserve">  Preliminary</t>
    </r>
  </si>
  <si>
    <r>
      <rPr>
        <vertAlign val="superscript"/>
        <sz val="7"/>
        <color indexed="8"/>
        <rFont val="Arial"/>
        <family val="2"/>
      </rPr>
      <t>1</t>
    </r>
    <r>
      <rPr>
        <sz val="7"/>
        <color indexed="8"/>
        <rFont val="Times New Roman"/>
        <family val="1"/>
      </rPr>
      <t xml:space="preserve">  </t>
    </r>
    <r>
      <rPr>
        <sz val="7"/>
        <color indexed="8"/>
        <rFont val="Arial"/>
        <family val="2"/>
      </rPr>
      <t>Until 1988/89, sales on the 14 national fresh produce markets</t>
    </r>
  </si>
  <si>
    <t xml:space="preserve">    From 1989/90, sales on the 15 national fresh produce markets </t>
  </si>
  <si>
    <t xml:space="preserve">    From 1994/95, sales on the 15 major fresh produce markets</t>
  </si>
  <si>
    <t xml:space="preserve">    From 1996/97, sales on the 16 major fresh produce markets</t>
  </si>
  <si>
    <t xml:space="preserve">    From 2001/02, sales on the 17 major fresh produce markets </t>
  </si>
  <si>
    <t xml:space="preserve">    From 2004/05, sales on the 20 major fresh produce markets </t>
  </si>
  <si>
    <t xml:space="preserve">    From 2010/11, sales on the 19 major fresh produce markets</t>
  </si>
  <si>
    <r>
      <rPr>
        <vertAlign val="superscript"/>
        <sz val="7"/>
        <color indexed="8"/>
        <rFont val="Arial"/>
        <family val="2"/>
      </rPr>
      <t>1</t>
    </r>
    <r>
      <rPr>
        <sz val="7"/>
        <color indexed="8"/>
        <rFont val="Arial"/>
        <family val="2"/>
      </rPr>
      <t xml:space="preserve">   For 2000, sales on the 16 major fresh produce markets</t>
    </r>
  </si>
  <si>
    <t xml:space="preserve">    From 2001, sales on the 17 major fresh produce markets</t>
  </si>
  <si>
    <t xml:space="preserve">    From 2004, sales on the 19 major fresh produce markets</t>
  </si>
  <si>
    <t xml:space="preserve">    From 2005, sales on the 20 major fresh produce markets</t>
  </si>
  <si>
    <t xml:space="preserve">    From 2010, sales on the 19 major fresh produce markets</t>
  </si>
  <si>
    <r>
      <rPr>
        <vertAlign val="superscript"/>
        <sz val="7"/>
        <color indexed="8"/>
        <rFont val="Arial"/>
        <family val="2"/>
      </rPr>
      <t>2</t>
    </r>
    <r>
      <rPr>
        <sz val="7"/>
        <color indexed="8"/>
        <rFont val="Arial"/>
        <family val="2"/>
      </rPr>
      <t>  Preliminary</t>
    </r>
  </si>
  <si>
    <r>
      <rPr>
        <vertAlign val="superscript"/>
        <sz val="7"/>
        <color indexed="8"/>
        <rFont val="Arial"/>
        <family val="2"/>
      </rPr>
      <t>2</t>
    </r>
    <r>
      <rPr>
        <sz val="7"/>
        <color indexed="8"/>
        <rFont val="Times New Roman"/>
        <family val="1"/>
      </rPr>
      <t>   </t>
    </r>
    <r>
      <rPr>
        <sz val="7"/>
        <color indexed="8"/>
        <rFont val="Arial"/>
        <family val="2"/>
      </rPr>
      <t>Preliminary</t>
    </r>
  </si>
  <si>
    <r>
      <rPr>
        <vertAlign val="superscript"/>
        <sz val="7"/>
        <color indexed="8"/>
        <rFont val="Arial"/>
        <family val="2"/>
      </rPr>
      <t>1</t>
    </r>
    <r>
      <rPr>
        <sz val="7"/>
        <color indexed="8"/>
        <rFont val="Times New Roman"/>
        <family val="1"/>
      </rPr>
      <t>   </t>
    </r>
    <r>
      <rPr>
        <sz val="7"/>
        <color indexed="8"/>
        <rFont val="Arial"/>
        <family val="2"/>
      </rPr>
      <t>Until 1988/89, sales on the 14 national fresh produce markets</t>
    </r>
  </si>
  <si>
    <r>
      <rPr>
        <vertAlign val="superscript"/>
        <sz val="7"/>
        <color indexed="8"/>
        <rFont val="Arial"/>
        <family val="2"/>
      </rPr>
      <t>2</t>
    </r>
    <r>
      <rPr>
        <sz val="7"/>
        <color indexed="8"/>
        <rFont val="Times New Roman"/>
        <family val="1"/>
      </rPr>
      <t xml:space="preserve">   </t>
    </r>
    <r>
      <rPr>
        <sz val="7"/>
        <color indexed="8"/>
        <rFont val="Arial"/>
        <family val="2"/>
      </rPr>
      <t>Source: Customs and Excise</t>
    </r>
  </si>
  <si>
    <r>
      <rPr>
        <vertAlign val="superscript"/>
        <sz val="7"/>
        <color indexed="8"/>
        <rFont val="Arial"/>
        <family val="2"/>
      </rPr>
      <t>3</t>
    </r>
    <r>
      <rPr>
        <sz val="7"/>
        <color indexed="8"/>
        <rFont val="Times New Roman"/>
        <family val="1"/>
      </rPr>
      <t xml:space="preserve">   </t>
    </r>
    <r>
      <rPr>
        <sz val="7"/>
        <color indexed="8"/>
        <rFont val="Arial"/>
        <family val="2"/>
      </rPr>
      <t>Preliminary</t>
    </r>
  </si>
  <si>
    <r>
      <rPr>
        <vertAlign val="superscript"/>
        <sz val="7"/>
        <color indexed="8"/>
        <rFont val="Arial"/>
        <family val="2"/>
      </rPr>
      <t>1</t>
    </r>
    <r>
      <rPr>
        <sz val="7"/>
        <color indexed="8"/>
        <rFont val="Arial"/>
        <family val="2"/>
      </rPr>
      <t>   Marketing year</t>
    </r>
  </si>
  <si>
    <r>
      <rPr>
        <vertAlign val="superscript"/>
        <sz val="7"/>
        <color indexed="8"/>
        <rFont val="Arial"/>
        <family val="2"/>
      </rPr>
      <t>2</t>
    </r>
    <r>
      <rPr>
        <sz val="7"/>
        <color indexed="8"/>
        <rFont val="Times New Roman"/>
        <family val="1"/>
      </rPr>
      <t>   </t>
    </r>
    <r>
      <rPr>
        <sz val="7"/>
        <color indexed="8"/>
        <rFont val="Arial"/>
        <family val="2"/>
      </rPr>
      <t>Until 1988/89, sales on the 14 national fresh produce markets</t>
    </r>
  </si>
  <si>
    <r>
      <rPr>
        <vertAlign val="superscript"/>
        <sz val="7"/>
        <color indexed="8"/>
        <rFont val="Arial"/>
        <family val="2"/>
      </rPr>
      <t>3</t>
    </r>
    <r>
      <rPr>
        <sz val="7"/>
        <color indexed="8"/>
        <rFont val="Times New Roman"/>
        <family val="1"/>
      </rPr>
      <t>   </t>
    </r>
    <r>
      <rPr>
        <sz val="7"/>
        <color indexed="8"/>
        <rFont val="Arial"/>
        <family val="2"/>
      </rPr>
      <t>Preliminary</t>
    </r>
  </si>
  <si>
    <r>
      <rPr>
        <vertAlign val="superscript"/>
        <sz val="7"/>
        <color indexed="8"/>
        <rFont val="Arial"/>
        <family val="2"/>
      </rPr>
      <t>1</t>
    </r>
    <r>
      <rPr>
        <sz val="7"/>
        <color indexed="8"/>
        <rFont val="Times New Roman"/>
        <family val="1"/>
      </rPr>
      <t xml:space="preserve">   </t>
    </r>
    <r>
      <rPr>
        <sz val="7"/>
        <color indexed="8"/>
        <rFont val="Arial"/>
        <family val="2"/>
      </rPr>
      <t>Until 1988/89, sales on the 14 national fresh produce markets</t>
    </r>
  </si>
  <si>
    <t xml:space="preserve">     From 1989/90, sales on the 15 national fresh produce markets </t>
  </si>
  <si>
    <t xml:space="preserve">     From 1994/95, sales on the 15 major fresh produce markets</t>
  </si>
  <si>
    <t xml:space="preserve">     From 1996/97, sales on the 16 major fresh produce markets</t>
  </si>
  <si>
    <t xml:space="preserve">     From 2001/02, sales on the 17 major fresh produce markets </t>
  </si>
  <si>
    <t xml:space="preserve">     For 2003/04, sales on the 19  major fresh produce markets</t>
  </si>
  <si>
    <t xml:space="preserve">     From 2004/05, sales on the 20 major fresh produce markets </t>
  </si>
  <si>
    <t xml:space="preserve">     From 2010/11, sales on the 19 major fresh produce markets</t>
  </si>
  <si>
    <r>
      <rPr>
        <vertAlign val="superscript"/>
        <sz val="7"/>
        <rFont val="Arial"/>
        <family val="2"/>
      </rPr>
      <t>2</t>
    </r>
    <r>
      <rPr>
        <sz val="7"/>
        <rFont val="Arial"/>
        <family val="2"/>
      </rPr>
      <t>   Including gooseberries, loganberries, blackberries, youngberries, booysenberries and raspberries</t>
    </r>
  </si>
  <si>
    <r>
      <rPr>
        <vertAlign val="superscript"/>
        <sz val="7"/>
        <color indexed="8"/>
        <rFont val="Arial"/>
        <family val="2"/>
      </rPr>
      <t>1</t>
    </r>
    <r>
      <rPr>
        <sz val="7"/>
        <color indexed="8"/>
        <rFont val="Times New Roman"/>
        <family val="1"/>
      </rPr>
      <t>   </t>
    </r>
    <r>
      <rPr>
        <sz val="7"/>
        <color indexed="8"/>
        <rFont val="Arial"/>
        <family val="2"/>
      </rPr>
      <t>Guavadilla included from 1980/81</t>
    </r>
  </si>
  <si>
    <r>
      <rPr>
        <vertAlign val="superscript"/>
        <sz val="7"/>
        <color indexed="8"/>
        <rFont val="Arial"/>
        <family val="2"/>
      </rPr>
      <t>2</t>
    </r>
    <r>
      <rPr>
        <sz val="7"/>
        <color indexed="8"/>
        <rFont val="Times New Roman"/>
        <family val="1"/>
      </rPr>
      <t xml:space="preserve">   </t>
    </r>
    <r>
      <rPr>
        <sz val="7"/>
        <color indexed="8"/>
        <rFont val="Arial"/>
        <family val="2"/>
      </rPr>
      <t>Until 1988/89, sales on the 14 national fresh produce markets</t>
    </r>
  </si>
  <si>
    <r>
      <rPr>
        <vertAlign val="superscript"/>
        <sz val="7"/>
        <color indexed="8"/>
        <rFont val="Arial"/>
        <family val="2"/>
      </rPr>
      <t>3</t>
    </r>
    <r>
      <rPr>
        <sz val="7"/>
        <color indexed="8"/>
        <rFont val="Times New Roman"/>
        <family val="1"/>
      </rPr>
      <t>  </t>
    </r>
    <r>
      <rPr>
        <sz val="7"/>
        <color indexed="8"/>
        <rFont val="Arial"/>
        <family val="2"/>
      </rPr>
      <t>Preliminary</t>
    </r>
  </si>
  <si>
    <r>
      <rPr>
        <vertAlign val="superscript"/>
        <sz val="7"/>
        <color indexed="8"/>
        <rFont val="Arial"/>
        <family val="2"/>
      </rPr>
      <t>1</t>
    </r>
    <r>
      <rPr>
        <sz val="7"/>
        <color indexed="8"/>
        <rFont val="Times New Roman"/>
        <family val="1"/>
      </rPr>
      <t xml:space="preserve">   </t>
    </r>
    <r>
      <rPr>
        <sz val="7"/>
        <color indexed="8"/>
        <rFont val="Arial"/>
        <family val="2"/>
      </rPr>
      <t>Number of cattle and calves slaughtered for commercial markets and for own consumption</t>
    </r>
  </si>
  <si>
    <r>
      <rPr>
        <vertAlign val="superscript"/>
        <sz val="7"/>
        <color indexed="8"/>
        <rFont val="Arial"/>
        <family val="2"/>
      </rPr>
      <t>2</t>
    </r>
    <r>
      <rPr>
        <sz val="7"/>
        <color indexed="8"/>
        <rFont val="Arial"/>
        <family val="2"/>
      </rPr>
      <t xml:space="preserve">   Purchase price of chilled carcasses, including the fifth quarter</t>
    </r>
  </si>
  <si>
    <t xml:space="preserve">    Up to 2003/04, average auction price on the hook at certain auction markets</t>
  </si>
  <si>
    <r>
      <rPr>
        <vertAlign val="superscript"/>
        <sz val="7"/>
        <color indexed="8"/>
        <rFont val="Arial"/>
        <family val="2"/>
      </rPr>
      <t>3</t>
    </r>
    <r>
      <rPr>
        <sz val="7"/>
        <color indexed="8"/>
        <rFont val="Arial"/>
        <family val="2"/>
      </rPr>
      <t xml:space="preserve">  Source: From 2003/04, Red Meat Abattoir Association</t>
    </r>
  </si>
  <si>
    <t xml:space="preserve">                  Up to 2002/03, the South African Meat Industry company (SAMIC)</t>
  </si>
  <si>
    <t xml:space="preserve">                  Up to 1996/97, the former Meat Board</t>
  </si>
  <si>
    <r>
      <rPr>
        <vertAlign val="superscript"/>
        <sz val="7"/>
        <color indexed="8"/>
        <rFont val="Arial"/>
        <family val="2"/>
      </rPr>
      <t>2</t>
    </r>
    <r>
      <rPr>
        <sz val="7"/>
        <color indexed="8"/>
        <rFont val="Arial"/>
        <family val="2"/>
      </rPr>
      <t xml:space="preserve">   Purchase price of chilled carcasses</t>
    </r>
  </si>
  <si>
    <r>
      <rPr>
        <vertAlign val="superscript"/>
        <sz val="7"/>
        <color indexed="8"/>
        <rFont val="Arial"/>
        <family val="2"/>
      </rPr>
      <t>1</t>
    </r>
    <r>
      <rPr>
        <sz val="7"/>
        <color indexed="8"/>
        <rFont val="Times New Roman"/>
        <family val="1"/>
      </rPr>
      <t>   P</t>
    </r>
    <r>
      <rPr>
        <sz val="7"/>
        <color indexed="8"/>
        <rFont val="Arial"/>
        <family val="2"/>
      </rPr>
      <t>igs slaughtered for commercial markets and for own consumption</t>
    </r>
  </si>
  <si>
    <t xml:space="preserve">     Up to 2003/04, average auction price on the hook at certain auction markets</t>
  </si>
  <si>
    <t>Directorate: Knowledge and Information Management</t>
  </si>
  <si>
    <t>2012</t>
  </si>
  <si>
    <t>Table 2 – Estimated population by population group, per province – 2011</t>
  </si>
  <si>
    <t>Sep. '12</t>
  </si>
  <si>
    <t>2012/13</t>
  </si>
  <si>
    <t>2011</t>
  </si>
  <si>
    <r>
      <rPr>
        <vertAlign val="superscript"/>
        <sz val="7"/>
        <color indexed="8"/>
        <rFont val="Arial"/>
        <family val="2"/>
      </rPr>
      <t>2</t>
    </r>
    <r>
      <rPr>
        <sz val="7"/>
        <color indexed="8"/>
        <rFont val="Times New Roman"/>
        <family val="1"/>
      </rPr>
      <t xml:space="preserve">   </t>
    </r>
    <r>
      <rPr>
        <sz val="7"/>
        <color indexed="8"/>
        <rFont val="Arial"/>
        <family val="2"/>
      </rPr>
      <t>Includes persimmons, pomegranates, mulberries, medlars, sour figs, prickly pears, custard apples and jackfruit</t>
    </r>
  </si>
  <si>
    <r>
      <rPr>
        <vertAlign val="superscript"/>
        <sz val="7"/>
        <color indexed="8"/>
        <rFont val="Arial"/>
        <family val="2"/>
      </rPr>
      <t>3</t>
    </r>
    <r>
      <rPr>
        <sz val="7"/>
        <color indexed="8"/>
        <rFont val="Times New Roman"/>
        <family val="1"/>
      </rPr>
      <t xml:space="preserve">   </t>
    </r>
    <r>
      <rPr>
        <sz val="7"/>
        <color indexed="8"/>
        <rFont val="Arial"/>
        <family val="2"/>
      </rPr>
      <t>Preliminary</t>
    </r>
  </si>
  <si>
    <r>
      <rPr>
        <vertAlign val="superscript"/>
        <sz val="7"/>
        <color indexed="8"/>
        <rFont val="Arial"/>
        <family val="2"/>
      </rPr>
      <t>2</t>
    </r>
    <r>
      <rPr>
        <sz val="7"/>
        <color indexed="8"/>
        <rFont val="Arial"/>
        <family val="2"/>
      </rPr>
      <t>   Preliminary</t>
    </r>
  </si>
  <si>
    <r>
      <rPr>
        <vertAlign val="superscript"/>
        <sz val="7"/>
        <color indexed="8"/>
        <rFont val="Arial"/>
        <family val="2"/>
      </rPr>
      <t>2</t>
    </r>
    <r>
      <rPr>
        <sz val="7"/>
        <color indexed="8"/>
        <rFont val="Times New Roman"/>
        <family val="1"/>
      </rPr>
      <t xml:space="preserve">   </t>
    </r>
    <r>
      <rPr>
        <sz val="7"/>
        <color indexed="8"/>
        <rFont val="Arial"/>
        <family val="2"/>
      </rPr>
      <t>Preliminary</t>
    </r>
  </si>
  <si>
    <r>
      <rPr>
        <vertAlign val="superscript"/>
        <sz val="7"/>
        <color indexed="8"/>
        <rFont val="Arial"/>
        <family val="2"/>
      </rPr>
      <t>2</t>
    </r>
    <r>
      <rPr>
        <sz val="7"/>
        <color indexed="8"/>
        <rFont val="Times New Roman"/>
        <family val="1"/>
      </rPr>
      <t>   </t>
    </r>
    <r>
      <rPr>
        <sz val="7"/>
        <color indexed="8"/>
        <rFont val="Arial"/>
        <family val="2"/>
      </rPr>
      <t>Mebos is included</t>
    </r>
  </si>
  <si>
    <t>13 645</t>
  </si>
  <si>
    <t>59 313</t>
  </si>
  <si>
    <t>2 500</t>
  </si>
  <si>
    <t>57 100</t>
  </si>
  <si>
    <t>2 900</t>
  </si>
  <si>
    <t>62 500</t>
  </si>
  <si>
    <t>2 400</t>
  </si>
  <si>
    <r>
      <t>Cowpeas</t>
    </r>
    <r>
      <rPr>
        <vertAlign val="superscript"/>
        <sz val="8"/>
        <color indexed="8"/>
        <rFont val="Arial"/>
        <family val="2"/>
      </rPr>
      <t>1</t>
    </r>
  </si>
  <si>
    <r>
      <t>Gross value</t>
    </r>
    <r>
      <rPr>
        <vertAlign val="superscript"/>
        <sz val="8"/>
        <color indexed="8"/>
        <rFont val="Arial"/>
        <family val="2"/>
      </rPr>
      <t>3</t>
    </r>
  </si>
  <si>
    <r>
      <t>Production</t>
    </r>
    <r>
      <rPr>
        <vertAlign val="superscript"/>
        <sz val="8"/>
        <color indexed="8"/>
        <rFont val="Arial"/>
        <family val="2"/>
      </rPr>
      <t>4</t>
    </r>
  </si>
  <si>
    <r>
      <rPr>
        <vertAlign val="superscript"/>
        <sz val="7"/>
        <color indexed="8"/>
        <rFont val="Arial"/>
        <family val="2"/>
      </rPr>
      <t>1</t>
    </r>
    <r>
      <rPr>
        <sz val="7"/>
        <color indexed="8"/>
        <rFont val="Arial"/>
        <family val="2"/>
      </rPr>
      <t>  From 2000, information no longer available</t>
    </r>
  </si>
  <si>
    <r>
      <rPr>
        <vertAlign val="superscript"/>
        <sz val="7"/>
        <color indexed="8"/>
        <rFont val="Arial"/>
        <family val="2"/>
      </rPr>
      <t>2</t>
    </r>
    <r>
      <rPr>
        <sz val="7"/>
        <color indexed="8"/>
        <rFont val="Arial"/>
        <family val="2"/>
      </rPr>
      <t>  From 2008, information no longer available</t>
    </r>
  </si>
  <si>
    <r>
      <rPr>
        <vertAlign val="superscript"/>
        <sz val="7"/>
        <color indexed="8"/>
        <rFont val="Arial"/>
        <family val="2"/>
      </rPr>
      <t>4</t>
    </r>
    <r>
      <rPr>
        <sz val="7"/>
        <color indexed="8"/>
        <rFont val="Arial"/>
        <family val="2"/>
      </rPr>
      <t>  From 2007, information no longer available</t>
    </r>
  </si>
  <si>
    <r>
      <rPr>
        <vertAlign val="superscript"/>
        <sz val="7"/>
        <color indexed="8"/>
        <rFont val="Arial"/>
        <family val="2"/>
      </rPr>
      <t>3</t>
    </r>
    <r>
      <rPr>
        <sz val="7"/>
        <color indexed="8"/>
        <rFont val="Arial"/>
        <family val="2"/>
      </rPr>
      <t>  From 2012, information no longer available</t>
    </r>
  </si>
  <si>
    <t>2006</t>
  </si>
  <si>
    <t>2007</t>
  </si>
  <si>
    <t>2008</t>
  </si>
  <si>
    <t>2009</t>
  </si>
  <si>
    <t>2010</t>
  </si>
  <si>
    <r>
      <rPr>
        <vertAlign val="superscript"/>
        <sz val="7"/>
        <color indexed="8"/>
        <rFont val="Arial"/>
        <family val="2"/>
      </rPr>
      <t>1</t>
    </r>
    <r>
      <rPr>
        <sz val="7"/>
        <color indexed="8"/>
        <rFont val="Times New Roman"/>
        <family val="1"/>
      </rPr>
      <t>   </t>
    </r>
    <r>
      <rPr>
        <sz val="7"/>
        <color indexed="8"/>
        <rFont val="Arial"/>
        <family val="2"/>
      </rPr>
      <t>Prior to 1978/79, October to September; from 1978/79 to 2005/06, March to February</t>
    </r>
  </si>
  <si>
    <r>
      <t>Year: January to December</t>
    </r>
    <r>
      <rPr>
        <vertAlign val="superscript"/>
        <sz val="8"/>
        <color indexed="8"/>
        <rFont val="Arial"/>
        <family val="2"/>
      </rPr>
      <t>1</t>
    </r>
  </si>
  <si>
    <r>
      <rPr>
        <vertAlign val="superscript"/>
        <sz val="7"/>
        <color indexed="8"/>
        <rFont val="Arial"/>
        <family val="2"/>
      </rPr>
      <t>1</t>
    </r>
    <r>
      <rPr>
        <sz val="7"/>
        <color indexed="8"/>
        <rFont val="Times New Roman"/>
        <family val="1"/>
      </rPr>
      <t xml:space="preserve">  </t>
    </r>
    <r>
      <rPr>
        <sz val="7"/>
        <color indexed="8"/>
        <rFont val="Arial"/>
        <family val="2"/>
      </rPr>
      <t>Commercial livestock numbers as at the end of August</t>
    </r>
  </si>
  <si>
    <r>
      <rPr>
        <vertAlign val="superscript"/>
        <sz val="7"/>
        <color indexed="8"/>
        <rFont val="Arial"/>
        <family val="2"/>
      </rPr>
      <t>1</t>
    </r>
    <r>
      <rPr>
        <sz val="7"/>
        <color indexed="8"/>
        <rFont val="Arial"/>
        <family val="2"/>
      </rPr>
      <t xml:space="preserve"> </t>
    </r>
    <r>
      <rPr>
        <sz val="7"/>
        <color indexed="8"/>
        <rFont val="Times New Roman"/>
        <family val="1"/>
      </rPr>
      <t xml:space="preserve">  </t>
    </r>
    <r>
      <rPr>
        <sz val="7"/>
        <color indexed="8"/>
        <rFont val="Arial"/>
        <family val="2"/>
      </rPr>
      <t>Source:</t>
    </r>
  </si>
  <si>
    <r>
      <rPr>
        <vertAlign val="superscript"/>
        <sz val="7"/>
        <color indexed="8"/>
        <rFont val="Arial"/>
        <family val="2"/>
      </rPr>
      <t>2</t>
    </r>
    <r>
      <rPr>
        <sz val="7"/>
        <color indexed="8"/>
        <rFont val="Times New Roman"/>
        <family val="1"/>
      </rPr>
      <t xml:space="preserve">   </t>
    </r>
    <r>
      <rPr>
        <sz val="7"/>
        <color indexed="8"/>
        <rFont val="Arial"/>
        <family val="2"/>
      </rPr>
      <t>Merino and dead wool</t>
    </r>
  </si>
  <si>
    <r>
      <rPr>
        <vertAlign val="superscript"/>
        <sz val="7"/>
        <color indexed="8"/>
        <rFont val="Arial"/>
        <family val="2"/>
      </rPr>
      <t>3</t>
    </r>
    <r>
      <rPr>
        <sz val="7"/>
        <color indexed="8"/>
        <rFont val="Times New Roman"/>
        <family val="1"/>
      </rPr>
      <t xml:space="preserve">   </t>
    </r>
    <r>
      <rPr>
        <sz val="7"/>
        <color indexed="8"/>
        <rFont val="Arial"/>
        <family val="2"/>
      </rPr>
      <t>Other white wool, Coarse and Coloured, and Karakul wool</t>
    </r>
  </si>
  <si>
    <r>
      <rPr>
        <vertAlign val="superscript"/>
        <sz val="7"/>
        <color indexed="8"/>
        <rFont val="Arial"/>
        <family val="2"/>
      </rPr>
      <t>4</t>
    </r>
    <r>
      <rPr>
        <sz val="7"/>
        <color indexed="8"/>
        <rFont val="Times New Roman"/>
        <family val="1"/>
      </rPr>
      <t xml:space="preserve">   </t>
    </r>
    <r>
      <rPr>
        <sz val="7"/>
        <color indexed="8"/>
        <rFont val="Arial"/>
        <family val="2"/>
      </rPr>
      <t>Source: Mohair South Africa Ltd.</t>
    </r>
  </si>
  <si>
    <r>
      <rPr>
        <vertAlign val="superscript"/>
        <sz val="7"/>
        <color indexed="8"/>
        <rFont val="Arial"/>
        <family val="2"/>
      </rPr>
      <t>1</t>
    </r>
    <r>
      <rPr>
        <sz val="7"/>
        <color indexed="8"/>
        <rFont val="Times New Roman"/>
        <family val="1"/>
      </rPr>
      <t>  </t>
    </r>
    <r>
      <rPr>
        <sz val="7"/>
        <color indexed="8"/>
        <rFont val="Arial"/>
        <family val="2"/>
      </rPr>
      <t>Gold bullion included from 1979</t>
    </r>
  </si>
  <si>
    <t xml:space="preserve">Estimated population by population group, per province – 2011                                                                                                                                 </t>
  </si>
  <si>
    <t>Total Production, RSA origin</t>
  </si>
  <si>
    <t xml:space="preserve">Bread mixtures, jellie powders and other food </t>
  </si>
  <si>
    <t>Dates, pineapples, avocados, figs, guavas, mangoes, fresh or dried</t>
  </si>
  <si>
    <t>2013</t>
  </si>
  <si>
    <t>2013/14</t>
  </si>
  <si>
    <t>2014/15</t>
  </si>
  <si>
    <t>2014</t>
  </si>
  <si>
    <t>Nett human consumption of white meat</t>
  </si>
  <si>
    <t>Nett human consumption of red meat</t>
  </si>
  <si>
    <r>
      <rPr>
        <vertAlign val="superscript"/>
        <sz val="7"/>
        <color indexed="8"/>
        <rFont val="Arial"/>
        <family val="2"/>
      </rPr>
      <t>4</t>
    </r>
    <r>
      <rPr>
        <sz val="7"/>
        <color indexed="8"/>
        <rFont val="Arial"/>
        <family val="2"/>
      </rPr>
      <t xml:space="preserve">  Preliminary</t>
    </r>
  </si>
  <si>
    <t>132 846</t>
  </si>
  <si>
    <t xml:space="preserve">66 900 </t>
  </si>
  <si>
    <t>56 750</t>
  </si>
  <si>
    <t>51 739</t>
  </si>
  <si>
    <t>2005</t>
  </si>
  <si>
    <t>Sep. '13</t>
  </si>
  <si>
    <r>
      <rPr>
        <vertAlign val="superscript"/>
        <sz val="8"/>
        <color indexed="8"/>
        <rFont val="Arial"/>
        <family val="2"/>
      </rPr>
      <t xml:space="preserve">8 </t>
    </r>
    <r>
      <rPr>
        <sz val="8"/>
        <color indexed="8"/>
        <rFont val="Arial"/>
        <family val="2"/>
      </rPr>
      <t xml:space="preserve"> Preliminary</t>
    </r>
  </si>
  <si>
    <r>
      <rPr>
        <vertAlign val="superscript"/>
        <sz val="8"/>
        <color indexed="8"/>
        <rFont val="Arial"/>
        <family val="2"/>
      </rPr>
      <t>4</t>
    </r>
    <r>
      <rPr>
        <sz val="8"/>
        <color indexed="8"/>
        <rFont val="Arial"/>
        <family val="2"/>
      </rPr>
      <t xml:space="preserve">  From 2005/06 no distinction is made between long life products</t>
    </r>
  </si>
  <si>
    <t>Table 75 – Gross and net farm income of the agricultural sector</t>
  </si>
  <si>
    <r>
      <rPr>
        <vertAlign val="superscript"/>
        <sz val="8"/>
        <color indexed="8"/>
        <rFont val="Arial"/>
        <family val="2"/>
      </rPr>
      <t xml:space="preserve">4   </t>
    </r>
    <r>
      <rPr>
        <sz val="8"/>
        <color indexed="8"/>
        <rFont val="Arial"/>
        <family val="2"/>
      </rPr>
      <t>Gouda, cheddar and other semi hard cheese</t>
    </r>
  </si>
  <si>
    <t>1976</t>
  </si>
  <si>
    <r>
      <t>Other dairy products</t>
    </r>
    <r>
      <rPr>
        <vertAlign val="superscript"/>
        <sz val="8"/>
        <color indexed="8"/>
        <rFont val="Arial"/>
        <family val="2"/>
      </rPr>
      <t>5</t>
    </r>
  </si>
  <si>
    <r>
      <t>Cheese</t>
    </r>
    <r>
      <rPr>
        <vertAlign val="superscript"/>
        <sz val="8"/>
        <color indexed="8"/>
        <rFont val="Arial"/>
        <family val="2"/>
      </rPr>
      <t>6</t>
    </r>
  </si>
  <si>
    <r>
      <t>1 000 t</t>
    </r>
    <r>
      <rPr>
        <vertAlign val="superscript"/>
        <sz val="8"/>
        <color indexed="8"/>
        <rFont val="Arial"/>
        <family val="2"/>
      </rPr>
      <t>7</t>
    </r>
  </si>
  <si>
    <t>Milk SA</t>
  </si>
  <si>
    <t xml:space="preserve">Source : </t>
  </si>
  <si>
    <t>Before 2001/02, SA Dairy Foundation</t>
  </si>
  <si>
    <t>Before 1993/94, Dairy Board</t>
  </si>
  <si>
    <t>Before 2006, SAMPRO</t>
  </si>
  <si>
    <r>
      <rPr>
        <vertAlign val="superscript"/>
        <sz val="8"/>
        <color indexed="8"/>
        <rFont val="Arial"/>
        <family val="2"/>
      </rPr>
      <t>1</t>
    </r>
    <r>
      <rPr>
        <sz val="8"/>
        <color indexed="8"/>
        <rFont val="Arial"/>
        <family val="2"/>
      </rPr>
      <t>   Up to 2005/06, March to February</t>
    </r>
  </si>
  <si>
    <r>
      <rPr>
        <vertAlign val="superscript"/>
        <sz val="8"/>
        <color indexed="8"/>
        <rFont val="Arial"/>
        <family val="2"/>
      </rPr>
      <t>7</t>
    </r>
    <r>
      <rPr>
        <sz val="8"/>
        <color indexed="8"/>
        <rFont val="Arial"/>
        <family val="2"/>
      </rPr>
      <t xml:space="preserve">  Up to 2005/06, million litres  </t>
    </r>
  </si>
  <si>
    <r>
      <rPr>
        <vertAlign val="superscript"/>
        <sz val="8"/>
        <color indexed="8"/>
        <rFont val="Arial"/>
        <family val="2"/>
      </rPr>
      <t>6</t>
    </r>
    <r>
      <rPr>
        <sz val="8"/>
        <color indexed="8"/>
        <rFont val="Arial"/>
        <family val="2"/>
      </rPr>
      <t xml:space="preserve">  Gouda, Cheddar and semi-hard cheese</t>
    </r>
  </si>
  <si>
    <r>
      <rPr>
        <vertAlign val="superscript"/>
        <sz val="8"/>
        <color indexed="8"/>
        <rFont val="Arial"/>
        <family val="2"/>
      </rPr>
      <t>5</t>
    </r>
    <r>
      <rPr>
        <sz val="8"/>
        <color indexed="8"/>
        <rFont val="Arial"/>
        <family val="2"/>
      </rPr>
      <t xml:space="preserve">  Includes drinking milk, yoghurt, cottage cheese, UHT milk, etc.</t>
    </r>
  </si>
  <si>
    <r>
      <rPr>
        <vertAlign val="superscript"/>
        <sz val="8"/>
        <color indexed="8"/>
        <rFont val="Arial"/>
        <family val="2"/>
      </rPr>
      <t>2</t>
    </r>
    <r>
      <rPr>
        <sz val="8"/>
        <color indexed="8"/>
        <rFont val="Arial"/>
        <family val="2"/>
      </rPr>
      <t xml:space="preserve">   Includes milk powder, butter, cheese and sweetened and unsweetened evaporated milk</t>
    </r>
  </si>
  <si>
    <r>
      <t>Concentrated products</t>
    </r>
    <r>
      <rPr>
        <vertAlign val="superscript"/>
        <sz val="8"/>
        <color indexed="8"/>
        <rFont val="Arial"/>
        <family val="2"/>
      </rPr>
      <t>2, 3, 4</t>
    </r>
  </si>
  <si>
    <r>
      <rPr>
        <vertAlign val="superscript"/>
        <sz val="8"/>
        <color indexed="8"/>
        <rFont val="Arial"/>
        <family val="2"/>
      </rPr>
      <t>3</t>
    </r>
    <r>
      <rPr>
        <sz val="8"/>
        <color indexed="8"/>
        <rFont val="Arial"/>
        <family val="2"/>
      </rPr>
      <t xml:space="preserve">  From 2005/06, no distinction is made between concentrated products</t>
    </r>
  </si>
  <si>
    <t xml:space="preserve">Source:  </t>
  </si>
  <si>
    <r>
      <t>2014/15</t>
    </r>
    <r>
      <rPr>
        <vertAlign val="superscript"/>
        <sz val="8"/>
        <color indexed="8"/>
        <rFont val="Arial"/>
        <family val="2"/>
      </rPr>
      <t>4</t>
    </r>
  </si>
  <si>
    <r>
      <rPr>
        <vertAlign val="superscript"/>
        <sz val="7"/>
        <color indexed="8"/>
        <rFont val="Arial"/>
        <family val="2"/>
      </rPr>
      <t>1</t>
    </r>
    <r>
      <rPr>
        <sz val="7"/>
        <color indexed="8"/>
        <rFont val="Times New Roman"/>
        <family val="1"/>
      </rPr>
      <t xml:space="preserve">   </t>
    </r>
    <r>
      <rPr>
        <sz val="7"/>
        <color indexed="8"/>
        <rFont val="Arial"/>
        <family val="2"/>
      </rPr>
      <t>Before 1998, includes plantings for feed and marketing purposes.  From 1998, includes oats used as kernel for human and animal consumption</t>
    </r>
  </si>
  <si>
    <r>
      <rPr>
        <vertAlign val="superscript"/>
        <sz val="7"/>
        <color indexed="8"/>
        <rFont val="Arial"/>
        <family val="2"/>
      </rPr>
      <t>2</t>
    </r>
    <r>
      <rPr>
        <sz val="7"/>
        <color indexed="8"/>
        <rFont val="Arial"/>
        <family val="2"/>
      </rPr>
      <t>   Estimated average price</t>
    </r>
  </si>
  <si>
    <r>
      <rPr>
        <vertAlign val="superscript"/>
        <sz val="7"/>
        <color indexed="8"/>
        <rFont val="Arial"/>
        <family val="2"/>
      </rPr>
      <t>4</t>
    </r>
    <r>
      <rPr>
        <sz val="7"/>
        <color indexed="8"/>
        <rFont val="Times New Roman"/>
        <family val="1"/>
      </rPr>
      <t>  </t>
    </r>
    <r>
      <rPr>
        <sz val="7"/>
        <color indexed="8"/>
        <rFont val="Arial"/>
        <family val="2"/>
      </rPr>
      <t xml:space="preserve"> Prior to 1997, receipts by Wheat Board</t>
    </r>
    <r>
      <rPr>
        <sz val="7"/>
        <color indexed="8"/>
        <rFont val="Times New Roman"/>
        <family val="1"/>
      </rPr>
      <t xml:space="preserve"> </t>
    </r>
  </si>
  <si>
    <r>
      <rPr>
        <vertAlign val="superscript"/>
        <sz val="7"/>
        <color indexed="8"/>
        <rFont val="Arial"/>
        <family val="2"/>
      </rPr>
      <t>6</t>
    </r>
    <r>
      <rPr>
        <sz val="7"/>
        <color indexed="8"/>
        <rFont val="Arial"/>
        <family val="2"/>
      </rPr>
      <t xml:space="preserve">   Preliminary</t>
    </r>
  </si>
  <si>
    <t xml:space="preserve">    From 1980/81 to 1996/97, price for grade 1 in bags, excluding price of bags</t>
  </si>
  <si>
    <r>
      <rPr>
        <vertAlign val="superscript"/>
        <sz val="7"/>
        <color indexed="8"/>
        <rFont val="Arial"/>
        <family val="2"/>
      </rPr>
      <t>3</t>
    </r>
    <r>
      <rPr>
        <sz val="7"/>
        <color indexed="8"/>
        <rFont val="Arial"/>
        <family val="2"/>
      </rPr>
      <t>   Index figures are for split years</t>
    </r>
  </si>
  <si>
    <r>
      <rPr>
        <vertAlign val="superscript"/>
        <sz val="7"/>
        <color indexed="8"/>
        <rFont val="Arial"/>
        <family val="2"/>
      </rPr>
      <t>5</t>
    </r>
    <r>
      <rPr>
        <sz val="7"/>
        <color indexed="8"/>
        <rFont val="Times New Roman"/>
        <family val="1"/>
      </rPr>
      <t>  </t>
    </r>
    <r>
      <rPr>
        <sz val="7"/>
        <color indexed="8"/>
        <rFont val="Arial"/>
        <family val="2"/>
      </rPr>
      <t xml:space="preserve"> Source: SAGIS;Up to 1996, Wheat Board</t>
    </r>
  </si>
  <si>
    <r>
      <t>Area   planted</t>
    </r>
    <r>
      <rPr>
        <vertAlign val="superscript"/>
        <sz val="8"/>
        <color indexed="8"/>
        <rFont val="Arial"/>
        <family val="2"/>
      </rPr>
      <t>1</t>
    </r>
  </si>
  <si>
    <r>
      <t>Deliveries</t>
    </r>
    <r>
      <rPr>
        <vertAlign val="superscript"/>
        <sz val="8"/>
        <rFont val="Arial"/>
        <family val="2"/>
      </rPr>
      <t>4,</t>
    </r>
    <r>
      <rPr>
        <vertAlign val="superscript"/>
        <sz val="8"/>
        <color indexed="8"/>
        <rFont val="Arial"/>
        <family val="2"/>
      </rPr>
      <t>5</t>
    </r>
  </si>
  <si>
    <r>
      <t>Processed</t>
    </r>
    <r>
      <rPr>
        <vertAlign val="superscript"/>
        <sz val="8"/>
        <color indexed="8"/>
        <rFont val="Arial"/>
        <family val="2"/>
      </rPr>
      <t>5</t>
    </r>
  </si>
  <si>
    <r>
      <rPr>
        <vertAlign val="superscript"/>
        <sz val="7"/>
        <color indexed="8"/>
        <rFont val="Arial"/>
        <family val="2"/>
      </rPr>
      <t>3</t>
    </r>
    <r>
      <rPr>
        <sz val="7"/>
        <color indexed="8"/>
        <rFont val="Times New Roman"/>
        <family val="1"/>
      </rPr>
      <t>   </t>
    </r>
    <r>
      <rPr>
        <sz val="7"/>
        <color indexed="8"/>
        <rFont val="Arial"/>
        <family val="2"/>
      </rPr>
      <t>Index figures are for calendar years, e.g. marketing year 2010/11 = 2010</t>
    </r>
  </si>
  <si>
    <r>
      <t>2014/15</t>
    </r>
    <r>
      <rPr>
        <vertAlign val="superscript"/>
        <sz val="8"/>
        <color indexed="8"/>
        <rFont val="Arial"/>
        <family val="2"/>
      </rPr>
      <t>3</t>
    </r>
  </si>
  <si>
    <t>S A Deliveries</t>
  </si>
  <si>
    <r>
      <t>Livestock</t>
    </r>
    <r>
      <rPr>
        <vertAlign val="superscript"/>
        <sz val="8"/>
        <color indexed="8"/>
        <rFont val="Arial"/>
        <family val="2"/>
      </rPr>
      <t>1</t>
    </r>
  </si>
  <si>
    <r>
      <rPr>
        <vertAlign val="superscript"/>
        <sz val="8"/>
        <color indexed="8"/>
        <rFont val="Arial"/>
        <family val="2"/>
      </rPr>
      <t>1</t>
    </r>
    <r>
      <rPr>
        <sz val="8"/>
        <color indexed="8"/>
        <rFont val="Arial"/>
        <family val="2"/>
      </rPr>
      <t xml:space="preserve"> Including game</t>
    </r>
  </si>
  <si>
    <t>2015/16</t>
  </si>
  <si>
    <r>
      <rPr>
        <vertAlign val="superscript"/>
        <sz val="7"/>
        <color indexed="8"/>
        <rFont val="Arial"/>
        <family val="2"/>
      </rPr>
      <t>5</t>
    </r>
    <r>
      <rPr>
        <sz val="7"/>
        <color indexed="8"/>
        <rFont val="Times New Roman"/>
        <family val="1"/>
      </rPr>
      <t xml:space="preserve">   </t>
    </r>
    <r>
      <rPr>
        <sz val="7"/>
        <color indexed="8"/>
        <rFont val="Arial"/>
        <family val="2"/>
      </rPr>
      <t>Index figures are for calendar years, e.g. marketing year 2010/11 = 2010</t>
    </r>
  </si>
  <si>
    <t xml:space="preserve">    From 2003/04, sales on the 19  major fresh produce markets</t>
  </si>
  <si>
    <t xml:space="preserve">     From 2003/04, sales on the 19  major fresh produce markets</t>
  </si>
  <si>
    <t>2015</t>
  </si>
  <si>
    <r>
      <rPr>
        <vertAlign val="superscript"/>
        <sz val="8"/>
        <color indexed="8"/>
        <rFont val="Arial"/>
        <family val="2"/>
      </rPr>
      <t>5</t>
    </r>
    <r>
      <rPr>
        <sz val="8"/>
        <color indexed="8"/>
        <rFont val="Arial"/>
        <family val="2"/>
      </rPr>
      <t xml:space="preserve">    Estimate</t>
    </r>
  </si>
  <si>
    <t>Marketing year:  March to February</t>
  </si>
  <si>
    <t>Sep. '14</t>
  </si>
  <si>
    <t xml:space="preserve">    From2003/04, sales on the 19  major fresh produce markets</t>
  </si>
  <si>
    <r>
      <rPr>
        <vertAlign val="superscript"/>
        <sz val="7"/>
        <color indexed="8"/>
        <rFont val="Arial"/>
        <family val="2"/>
      </rPr>
      <t>2</t>
    </r>
    <r>
      <rPr>
        <sz val="7"/>
        <color indexed="8"/>
        <rFont val="Times New Roman"/>
        <family val="1"/>
      </rPr>
      <t xml:space="preserve">   </t>
    </r>
    <r>
      <rPr>
        <sz val="7"/>
        <color indexed="8"/>
        <rFont val="Arial"/>
        <family val="2"/>
      </rPr>
      <t>Index figures are for calendar years, e.g. 2010/11 = 2010</t>
    </r>
  </si>
  <si>
    <r>
      <rPr>
        <vertAlign val="superscript"/>
        <sz val="7"/>
        <color indexed="8"/>
        <rFont val="Arial"/>
        <family val="2"/>
      </rPr>
      <t>3</t>
    </r>
    <r>
      <rPr>
        <sz val="7"/>
        <color indexed="8"/>
        <rFont val="Times New Roman"/>
        <family val="1"/>
      </rPr>
      <t xml:space="preserve">   </t>
    </r>
    <r>
      <rPr>
        <sz val="7"/>
        <color indexed="8"/>
        <rFont val="Arial"/>
        <family val="2"/>
      </rPr>
      <t>Index figures are for calendar years, e.g. marketing year 2010/11 = 2010</t>
    </r>
  </si>
  <si>
    <t>Marketing year: March to February¹</t>
  </si>
  <si>
    <r>
      <t>Full-fat</t>
    </r>
    <r>
      <rPr>
        <vertAlign val="superscript"/>
        <sz val="8"/>
        <color indexed="8"/>
        <rFont val="Arial"/>
        <family val="2"/>
      </rPr>
      <t>2</t>
    </r>
  </si>
  <si>
    <r>
      <rPr>
        <vertAlign val="superscript"/>
        <sz val="7"/>
        <color indexed="8"/>
        <rFont val="Arial"/>
        <family val="2"/>
      </rPr>
      <t>4</t>
    </r>
    <r>
      <rPr>
        <sz val="7"/>
        <color indexed="8"/>
        <rFont val="Arial"/>
        <family val="2"/>
      </rPr>
      <t xml:space="preserve">  From 1995, full-fat soya is included in either human or feed consumption, based on the intended usage declared </t>
    </r>
  </si>
  <si>
    <r>
      <rPr>
        <vertAlign val="superscript"/>
        <sz val="7"/>
        <color indexed="8"/>
        <rFont val="Arial"/>
        <family val="2"/>
      </rPr>
      <t>5</t>
    </r>
    <r>
      <rPr>
        <sz val="7"/>
        <color indexed="8"/>
        <rFont val="Arial"/>
        <family val="2"/>
      </rPr>
      <t xml:space="preserve">  Preliminary</t>
    </r>
  </si>
  <si>
    <t>Average producer price of seed-cotton</t>
  </si>
  <si>
    <r>
      <rPr>
        <vertAlign val="superscript"/>
        <sz val="7"/>
        <color indexed="8"/>
        <rFont val="Arial"/>
        <family val="2"/>
      </rPr>
      <t xml:space="preserve">4  </t>
    </r>
    <r>
      <rPr>
        <sz val="7"/>
        <color indexed="8"/>
        <rFont val="Arial"/>
        <family val="2"/>
      </rPr>
      <t xml:space="preserve"> Excluding sales by the Oilseeds Board</t>
    </r>
  </si>
  <si>
    <r>
      <rPr>
        <vertAlign val="superscript"/>
        <sz val="7"/>
        <color indexed="8"/>
        <rFont val="Arial"/>
        <family val="2"/>
      </rPr>
      <t>2</t>
    </r>
    <r>
      <rPr>
        <sz val="7"/>
        <color indexed="8"/>
        <rFont val="Arial"/>
        <family val="2"/>
      </rPr>
      <t xml:space="preserve">   Human consumption, withdrawn by producers and released to end-consumers </t>
    </r>
  </si>
  <si>
    <r>
      <rPr>
        <vertAlign val="superscript"/>
        <sz val="7"/>
        <color indexed="8"/>
        <rFont val="Arial"/>
        <family val="2"/>
      </rPr>
      <t>3</t>
    </r>
    <r>
      <rPr>
        <sz val="7"/>
        <color indexed="8"/>
        <rFont val="Arial"/>
        <family val="2"/>
      </rPr>
      <t>   Excluding sales by the private sector</t>
    </r>
  </si>
  <si>
    <r>
      <rPr>
        <vertAlign val="superscript"/>
        <sz val="7"/>
        <color indexed="8"/>
        <rFont val="Arial"/>
        <family val="2"/>
      </rPr>
      <t>2</t>
    </r>
    <r>
      <rPr>
        <sz val="7"/>
        <color indexed="8"/>
        <rFont val="Arial"/>
        <family val="2"/>
      </rPr>
      <t xml:space="preserve">  Full-fat not included prior to 1980/81 </t>
    </r>
  </si>
  <si>
    <r>
      <rPr>
        <vertAlign val="superscript"/>
        <sz val="7"/>
        <color indexed="8"/>
        <rFont val="Arial"/>
        <family val="2"/>
      </rPr>
      <t>3</t>
    </r>
    <r>
      <rPr>
        <sz val="7"/>
        <color indexed="8"/>
        <rFont val="Arial"/>
        <family val="2"/>
      </rPr>
      <t xml:space="preserve">  Excluding sales by the private sector </t>
    </r>
  </si>
  <si>
    <r>
      <rPr>
        <vertAlign val="superscript"/>
        <sz val="7"/>
        <color indexed="8"/>
        <rFont val="Arial"/>
        <family val="2"/>
      </rPr>
      <t>1</t>
    </r>
    <r>
      <rPr>
        <sz val="7"/>
        <color indexed="8"/>
        <rFont val="Arial"/>
        <family val="2"/>
      </rPr>
      <t xml:space="preserve">   Before 2014/15, marketing year January to December; before 1998, May to April </t>
    </r>
  </si>
  <si>
    <r>
      <rPr>
        <vertAlign val="superscript"/>
        <sz val="7"/>
        <color indexed="8"/>
        <rFont val="Arial"/>
        <family val="2"/>
      </rPr>
      <t>1</t>
    </r>
    <r>
      <rPr>
        <sz val="7"/>
        <color indexed="8"/>
        <rFont val="Times New Roman"/>
        <family val="1"/>
      </rPr>
      <t>  </t>
    </r>
    <r>
      <rPr>
        <sz val="7"/>
        <color indexed="8"/>
        <rFont val="Arial"/>
        <family val="2"/>
      </rPr>
      <t>Before 2014/15, marketing year January to December; before 1998, May to April</t>
    </r>
  </si>
  <si>
    <t>2010 = 100</t>
  </si>
  <si>
    <t>The data are also available electronically on request in pdf or "Microsoft Excel".</t>
  </si>
  <si>
    <r>
      <t>Viticultural products</t>
    </r>
    <r>
      <rPr>
        <vertAlign val="superscript"/>
        <sz val="8"/>
        <color indexed="8"/>
        <rFont val="Arial"/>
        <family val="2"/>
      </rPr>
      <t>2</t>
    </r>
  </si>
  <si>
    <r>
      <rPr>
        <vertAlign val="superscript"/>
        <sz val="7"/>
        <color indexed="8"/>
        <rFont val="Arial"/>
        <family val="2"/>
      </rPr>
      <t>2</t>
    </r>
    <r>
      <rPr>
        <sz val="7"/>
        <color indexed="8"/>
        <rFont val="Arial"/>
        <family val="2"/>
      </rPr>
      <t>    Good wine and wine for distilling</t>
    </r>
  </si>
  <si>
    <r>
      <t xml:space="preserve">This edition of the Abstract of Agricultural Statistics contains South African agricultural statistics of major importance that were available up to December 2015. The "Abstract" contains meaningful information on, </t>
    </r>
    <r>
      <rPr>
        <i/>
        <sz val="10"/>
        <rFont val="Arial"/>
        <family val="2"/>
      </rPr>
      <t>inter alia</t>
    </r>
    <r>
      <rPr>
        <sz val="10"/>
        <rFont val="Arial"/>
      </rPr>
      <t xml:space="preserve">, field crops, horticulture, livestock, important indicators and the contribution of agriculture. The source of the information is the Directorate: Statistics and Economic Analysis of the Department of Agriculture, Forestry and Fisheries, except where otherwise indicated. Enquiries on the content can be directed to:  </t>
    </r>
    <r>
      <rPr>
        <b/>
        <sz val="10"/>
        <rFont val="Arial"/>
        <family val="2"/>
      </rPr>
      <t>The Directorate: Statistics and Economic Analysis – tel: 012 319 8040,  fax: 012 319 8031, email</t>
    </r>
    <r>
      <rPr>
        <b/>
        <sz val="10"/>
        <color indexed="8"/>
        <rFont val="Arial"/>
        <family val="2"/>
      </rPr>
      <t>: KimM@daff.gov.za</t>
    </r>
  </si>
  <si>
    <r>
      <t>2014/15</t>
    </r>
    <r>
      <rPr>
        <vertAlign val="superscript"/>
        <sz val="8"/>
        <color indexed="8"/>
        <rFont val="Arial"/>
        <family val="2"/>
      </rPr>
      <t>2</t>
    </r>
  </si>
  <si>
    <r>
      <t>2014/15</t>
    </r>
    <r>
      <rPr>
        <vertAlign val="superscript"/>
        <sz val="8"/>
        <color indexed="8"/>
        <rFont val="Arial"/>
        <family val="2"/>
      </rPr>
      <t>1</t>
    </r>
  </si>
  <si>
    <r>
      <rPr>
        <vertAlign val="superscript"/>
        <sz val="7"/>
        <color indexed="8"/>
        <rFont val="Arial"/>
        <family val="2"/>
      </rPr>
      <t>1</t>
    </r>
    <r>
      <rPr>
        <sz val="7"/>
        <color indexed="8"/>
        <rFont val="Arial"/>
        <family val="2"/>
      </rPr>
      <t xml:space="preserve">   From 2000, sales on the 16 major fresh produce markets</t>
    </r>
  </si>
  <si>
    <r>
      <t>2015</t>
    </r>
    <r>
      <rPr>
        <vertAlign val="superscript"/>
        <sz val="8"/>
        <color indexed="8"/>
        <rFont val="Arial"/>
        <family val="2"/>
      </rPr>
      <t>2</t>
    </r>
  </si>
  <si>
    <r>
      <t>2015/16</t>
    </r>
    <r>
      <rPr>
        <vertAlign val="superscript"/>
        <sz val="8"/>
        <color indexed="8"/>
        <rFont val="Arial"/>
        <family val="2"/>
      </rPr>
      <t>3</t>
    </r>
  </si>
  <si>
    <r>
      <t>2015/16</t>
    </r>
    <r>
      <rPr>
        <vertAlign val="superscript"/>
        <sz val="8"/>
        <color indexed="8"/>
        <rFont val="Arial"/>
        <family val="2"/>
      </rPr>
      <t>6</t>
    </r>
  </si>
  <si>
    <t>2016</t>
  </si>
  <si>
    <r>
      <t>2015/16</t>
    </r>
    <r>
      <rPr>
        <vertAlign val="superscript"/>
        <sz val="8"/>
        <color indexed="8"/>
        <rFont val="Arial"/>
        <family val="2"/>
      </rPr>
      <t>4</t>
    </r>
  </si>
  <si>
    <t>2016/17</t>
  </si>
  <si>
    <r>
      <t>2015</t>
    </r>
    <r>
      <rPr>
        <vertAlign val="superscript"/>
        <sz val="8"/>
        <color indexed="8"/>
        <rFont val="Arial"/>
        <family val="2"/>
      </rPr>
      <t>9</t>
    </r>
  </si>
  <si>
    <r>
      <t>2015/16</t>
    </r>
    <r>
      <rPr>
        <vertAlign val="superscript"/>
        <sz val="8"/>
        <color indexed="8"/>
        <rFont val="Arial"/>
        <family val="2"/>
      </rPr>
      <t>5</t>
    </r>
  </si>
  <si>
    <r>
      <t>2016/17</t>
    </r>
    <r>
      <rPr>
        <vertAlign val="superscript"/>
        <sz val="8"/>
        <color indexed="8"/>
        <rFont val="Arial"/>
        <family val="2"/>
      </rPr>
      <t>8</t>
    </r>
  </si>
  <si>
    <r>
      <rPr>
        <vertAlign val="superscript"/>
        <sz val="7"/>
        <color indexed="8"/>
        <rFont val="Times New Roman"/>
        <family val="1"/>
      </rPr>
      <t>1</t>
    </r>
    <r>
      <rPr>
        <sz val="7"/>
        <color indexed="8"/>
        <rFont val="Times New Roman"/>
        <family val="1"/>
      </rPr>
      <t xml:space="preserve">     </t>
    </r>
    <r>
      <rPr>
        <sz val="7"/>
        <color indexed="8"/>
        <rFont val="Arial"/>
        <family val="2"/>
      </rPr>
      <t>Prior to 1991/92, A super</t>
    </r>
  </si>
  <si>
    <r>
      <rPr>
        <vertAlign val="superscript"/>
        <sz val="7"/>
        <color indexed="8"/>
        <rFont val="Arial"/>
        <family val="2"/>
      </rPr>
      <t>2</t>
    </r>
    <r>
      <rPr>
        <sz val="7"/>
        <color indexed="8"/>
        <rFont val="Times New Roman"/>
        <family val="1"/>
      </rPr>
      <t xml:space="preserve">     </t>
    </r>
    <r>
      <rPr>
        <sz val="7"/>
        <color indexed="8"/>
        <rFont val="Arial"/>
        <family val="2"/>
      </rPr>
      <t>Prior to 1991/92, A1</t>
    </r>
  </si>
  <si>
    <r>
      <rPr>
        <vertAlign val="superscript"/>
        <sz val="7"/>
        <color indexed="8"/>
        <rFont val="Arial"/>
        <family val="2"/>
      </rPr>
      <t>3</t>
    </r>
    <r>
      <rPr>
        <sz val="7"/>
        <color indexed="8"/>
        <rFont val="Times New Roman"/>
        <family val="1"/>
      </rPr>
      <t xml:space="preserve">     </t>
    </r>
    <r>
      <rPr>
        <sz val="7"/>
        <color indexed="8"/>
        <rFont val="Arial"/>
        <family val="2"/>
      </rPr>
      <t>Prior to 1991/92, B1</t>
    </r>
  </si>
  <si>
    <r>
      <rPr>
        <vertAlign val="superscript"/>
        <sz val="7"/>
        <color indexed="8"/>
        <rFont val="Arial"/>
        <family val="2"/>
      </rPr>
      <t>4</t>
    </r>
    <r>
      <rPr>
        <sz val="7"/>
        <color indexed="8"/>
        <rFont val="Times New Roman"/>
        <family val="1"/>
      </rPr>
      <t xml:space="preserve">     </t>
    </r>
    <r>
      <rPr>
        <sz val="7"/>
        <color indexed="8"/>
        <rFont val="Arial"/>
        <family val="2"/>
      </rPr>
      <t>Preliminary</t>
    </r>
  </si>
  <si>
    <r>
      <t>BSS</t>
    </r>
    <r>
      <rPr>
        <vertAlign val="superscript"/>
        <sz val="8"/>
        <color indexed="8"/>
        <rFont val="Arial"/>
        <family val="2"/>
      </rPr>
      <t>1</t>
    </r>
  </si>
  <si>
    <r>
      <t>BS1</t>
    </r>
    <r>
      <rPr>
        <vertAlign val="superscript"/>
        <sz val="8"/>
        <color indexed="8"/>
        <rFont val="Arial"/>
        <family val="2"/>
      </rPr>
      <t>2</t>
    </r>
  </si>
  <si>
    <r>
      <t>BL1</t>
    </r>
    <r>
      <rPr>
        <vertAlign val="superscript"/>
        <sz val="8"/>
        <color indexed="8"/>
        <rFont val="Arial"/>
        <family val="2"/>
      </rPr>
      <t>3</t>
    </r>
  </si>
  <si>
    <r>
      <rPr>
        <vertAlign val="superscript"/>
        <sz val="7"/>
        <color indexed="8"/>
        <rFont val="Arial"/>
        <family val="2"/>
      </rPr>
      <t>1</t>
    </r>
    <r>
      <rPr>
        <sz val="7"/>
        <color indexed="8"/>
        <rFont val="Arial"/>
        <family val="2"/>
      </rPr>
      <t>   Excluding hybrid seed</t>
    </r>
  </si>
  <si>
    <r>
      <rPr>
        <vertAlign val="superscript"/>
        <sz val="7"/>
        <color indexed="8"/>
        <rFont val="Arial"/>
        <family val="2"/>
      </rPr>
      <t>2</t>
    </r>
    <r>
      <rPr>
        <sz val="7"/>
        <color indexed="8"/>
        <rFont val="Arial"/>
        <family val="2"/>
      </rPr>
      <t>   Commercial production in the RSA</t>
    </r>
  </si>
  <si>
    <r>
      <rPr>
        <vertAlign val="superscript"/>
        <sz val="7"/>
        <color indexed="8"/>
        <rFont val="Arial"/>
        <family val="2"/>
      </rPr>
      <t>4</t>
    </r>
    <r>
      <rPr>
        <sz val="7"/>
        <color indexed="8"/>
        <rFont val="Arial"/>
        <family val="2"/>
      </rPr>
      <t>   Preliminary</t>
    </r>
  </si>
  <si>
    <r>
      <t>2015/16</t>
    </r>
    <r>
      <rPr>
        <vertAlign val="superscript"/>
        <sz val="8"/>
        <color indexed="8"/>
        <rFont val="Arial"/>
        <family val="2"/>
      </rPr>
      <t>7</t>
    </r>
  </si>
  <si>
    <r>
      <t>2016/17</t>
    </r>
    <r>
      <rPr>
        <vertAlign val="superscript"/>
        <sz val="8"/>
        <color indexed="8"/>
        <rFont val="Arial"/>
        <family val="2"/>
      </rPr>
      <t>3</t>
    </r>
  </si>
  <si>
    <r>
      <t>2015</t>
    </r>
    <r>
      <rPr>
        <vertAlign val="superscript"/>
        <sz val="8"/>
        <color indexed="8"/>
        <rFont val="Arial"/>
        <family val="2"/>
      </rPr>
      <t>5</t>
    </r>
  </si>
  <si>
    <r>
      <t>2015</t>
    </r>
    <r>
      <rPr>
        <vertAlign val="superscript"/>
        <sz val="8"/>
        <color indexed="8"/>
        <rFont val="Arial"/>
        <family val="2"/>
      </rPr>
      <t>7</t>
    </r>
  </si>
  <si>
    <r>
      <t>2015</t>
    </r>
    <r>
      <rPr>
        <vertAlign val="superscript"/>
        <sz val="8"/>
        <color indexed="8"/>
        <rFont val="Arial"/>
        <family val="2"/>
      </rPr>
      <t>6</t>
    </r>
  </si>
  <si>
    <r>
      <t>2016/17</t>
    </r>
    <r>
      <rPr>
        <vertAlign val="superscript"/>
        <sz val="8"/>
        <color indexed="8"/>
        <rFont val="Arial"/>
        <family val="2"/>
      </rPr>
      <t>5</t>
    </r>
  </si>
  <si>
    <t>1 309 166</t>
  </si>
  <si>
    <t>2 470 682</t>
  </si>
  <si>
    <r>
      <t>2015</t>
    </r>
    <r>
      <rPr>
        <vertAlign val="superscript"/>
        <sz val="8"/>
        <color indexed="8"/>
        <rFont val="Arial"/>
        <family val="2"/>
      </rPr>
      <t>1</t>
    </r>
  </si>
  <si>
    <r>
      <t>2015</t>
    </r>
    <r>
      <rPr>
        <vertAlign val="superscript"/>
        <sz val="8"/>
        <color indexed="8"/>
        <rFont val="Arial"/>
        <family val="2"/>
      </rPr>
      <t>3</t>
    </r>
  </si>
  <si>
    <r>
      <t>2015</t>
    </r>
    <r>
      <rPr>
        <vertAlign val="superscript"/>
        <sz val="8"/>
        <color indexed="8"/>
        <rFont val="Arial"/>
        <family val="2"/>
      </rPr>
      <t>8</t>
    </r>
  </si>
  <si>
    <r>
      <t>2014/15</t>
    </r>
    <r>
      <rPr>
        <vertAlign val="superscript"/>
        <sz val="8"/>
        <color indexed="8"/>
        <rFont val="Arial"/>
        <family val="2"/>
      </rPr>
      <t>5</t>
    </r>
  </si>
  <si>
    <t>2014/152</t>
  </si>
  <si>
    <t>African</t>
  </si>
  <si>
    <t>109,6</t>
  </si>
  <si>
    <t>126,4</t>
  </si>
  <si>
    <r>
      <t>Horses</t>
    </r>
    <r>
      <rPr>
        <vertAlign val="superscript"/>
        <sz val="8"/>
        <color indexed="8"/>
        <rFont val="Arial"/>
        <family val="2"/>
      </rPr>
      <t>3</t>
    </r>
  </si>
  <si>
    <r>
      <t>Mules</t>
    </r>
    <r>
      <rPr>
        <vertAlign val="superscript"/>
        <sz val="8"/>
        <color indexed="8"/>
        <rFont val="Arial"/>
        <family val="2"/>
      </rPr>
      <t>3</t>
    </r>
  </si>
  <si>
    <r>
      <t>Donkeys</t>
    </r>
    <r>
      <rPr>
        <vertAlign val="superscript"/>
        <sz val="8"/>
        <color indexed="8"/>
        <rFont val="Arial"/>
        <family val="2"/>
      </rPr>
      <t>3</t>
    </r>
  </si>
  <si>
    <r>
      <t>Large stock units</t>
    </r>
    <r>
      <rPr>
        <vertAlign val="superscript"/>
        <sz val="8"/>
        <color indexed="8"/>
        <rFont val="Arial"/>
        <family val="2"/>
      </rPr>
      <t>4</t>
    </r>
  </si>
  <si>
    <r>
      <rPr>
        <vertAlign val="superscript"/>
        <sz val="7"/>
        <color indexed="8"/>
        <rFont val="Arial"/>
        <family val="2"/>
      </rPr>
      <t>2</t>
    </r>
    <r>
      <rPr>
        <sz val="7"/>
        <color indexed="8"/>
        <rFont val="Arial"/>
        <family val="2"/>
      </rPr>
      <t>    Numbersof non-responding units were imputed</t>
    </r>
  </si>
  <si>
    <r>
      <rPr>
        <vertAlign val="superscript"/>
        <sz val="7"/>
        <color indexed="8"/>
        <rFont val="Arial"/>
        <family val="2"/>
      </rPr>
      <t>3</t>
    </r>
    <r>
      <rPr>
        <sz val="7"/>
        <color indexed="8"/>
        <rFont val="Times New Roman"/>
        <family val="1"/>
      </rPr>
      <t>  </t>
    </r>
    <r>
      <rPr>
        <sz val="7"/>
        <color indexed="8"/>
        <rFont val="Arial"/>
        <family val="2"/>
      </rPr>
      <t xml:space="preserve"> The number for horses, mules and donkeys is 40 for the survey-year 1996 </t>
    </r>
  </si>
  <si>
    <r>
      <t>2007</t>
    </r>
    <r>
      <rPr>
        <vertAlign val="superscript"/>
        <sz val="8"/>
        <color indexed="8"/>
        <rFont val="Arial"/>
        <family val="2"/>
      </rPr>
      <t>2</t>
    </r>
  </si>
  <si>
    <t>Sep. '15</t>
  </si>
  <si>
    <t>10 October 2011</t>
  </si>
  <si>
    <r>
      <t>2015</t>
    </r>
    <r>
      <rPr>
        <sz val="8"/>
        <color indexed="8"/>
        <rFont val="Arial"/>
        <family val="2"/>
      </rPr>
      <t>²</t>
    </r>
  </si>
  <si>
    <t>Table 103 – Per capita consumption of various agricultural products</t>
  </si>
  <si>
    <r>
      <t>2013/14</t>
    </r>
    <r>
      <rPr>
        <vertAlign val="superscript"/>
        <sz val="8"/>
        <color indexed="8"/>
        <rFont val="Arial"/>
        <family val="2"/>
      </rPr>
      <t>2</t>
    </r>
  </si>
  <si>
    <t>Year: October-September</t>
  </si>
  <si>
    <r>
      <t>Year: February to January</t>
    </r>
    <r>
      <rPr>
        <vertAlign val="superscript"/>
        <sz val="8"/>
        <color indexed="8"/>
        <rFont val="Arial"/>
        <family val="2"/>
      </rPr>
      <t>1</t>
    </r>
  </si>
  <si>
    <t>Per capita consumption of various agricultural products</t>
  </si>
  <si>
    <t>Year: January to December</t>
  </si>
  <si>
    <t>NAMC</t>
  </si>
  <si>
    <t>National Agricultural Marketing Council</t>
  </si>
  <si>
    <t>Supply and Demand Estimates Committee</t>
  </si>
  <si>
    <t>S&amp;DEC</t>
  </si>
  <si>
    <t>NAMC: S&amp;DEC</t>
  </si>
  <si>
    <t xml:space="preserve">  Greasy basis</t>
  </si>
  <si>
    <r>
      <rPr>
        <vertAlign val="superscript"/>
        <sz val="8"/>
        <color indexed="8"/>
        <rFont val="Arial"/>
        <family val="2"/>
      </rPr>
      <t>4</t>
    </r>
    <r>
      <rPr>
        <sz val="8"/>
        <color indexed="8"/>
        <rFont val="Arial"/>
        <family val="2"/>
      </rPr>
      <t xml:space="preserve">  One large stock unit = one head of cattle, horse, mule or donkey; seven sheep; seven goats;five pigs; five ostriches; 100 poultry</t>
    </r>
  </si>
  <si>
    <t>Green mealies and sweetcorn</t>
  </si>
  <si>
    <t>All intermediate goods and services</t>
  </si>
  <si>
    <t xml:space="preserve">             Wheat Board until 1997</t>
  </si>
  <si>
    <t>Green mealies and sweet-</t>
  </si>
  <si>
    <r>
      <t>Numbers slaughtered</t>
    </r>
    <r>
      <rPr>
        <vertAlign val="superscript"/>
        <sz val="8"/>
        <color indexed="8"/>
        <rFont val="Arial"/>
        <family val="2"/>
      </rPr>
      <t>1</t>
    </r>
  </si>
  <si>
    <t>SAMIC</t>
  </si>
  <si>
    <t>South African Meat Industry Company</t>
  </si>
  <si>
    <r>
      <t>Number slaugh-tered</t>
    </r>
    <r>
      <rPr>
        <vertAlign val="superscript"/>
        <sz val="8"/>
        <color indexed="8"/>
        <rFont val="Arial"/>
        <family val="2"/>
      </rPr>
      <t>1</t>
    </r>
  </si>
  <si>
    <r>
      <t>Average price</t>
    </r>
    <r>
      <rPr>
        <vertAlign val="superscript"/>
        <sz val="8"/>
        <color indexed="8"/>
        <rFont val="Arial"/>
        <family val="2"/>
      </rPr>
      <t>2, 3</t>
    </r>
  </si>
  <si>
    <t>SAWIS</t>
  </si>
  <si>
    <t>SA Wine Industry Information and Systems</t>
  </si>
  <si>
    <t>Fertiliser</t>
  </si>
  <si>
    <r>
      <t>Fuel</t>
    </r>
    <r>
      <rPr>
        <vertAlign val="superscript"/>
        <sz val="8"/>
        <color indexed="8"/>
        <rFont val="Arial"/>
        <family val="2"/>
      </rPr>
      <t>1</t>
    </r>
  </si>
  <si>
    <r>
      <t>Farm feed</t>
    </r>
    <r>
      <rPr>
        <vertAlign val="superscript"/>
        <sz val="8"/>
        <color indexed="8"/>
        <rFont val="Arial"/>
        <family val="2"/>
      </rPr>
      <t>2</t>
    </r>
  </si>
  <si>
    <r>
      <t>Packing material</t>
    </r>
    <r>
      <rPr>
        <vertAlign val="superscript"/>
        <sz val="8"/>
        <color indexed="8"/>
        <rFont val="Arial"/>
        <family val="2"/>
      </rPr>
      <t>3</t>
    </r>
  </si>
  <si>
    <t>Animal health and crop protec-tion</t>
  </si>
  <si>
    <r>
      <rPr>
        <vertAlign val="superscript"/>
        <sz val="7"/>
        <color indexed="8"/>
        <rFont val="Arial"/>
        <family val="2"/>
      </rPr>
      <t>1</t>
    </r>
    <r>
      <rPr>
        <sz val="7"/>
        <color indexed="8"/>
        <rFont val="Times New Roman"/>
        <family val="1"/>
      </rPr>
      <t xml:space="preserve">     </t>
    </r>
    <r>
      <rPr>
        <sz val="7"/>
        <color indexed="8"/>
        <rFont val="Arial"/>
        <family val="2"/>
      </rPr>
      <t>Diesel oil, illuminating paraffin, petrol, lubricating oil, grease</t>
    </r>
  </si>
  <si>
    <r>
      <rPr>
        <vertAlign val="superscript"/>
        <sz val="7"/>
        <color indexed="8"/>
        <rFont val="Arial"/>
        <family val="2"/>
      </rPr>
      <t>2</t>
    </r>
    <r>
      <rPr>
        <sz val="7"/>
        <color indexed="8"/>
        <rFont val="Times New Roman"/>
        <family val="1"/>
      </rPr>
      <t xml:space="preserve">     </t>
    </r>
    <r>
      <rPr>
        <sz val="7"/>
        <color indexed="8"/>
        <rFont val="Arial"/>
        <family val="2"/>
      </rPr>
      <t>Dairy meal, poultry growing mash, broiler mash, full laying mash, pig growth meal, maize – yellow, lucerne, bonemeal, salt</t>
    </r>
  </si>
  <si>
    <r>
      <rPr>
        <vertAlign val="superscript"/>
        <sz val="7"/>
        <color indexed="8"/>
        <rFont val="Arial"/>
        <family val="2"/>
      </rPr>
      <t>3</t>
    </r>
    <r>
      <rPr>
        <sz val="7"/>
        <color indexed="8"/>
        <rFont val="Times New Roman"/>
        <family val="1"/>
      </rPr>
      <t xml:space="preserve">     </t>
    </r>
    <r>
      <rPr>
        <sz val="7"/>
        <color indexed="8"/>
        <rFont val="Arial"/>
        <family val="2"/>
      </rPr>
      <t>Vegetable bags, citrus bags, grain bags, cartons and box wood</t>
    </r>
  </si>
  <si>
    <t>Animal health and crop protection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</si>
</sst>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6">
    <numFmt numFmtId="164" formatCode="&quot;R&quot;#,##0;[Red]\-&quot;R&quot;#,##0"/>
    <numFmt numFmtId="165" formatCode="&quot;R&quot;\ #,##0;[Red]&quot;R&quot;\ \-#,##0"/>
    <numFmt numFmtId="166" formatCode="#,##0.000"/>
    <numFmt numFmtId="167" formatCode="#,##0.0"/>
    <numFmt numFmtId="168" formatCode="0.0"/>
    <numFmt numFmtId="169" formatCode="#\ ###.0"/>
    <numFmt numFmtId="170" formatCode="#\ ###"/>
    <numFmt numFmtId="171" formatCode="#\ ###\ ###"/>
    <numFmt numFmtId="172" formatCode="##\ ##0.0"/>
    <numFmt numFmtId="173" formatCode="#\ ###\ ##0.0"/>
    <numFmt numFmtId="174" formatCode="#\ ##0.0"/>
    <numFmt numFmtId="175" formatCode="##\ ###"/>
    <numFmt numFmtId="176" formatCode="#\ ##0.00"/>
    <numFmt numFmtId="177" formatCode="##\ ##0.00"/>
    <numFmt numFmtId="178" formatCode="###\ ##0.00"/>
    <numFmt numFmtId="179" formatCode="###\ ###\ ###"/>
    <numFmt numFmtId="180" formatCode="###\ ##0.0"/>
    <numFmt numFmtId="181" formatCode="#,###,###"/>
    <numFmt numFmtId="182" formatCode="###,##0.00"/>
    <numFmt numFmtId="183" formatCode="_([$€-2]* #,##0.00_);_([$€-2]* \(#,##0.00\);_([$€-2]* &quot;-&quot;??_)"/>
    <numFmt numFmtId="184" formatCode="#\ ###\ ##0.00"/>
    <numFmt numFmtId="185" formatCode="###\ ###"/>
    <numFmt numFmtId="186" formatCode="#\ ###.00"/>
    <numFmt numFmtId="187" formatCode="yyyy/mm"/>
    <numFmt numFmtId="188" formatCode="#,##0.0_ ;\-#,##0.0\ "/>
    <numFmt numFmtId="189" formatCode="#\ ###\ ###\ ###"/>
  </numFmts>
  <fonts count="58" x14ac:knownFonts="1">
    <font>
      <sz val="10"/>
      <name val="Arial"/>
    </font>
    <font>
      <sz val="11"/>
      <color theme="1"/>
      <name val="Calibri"/>
      <family val="2"/>
      <scheme val="minor"/>
    </font>
    <font>
      <sz val="11"/>
      <color theme="1"/>
      <name val="Calibri"/>
      <family val="2"/>
      <scheme val="minor"/>
    </font>
    <font>
      <sz val="8"/>
      <color theme="1"/>
      <name val="Arial"/>
      <family val="2"/>
    </font>
    <font>
      <sz val="8"/>
      <color theme="1"/>
      <name val="Arial"/>
      <family val="2"/>
    </font>
    <font>
      <sz val="10"/>
      <name val="Arial"/>
      <family val="2"/>
    </font>
    <font>
      <sz val="10"/>
      <name val="Times New Roman"/>
      <family val="1"/>
    </font>
    <font>
      <sz val="10"/>
      <name val="Arial"/>
      <family val="2"/>
    </font>
    <font>
      <sz val="9"/>
      <name val="Arial"/>
      <family val="2"/>
    </font>
    <font>
      <vertAlign val="superscript"/>
      <sz val="10"/>
      <name val="Arial"/>
      <family val="2"/>
    </font>
    <font>
      <b/>
      <sz val="10"/>
      <name val="Arial"/>
      <family val="2"/>
    </font>
    <font>
      <i/>
      <sz val="10"/>
      <name val="Arial"/>
      <family val="2"/>
    </font>
    <font>
      <b/>
      <sz val="10"/>
      <color indexed="8"/>
      <name val="Arial"/>
      <family val="2"/>
    </font>
    <font>
      <b/>
      <sz val="14"/>
      <name val="Arial"/>
      <family val="2"/>
    </font>
    <font>
      <b/>
      <sz val="7"/>
      <name val="Times New Roman"/>
      <family val="1"/>
    </font>
    <font>
      <b/>
      <sz val="8"/>
      <color indexed="8"/>
      <name val="Arial"/>
      <family val="2"/>
    </font>
    <font>
      <sz val="10"/>
      <color indexed="8"/>
      <name val="Arial"/>
      <family val="2"/>
    </font>
    <font>
      <sz val="8"/>
      <color indexed="8"/>
      <name val="Arial"/>
      <family val="2"/>
    </font>
    <font>
      <vertAlign val="superscript"/>
      <sz val="8"/>
      <color indexed="8"/>
      <name val="Arial"/>
      <family val="2"/>
    </font>
    <font>
      <sz val="8"/>
      <color indexed="8"/>
      <name val="Arial"/>
      <family val="2"/>
    </font>
    <font>
      <sz val="8"/>
      <color indexed="8"/>
      <name val="Times New Roman"/>
      <family val="1"/>
    </font>
    <font>
      <vertAlign val="superscript"/>
      <sz val="12"/>
      <color indexed="8"/>
      <name val="Arial"/>
      <family val="2"/>
    </font>
    <font>
      <sz val="8"/>
      <name val="Arial"/>
      <family val="2"/>
    </font>
    <font>
      <sz val="8"/>
      <name val="Arial"/>
      <family val="2"/>
    </font>
    <font>
      <vertAlign val="superscript"/>
      <sz val="8"/>
      <name val="Arial"/>
      <family val="2"/>
    </font>
    <font>
      <sz val="8"/>
      <color indexed="52"/>
      <name val="Arial"/>
      <family val="2"/>
    </font>
    <font>
      <vertAlign val="superscript"/>
      <sz val="8"/>
      <color indexed="8"/>
      <name val="Arial"/>
      <family val="2"/>
    </font>
    <font>
      <sz val="9"/>
      <color indexed="8"/>
      <name val="Arial"/>
      <family val="2"/>
    </font>
    <font>
      <sz val="10"/>
      <color indexed="8"/>
      <name val="Arial"/>
      <family val="2"/>
    </font>
    <font>
      <sz val="9"/>
      <color indexed="8"/>
      <name val="Arial"/>
      <family val="2"/>
    </font>
    <font>
      <sz val="14"/>
      <name val="Arial"/>
      <family val="2"/>
    </font>
    <font>
      <b/>
      <sz val="18"/>
      <name val="Sylfaen"/>
      <family val="1"/>
    </font>
    <font>
      <sz val="8"/>
      <color indexed="8"/>
      <name val="Arial"/>
      <family val="2"/>
    </font>
    <font>
      <vertAlign val="superscript"/>
      <sz val="8"/>
      <color indexed="8"/>
      <name val="Calibri"/>
      <family val="2"/>
    </font>
    <font>
      <vertAlign val="superscript"/>
      <sz val="9.9"/>
      <color indexed="8"/>
      <name val="Arial"/>
      <family val="2"/>
    </font>
    <font>
      <sz val="7"/>
      <color indexed="8"/>
      <name val="Arial"/>
      <family val="2"/>
    </font>
    <font>
      <vertAlign val="superscript"/>
      <sz val="7"/>
      <color indexed="8"/>
      <name val="Arial"/>
      <family val="2"/>
    </font>
    <font>
      <sz val="7"/>
      <name val="Arial"/>
      <family val="2"/>
    </font>
    <font>
      <sz val="6"/>
      <color indexed="8"/>
      <name val="Arial"/>
      <family val="2"/>
    </font>
    <font>
      <i/>
      <sz val="7"/>
      <color indexed="8"/>
      <name val="Arial"/>
      <family val="2"/>
    </font>
    <font>
      <sz val="6"/>
      <name val="Arial"/>
      <family val="2"/>
    </font>
    <font>
      <vertAlign val="superscript"/>
      <sz val="7"/>
      <name val="Arial"/>
      <family val="2"/>
    </font>
    <font>
      <sz val="7"/>
      <color indexed="8"/>
      <name val="Times New Roman"/>
      <family val="1"/>
    </font>
    <font>
      <sz val="11"/>
      <color theme="1"/>
      <name val="Calibri"/>
      <family val="2"/>
      <scheme val="minor"/>
    </font>
    <font>
      <shadow/>
      <sz val="28"/>
      <name val="Times New Roman"/>
      <family val="1"/>
    </font>
    <font>
      <shadow/>
      <sz val="14"/>
      <name val="Times New Roman"/>
      <family val="1"/>
    </font>
    <font>
      <shadow/>
      <sz val="24"/>
      <name val="Times New Roman"/>
      <family val="1"/>
    </font>
    <font>
      <u/>
      <sz val="8"/>
      <color indexed="8"/>
      <name val="Arial"/>
      <family val="2"/>
    </font>
    <font>
      <b/>
      <sz val="8"/>
      <name val="Arial"/>
      <family val="2"/>
    </font>
    <font>
      <b/>
      <vertAlign val="superscript"/>
      <sz val="8"/>
      <color indexed="8"/>
      <name val="Arial"/>
      <family val="2"/>
    </font>
    <font>
      <u/>
      <sz val="7"/>
      <color indexed="8"/>
      <name val="Arial"/>
      <family val="2"/>
    </font>
    <font>
      <vertAlign val="subscript"/>
      <sz val="8"/>
      <color indexed="8"/>
      <name val="Arial"/>
      <family val="2"/>
    </font>
    <font>
      <vertAlign val="superscript"/>
      <sz val="7"/>
      <color indexed="8"/>
      <name val="Times New Roman"/>
      <family val="1"/>
    </font>
    <font>
      <sz val="8"/>
      <color rgb="FF000000"/>
      <name val="Arial"/>
      <family val="2"/>
    </font>
    <font>
      <sz val="36"/>
      <name val="Times New Roman"/>
      <family val="1"/>
    </font>
    <font>
      <sz val="7.5"/>
      <color rgb="FF000000"/>
      <name val="Arial"/>
      <family val="2"/>
    </font>
    <font>
      <sz val="7.5"/>
      <name val="Arial"/>
      <family val="2"/>
    </font>
    <font>
      <sz val="10"/>
      <name val="Courier"/>
      <family val="3"/>
    </font>
  </fonts>
  <fills count="3">
    <fill>
      <patternFill patternType="none"/>
    </fill>
    <fill>
      <patternFill patternType="gray125"/>
    </fill>
    <fill>
      <patternFill patternType="solid">
        <fgColor indexed="9"/>
        <bgColor indexed="64"/>
      </patternFill>
    </fill>
  </fills>
  <borders count="16">
    <border>
      <left/>
      <right/>
      <top/>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s>
  <cellStyleXfs count="14">
    <xf numFmtId="0" fontId="0" fillId="0" borderId="0"/>
    <xf numFmtId="183" fontId="5" fillId="0" borderId="0" applyFont="0" applyFill="0" applyBorder="0" applyAlignment="0" applyProtection="0"/>
    <xf numFmtId="183" fontId="7" fillId="0" borderId="0" applyFont="0" applyFill="0" applyBorder="0" applyAlignment="0" applyProtection="0"/>
    <xf numFmtId="0" fontId="7" fillId="0" borderId="0"/>
    <xf numFmtId="0" fontId="43" fillId="0" borderId="0"/>
    <xf numFmtId="0" fontId="5" fillId="0" borderId="0"/>
    <xf numFmtId="0" fontId="2" fillId="0" borderId="0"/>
    <xf numFmtId="0" fontId="57" fillId="0" borderId="0"/>
    <xf numFmtId="9" fontId="5" fillId="0" borderId="0" applyFont="0" applyFill="0" applyBorder="0" applyAlignment="0" applyProtection="0"/>
    <xf numFmtId="0" fontId="1" fillId="0" borderId="0"/>
    <xf numFmtId="183" fontId="5" fillId="0" borderId="0" applyFont="0" applyFill="0" applyBorder="0" applyAlignment="0" applyProtection="0"/>
    <xf numFmtId="0" fontId="5" fillId="0" borderId="0"/>
    <xf numFmtId="0" fontId="1" fillId="0" borderId="0"/>
    <xf numFmtId="0" fontId="5" fillId="0" borderId="0"/>
  </cellStyleXfs>
  <cellXfs count="1938">
    <xf numFmtId="0" fontId="0" fillId="0" borderId="0" xfId="0"/>
    <xf numFmtId="0" fontId="0" fillId="0" borderId="0" xfId="0" applyAlignment="1">
      <alignment wrapText="1"/>
    </xf>
    <xf numFmtId="0" fontId="7"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6" fillId="0" borderId="0" xfId="0" applyFont="1" applyAlignment="1">
      <alignment horizontal="left"/>
    </xf>
    <xf numFmtId="0" fontId="0" fillId="0" borderId="0" xfId="0" applyAlignment="1">
      <alignment horizontal="left" vertical="top" wrapText="1"/>
    </xf>
    <xf numFmtId="0" fontId="7"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1" xfId="0" applyBorder="1"/>
    <xf numFmtId="0" fontId="0" fillId="0" borderId="2" xfId="0" applyBorder="1"/>
    <xf numFmtId="0" fontId="0" fillId="0" borderId="0" xfId="0" applyBorder="1"/>
    <xf numFmtId="0" fontId="0" fillId="0" borderId="0" xfId="0" applyAlignment="1">
      <alignment horizontal="center"/>
    </xf>
    <xf numFmtId="0" fontId="0" fillId="0" borderId="3" xfId="0" applyBorder="1"/>
    <xf numFmtId="0" fontId="7" fillId="0" borderId="0" xfId="0" applyFont="1" applyBorder="1" applyAlignment="1">
      <alignment vertical="top" wrapText="1"/>
    </xf>
    <xf numFmtId="0" fontId="0" fillId="0" borderId="4" xfId="0" applyBorder="1" applyAlignment="1">
      <alignment vertical="center"/>
    </xf>
    <xf numFmtId="0" fontId="0" fillId="0" borderId="5" xfId="0" applyBorder="1" applyAlignment="1">
      <alignment vertical="center"/>
    </xf>
    <xf numFmtId="0" fontId="0" fillId="0" borderId="6" xfId="0" applyBorder="1"/>
    <xf numFmtId="0" fontId="0" fillId="0" borderId="7" xfId="0" applyBorder="1"/>
    <xf numFmtId="0" fontId="0" fillId="0" borderId="1" xfId="0" applyBorder="1" applyAlignment="1">
      <alignment horizontal="left"/>
    </xf>
    <xf numFmtId="0" fontId="0" fillId="0" borderId="7" xfId="0" applyBorder="1" applyAlignment="1">
      <alignment horizontal="left"/>
    </xf>
    <xf numFmtId="3" fontId="8" fillId="0" borderId="0" xfId="0" applyNumberFormat="1" applyFont="1" applyBorder="1" applyAlignment="1">
      <alignment horizontal="left" vertical="top" wrapText="1"/>
    </xf>
    <xf numFmtId="3" fontId="8" fillId="0" borderId="6" xfId="0" applyNumberFormat="1" applyFont="1" applyBorder="1" applyAlignment="1">
      <alignment horizontal="left" vertical="top" wrapText="1"/>
    </xf>
    <xf numFmtId="0" fontId="10" fillId="0" borderId="4" xfId="0" applyFont="1" applyBorder="1" applyAlignment="1">
      <alignment vertical="center" wrapText="1"/>
    </xf>
    <xf numFmtId="0" fontId="8" fillId="0" borderId="2" xfId="0" applyFont="1" applyBorder="1" applyAlignment="1">
      <alignment horizontal="left" vertical="center"/>
    </xf>
    <xf numFmtId="0" fontId="8" fillId="0" borderId="2" xfId="0" applyFont="1" applyBorder="1" applyAlignment="1">
      <alignment vertical="center"/>
    </xf>
    <xf numFmtId="0" fontId="8" fillId="0" borderId="2" xfId="0" applyFont="1" applyBorder="1" applyAlignment="1">
      <alignment horizontal="left"/>
    </xf>
    <xf numFmtId="0" fontId="8" fillId="0" borderId="3" xfId="0" applyFont="1" applyBorder="1" applyAlignment="1">
      <alignment horizontal="left"/>
    </xf>
    <xf numFmtId="0" fontId="15" fillId="2" borderId="8" xfId="0" applyFont="1" applyFill="1" applyBorder="1" applyAlignment="1">
      <alignment vertical="center" wrapText="1"/>
    </xf>
    <xf numFmtId="0" fontId="7" fillId="0" borderId="9" xfId="0" applyFont="1" applyBorder="1" applyAlignment="1">
      <alignment vertical="top" wrapText="1"/>
    </xf>
    <xf numFmtId="0" fontId="7" fillId="0" borderId="10" xfId="0" applyFont="1" applyBorder="1" applyAlignment="1">
      <alignment vertical="top" wrapText="1"/>
    </xf>
    <xf numFmtId="0" fontId="7" fillId="0" borderId="10" xfId="0" applyFont="1" applyBorder="1"/>
    <xf numFmtId="0" fontId="7" fillId="0" borderId="11" xfId="0" applyFont="1" applyBorder="1" applyAlignment="1">
      <alignment vertical="top" wrapText="1"/>
    </xf>
    <xf numFmtId="0" fontId="7" fillId="0" borderId="12" xfId="0" applyFont="1" applyBorder="1" applyAlignment="1">
      <alignment vertical="top" wrapText="1"/>
    </xf>
    <xf numFmtId="0" fontId="7" fillId="0" borderId="1" xfId="0" applyFont="1" applyBorder="1" applyAlignment="1">
      <alignment vertical="top" wrapText="1"/>
    </xf>
    <xf numFmtId="0" fontId="7" fillId="0" borderId="7" xfId="0" applyFont="1" applyBorder="1" applyAlignment="1">
      <alignment vertical="top" wrapText="1"/>
    </xf>
    <xf numFmtId="166" fontId="7" fillId="0" borderId="0" xfId="0" applyNumberFormat="1" applyFont="1" applyBorder="1" applyAlignment="1">
      <alignment horizontal="left" vertical="top" wrapText="1"/>
    </xf>
    <xf numFmtId="166" fontId="7" fillId="0" borderId="6" xfId="0" applyNumberFormat="1" applyFont="1" applyBorder="1" applyAlignment="1">
      <alignment horizontal="left" vertical="top" wrapText="1"/>
    </xf>
    <xf numFmtId="0" fontId="7" fillId="0" borderId="6" xfId="0" applyFont="1" applyBorder="1" applyAlignment="1">
      <alignment vertical="top" wrapText="1"/>
    </xf>
    <xf numFmtId="0" fontId="16" fillId="2" borderId="0" xfId="0" applyFont="1" applyFill="1" applyBorder="1" applyAlignment="1">
      <alignment horizontal="center" vertical="top" wrapText="1"/>
    </xf>
    <xf numFmtId="167" fontId="17" fillId="0" borderId="0" xfId="0" applyNumberFormat="1" applyFont="1" applyBorder="1" applyAlignment="1">
      <alignment horizontal="right" vertical="top" wrapText="1"/>
    </xf>
    <xf numFmtId="0" fontId="17" fillId="0" borderId="10" xfId="0" applyFont="1" applyBorder="1" applyAlignment="1">
      <alignment vertical="top" wrapText="1"/>
    </xf>
    <xf numFmtId="167" fontId="17" fillId="0" borderId="0" xfId="0" applyNumberFormat="1" applyFont="1"/>
    <xf numFmtId="3" fontId="17" fillId="0" borderId="0" xfId="0" applyNumberFormat="1" applyFont="1" applyBorder="1" applyAlignment="1">
      <alignment horizontal="right" vertical="top" wrapText="1"/>
    </xf>
    <xf numFmtId="0" fontId="17" fillId="0" borderId="0" xfId="0" applyFont="1" applyBorder="1" applyAlignment="1">
      <alignment horizontal="center" vertical="top" wrapText="1"/>
    </xf>
    <xf numFmtId="0" fontId="17" fillId="0" borderId="2" xfId="0" applyFont="1" applyBorder="1" applyAlignment="1">
      <alignment vertical="top" wrapText="1"/>
    </xf>
    <xf numFmtId="179" fontId="17" fillId="0" borderId="0" xfId="0" applyNumberFormat="1" applyFont="1" applyBorder="1" applyAlignment="1">
      <alignment horizontal="right" vertical="top" wrapText="1"/>
    </xf>
    <xf numFmtId="0" fontId="19" fillId="0" borderId="0" xfId="0" applyFont="1"/>
    <xf numFmtId="0" fontId="17" fillId="0" borderId="0" xfId="0" applyFont="1" applyAlignment="1"/>
    <xf numFmtId="174" fontId="19" fillId="0" borderId="0" xfId="0" applyNumberFormat="1" applyFont="1"/>
    <xf numFmtId="171" fontId="19" fillId="0" borderId="0" xfId="0" applyNumberFormat="1" applyFont="1"/>
    <xf numFmtId="3" fontId="19" fillId="0" borderId="0" xfId="0" applyNumberFormat="1" applyFont="1"/>
    <xf numFmtId="167" fontId="19" fillId="0" borderId="0" xfId="0" applyNumberFormat="1" applyFont="1"/>
    <xf numFmtId="0" fontId="17" fillId="0" borderId="7" xfId="0" applyFont="1" applyBorder="1" applyAlignment="1">
      <alignment horizontal="center" vertical="top" wrapText="1"/>
    </xf>
    <xf numFmtId="3" fontId="17" fillId="0" borderId="1" xfId="0" applyNumberFormat="1" applyFont="1" applyBorder="1" applyAlignment="1">
      <alignment horizontal="right" vertical="top" wrapText="1"/>
    </xf>
    <xf numFmtId="3" fontId="17" fillId="0" borderId="10" xfId="0" applyNumberFormat="1" applyFont="1" applyBorder="1" applyAlignment="1">
      <alignment horizontal="right" vertical="top" wrapText="1"/>
    </xf>
    <xf numFmtId="0" fontId="19" fillId="0" borderId="1" xfId="0" applyFont="1" applyBorder="1"/>
    <xf numFmtId="0" fontId="19" fillId="0" borderId="2" xfId="0" applyFont="1" applyBorder="1"/>
    <xf numFmtId="179" fontId="19" fillId="0" borderId="0" xfId="0" applyNumberFormat="1" applyFont="1"/>
    <xf numFmtId="0" fontId="19" fillId="0" borderId="0" xfId="0" applyFont="1" applyBorder="1"/>
    <xf numFmtId="0" fontId="17" fillId="0" borderId="0" xfId="0" applyFont="1"/>
    <xf numFmtId="0" fontId="17" fillId="0" borderId="0" xfId="0" applyFont="1" applyAlignment="1">
      <alignment horizontal="left"/>
    </xf>
    <xf numFmtId="0" fontId="17" fillId="0" borderId="0" xfId="0" applyFont="1" applyAlignment="1">
      <alignment horizontal="left" indent="2"/>
    </xf>
    <xf numFmtId="0" fontId="17" fillId="0" borderId="7" xfId="0" applyFont="1" applyBorder="1" applyAlignment="1">
      <alignment horizontal="center" wrapText="1"/>
    </xf>
    <xf numFmtId="0" fontId="19" fillId="0" borderId="0" xfId="0" applyFont="1" applyBorder="1" applyAlignment="1">
      <alignment horizontal="center"/>
    </xf>
    <xf numFmtId="0" fontId="17" fillId="0" borderId="0" xfId="0" applyFont="1" applyBorder="1" applyAlignment="1">
      <alignment vertical="top" wrapText="1"/>
    </xf>
    <xf numFmtId="0" fontId="17" fillId="0" borderId="0" xfId="0" applyFont="1" applyAlignment="1">
      <alignment wrapText="1"/>
    </xf>
    <xf numFmtId="0" fontId="17" fillId="0" borderId="10" xfId="0" applyFont="1" applyBorder="1" applyAlignment="1">
      <alignment horizontal="right" vertical="top" wrapText="1"/>
    </xf>
    <xf numFmtId="0" fontId="17" fillId="0" borderId="0" xfId="0" applyFont="1" applyBorder="1" applyAlignment="1">
      <alignment horizontal="right" vertical="top" wrapText="1"/>
    </xf>
    <xf numFmtId="0" fontId="19" fillId="0" borderId="0" xfId="0" applyFont="1" applyBorder="1" applyAlignment="1"/>
    <xf numFmtId="0" fontId="19" fillId="0" borderId="1" xfId="0" applyFont="1" applyBorder="1" applyAlignment="1"/>
    <xf numFmtId="0" fontId="17" fillId="0" borderId="0" xfId="0" applyFont="1" applyBorder="1" applyAlignment="1">
      <alignment horizontal="left" vertical="top" wrapText="1"/>
    </xf>
    <xf numFmtId="0" fontId="19" fillId="0" borderId="6" xfId="0" applyFont="1" applyBorder="1"/>
    <xf numFmtId="0" fontId="20" fillId="0" borderId="0" xfId="0" applyFont="1"/>
    <xf numFmtId="0" fontId="19" fillId="0" borderId="0" xfId="0" applyFont="1" applyAlignment="1">
      <alignment horizontal="center"/>
    </xf>
    <xf numFmtId="0" fontId="17" fillId="0" borderId="6" xfId="0" applyFont="1" applyBorder="1"/>
    <xf numFmtId="0" fontId="19" fillId="0" borderId="0" xfId="0" applyFont="1" applyAlignment="1">
      <alignment wrapText="1"/>
    </xf>
    <xf numFmtId="0" fontId="19" fillId="0" borderId="0" xfId="0" applyFont="1" applyAlignment="1"/>
    <xf numFmtId="0" fontId="17" fillId="0" borderId="2" xfId="0" applyFont="1" applyBorder="1" applyAlignment="1">
      <alignment horizontal="center" vertical="top" wrapText="1"/>
    </xf>
    <xf numFmtId="0" fontId="19" fillId="0" borderId="10" xfId="0" applyFont="1" applyBorder="1"/>
    <xf numFmtId="0" fontId="19" fillId="0" borderId="0" xfId="0" applyFont="1" applyAlignment="1">
      <alignment textRotation="180"/>
    </xf>
    <xf numFmtId="3" fontId="17" fillId="0" borderId="0" xfId="0" applyNumberFormat="1" applyFont="1" applyBorder="1" applyAlignment="1">
      <alignment horizontal="right" vertical="center" wrapText="1"/>
    </xf>
    <xf numFmtId="0" fontId="15" fillId="0" borderId="0" xfId="0" applyFont="1" applyAlignment="1">
      <alignment horizontal="left"/>
    </xf>
    <xf numFmtId="0" fontId="20" fillId="0" borderId="2" xfId="0" applyFont="1" applyBorder="1" applyAlignment="1">
      <alignment wrapText="1"/>
    </xf>
    <xf numFmtId="0" fontId="20" fillId="0" borderId="0" xfId="0" applyFont="1" applyAlignment="1">
      <alignment wrapText="1"/>
    </xf>
    <xf numFmtId="0" fontId="17" fillId="0" borderId="0" xfId="0" applyFont="1" applyBorder="1" applyAlignment="1"/>
    <xf numFmtId="3" fontId="19" fillId="0" borderId="0" xfId="0" applyNumberFormat="1" applyFont="1" applyAlignment="1"/>
    <xf numFmtId="0" fontId="20" fillId="0" borderId="0" xfId="0" applyFont="1" applyBorder="1" applyAlignment="1">
      <alignment wrapText="1"/>
    </xf>
    <xf numFmtId="0" fontId="17" fillId="0" borderId="6" xfId="0" applyFont="1" applyBorder="1" applyAlignment="1">
      <alignment horizontal="center" vertical="top" wrapText="1"/>
    </xf>
    <xf numFmtId="2" fontId="17" fillId="0" borderId="0" xfId="0" applyNumberFormat="1" applyFont="1" applyBorder="1" applyAlignment="1">
      <alignment horizontal="right" vertical="top" wrapText="1"/>
    </xf>
    <xf numFmtId="0" fontId="17" fillId="0" borderId="6" xfId="0" applyFont="1" applyBorder="1" applyAlignment="1"/>
    <xf numFmtId="0" fontId="17" fillId="0" borderId="0" xfId="0" applyFont="1" applyAlignment="1">
      <alignment horizontal="center"/>
    </xf>
    <xf numFmtId="4" fontId="19" fillId="0" borderId="0" xfId="0" applyNumberFormat="1" applyFont="1"/>
    <xf numFmtId="0" fontId="19" fillId="0" borderId="0" xfId="0" applyFont="1" applyAlignment="1">
      <alignment horizontal="left"/>
    </xf>
    <xf numFmtId="182" fontId="19" fillId="0" borderId="0" xfId="0" applyNumberFormat="1" applyFont="1"/>
    <xf numFmtId="171" fontId="17" fillId="0" borderId="0" xfId="0" applyNumberFormat="1" applyFont="1" applyBorder="1" applyAlignment="1">
      <alignment horizontal="center" vertical="top" wrapText="1"/>
    </xf>
    <xf numFmtId="0" fontId="17" fillId="0" borderId="0" xfId="0" applyFont="1" applyBorder="1"/>
    <xf numFmtId="0" fontId="19" fillId="0" borderId="0" xfId="0" applyFont="1" applyBorder="1" applyAlignment="1">
      <alignment vertical="top" wrapText="1"/>
    </xf>
    <xf numFmtId="0" fontId="17" fillId="0" borderId="0" xfId="0" applyFont="1" applyBorder="1" applyAlignment="1">
      <alignment vertical="center" wrapText="1"/>
    </xf>
    <xf numFmtId="167" fontId="17" fillId="0" borderId="0" xfId="0" applyNumberFormat="1" applyFont="1" applyBorder="1" applyAlignment="1">
      <alignment horizontal="right" vertical="center" wrapText="1"/>
    </xf>
    <xf numFmtId="4" fontId="17" fillId="0" borderId="0" xfId="0" applyNumberFormat="1" applyFont="1" applyBorder="1" applyAlignment="1">
      <alignment horizontal="right" vertical="center" wrapText="1"/>
    </xf>
    <xf numFmtId="180" fontId="17" fillId="0" borderId="0" xfId="0" applyNumberFormat="1" applyFont="1" applyBorder="1" applyAlignment="1">
      <alignment horizontal="right" vertical="top" wrapText="1"/>
    </xf>
    <xf numFmtId="171" fontId="17" fillId="0" borderId="0" xfId="0" applyNumberFormat="1" applyFont="1" applyAlignment="1"/>
    <xf numFmtId="171" fontId="15" fillId="0" borderId="0" xfId="0" applyNumberFormat="1" applyFont="1"/>
    <xf numFmtId="171" fontId="17" fillId="0" borderId="0" xfId="0" applyNumberFormat="1" applyFont="1" applyAlignment="1">
      <alignment horizontal="left"/>
    </xf>
    <xf numFmtId="171" fontId="17" fillId="0" borderId="0" xfId="0" applyNumberFormat="1" applyFont="1"/>
    <xf numFmtId="171" fontId="19" fillId="0" borderId="0" xfId="0" applyNumberFormat="1" applyFont="1" applyBorder="1"/>
    <xf numFmtId="171" fontId="19" fillId="0" borderId="6" xfId="0" applyNumberFormat="1" applyFont="1" applyBorder="1"/>
    <xf numFmtId="171" fontId="17" fillId="0" borderId="0" xfId="0" applyNumberFormat="1" applyFont="1" applyBorder="1"/>
    <xf numFmtId="171" fontId="17" fillId="0" borderId="0" xfId="0" applyNumberFormat="1" applyFont="1" applyAlignment="1">
      <alignment horizontal="left" indent="1"/>
    </xf>
    <xf numFmtId="168" fontId="17" fillId="0" borderId="0" xfId="0" applyNumberFormat="1" applyFont="1"/>
    <xf numFmtId="49" fontId="17" fillId="0" borderId="10" xfId="0" applyNumberFormat="1" applyFont="1" applyBorder="1" applyAlignment="1">
      <alignment vertical="top" wrapText="1"/>
    </xf>
    <xf numFmtId="180" fontId="17" fillId="0" borderId="0" xfId="0" applyNumberFormat="1" applyFont="1" applyBorder="1" applyAlignment="1">
      <alignment horizontal="center" vertical="top" wrapText="1"/>
    </xf>
    <xf numFmtId="0" fontId="0" fillId="0" borderId="2" xfId="0" applyBorder="1" applyAlignment="1">
      <alignment wrapText="1"/>
    </xf>
    <xf numFmtId="0" fontId="17" fillId="0" borderId="2" xfId="0" applyFont="1" applyBorder="1" applyAlignment="1">
      <alignment horizontal="center" wrapText="1"/>
    </xf>
    <xf numFmtId="0" fontId="23" fillId="0" borderId="0" xfId="0" applyFont="1"/>
    <xf numFmtId="3" fontId="19" fillId="0" borderId="0" xfId="0" applyNumberFormat="1" applyFont="1" applyAlignment="1">
      <alignment horizontal="center"/>
    </xf>
    <xf numFmtId="0" fontId="19" fillId="0" borderId="0" xfId="0" applyFont="1" applyBorder="1" applyAlignment="1">
      <alignment wrapText="1"/>
    </xf>
    <xf numFmtId="1" fontId="19" fillId="0" borderId="0" xfId="0" applyNumberFormat="1" applyFont="1" applyBorder="1"/>
    <xf numFmtId="4" fontId="19" fillId="0" borderId="0" xfId="0" applyNumberFormat="1" applyFont="1" applyBorder="1" applyAlignment="1">
      <alignment horizontal="right"/>
    </xf>
    <xf numFmtId="2" fontId="19" fillId="0" borderId="0" xfId="0" applyNumberFormat="1" applyFont="1" applyBorder="1" applyAlignment="1">
      <alignment horizontal="right"/>
    </xf>
    <xf numFmtId="171" fontId="19" fillId="0" borderId="2" xfId="0" applyNumberFormat="1" applyFont="1" applyBorder="1"/>
    <xf numFmtId="173" fontId="17" fillId="0" borderId="0" xfId="0" applyNumberFormat="1" applyFont="1" applyBorder="1" applyAlignment="1">
      <alignment horizontal="right" vertical="top" wrapText="1"/>
    </xf>
    <xf numFmtId="0" fontId="20" fillId="0" borderId="0" xfId="0" applyFont="1" applyBorder="1" applyAlignment="1">
      <alignment horizontal="center" vertical="top" wrapText="1"/>
    </xf>
    <xf numFmtId="171" fontId="17" fillId="0" borderId="0" xfId="0" applyNumberFormat="1" applyFont="1" applyBorder="1" applyAlignment="1">
      <alignment horizontal="center" vertical="top"/>
    </xf>
    <xf numFmtId="0" fontId="25" fillId="0" borderId="0" xfId="0" applyFont="1"/>
    <xf numFmtId="3" fontId="22" fillId="0" borderId="0" xfId="0" applyNumberFormat="1" applyFont="1" applyBorder="1" applyAlignment="1">
      <alignment horizontal="center"/>
    </xf>
    <xf numFmtId="0" fontId="22" fillId="0" borderId="0" xfId="0" applyFont="1" applyBorder="1" applyAlignment="1">
      <alignment horizontal="center"/>
    </xf>
    <xf numFmtId="0" fontId="0" fillId="0" borderId="0" xfId="0" applyAlignment="1"/>
    <xf numFmtId="0" fontId="22" fillId="0" borderId="0" xfId="0" applyFont="1" applyAlignment="1">
      <alignment horizontal="left"/>
    </xf>
    <xf numFmtId="0" fontId="17" fillId="0" borderId="6" xfId="0" applyFont="1" applyBorder="1" applyAlignment="1">
      <alignment horizontal="left"/>
    </xf>
    <xf numFmtId="0" fontId="17" fillId="0" borderId="0" xfId="0" applyFont="1" applyAlignment="1">
      <alignment horizontal="left" vertical="center"/>
    </xf>
    <xf numFmtId="0" fontId="19" fillId="0" borderId="14" xfId="0" applyFont="1" applyBorder="1"/>
    <xf numFmtId="185" fontId="17" fillId="0" borderId="0" xfId="0" applyNumberFormat="1" applyFont="1" applyBorder="1" applyAlignment="1">
      <alignment horizontal="right" vertical="top" wrapText="1"/>
    </xf>
    <xf numFmtId="0" fontId="17" fillId="0" borderId="6" xfId="0" applyFont="1" applyBorder="1" applyAlignment="1">
      <alignment horizontal="center"/>
    </xf>
    <xf numFmtId="0" fontId="17" fillId="0" borderId="0" xfId="0" applyFont="1" applyBorder="1" applyAlignment="1">
      <alignment wrapText="1"/>
    </xf>
    <xf numFmtId="0" fontId="17" fillId="0" borderId="0" xfId="0" applyFont="1" applyBorder="1" applyAlignment="1">
      <alignment horizontal="center" wrapText="1"/>
    </xf>
    <xf numFmtId="177" fontId="17" fillId="0" borderId="0" xfId="0" applyNumberFormat="1" applyFont="1" applyBorder="1" applyAlignment="1">
      <alignment horizontal="right" vertical="top" wrapText="1"/>
    </xf>
    <xf numFmtId="0" fontId="0" fillId="0" borderId="0" xfId="0" applyBorder="1" applyAlignment="1">
      <alignment wrapText="1"/>
    </xf>
    <xf numFmtId="0" fontId="0" fillId="0" borderId="0" xfId="0" applyBorder="1" applyAlignment="1">
      <alignment horizontal="center" vertical="top" wrapText="1"/>
    </xf>
    <xf numFmtId="0" fontId="26" fillId="0" borderId="0" xfId="0" applyFont="1"/>
    <xf numFmtId="0" fontId="27" fillId="0" borderId="0" xfId="0" applyFont="1" applyAlignment="1"/>
    <xf numFmtId="3" fontId="17" fillId="0" borderId="0" xfId="0" applyNumberFormat="1" applyFont="1" applyBorder="1" applyAlignment="1">
      <alignment horizontal="right" vertical="top" wrapText="1" indent="1"/>
    </xf>
    <xf numFmtId="179" fontId="17" fillId="0" borderId="1" xfId="0" applyNumberFormat="1" applyFont="1" applyBorder="1" applyAlignment="1">
      <alignment horizontal="right" vertical="top" wrapText="1" indent="1"/>
    </xf>
    <xf numFmtId="179" fontId="17" fillId="0" borderId="10" xfId="0" applyNumberFormat="1" applyFont="1" applyBorder="1" applyAlignment="1">
      <alignment horizontal="right" vertical="top" wrapText="1" indent="1"/>
    </xf>
    <xf numFmtId="176" fontId="17" fillId="0" borderId="1" xfId="0" applyNumberFormat="1" applyFont="1" applyBorder="1" applyAlignment="1">
      <alignment horizontal="right" vertical="top" wrapText="1" indent="1"/>
    </xf>
    <xf numFmtId="185" fontId="17" fillId="0" borderId="10" xfId="0" applyNumberFormat="1" applyFont="1" applyBorder="1" applyAlignment="1">
      <alignment horizontal="right" vertical="top" wrapText="1" indent="1"/>
    </xf>
    <xf numFmtId="4" fontId="17" fillId="0" borderId="0" xfId="0" applyNumberFormat="1" applyFont="1" applyBorder="1" applyAlignment="1">
      <alignment horizontal="right" vertical="top" wrapText="1" indent="1"/>
    </xf>
    <xf numFmtId="169" fontId="17" fillId="0" borderId="10" xfId="0" applyNumberFormat="1" applyFont="1" applyBorder="1" applyAlignment="1">
      <alignment horizontal="right" indent="1"/>
    </xf>
    <xf numFmtId="179" fontId="17" fillId="0" borderId="0" xfId="0" applyNumberFormat="1" applyFont="1" applyBorder="1" applyAlignment="1">
      <alignment horizontal="right" vertical="top" wrapText="1" indent="1"/>
    </xf>
    <xf numFmtId="3" fontId="17" fillId="0" borderId="15" xfId="0" applyNumberFormat="1" applyFont="1" applyBorder="1" applyAlignment="1">
      <alignment horizontal="center" wrapText="1"/>
    </xf>
    <xf numFmtId="0" fontId="28" fillId="0" borderId="0" xfId="0" applyFont="1" applyAlignment="1">
      <alignment horizontal="center"/>
    </xf>
    <xf numFmtId="0" fontId="29" fillId="0" borderId="0" xfId="0" applyFont="1" applyAlignment="1">
      <alignment textRotation="180"/>
    </xf>
    <xf numFmtId="0" fontId="28" fillId="0" borderId="1" xfId="0" applyFont="1" applyBorder="1" applyAlignment="1">
      <alignment textRotation="180"/>
    </xf>
    <xf numFmtId="0" fontId="16" fillId="0" borderId="0" xfId="0" applyFont="1" applyAlignment="1">
      <alignment horizontal="center"/>
    </xf>
    <xf numFmtId="171" fontId="28" fillId="0" borderId="0" xfId="0" applyNumberFormat="1" applyFont="1" applyAlignment="1">
      <alignment horizontal="center"/>
    </xf>
    <xf numFmtId="49" fontId="28" fillId="0" borderId="0" xfId="0" applyNumberFormat="1" applyFont="1" applyAlignment="1">
      <alignment horizontal="center"/>
    </xf>
    <xf numFmtId="0" fontId="28" fillId="0" borderId="0" xfId="0" applyNumberFormat="1" applyFont="1" applyAlignment="1">
      <alignment horizontal="center"/>
    </xf>
    <xf numFmtId="0" fontId="16" fillId="0" borderId="0" xfId="0" applyNumberFormat="1" applyFont="1" applyBorder="1" applyAlignment="1">
      <alignment horizontal="center" vertical="top" wrapText="1"/>
    </xf>
    <xf numFmtId="0" fontId="17" fillId="0" borderId="0" xfId="0" applyFont="1" applyBorder="1" applyAlignment="1">
      <alignment horizontal="left"/>
    </xf>
    <xf numFmtId="3" fontId="17" fillId="0" borderId="0" xfId="0" applyNumberFormat="1" applyFont="1" applyAlignment="1"/>
    <xf numFmtId="0" fontId="19" fillId="0" borderId="0" xfId="0" applyFont="1" applyFill="1"/>
    <xf numFmtId="171" fontId="19" fillId="0" borderId="0" xfId="0" applyNumberFormat="1" applyFont="1" applyFill="1"/>
    <xf numFmtId="3" fontId="19" fillId="0" borderId="0" xfId="0" applyNumberFormat="1" applyFont="1" applyFill="1" applyAlignment="1"/>
    <xf numFmtId="170" fontId="19" fillId="0" borderId="0" xfId="0" applyNumberFormat="1" applyFont="1"/>
    <xf numFmtId="171" fontId="19" fillId="0" borderId="0" xfId="0" applyNumberFormat="1" applyFont="1" applyBorder="1" applyAlignment="1"/>
    <xf numFmtId="0" fontId="8" fillId="0" borderId="0" xfId="0" applyFont="1" applyBorder="1" applyAlignment="1">
      <alignment horizontal="center"/>
    </xf>
    <xf numFmtId="0" fontId="8" fillId="0" borderId="1" xfId="0" applyFont="1" applyBorder="1" applyAlignment="1">
      <alignment horizontal="center"/>
    </xf>
    <xf numFmtId="2" fontId="19" fillId="0" borderId="0" xfId="0" applyNumberFormat="1" applyFont="1"/>
    <xf numFmtId="173" fontId="19" fillId="0" borderId="0" xfId="0" applyNumberFormat="1" applyFont="1"/>
    <xf numFmtId="174" fontId="17" fillId="0" borderId="0" xfId="0" applyNumberFormat="1" applyFont="1"/>
    <xf numFmtId="169" fontId="17" fillId="0" borderId="0" xfId="0" applyNumberFormat="1" applyFont="1"/>
    <xf numFmtId="0" fontId="28" fillId="0" borderId="0" xfId="0" applyFont="1"/>
    <xf numFmtId="168" fontId="19" fillId="0" borderId="0" xfId="0" applyNumberFormat="1" applyFont="1"/>
    <xf numFmtId="181" fontId="19" fillId="0" borderId="0" xfId="0" applyNumberFormat="1" applyFont="1"/>
    <xf numFmtId="179" fontId="19" fillId="0" borderId="0" xfId="0" applyNumberFormat="1" applyFont="1" applyAlignment="1"/>
    <xf numFmtId="0" fontId="19" fillId="0" borderId="8" xfId="0" applyFont="1" applyBorder="1"/>
    <xf numFmtId="0" fontId="0" fillId="0" borderId="0" xfId="0" applyBorder="1" applyAlignment="1">
      <alignment horizontal="center" vertical="top"/>
    </xf>
    <xf numFmtId="171" fontId="17" fillId="0" borderId="0" xfId="0" applyNumberFormat="1" applyFont="1" applyBorder="1" applyAlignment="1">
      <alignment horizontal="center"/>
    </xf>
    <xf numFmtId="0" fontId="19" fillId="0" borderId="4" xfId="0" applyFont="1" applyBorder="1"/>
    <xf numFmtId="0" fontId="19" fillId="0" borderId="0" xfId="0" applyFont="1" applyAlignment="1">
      <alignment horizontal="left" wrapText="1" indent="5"/>
    </xf>
    <xf numFmtId="3" fontId="19" fillId="0" borderId="0" xfId="0" applyNumberFormat="1" applyFont="1" applyBorder="1" applyAlignment="1">
      <alignment horizontal="right" wrapText="1" indent="1"/>
    </xf>
    <xf numFmtId="0" fontId="10" fillId="0" borderId="13" xfId="0" applyFont="1" applyBorder="1" applyAlignment="1">
      <alignment vertical="center" wrapText="1"/>
    </xf>
    <xf numFmtId="0" fontId="30" fillId="0" borderId="0" xfId="0" applyFont="1" applyAlignment="1">
      <alignment horizontal="center"/>
    </xf>
    <xf numFmtId="168" fontId="32" fillId="0" borderId="0" xfId="0" applyNumberFormat="1" applyFont="1" applyBorder="1" applyAlignment="1">
      <alignment horizontal="center"/>
    </xf>
    <xf numFmtId="167" fontId="17" fillId="0" borderId="0" xfId="0" applyNumberFormat="1" applyFont="1" applyBorder="1" applyAlignment="1">
      <alignment horizontal="right" vertical="top" wrapText="1" indent="1"/>
    </xf>
    <xf numFmtId="3" fontId="18" fillId="0" borderId="0" xfId="0" applyNumberFormat="1" applyFont="1" applyBorder="1" applyAlignment="1">
      <alignment horizontal="right" vertical="top" wrapText="1" indent="1"/>
    </xf>
    <xf numFmtId="4" fontId="17" fillId="0" borderId="0" xfId="0" applyNumberFormat="1" applyFont="1" applyBorder="1" applyAlignment="1">
      <alignment horizontal="right" indent="1"/>
    </xf>
    <xf numFmtId="180" fontId="17" fillId="0" borderId="0" xfId="0" applyNumberFormat="1" applyFont="1" applyBorder="1" applyAlignment="1">
      <alignment horizontal="right" vertical="top" wrapText="1" indent="1"/>
    </xf>
    <xf numFmtId="180" fontId="17" fillId="0" borderId="0" xfId="0" applyNumberFormat="1" applyFont="1" applyBorder="1" applyAlignment="1">
      <alignment horizontal="right" vertical="top" wrapText="1" indent="4"/>
    </xf>
    <xf numFmtId="180" fontId="19" fillId="0" borderId="0" xfId="0" applyNumberFormat="1" applyFont="1"/>
    <xf numFmtId="175" fontId="19" fillId="0" borderId="0" xfId="0" applyNumberFormat="1" applyFont="1"/>
    <xf numFmtId="185" fontId="19" fillId="0" borderId="0" xfId="0" applyNumberFormat="1" applyFont="1"/>
    <xf numFmtId="172" fontId="19" fillId="0" borderId="0" xfId="0" applyNumberFormat="1" applyFont="1"/>
    <xf numFmtId="0" fontId="17" fillId="0" borderId="2" xfId="0" applyFont="1" applyBorder="1"/>
    <xf numFmtId="171" fontId="19" fillId="0" borderId="0" xfId="0" applyNumberFormat="1" applyFont="1" applyBorder="1" applyAlignment="1">
      <alignment horizontal="center"/>
    </xf>
    <xf numFmtId="171" fontId="19" fillId="0" borderId="14" xfId="0" applyNumberFormat="1" applyFont="1" applyBorder="1"/>
    <xf numFmtId="0" fontId="16" fillId="0" borderId="0" xfId="0" applyFont="1" applyAlignment="1">
      <alignment textRotation="180"/>
    </xf>
    <xf numFmtId="4" fontId="19" fillId="0" borderId="0" xfId="0" applyNumberFormat="1" applyFont="1" applyBorder="1"/>
    <xf numFmtId="167" fontId="19" fillId="0" borderId="0" xfId="0" applyNumberFormat="1" applyFont="1" applyBorder="1" applyAlignment="1">
      <alignment horizontal="right" vertical="top" wrapText="1" indent="1"/>
    </xf>
    <xf numFmtId="0" fontId="19" fillId="0" borderId="0" xfId="0" applyFont="1" applyBorder="1" applyAlignment="1">
      <alignment horizontal="right" vertical="top" wrapText="1" indent="1"/>
    </xf>
    <xf numFmtId="0" fontId="27" fillId="0" borderId="0" xfId="0" applyFont="1"/>
    <xf numFmtId="179" fontId="27" fillId="0" borderId="0" xfId="0" applyNumberFormat="1" applyFont="1"/>
    <xf numFmtId="171" fontId="17" fillId="0" borderId="1" xfId="0" applyNumberFormat="1" applyFont="1" applyBorder="1"/>
    <xf numFmtId="171" fontId="17" fillId="0" borderId="0" xfId="0" applyNumberFormat="1" applyFont="1" applyBorder="1" applyAlignment="1">
      <alignment horizontal="left" indent="1"/>
    </xf>
    <xf numFmtId="3" fontId="19" fillId="0" borderId="0" xfId="0" applyNumberFormat="1" applyFont="1" applyBorder="1"/>
    <xf numFmtId="167" fontId="27" fillId="0" borderId="0" xfId="0" applyNumberFormat="1" applyFont="1"/>
    <xf numFmtId="0" fontId="17" fillId="0" borderId="0" xfId="0" applyFont="1" applyBorder="1" applyAlignment="1">
      <alignment horizontal="right" vertical="top" wrapText="1" indent="1"/>
    </xf>
    <xf numFmtId="0" fontId="17" fillId="0" borderId="0" xfId="0" quotePrefix="1" applyFont="1" applyBorder="1" applyAlignment="1">
      <alignment horizontal="right" vertical="top" wrapText="1"/>
    </xf>
    <xf numFmtId="0" fontId="21" fillId="0" borderId="0" xfId="0" applyFont="1" applyBorder="1" applyAlignment="1">
      <alignment horizontal="right" vertical="top" wrapText="1" indent="1"/>
    </xf>
    <xf numFmtId="0" fontId="21" fillId="0" borderId="0" xfId="0" applyFont="1" applyBorder="1" applyAlignment="1">
      <alignment horizontal="right" vertical="top" wrapText="1"/>
    </xf>
    <xf numFmtId="4" fontId="17" fillId="0" borderId="0" xfId="0" applyNumberFormat="1" applyFont="1" applyBorder="1"/>
    <xf numFmtId="0" fontId="19" fillId="0" borderId="0" xfId="0" applyNumberFormat="1" applyFont="1" applyAlignment="1">
      <alignment horizontal="center"/>
    </xf>
    <xf numFmtId="0" fontId="27" fillId="0" borderId="0" xfId="0" applyFont="1" applyBorder="1"/>
    <xf numFmtId="0" fontId="27" fillId="0" borderId="0" xfId="0" applyFont="1" applyBorder="1" applyAlignment="1"/>
    <xf numFmtId="0" fontId="0" fillId="0" borderId="3" xfId="0" applyBorder="1" applyAlignment="1"/>
    <xf numFmtId="0" fontId="38" fillId="0" borderId="0" xfId="0" applyFont="1" applyAlignment="1"/>
    <xf numFmtId="0" fontId="38" fillId="0" borderId="0" xfId="0" applyFont="1"/>
    <xf numFmtId="0" fontId="40" fillId="0" borderId="0" xfId="0" applyFont="1" applyAlignment="1"/>
    <xf numFmtId="3" fontId="38" fillId="0" borderId="0" xfId="0" applyNumberFormat="1" applyFont="1"/>
    <xf numFmtId="185" fontId="38" fillId="0" borderId="10" xfId="0" applyNumberFormat="1" applyFont="1" applyBorder="1" applyAlignment="1">
      <alignment horizontal="right" vertical="top" wrapText="1"/>
    </xf>
    <xf numFmtId="0" fontId="38" fillId="0" borderId="0" xfId="0" applyFont="1" applyBorder="1"/>
    <xf numFmtId="185" fontId="38" fillId="0" borderId="0" xfId="0" applyNumberFormat="1" applyFont="1" applyBorder="1" applyAlignment="1">
      <alignment horizontal="right" vertical="top" wrapText="1"/>
    </xf>
    <xf numFmtId="0" fontId="35" fillId="0" borderId="0" xfId="0" applyFont="1"/>
    <xf numFmtId="0" fontId="35" fillId="0" borderId="1" xfId="0" applyFont="1" applyBorder="1" applyAlignment="1"/>
    <xf numFmtId="171" fontId="38" fillId="0" borderId="0" xfId="0" applyNumberFormat="1" applyFont="1"/>
    <xf numFmtId="0" fontId="35" fillId="0" borderId="0" xfId="0" applyFont="1" applyAlignment="1"/>
    <xf numFmtId="0" fontId="35" fillId="0" borderId="14" xfId="0" applyFont="1" applyBorder="1" applyAlignment="1"/>
    <xf numFmtId="0" fontId="35" fillId="0" borderId="12" xfId="0" applyFont="1" applyBorder="1" applyAlignment="1"/>
    <xf numFmtId="0" fontId="35" fillId="0" borderId="0" xfId="0" applyFont="1" applyBorder="1" applyAlignment="1"/>
    <xf numFmtId="3" fontId="38" fillId="0" borderId="0" xfId="0" applyNumberFormat="1" applyFont="1" applyBorder="1"/>
    <xf numFmtId="171" fontId="38" fillId="0" borderId="0" xfId="0" applyNumberFormat="1" applyFont="1" applyAlignment="1">
      <alignment horizontal="left"/>
    </xf>
    <xf numFmtId="0" fontId="8" fillId="0" borderId="3" xfId="0" applyFont="1" applyBorder="1" applyAlignment="1">
      <alignment horizontal="left" vertical="center"/>
    </xf>
    <xf numFmtId="0" fontId="10" fillId="0" borderId="13" xfId="0" applyFont="1" applyBorder="1" applyAlignment="1"/>
    <xf numFmtId="0" fontId="0" fillId="0" borderId="0" xfId="0" applyBorder="1" applyAlignment="1">
      <alignment horizontal="left" wrapText="1"/>
    </xf>
    <xf numFmtId="0" fontId="10" fillId="0" borderId="13" xfId="0" applyFont="1" applyBorder="1" applyAlignment="1">
      <alignment wrapText="1"/>
    </xf>
    <xf numFmtId="0" fontId="35" fillId="0" borderId="2" xfId="0" applyFont="1" applyBorder="1" applyAlignment="1">
      <alignment vertical="top" wrapText="1"/>
    </xf>
    <xf numFmtId="0" fontId="19" fillId="0" borderId="0" xfId="0" applyFont="1" applyAlignment="1"/>
    <xf numFmtId="0" fontId="17" fillId="0" borderId="6" xfId="0" applyFont="1" applyBorder="1" applyAlignment="1"/>
    <xf numFmtId="0" fontId="17" fillId="0" borderId="13" xfId="0" applyFont="1" applyBorder="1" applyAlignment="1">
      <alignment horizontal="center" vertical="top" wrapText="1"/>
    </xf>
    <xf numFmtId="0" fontId="38" fillId="0" borderId="0" xfId="0" applyFont="1" applyAlignment="1"/>
    <xf numFmtId="0" fontId="17" fillId="0" borderId="7" xfId="0" applyFont="1" applyBorder="1" applyAlignment="1">
      <alignment horizontal="center" vertical="top" wrapText="1"/>
    </xf>
    <xf numFmtId="0" fontId="35" fillId="0" borderId="2" xfId="0" applyFont="1" applyBorder="1" applyAlignment="1">
      <alignment vertical="center" wrapText="1"/>
    </xf>
    <xf numFmtId="0" fontId="40" fillId="0" borderId="0" xfId="0" applyFont="1" applyAlignment="1">
      <alignment horizontal="left"/>
    </xf>
    <xf numFmtId="169" fontId="35" fillId="0" borderId="2" xfId="0" applyNumberFormat="1" applyFont="1" applyBorder="1" applyAlignment="1">
      <alignment horizontal="right" vertical="center" wrapText="1" indent="2"/>
    </xf>
    <xf numFmtId="167" fontId="35" fillId="0" borderId="2" xfId="0" applyNumberFormat="1" applyFont="1" applyBorder="1" applyAlignment="1">
      <alignment horizontal="right" vertical="center" wrapText="1" indent="2"/>
    </xf>
    <xf numFmtId="0" fontId="19" fillId="0" borderId="6" xfId="0" applyFont="1" applyBorder="1" applyAlignment="1">
      <alignment wrapText="1"/>
    </xf>
    <xf numFmtId="0" fontId="31" fillId="0" borderId="0" xfId="0" applyFont="1" applyAlignment="1"/>
    <xf numFmtId="0" fontId="44" fillId="0" borderId="0" xfId="0" applyFont="1" applyAlignment="1">
      <alignment horizontal="center"/>
    </xf>
    <xf numFmtId="0" fontId="45" fillId="0" borderId="0" xfId="0" applyFont="1" applyAlignment="1">
      <alignment horizontal="center"/>
    </xf>
    <xf numFmtId="0" fontId="46" fillId="0" borderId="0" xfId="0" applyFont="1" applyAlignment="1">
      <alignment horizontal="center"/>
    </xf>
    <xf numFmtId="0" fontId="7" fillId="0" borderId="0" xfId="0" applyFont="1"/>
    <xf numFmtId="0" fontId="17" fillId="0" borderId="0" xfId="0" applyFont="1" applyAlignment="1"/>
    <xf numFmtId="0" fontId="35" fillId="0" borderId="2" xfId="0" applyFont="1" applyBorder="1" applyAlignment="1">
      <alignment vertical="center" wrapText="1"/>
    </xf>
    <xf numFmtId="0" fontId="22" fillId="0" borderId="0" xfId="0" applyFont="1"/>
    <xf numFmtId="185" fontId="38" fillId="0" borderId="2" xfId="0" applyNumberFormat="1" applyFont="1" applyBorder="1" applyAlignment="1">
      <alignment horizontal="right" vertical="top" wrapText="1"/>
    </xf>
    <xf numFmtId="0" fontId="35" fillId="0" borderId="0" xfId="0" applyFont="1" applyAlignment="1">
      <alignment vertical="center"/>
    </xf>
    <xf numFmtId="169" fontId="37" fillId="0" borderId="2" xfId="0" applyNumberFormat="1" applyFont="1" applyBorder="1" applyAlignment="1">
      <alignment horizontal="right" vertical="center" wrapText="1" indent="2"/>
    </xf>
    <xf numFmtId="0" fontId="17" fillId="0" borderId="10" xfId="0" applyFont="1" applyBorder="1" applyAlignment="1">
      <alignment horizontal="center" vertical="top" wrapText="1"/>
    </xf>
    <xf numFmtId="0" fontId="17" fillId="0" borderId="5" xfId="0" applyFont="1" applyBorder="1" applyAlignment="1">
      <alignment horizontal="center" wrapText="1"/>
    </xf>
    <xf numFmtId="0" fontId="17" fillId="0" borderId="0" xfId="0" applyFont="1" applyAlignment="1"/>
    <xf numFmtId="0" fontId="17" fillId="0" borderId="9" xfId="0" applyFont="1" applyBorder="1" applyAlignment="1">
      <alignment horizontal="center" vertical="top" wrapText="1"/>
    </xf>
    <xf numFmtId="0" fontId="17" fillId="0" borderId="11" xfId="0" applyFont="1" applyBorder="1" applyAlignment="1">
      <alignment horizontal="center" vertical="top" wrapText="1"/>
    </xf>
    <xf numFmtId="0" fontId="17" fillId="0" borderId="6" xfId="0" applyFont="1" applyBorder="1" applyAlignment="1"/>
    <xf numFmtId="0" fontId="17" fillId="0" borderId="13" xfId="0" applyFont="1" applyBorder="1" applyAlignment="1">
      <alignment horizontal="center" vertical="top" wrapText="1"/>
    </xf>
    <xf numFmtId="0" fontId="17" fillId="0" borderId="5" xfId="0" applyFont="1" applyBorder="1" applyAlignment="1">
      <alignment horizontal="center" vertical="top" wrapText="1"/>
    </xf>
    <xf numFmtId="0" fontId="17" fillId="0" borderId="11" xfId="0" applyFont="1" applyBorder="1" applyAlignment="1">
      <alignment horizontal="left" vertical="center" wrapText="1"/>
    </xf>
    <xf numFmtId="0" fontId="17" fillId="0" borderId="4" xfId="0" applyFont="1" applyBorder="1" applyAlignment="1">
      <alignment horizontal="center" vertical="top" wrapText="1"/>
    </xf>
    <xf numFmtId="0" fontId="17" fillId="0" borderId="13" xfId="0" applyFont="1" applyBorder="1" applyAlignment="1">
      <alignment horizontal="center" wrapText="1"/>
    </xf>
    <xf numFmtId="0" fontId="17" fillId="0" borderId="5" xfId="0" applyFont="1" applyBorder="1" applyAlignment="1">
      <alignment horizontal="center" wrapText="1"/>
    </xf>
    <xf numFmtId="0" fontId="17" fillId="0" borderId="5" xfId="0" applyFont="1" applyBorder="1" applyAlignment="1">
      <alignment horizontal="center" vertical="center" wrapText="1"/>
    </xf>
    <xf numFmtId="0" fontId="17" fillId="0" borderId="12" xfId="0" applyFont="1" applyBorder="1" applyAlignment="1">
      <alignment horizontal="left" vertical="top" wrapText="1" indent="1"/>
    </xf>
    <xf numFmtId="0" fontId="17" fillId="0" borderId="8" xfId="0" applyFont="1" applyBorder="1" applyAlignment="1">
      <alignment horizontal="left" vertical="top" wrapText="1" indent="1"/>
    </xf>
    <xf numFmtId="0" fontId="17" fillId="0" borderId="15" xfId="0" applyFont="1" applyBorder="1" applyAlignment="1">
      <alignment horizontal="left" indent="1"/>
    </xf>
    <xf numFmtId="175" fontId="17" fillId="0" borderId="10" xfId="0" applyNumberFormat="1" applyFont="1" applyBorder="1" applyAlignment="1">
      <alignment horizontal="right" indent="2"/>
    </xf>
    <xf numFmtId="175" fontId="17" fillId="0" borderId="9" xfId="0" applyNumberFormat="1" applyFont="1" applyBorder="1" applyAlignment="1">
      <alignment horizontal="right" indent="2"/>
    </xf>
    <xf numFmtId="175" fontId="17" fillId="0" borderId="11" xfId="0" applyNumberFormat="1" applyFont="1" applyBorder="1" applyAlignment="1">
      <alignment horizontal="right" indent="2"/>
    </xf>
    <xf numFmtId="175" fontId="22" fillId="0" borderId="15" xfId="0" applyNumberFormat="1" applyFont="1" applyBorder="1" applyAlignment="1">
      <alignment horizontal="right" vertical="justify" indent="2"/>
    </xf>
    <xf numFmtId="0" fontId="35" fillId="0" borderId="0" xfId="0" applyFont="1" applyAlignment="1">
      <alignment horizontal="left"/>
    </xf>
    <xf numFmtId="0" fontId="17" fillId="0" borderId="5" xfId="0" applyFont="1" applyBorder="1" applyAlignment="1">
      <alignment horizontal="left" vertical="top" wrapText="1" indent="1"/>
    </xf>
    <xf numFmtId="0" fontId="17" fillId="0" borderId="2" xfId="0" applyFont="1" applyBorder="1" applyAlignment="1">
      <alignment horizontal="left" vertical="top" wrapText="1"/>
    </xf>
    <xf numFmtId="0" fontId="17" fillId="0" borderId="3" xfId="0" applyFont="1" applyBorder="1" applyAlignment="1">
      <alignment horizontal="center" vertical="top" wrapText="1"/>
    </xf>
    <xf numFmtId="0" fontId="17" fillId="0" borderId="7" xfId="0" applyFont="1" applyBorder="1" applyAlignment="1">
      <alignment horizontal="center" vertical="top" wrapText="1"/>
    </xf>
    <xf numFmtId="0" fontId="17" fillId="0" borderId="5" xfId="0" applyFont="1" applyBorder="1"/>
    <xf numFmtId="0" fontId="35" fillId="0" borderId="0" xfId="0" applyFont="1" applyAlignment="1">
      <alignment horizontal="center"/>
    </xf>
    <xf numFmtId="0" fontId="22" fillId="0" borderId="15" xfId="0" applyFont="1" applyBorder="1" applyAlignment="1">
      <alignment horizontal="center"/>
    </xf>
    <xf numFmtId="167" fontId="17" fillId="0" borderId="1" xfId="0" applyNumberFormat="1" applyFont="1" applyBorder="1" applyAlignment="1">
      <alignment horizontal="right" wrapText="1" indent="1"/>
    </xf>
    <xf numFmtId="0" fontId="17" fillId="0" borderId="1" xfId="0" applyFont="1" applyBorder="1" applyAlignment="1">
      <alignment horizontal="right" wrapText="1" indent="1"/>
    </xf>
    <xf numFmtId="46" fontId="15" fillId="0" borderId="2" xfId="0" quotePrefix="1" applyNumberFormat="1" applyFont="1" applyBorder="1" applyAlignment="1">
      <alignment horizontal="left" vertical="top" wrapText="1"/>
    </xf>
    <xf numFmtId="0" fontId="17" fillId="0" borderId="1" xfId="0" applyFont="1" applyBorder="1" applyAlignment="1">
      <alignment horizontal="center" vertical="top" wrapText="1"/>
    </xf>
    <xf numFmtId="46" fontId="17" fillId="0" borderId="2" xfId="0" applyNumberFormat="1" applyFont="1" applyBorder="1" applyAlignment="1">
      <alignment horizontal="left" vertical="top" wrapText="1"/>
    </xf>
    <xf numFmtId="49" fontId="15" fillId="0" borderId="2" xfId="0" applyNumberFormat="1" applyFont="1" applyBorder="1" applyAlignment="1">
      <alignment horizontal="left" vertical="top" wrapText="1"/>
    </xf>
    <xf numFmtId="49" fontId="15" fillId="0" borderId="0" xfId="0" applyNumberFormat="1" applyFont="1" applyBorder="1" applyAlignment="1">
      <alignment horizontal="left" vertical="top" wrapText="1"/>
    </xf>
    <xf numFmtId="0" fontId="15" fillId="0" borderId="2" xfId="0" applyFont="1" applyBorder="1" applyAlignment="1">
      <alignment horizontal="left" vertical="top" wrapText="1"/>
    </xf>
    <xf numFmtId="0" fontId="15" fillId="0" borderId="0" xfId="0" applyFont="1" applyBorder="1" applyAlignment="1">
      <alignment horizontal="left" vertical="top" wrapText="1"/>
    </xf>
    <xf numFmtId="176" fontId="17" fillId="0" borderId="10" xfId="0" applyNumberFormat="1" applyFont="1" applyBorder="1" applyAlignment="1">
      <alignment horizontal="right" vertical="top" wrapText="1" indent="1"/>
    </xf>
    <xf numFmtId="0" fontId="17" fillId="0" borderId="11" xfId="0" applyFont="1" applyBorder="1" applyAlignment="1">
      <alignment vertical="top" wrapText="1"/>
    </xf>
    <xf numFmtId="3" fontId="17" fillId="0" borderId="0" xfId="0" applyNumberFormat="1" applyFont="1" applyAlignment="1">
      <alignment horizontal="right" indent="1"/>
    </xf>
    <xf numFmtId="0" fontId="17" fillId="0" borderId="1" xfId="0" applyFont="1" applyBorder="1" applyAlignment="1">
      <alignment horizontal="right" indent="1"/>
    </xf>
    <xf numFmtId="3" fontId="17" fillId="0" borderId="1" xfId="0" applyNumberFormat="1" applyFont="1" applyBorder="1" applyAlignment="1">
      <alignment horizontal="right" indent="1"/>
    </xf>
    <xf numFmtId="3" fontId="17" fillId="0" borderId="10" xfId="0" applyNumberFormat="1" applyFont="1" applyBorder="1" applyAlignment="1">
      <alignment horizontal="right" indent="1"/>
    </xf>
    <xf numFmtId="187" fontId="17" fillId="0" borderId="10" xfId="0" applyNumberFormat="1" applyFont="1" applyBorder="1" applyAlignment="1">
      <alignment horizontal="left"/>
    </xf>
    <xf numFmtId="3" fontId="17" fillId="0" borderId="2" xfId="0" applyNumberFormat="1" applyFont="1" applyBorder="1" applyAlignment="1"/>
    <xf numFmtId="3" fontId="17" fillId="0" borderId="3" xfId="0" applyNumberFormat="1" applyFont="1" applyBorder="1" applyAlignment="1"/>
    <xf numFmtId="3" fontId="17" fillId="0" borderId="6" xfId="0" applyNumberFormat="1" applyFont="1" applyBorder="1" applyAlignment="1"/>
    <xf numFmtId="3" fontId="17" fillId="0" borderId="9" xfId="0" applyNumberFormat="1" applyFont="1" applyBorder="1" applyAlignment="1">
      <alignment horizontal="center" vertical="top" wrapText="1"/>
    </xf>
    <xf numFmtId="3" fontId="17" fillId="0" borderId="8" xfId="0" applyNumberFormat="1" applyFont="1" applyBorder="1" applyAlignment="1">
      <alignment horizontal="center" vertical="top" wrapText="1"/>
    </xf>
    <xf numFmtId="49" fontId="17" fillId="0" borderId="10" xfId="0" applyNumberFormat="1" applyFont="1" applyBorder="1" applyAlignment="1">
      <alignment horizontal="left" vertical="top" wrapText="1"/>
    </xf>
    <xf numFmtId="0" fontId="20" fillId="0" borderId="6" xfId="0" applyFont="1" applyBorder="1" applyAlignment="1">
      <alignment wrapText="1"/>
    </xf>
    <xf numFmtId="0" fontId="17" fillId="0" borderId="15" xfId="0" applyFont="1" applyBorder="1" applyAlignment="1">
      <alignment horizontal="center" vertical="top" wrapText="1"/>
    </xf>
    <xf numFmtId="0" fontId="17" fillId="0" borderId="10" xfId="0" applyFont="1" applyBorder="1" applyAlignment="1">
      <alignment horizontal="right" indent="1"/>
    </xf>
    <xf numFmtId="0" fontId="17" fillId="0" borderId="10" xfId="0" applyFont="1" applyBorder="1" applyAlignment="1">
      <alignment wrapText="1"/>
    </xf>
    <xf numFmtId="0" fontId="17" fillId="0" borderId="10" xfId="0" applyFont="1" applyBorder="1" applyAlignment="1">
      <alignment horizontal="right" wrapText="1" indent="1"/>
    </xf>
    <xf numFmtId="187" fontId="17" fillId="0" borderId="10" xfId="0" applyNumberFormat="1" applyFont="1" applyBorder="1" applyAlignment="1">
      <alignment horizontal="left" wrapText="1"/>
    </xf>
    <xf numFmtId="0" fontId="17" fillId="0" borderId="11" xfId="0" applyFont="1" applyBorder="1" applyAlignment="1">
      <alignment horizontal="right" wrapText="1" indent="1"/>
    </xf>
    <xf numFmtId="0" fontId="20" fillId="0" borderId="3" xfId="0" applyFont="1" applyBorder="1" applyAlignment="1">
      <alignment wrapText="1"/>
    </xf>
    <xf numFmtId="0" fontId="17" fillId="0" borderId="8" xfId="0" applyFont="1" applyBorder="1" applyAlignment="1">
      <alignment horizontal="center" vertical="top" wrapText="1"/>
    </xf>
    <xf numFmtId="4" fontId="17" fillId="0" borderId="10" xfId="0" applyNumberFormat="1" applyFont="1" applyBorder="1" applyAlignment="1">
      <alignment horizontal="right" wrapText="1" indent="1"/>
    </xf>
    <xf numFmtId="4" fontId="17" fillId="0" borderId="11" xfId="0" applyNumberFormat="1" applyFont="1" applyBorder="1" applyAlignment="1">
      <alignment horizontal="right" wrapText="1" indent="1"/>
    </xf>
    <xf numFmtId="0" fontId="17" fillId="0" borderId="0" xfId="0" applyFont="1" applyAlignment="1">
      <alignment horizontal="right" indent="1"/>
    </xf>
    <xf numFmtId="0" fontId="17" fillId="0" borderId="15" xfId="0" applyFont="1" applyBorder="1" applyAlignment="1">
      <alignment horizontal="center" wrapText="1"/>
    </xf>
    <xf numFmtId="0" fontId="17" fillId="0" borderId="3" xfId="0" applyFont="1" applyBorder="1" applyAlignment="1"/>
    <xf numFmtId="0" fontId="17" fillId="0" borderId="10" xfId="0" applyFont="1" applyBorder="1" applyAlignment="1">
      <alignment horizontal="left"/>
    </xf>
    <xf numFmtId="0" fontId="35" fillId="0" borderId="0" xfId="0" quotePrefix="1" applyFont="1" applyAlignment="1"/>
    <xf numFmtId="0" fontId="17" fillId="2" borderId="11" xfId="0" applyFont="1" applyFill="1" applyBorder="1" applyAlignment="1">
      <alignment horizontal="center" vertical="top" wrapText="1"/>
    </xf>
    <xf numFmtId="0" fontId="17" fillId="2" borderId="7" xfId="0" applyFont="1" applyFill="1" applyBorder="1" applyAlignment="1">
      <alignment horizontal="center" vertical="top" wrapText="1"/>
    </xf>
    <xf numFmtId="0" fontId="22" fillId="0" borderId="11" xfId="0" applyFont="1" applyBorder="1" applyAlignment="1">
      <alignment horizontal="center" vertical="top"/>
    </xf>
    <xf numFmtId="0" fontId="17" fillId="0" borderId="9" xfId="0" applyFont="1" applyBorder="1" applyAlignment="1">
      <alignment vertical="top" wrapText="1"/>
    </xf>
    <xf numFmtId="0" fontId="17" fillId="0" borderId="1" xfId="0" applyFont="1" applyBorder="1" applyAlignment="1">
      <alignment horizontal="center" wrapText="1"/>
    </xf>
    <xf numFmtId="49" fontId="17" fillId="0" borderId="10" xfId="0" applyNumberFormat="1" applyFont="1" applyBorder="1" applyAlignment="1">
      <alignment horizontal="left"/>
    </xf>
    <xf numFmtId="49" fontId="17" fillId="0" borderId="10" xfId="0" applyNumberFormat="1" applyFont="1" applyBorder="1" applyAlignment="1">
      <alignment horizontal="center"/>
    </xf>
    <xf numFmtId="49" fontId="17" fillId="0" borderId="10" xfId="0" applyNumberFormat="1" applyFont="1" applyBorder="1" applyAlignment="1" applyProtection="1">
      <alignment horizontal="left"/>
      <protection locked="0"/>
    </xf>
    <xf numFmtId="49" fontId="17" fillId="0" borderId="11" xfId="0" applyNumberFormat="1" applyFont="1" applyBorder="1" applyAlignment="1">
      <alignment horizontal="left"/>
    </xf>
    <xf numFmtId="0" fontId="17" fillId="0" borderId="5" xfId="0" quotePrefix="1" applyFont="1" applyBorder="1" applyAlignment="1">
      <alignment horizontal="center" vertical="top" wrapText="1"/>
    </xf>
    <xf numFmtId="0" fontId="17" fillId="0" borderId="15" xfId="0" applyFont="1" applyBorder="1" applyAlignment="1">
      <alignment horizontal="center" vertical="top"/>
    </xf>
    <xf numFmtId="49" fontId="17" fillId="0" borderId="10" xfId="0" applyNumberFormat="1" applyFont="1" applyBorder="1" applyAlignment="1">
      <alignment wrapText="1"/>
    </xf>
    <xf numFmtId="49" fontId="17" fillId="0" borderId="11" xfId="0" applyNumberFormat="1" applyFont="1" applyBorder="1" applyAlignment="1">
      <alignment wrapText="1"/>
    </xf>
    <xf numFmtId="0" fontId="17" fillId="0" borderId="15" xfId="0" applyFont="1" applyBorder="1" applyAlignment="1">
      <alignment horizontal="center" vertical="center" wrapText="1"/>
    </xf>
    <xf numFmtId="0" fontId="17" fillId="0" borderId="13" xfId="0" applyFont="1" applyBorder="1" applyAlignment="1">
      <alignment horizontal="center"/>
    </xf>
    <xf numFmtId="170" fontId="17" fillId="0" borderId="10" xfId="0" applyNumberFormat="1" applyFont="1" applyBorder="1" applyAlignment="1">
      <alignment horizontal="right" indent="1"/>
    </xf>
    <xf numFmtId="170" fontId="17" fillId="0" borderId="0" xfId="0" applyNumberFormat="1" applyFont="1" applyAlignment="1">
      <alignment horizontal="right" indent="1"/>
    </xf>
    <xf numFmtId="170" fontId="17" fillId="0" borderId="11" xfId="0" applyNumberFormat="1" applyFont="1" applyBorder="1" applyAlignment="1">
      <alignment horizontal="right" indent="1"/>
    </xf>
    <xf numFmtId="0" fontId="17" fillId="0" borderId="15" xfId="0" applyFont="1" applyBorder="1" applyAlignment="1">
      <alignment horizontal="center"/>
    </xf>
    <xf numFmtId="0" fontId="37" fillId="0" borderId="0" xfId="0" applyFont="1" applyAlignment="1">
      <alignment horizontal="left" vertical="center"/>
    </xf>
    <xf numFmtId="0" fontId="42" fillId="0" borderId="0" xfId="0" applyFont="1" applyAlignment="1">
      <alignment horizontal="left"/>
    </xf>
    <xf numFmtId="0" fontId="35" fillId="0" borderId="0" xfId="0" applyFont="1" applyBorder="1"/>
    <xf numFmtId="175" fontId="17" fillId="0" borderId="10" xfId="0" applyNumberFormat="1" applyFont="1" applyBorder="1" applyAlignment="1">
      <alignment horizontal="right" indent="1"/>
    </xf>
    <xf numFmtId="0" fontId="17" fillId="0" borderId="11" xfId="0" applyFont="1" applyBorder="1" applyAlignment="1">
      <alignment vertical="center" wrapText="1"/>
    </xf>
    <xf numFmtId="0" fontId="17" fillId="0" borderId="11" xfId="0" applyFont="1" applyBorder="1" applyAlignment="1">
      <alignment horizontal="center" wrapText="1"/>
    </xf>
    <xf numFmtId="0" fontId="17" fillId="0" borderId="15" xfId="0" applyFont="1" applyBorder="1" applyAlignment="1">
      <alignment horizontal="center" vertical="center"/>
    </xf>
    <xf numFmtId="49" fontId="17" fillId="0" borderId="15" xfId="0" applyNumberFormat="1" applyFont="1" applyBorder="1" applyAlignment="1">
      <alignment horizontal="center" vertical="center"/>
    </xf>
    <xf numFmtId="0" fontId="17" fillId="0" borderId="2" xfId="0" applyFont="1" applyBorder="1" applyAlignment="1">
      <alignment vertical="center" wrapText="1"/>
    </xf>
    <xf numFmtId="0" fontId="17" fillId="0" borderId="1" xfId="0" applyFont="1" applyBorder="1" applyAlignment="1">
      <alignment vertical="center"/>
    </xf>
    <xf numFmtId="0" fontId="17" fillId="0" borderId="13" xfId="0" applyFont="1" applyBorder="1" applyAlignment="1">
      <alignment horizontal="center" vertical="center"/>
    </xf>
    <xf numFmtId="0" fontId="17" fillId="0" borderId="11" xfId="0" applyFont="1" applyBorder="1" applyAlignment="1">
      <alignment horizontal="left"/>
    </xf>
    <xf numFmtId="0" fontId="17" fillId="0" borderId="7" xfId="0" applyFont="1" applyBorder="1" applyAlignment="1">
      <alignment horizontal="left" vertical="top" wrapText="1" indent="1"/>
    </xf>
    <xf numFmtId="0" fontId="35" fillId="0" borderId="14" xfId="0" applyFont="1" applyBorder="1" applyAlignment="1">
      <alignment wrapText="1"/>
    </xf>
    <xf numFmtId="0" fontId="37" fillId="0" borderId="14" xfId="0" applyFont="1" applyBorder="1" applyAlignment="1">
      <alignment horizontal="left"/>
    </xf>
    <xf numFmtId="0" fontId="37" fillId="0" borderId="14" xfId="0" applyFont="1" applyBorder="1" applyAlignment="1">
      <alignment wrapText="1"/>
    </xf>
    <xf numFmtId="0" fontId="35" fillId="0" borderId="0" xfId="0" applyFont="1" applyBorder="1" applyAlignment="1">
      <alignment wrapText="1"/>
    </xf>
    <xf numFmtId="0" fontId="37" fillId="0" borderId="0" xfId="0" applyFont="1" applyBorder="1" applyAlignment="1">
      <alignment wrapText="1"/>
    </xf>
    <xf numFmtId="0" fontId="17" fillId="0" borderId="13" xfId="0" applyFont="1" applyBorder="1" applyAlignment="1">
      <alignment vertical="top" wrapText="1"/>
    </xf>
    <xf numFmtId="49" fontId="17" fillId="0" borderId="15" xfId="0" applyNumberFormat="1" applyFont="1" applyBorder="1" applyAlignment="1">
      <alignment horizontal="center" vertical="top"/>
    </xf>
    <xf numFmtId="3" fontId="17" fillId="0" borderId="11" xfId="0" applyNumberFormat="1" applyFont="1" applyBorder="1" applyAlignment="1">
      <alignment horizontal="center" vertical="top" wrapText="1"/>
    </xf>
    <xf numFmtId="167" fontId="17" fillId="0" borderId="2" xfId="0" applyNumberFormat="1" applyFont="1" applyBorder="1" applyAlignment="1">
      <alignment horizontal="right" vertical="center" wrapText="1" indent="2"/>
    </xf>
    <xf numFmtId="0" fontId="17" fillId="0" borderId="5" xfId="0" applyFont="1" applyFill="1" applyBorder="1" applyAlignment="1">
      <alignment horizontal="center" vertical="top" wrapText="1"/>
    </xf>
    <xf numFmtId="17" fontId="17" fillId="0" borderId="5" xfId="0" applyNumberFormat="1" applyFont="1" applyBorder="1" applyAlignment="1">
      <alignment horizontal="center" vertical="center" wrapText="1"/>
    </xf>
    <xf numFmtId="187" fontId="17" fillId="0" borderId="15" xfId="0" applyNumberFormat="1" applyFont="1" applyBorder="1" applyAlignment="1">
      <alignment horizontal="center" vertical="center"/>
    </xf>
    <xf numFmtId="0" fontId="17" fillId="0" borderId="8" xfId="0" applyFont="1" applyBorder="1" applyAlignment="1">
      <alignment vertical="center" wrapText="1"/>
    </xf>
    <xf numFmtId="0" fontId="17" fillId="0" borderId="12" xfId="0" applyFont="1" applyBorder="1" applyAlignment="1">
      <alignment vertical="center" wrapText="1"/>
    </xf>
    <xf numFmtId="49" fontId="17" fillId="0" borderId="5" xfId="0" applyNumberFormat="1" applyFont="1" applyBorder="1" applyAlignment="1">
      <alignment horizontal="center" vertical="center" wrapText="1"/>
    </xf>
    <xf numFmtId="187" fontId="17" fillId="0" borderId="15" xfId="0" applyNumberFormat="1" applyFont="1" applyBorder="1" applyAlignment="1">
      <alignment horizontal="center" vertical="center" wrapText="1"/>
    </xf>
    <xf numFmtId="0" fontId="17" fillId="0" borderId="3" xfId="0" applyFont="1" applyBorder="1" applyAlignment="1">
      <alignment vertical="center" wrapText="1"/>
    </xf>
    <xf numFmtId="0" fontId="17" fillId="0" borderId="7" xfId="0" applyFont="1" applyBorder="1" applyAlignment="1">
      <alignment vertical="center"/>
    </xf>
    <xf numFmtId="167" fontId="17" fillId="0" borderId="8" xfId="0" applyNumberFormat="1" applyFont="1" applyBorder="1" applyAlignment="1">
      <alignment horizontal="right" vertical="center" wrapText="1" indent="2"/>
    </xf>
    <xf numFmtId="167" fontId="17" fillId="0" borderId="3" xfId="0" applyNumberFormat="1" applyFont="1" applyBorder="1" applyAlignment="1">
      <alignment horizontal="right" vertical="center" wrapText="1" indent="2"/>
    </xf>
    <xf numFmtId="167" fontId="17" fillId="0" borderId="8" xfId="0" applyNumberFormat="1" applyFont="1" applyBorder="1" applyAlignment="1">
      <alignment horizontal="right" vertical="center" wrapText="1"/>
    </xf>
    <xf numFmtId="167" fontId="17" fillId="0" borderId="2" xfId="0" applyNumberFormat="1" applyFont="1" applyBorder="1" applyAlignment="1">
      <alignment horizontal="right" vertical="center" wrapText="1"/>
    </xf>
    <xf numFmtId="167" fontId="17" fillId="0" borderId="3" xfId="0" applyNumberFormat="1" applyFont="1" applyBorder="1" applyAlignment="1">
      <alignment horizontal="right" vertical="center" wrapText="1"/>
    </xf>
    <xf numFmtId="171" fontId="35" fillId="0" borderId="0" xfId="0" applyNumberFormat="1" applyFont="1" applyAlignment="1"/>
    <xf numFmtId="171" fontId="35" fillId="0" borderId="0" xfId="0" applyNumberFormat="1" applyFont="1"/>
    <xf numFmtId="1" fontId="17" fillId="0" borderId="15" xfId="0" applyNumberFormat="1" applyFont="1" applyBorder="1" applyAlignment="1">
      <alignment horizontal="center" vertical="center" wrapText="1"/>
    </xf>
    <xf numFmtId="1" fontId="17" fillId="0" borderId="13" xfId="0" applyNumberFormat="1" applyFont="1" applyBorder="1" applyAlignment="1">
      <alignment horizontal="center" vertical="center" wrapText="1"/>
    </xf>
    <xf numFmtId="1" fontId="17" fillId="0" borderId="5" xfId="0" applyNumberFormat="1" applyFont="1" applyBorder="1" applyAlignment="1">
      <alignment horizontal="center" vertical="center" wrapText="1"/>
    </xf>
    <xf numFmtId="171" fontId="17" fillId="0" borderId="15" xfId="0" applyNumberFormat="1" applyFont="1" applyBorder="1" applyAlignment="1">
      <alignment horizontal="center" vertical="center" wrapText="1"/>
    </xf>
    <xf numFmtId="171" fontId="17" fillId="0" borderId="15" xfId="0" applyNumberFormat="1" applyFont="1" applyBorder="1" applyAlignment="1">
      <alignment horizontal="center" vertical="center"/>
    </xf>
    <xf numFmtId="171" fontId="17" fillId="0" borderId="7" xfId="0" applyNumberFormat="1" applyFont="1" applyBorder="1"/>
    <xf numFmtId="171" fontId="35" fillId="0" borderId="0" xfId="0" applyNumberFormat="1" applyFont="1" applyAlignment="1">
      <alignment horizontal="left"/>
    </xf>
    <xf numFmtId="1" fontId="17" fillId="0" borderId="15" xfId="0" applyNumberFormat="1" applyFont="1" applyBorder="1" applyAlignment="1">
      <alignment horizontal="center" vertical="center"/>
    </xf>
    <xf numFmtId="0" fontId="17" fillId="0" borderId="15" xfId="0" applyNumberFormat="1" applyFont="1" applyBorder="1" applyAlignment="1">
      <alignment horizontal="center" vertical="center" wrapText="1"/>
    </xf>
    <xf numFmtId="0" fontId="17" fillId="0" borderId="15" xfId="0" applyNumberFormat="1" applyFont="1" applyBorder="1" applyAlignment="1">
      <alignment horizontal="center" vertical="center"/>
    </xf>
    <xf numFmtId="171" fontId="17" fillId="0" borderId="12" xfId="0" applyNumberFormat="1" applyFont="1" applyBorder="1" applyAlignment="1">
      <alignment horizontal="left" vertical="center" wrapText="1"/>
    </xf>
    <xf numFmtId="171" fontId="17" fillId="0" borderId="1" xfId="0" applyNumberFormat="1" applyFont="1" applyBorder="1" applyAlignment="1">
      <alignment horizontal="left" vertical="center" wrapText="1"/>
    </xf>
    <xf numFmtId="171" fontId="17" fillId="0" borderId="1" xfId="0" applyNumberFormat="1" applyFont="1" applyBorder="1" applyAlignment="1">
      <alignment vertical="center"/>
    </xf>
    <xf numFmtId="171" fontId="17" fillId="0" borderId="7" xfId="0" applyNumberFormat="1" applyFont="1" applyBorder="1" applyAlignment="1">
      <alignment vertical="center"/>
    </xf>
    <xf numFmtId="171" fontId="17" fillId="0" borderId="5" xfId="0" applyNumberFormat="1" applyFont="1" applyBorder="1" applyAlignment="1">
      <alignment vertical="center" wrapText="1"/>
    </xf>
    <xf numFmtId="171" fontId="35" fillId="0" borderId="0" xfId="0" applyNumberFormat="1" applyFont="1" applyBorder="1" applyAlignment="1"/>
    <xf numFmtId="171" fontId="17" fillId="0" borderId="2" xfId="0" applyNumberFormat="1" applyFont="1" applyBorder="1" applyAlignment="1">
      <alignment horizontal="left"/>
    </xf>
    <xf numFmtId="171" fontId="17" fillId="0" borderId="0" xfId="0" applyNumberFormat="1" applyFont="1" applyBorder="1" applyAlignment="1">
      <alignment wrapText="1"/>
    </xf>
    <xf numFmtId="171" fontId="17" fillId="0" borderId="1" xfId="0" applyNumberFormat="1" applyFont="1" applyBorder="1" applyAlignment="1">
      <alignment wrapText="1"/>
    </xf>
    <xf numFmtId="171" fontId="17" fillId="0" borderId="0" xfId="0" applyNumberFormat="1" applyFont="1" applyBorder="1" applyAlignment="1">
      <alignment horizontal="left" wrapText="1"/>
    </xf>
    <xf numFmtId="171" fontId="17" fillId="0" borderId="1" xfId="0" applyNumberFormat="1" applyFont="1" applyBorder="1" applyAlignment="1">
      <alignment horizontal="left" wrapText="1"/>
    </xf>
    <xf numFmtId="171" fontId="17" fillId="0" borderId="0" xfId="0" applyNumberFormat="1" applyFont="1" applyBorder="1" applyAlignment="1">
      <alignment horizontal="left"/>
    </xf>
    <xf numFmtId="171" fontId="17" fillId="0" borderId="1" xfId="0" applyNumberFormat="1" applyFont="1" applyBorder="1" applyAlignment="1">
      <alignment horizontal="left"/>
    </xf>
    <xf numFmtId="171" fontId="17" fillId="0" borderId="3" xfId="0" applyNumberFormat="1" applyFont="1" applyBorder="1" applyAlignment="1">
      <alignment horizontal="left"/>
    </xf>
    <xf numFmtId="171" fontId="17" fillId="0" borderId="6" xfId="0" applyNumberFormat="1" applyFont="1" applyBorder="1" applyAlignment="1">
      <alignment wrapText="1"/>
    </xf>
    <xf numFmtId="171" fontId="17" fillId="0" borderId="7" xfId="0" applyNumberFormat="1" applyFont="1" applyBorder="1" applyAlignment="1">
      <alignment wrapText="1"/>
    </xf>
    <xf numFmtId="171" fontId="17" fillId="0" borderId="3" xfId="0" applyNumberFormat="1" applyFont="1" applyBorder="1" applyAlignment="1">
      <alignment horizontal="justify" wrapText="1"/>
    </xf>
    <xf numFmtId="171" fontId="17" fillId="0" borderId="6" xfId="0" applyNumberFormat="1" applyFont="1" applyBorder="1" applyAlignment="1"/>
    <xf numFmtId="171" fontId="17" fillId="0" borderId="7" xfId="0" applyNumberFormat="1" applyFont="1" applyBorder="1" applyAlignment="1"/>
    <xf numFmtId="171" fontId="17" fillId="0" borderId="12" xfId="0" applyNumberFormat="1" applyFont="1" applyBorder="1" applyAlignment="1">
      <alignment horizontal="left" vertical="top" wrapText="1"/>
    </xf>
    <xf numFmtId="171" fontId="17" fillId="0" borderId="1" xfId="0" applyNumberFormat="1" applyFont="1" applyBorder="1" applyAlignment="1">
      <alignment horizontal="left" vertical="top" wrapText="1"/>
    </xf>
    <xf numFmtId="0" fontId="17" fillId="0" borderId="15" xfId="0" applyFont="1" applyBorder="1" applyAlignment="1">
      <alignment horizontal="right" wrapText="1"/>
    </xf>
    <xf numFmtId="167" fontId="17" fillId="0" borderId="5" xfId="0" applyNumberFormat="1" applyFont="1" applyBorder="1" applyAlignment="1">
      <alignment horizontal="center" vertical="top" wrapText="1"/>
    </xf>
    <xf numFmtId="0" fontId="22" fillId="0" borderId="10" xfId="0" applyFont="1" applyBorder="1" applyAlignment="1">
      <alignment horizontal="center"/>
    </xf>
    <xf numFmtId="0" fontId="17" fillId="0" borderId="10" xfId="0" applyFont="1" applyBorder="1" applyAlignment="1">
      <alignment horizontal="left" wrapText="1"/>
    </xf>
    <xf numFmtId="0" fontId="17" fillId="0" borderId="10" xfId="0" applyFont="1" applyBorder="1" applyAlignment="1">
      <alignment horizontal="center"/>
    </xf>
    <xf numFmtId="0" fontId="17" fillId="0" borderId="10" xfId="0" applyFont="1" applyBorder="1" applyAlignment="1">
      <alignment horizontal="left" indent="1"/>
    </xf>
    <xf numFmtId="0" fontId="17" fillId="0" borderId="11" xfId="0" applyFont="1" applyBorder="1" applyAlignment="1">
      <alignment horizontal="right" wrapText="1"/>
    </xf>
    <xf numFmtId="3" fontId="17" fillId="0" borderId="7" xfId="0" applyNumberFormat="1" applyFont="1" applyBorder="1" applyAlignment="1">
      <alignment horizontal="center" wrapText="1"/>
    </xf>
    <xf numFmtId="0" fontId="17" fillId="0" borderId="11" xfId="0" applyFont="1" applyBorder="1" applyAlignment="1">
      <alignment horizontal="center"/>
    </xf>
    <xf numFmtId="0" fontId="17" fillId="0" borderId="7" xfId="0" applyFont="1" applyBorder="1" applyAlignment="1">
      <alignment horizontal="center"/>
    </xf>
    <xf numFmtId="0" fontId="17" fillId="0" borderId="15" xfId="0" applyFont="1" applyBorder="1" applyAlignment="1">
      <alignment vertical="center" wrapText="1"/>
    </xf>
    <xf numFmtId="0" fontId="17" fillId="0" borderId="11" xfId="0" applyFont="1" applyBorder="1" applyAlignment="1">
      <alignment horizontal="right"/>
    </xf>
    <xf numFmtId="2" fontId="17" fillId="0" borderId="2" xfId="0" applyNumberFormat="1" applyFont="1" applyBorder="1" applyAlignment="1">
      <alignment horizontal="right" indent="3"/>
    </xf>
    <xf numFmtId="2" fontId="17" fillId="0" borderId="2" xfId="0" applyNumberFormat="1" applyFont="1" applyBorder="1" applyAlignment="1">
      <alignment horizontal="right" wrapText="1" indent="3"/>
    </xf>
    <xf numFmtId="2" fontId="17" fillId="0" borderId="3" xfId="0" applyNumberFormat="1" applyFont="1" applyBorder="1" applyAlignment="1">
      <alignment horizontal="right" indent="3"/>
    </xf>
    <xf numFmtId="49" fontId="17" fillId="0" borderId="15" xfId="0" applyNumberFormat="1" applyFont="1" applyBorder="1" applyAlignment="1">
      <alignment horizontal="center" vertical="center" wrapText="1"/>
    </xf>
    <xf numFmtId="49" fontId="17" fillId="0" borderId="13" xfId="0" applyNumberFormat="1" applyFont="1" applyBorder="1" applyAlignment="1">
      <alignment horizontal="center" vertical="center" wrapText="1"/>
    </xf>
    <xf numFmtId="49" fontId="17" fillId="0" borderId="13" xfId="0" applyNumberFormat="1" applyFont="1" applyBorder="1" applyAlignment="1">
      <alignment horizontal="center" vertical="center"/>
    </xf>
    <xf numFmtId="0" fontId="17" fillId="0" borderId="3" xfId="0" applyFont="1" applyBorder="1" applyAlignment="1">
      <alignment horizontal="center"/>
    </xf>
    <xf numFmtId="165" fontId="17" fillId="0" borderId="11" xfId="0" quotePrefix="1" applyNumberFormat="1" applyFont="1" applyBorder="1" applyAlignment="1">
      <alignment horizontal="center"/>
    </xf>
    <xf numFmtId="0" fontId="17" fillId="0" borderId="15" xfId="0" quotePrefix="1" applyFont="1" applyBorder="1" applyAlignment="1">
      <alignment horizontal="center"/>
    </xf>
    <xf numFmtId="179" fontId="17" fillId="0" borderId="10" xfId="0" applyNumberFormat="1" applyFont="1" applyBorder="1" applyAlignment="1">
      <alignment horizontal="right" indent="1"/>
    </xf>
    <xf numFmtId="179" fontId="17" fillId="0" borderId="1" xfId="0" applyNumberFormat="1" applyFont="1" applyBorder="1" applyAlignment="1">
      <alignment horizontal="right" indent="1"/>
    </xf>
    <xf numFmtId="179" fontId="17" fillId="0" borderId="2" xfId="0" applyNumberFormat="1" applyFont="1" applyBorder="1" applyAlignment="1">
      <alignment horizontal="right" indent="1"/>
    </xf>
    <xf numFmtId="0" fontId="17" fillId="0" borderId="9" xfId="0" applyFont="1" applyBorder="1" applyAlignment="1">
      <alignment horizontal="center" vertical="top" wrapText="1"/>
    </xf>
    <xf numFmtId="0" fontId="17" fillId="0" borderId="11" xfId="0" applyFont="1" applyBorder="1" applyAlignment="1">
      <alignment horizontal="center" vertical="top" wrapText="1"/>
    </xf>
    <xf numFmtId="0" fontId="17" fillId="0" borderId="13" xfId="0" applyFont="1" applyBorder="1" applyAlignment="1">
      <alignment horizontal="center" wrapText="1"/>
    </xf>
    <xf numFmtId="0" fontId="17" fillId="0" borderId="7" xfId="0" applyFont="1" applyBorder="1" applyAlignment="1">
      <alignment horizontal="center" vertical="top" wrapText="1"/>
    </xf>
    <xf numFmtId="0" fontId="17" fillId="0" borderId="5" xfId="0" applyFont="1" applyBorder="1" applyAlignment="1">
      <alignment horizontal="center" vertical="top" wrapText="1"/>
    </xf>
    <xf numFmtId="0" fontId="17" fillId="0" borderId="9"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0" xfId="0" applyFont="1" applyAlignment="1"/>
    <xf numFmtId="0" fontId="35" fillId="0" borderId="0" xfId="0" applyFont="1" applyAlignment="1"/>
    <xf numFmtId="0" fontId="17" fillId="0" borderId="11" xfId="0" applyFont="1" applyBorder="1" applyAlignment="1">
      <alignment vertical="center" wrapText="1"/>
    </xf>
    <xf numFmtId="0" fontId="17" fillId="0" borderId="6" xfId="0" applyFont="1" applyBorder="1" applyAlignment="1">
      <alignment horizontal="center" wrapText="1"/>
    </xf>
    <xf numFmtId="0" fontId="17" fillId="0" borderId="7" xfId="0" applyFont="1" applyBorder="1" applyAlignment="1">
      <alignment horizontal="center" wrapText="1"/>
    </xf>
    <xf numFmtId="0" fontId="35" fillId="0" borderId="0" xfId="0" applyFont="1" applyAlignment="1">
      <alignment vertical="center"/>
    </xf>
    <xf numFmtId="0" fontId="17" fillId="0" borderId="7" xfId="0" applyFont="1" applyBorder="1" applyAlignment="1">
      <alignment horizontal="center" vertical="center" wrapText="1"/>
    </xf>
    <xf numFmtId="0" fontId="17" fillId="0" borderId="8" xfId="0" applyFont="1" applyBorder="1" applyAlignment="1">
      <alignment horizontal="center" vertical="top" wrapText="1"/>
    </xf>
    <xf numFmtId="0" fontId="17" fillId="0" borderId="12" xfId="0" applyFont="1" applyBorder="1" applyAlignment="1">
      <alignment horizontal="center" vertical="top" wrapText="1"/>
    </xf>
    <xf numFmtId="0" fontId="17" fillId="0" borderId="15" xfId="0" applyFont="1" applyBorder="1" applyAlignment="1">
      <alignment horizontal="center" vertical="center" wrapText="1"/>
    </xf>
    <xf numFmtId="0" fontId="17" fillId="0" borderId="9" xfId="0" applyFont="1" applyBorder="1" applyAlignment="1">
      <alignment horizontal="center" vertical="top" wrapText="1"/>
    </xf>
    <xf numFmtId="0" fontId="17" fillId="0" borderId="11" xfId="0" applyFont="1" applyBorder="1" applyAlignment="1">
      <alignment horizontal="center" vertical="top" wrapText="1"/>
    </xf>
    <xf numFmtId="0" fontId="37" fillId="0" borderId="0" xfId="0" applyFont="1" applyFill="1" applyBorder="1" applyAlignment="1">
      <alignment wrapText="1"/>
    </xf>
    <xf numFmtId="0" fontId="17" fillId="0" borderId="1" xfId="0" applyFont="1" applyBorder="1" applyAlignment="1"/>
    <xf numFmtId="0" fontId="19" fillId="0" borderId="0" xfId="0" applyFont="1" applyAlignment="1"/>
    <xf numFmtId="0" fontId="17" fillId="0" borderId="2" xfId="0" applyFont="1" applyBorder="1" applyAlignment="1">
      <alignment wrapText="1"/>
    </xf>
    <xf numFmtId="0" fontId="17" fillId="0" borderId="1" xfId="0" applyFont="1" applyBorder="1" applyAlignment="1">
      <alignment wrapText="1"/>
    </xf>
    <xf numFmtId="0" fontId="17" fillId="0" borderId="7" xfId="0" applyFont="1" applyBorder="1" applyAlignment="1">
      <alignment horizontal="center" vertical="top" wrapText="1"/>
    </xf>
    <xf numFmtId="0" fontId="17" fillId="0" borderId="13" xfId="0" applyFont="1" applyBorder="1" applyAlignment="1">
      <alignment horizontal="center" vertical="top" wrapText="1"/>
    </xf>
    <xf numFmtId="0" fontId="17" fillId="0" borderId="2" xfId="0" applyFont="1" applyBorder="1" applyAlignment="1">
      <alignment horizontal="left" wrapText="1"/>
    </xf>
    <xf numFmtId="0" fontId="35" fillId="0" borderId="0" xfId="0" applyFont="1" applyAlignment="1"/>
    <xf numFmtId="0" fontId="37" fillId="0" borderId="0" xfId="0" applyFont="1" applyAlignment="1"/>
    <xf numFmtId="0" fontId="35" fillId="0" borderId="0" xfId="0" applyFont="1" applyAlignment="1">
      <alignment horizontal="left"/>
    </xf>
    <xf numFmtId="0" fontId="37" fillId="0" borderId="0" xfId="0" applyFont="1" applyAlignment="1">
      <alignment horizontal="left"/>
    </xf>
    <xf numFmtId="0" fontId="17" fillId="0" borderId="8" xfId="0" applyFont="1" applyBorder="1" applyAlignment="1">
      <alignment horizontal="center" vertical="top" wrapText="1"/>
    </xf>
    <xf numFmtId="0" fontId="17" fillId="0" borderId="12" xfId="0" applyFont="1" applyBorder="1" applyAlignment="1">
      <alignment horizontal="center" vertical="top" wrapText="1"/>
    </xf>
    <xf numFmtId="0" fontId="17" fillId="0" borderId="12" xfId="0" applyFont="1" applyFill="1" applyBorder="1" applyAlignment="1">
      <alignment horizontal="center" vertical="top" wrapText="1"/>
    </xf>
    <xf numFmtId="0" fontId="17" fillId="0" borderId="11" xfId="0" applyFont="1" applyFill="1" applyBorder="1" applyAlignment="1">
      <alignment horizontal="center" vertical="top" wrapText="1"/>
    </xf>
    <xf numFmtId="0" fontId="17" fillId="0" borderId="2" xfId="0" applyFont="1" applyBorder="1" applyAlignment="1">
      <alignment horizontal="left" wrapText="1"/>
    </xf>
    <xf numFmtId="0" fontId="17" fillId="0" borderId="13"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0" xfId="0" applyFont="1" applyAlignment="1"/>
    <xf numFmtId="0" fontId="19" fillId="0" borderId="0" xfId="0" applyFont="1" applyAlignment="1"/>
    <xf numFmtId="0" fontId="35" fillId="0" borderId="0" xfId="0" applyFont="1" applyAlignment="1">
      <alignment vertical="center"/>
    </xf>
    <xf numFmtId="0" fontId="35" fillId="0" borderId="0" xfId="0" applyFont="1" applyAlignment="1"/>
    <xf numFmtId="0" fontId="17" fillId="0" borderId="7" xfId="0" applyFont="1" applyBorder="1" applyAlignment="1">
      <alignment horizontal="center" vertical="center" wrapText="1"/>
    </xf>
    <xf numFmtId="0" fontId="37" fillId="0" borderId="0" xfId="0" applyFont="1" applyAlignment="1">
      <alignment horizontal="left" vertical="center"/>
    </xf>
    <xf numFmtId="167" fontId="17" fillId="0" borderId="2" xfId="0" applyNumberFormat="1" applyFont="1" applyBorder="1" applyAlignment="1">
      <alignment horizontal="right" vertical="center" wrapText="1" indent="2"/>
    </xf>
    <xf numFmtId="0" fontId="17" fillId="0" borderId="13" xfId="0" applyFont="1" applyBorder="1" applyAlignment="1">
      <alignment horizontal="center" vertical="center"/>
    </xf>
    <xf numFmtId="0" fontId="17" fillId="0" borderId="15" xfId="0" applyFont="1" applyBorder="1" applyAlignment="1">
      <alignment horizontal="center" vertical="center" wrapText="1"/>
    </xf>
    <xf numFmtId="171" fontId="17" fillId="0" borderId="2" xfId="0" applyNumberFormat="1" applyFont="1" applyBorder="1" applyAlignment="1">
      <alignment horizontal="left"/>
    </xf>
    <xf numFmtId="0" fontId="28" fillId="0" borderId="0" xfId="0" applyFont="1" applyAlignment="1">
      <alignment horizontal="center" vertical="center"/>
    </xf>
    <xf numFmtId="0" fontId="19" fillId="0" borderId="0" xfId="0" applyFont="1" applyAlignment="1">
      <alignment vertical="center"/>
    </xf>
    <xf numFmtId="0" fontId="38" fillId="0" borderId="0" xfId="0" applyFont="1" applyAlignment="1">
      <alignment vertical="center"/>
    </xf>
    <xf numFmtId="0" fontId="19" fillId="0" borderId="6" xfId="0" applyFont="1" applyBorder="1" applyAlignment="1">
      <alignment vertical="center"/>
    </xf>
    <xf numFmtId="0" fontId="19" fillId="0" borderId="0" xfId="0" applyFont="1" applyBorder="1" applyAlignment="1">
      <alignment vertical="center"/>
    </xf>
    <xf numFmtId="17" fontId="22" fillId="0" borderId="15" xfId="0" applyNumberFormat="1" applyFont="1" applyBorder="1" applyAlignment="1">
      <alignment horizontal="center" vertical="center"/>
    </xf>
    <xf numFmtId="17" fontId="22" fillId="0" borderId="11" xfId="0" applyNumberFormat="1" applyFont="1" applyBorder="1" applyAlignment="1">
      <alignment horizontal="center" vertical="center"/>
    </xf>
    <xf numFmtId="0" fontId="0" fillId="0" borderId="0" xfId="0" applyAlignment="1">
      <alignment vertical="center"/>
    </xf>
    <xf numFmtId="0" fontId="23" fillId="0" borderId="0" xfId="0" applyFont="1" applyAlignment="1">
      <alignment vertical="center"/>
    </xf>
    <xf numFmtId="0" fontId="19" fillId="0" borderId="0" xfId="0" applyFont="1" applyAlignment="1">
      <alignment horizontal="center" vertical="center"/>
    </xf>
    <xf numFmtId="0" fontId="0" fillId="0" borderId="0" xfId="0" applyAlignment="1">
      <alignment horizontal="center" vertical="center"/>
    </xf>
    <xf numFmtId="0" fontId="17" fillId="0" borderId="10" xfId="0" applyFont="1" applyBorder="1" applyAlignment="1">
      <alignment horizontal="justify" wrapText="1"/>
    </xf>
    <xf numFmtId="0" fontId="17" fillId="0" borderId="12" xfId="0" applyFont="1" applyBorder="1" applyAlignment="1"/>
    <xf numFmtId="0" fontId="17" fillId="0" borderId="11" xfId="0" applyFont="1" applyBorder="1" applyAlignment="1">
      <alignment horizontal="left" wrapText="1"/>
    </xf>
    <xf numFmtId="0" fontId="17" fillId="0" borderId="7" xfId="0" applyFont="1" applyBorder="1" applyAlignment="1"/>
    <xf numFmtId="0" fontId="17" fillId="0" borderId="8" xfId="0" applyFont="1" applyBorder="1" applyAlignment="1">
      <alignment horizontal="right" wrapText="1"/>
    </xf>
    <xf numFmtId="0" fontId="17" fillId="0" borderId="14" xfId="0" applyFont="1" applyBorder="1" applyAlignment="1">
      <alignment wrapText="1"/>
    </xf>
    <xf numFmtId="0" fontId="17" fillId="0" borderId="5" xfId="0" applyFont="1" applyBorder="1" applyAlignment="1"/>
    <xf numFmtId="0" fontId="47" fillId="0" borderId="14" xfId="0" applyFont="1" applyBorder="1" applyAlignment="1">
      <alignment horizontal="left" wrapText="1"/>
    </xf>
    <xf numFmtId="0" fontId="17" fillId="0" borderId="14" xfId="0" applyFont="1" applyBorder="1" applyAlignment="1">
      <alignment horizontal="left" wrapText="1"/>
    </xf>
    <xf numFmtId="49" fontId="17" fillId="0" borderId="2" xfId="0" applyNumberFormat="1" applyFont="1" applyBorder="1" applyAlignment="1">
      <alignment horizontal="left" wrapText="1"/>
    </xf>
    <xf numFmtId="3" fontId="35" fillId="0" borderId="0" xfId="0" applyNumberFormat="1" applyFont="1" applyBorder="1" applyAlignment="1">
      <alignment horizontal="right" wrapText="1"/>
    </xf>
    <xf numFmtId="0" fontId="17" fillId="0" borderId="0" xfId="0" applyFont="1" applyBorder="1" applyAlignment="1">
      <alignment horizontal="left" wrapText="1"/>
    </xf>
    <xf numFmtId="0" fontId="35" fillId="0" borderId="6" xfId="0" applyFont="1" applyBorder="1" applyAlignment="1">
      <alignment horizontal="left" wrapText="1"/>
    </xf>
    <xf numFmtId="0" fontId="35" fillId="0" borderId="6" xfId="0" applyFont="1" applyBorder="1" applyAlignment="1"/>
    <xf numFmtId="0" fontId="35" fillId="0" borderId="7" xfId="0" applyFont="1" applyBorder="1" applyAlignment="1"/>
    <xf numFmtId="49" fontId="17" fillId="0" borderId="10" xfId="0" applyNumberFormat="1" applyFont="1" applyBorder="1" applyAlignment="1">
      <alignment horizontal="left" wrapText="1"/>
    </xf>
    <xf numFmtId="49" fontId="17" fillId="0" borderId="11" xfId="0" applyNumberFormat="1" applyFont="1" applyBorder="1" applyAlignment="1">
      <alignment horizontal="left" wrapText="1"/>
    </xf>
    <xf numFmtId="179" fontId="17" fillId="0" borderId="1" xfId="0" applyNumberFormat="1" applyFont="1" applyBorder="1" applyAlignment="1">
      <alignment horizontal="right" wrapText="1" indent="1"/>
    </xf>
    <xf numFmtId="179" fontId="17" fillId="0" borderId="10" xfId="0" applyNumberFormat="1" applyFont="1" applyBorder="1" applyAlignment="1">
      <alignment horizontal="right" wrapText="1" indent="1"/>
    </xf>
    <xf numFmtId="185" fontId="17" fillId="0" borderId="10" xfId="0" applyNumberFormat="1" applyFont="1" applyBorder="1" applyAlignment="1">
      <alignment horizontal="right" wrapText="1" indent="1"/>
    </xf>
    <xf numFmtId="185" fontId="17" fillId="0" borderId="11" xfId="0" applyNumberFormat="1" applyFont="1" applyBorder="1" applyAlignment="1">
      <alignment horizontal="right" wrapText="1" indent="1"/>
    </xf>
    <xf numFmtId="179" fontId="17" fillId="0" borderId="11" xfId="0" applyNumberFormat="1" applyFont="1" applyBorder="1" applyAlignment="1">
      <alignment horizontal="right" wrapText="1" indent="1"/>
    </xf>
    <xf numFmtId="0" fontId="17" fillId="0" borderId="10" xfId="0" quotePrefix="1" applyFont="1" applyBorder="1" applyAlignment="1">
      <alignment wrapText="1"/>
    </xf>
    <xf numFmtId="0" fontId="17" fillId="0" borderId="10" xfId="0" applyFont="1" applyBorder="1" applyAlignment="1"/>
    <xf numFmtId="171" fontId="17" fillId="0" borderId="1" xfId="0" applyNumberFormat="1" applyFont="1" applyBorder="1" applyAlignment="1">
      <alignment horizontal="right" wrapText="1" indent="1"/>
    </xf>
    <xf numFmtId="4" fontId="17" fillId="0" borderId="1" xfId="0" applyNumberFormat="1" applyFont="1" applyBorder="1" applyAlignment="1">
      <alignment horizontal="right" wrapText="1" indent="1"/>
    </xf>
    <xf numFmtId="171" fontId="17" fillId="0" borderId="10" xfId="0" applyNumberFormat="1" applyFont="1" applyBorder="1" applyAlignment="1">
      <alignment horizontal="right" wrapText="1" indent="1"/>
    </xf>
    <xf numFmtId="3" fontId="17" fillId="0" borderId="2" xfId="0" applyNumberFormat="1" applyFont="1" applyBorder="1" applyAlignment="1">
      <alignment horizontal="right" wrapText="1" indent="1"/>
    </xf>
    <xf numFmtId="17" fontId="17" fillId="0" borderId="10" xfId="0" quotePrefix="1" applyNumberFormat="1" applyFont="1" applyBorder="1" applyAlignment="1">
      <alignment wrapText="1"/>
    </xf>
    <xf numFmtId="187" fontId="17" fillId="0" borderId="11" xfId="0" applyNumberFormat="1" applyFont="1" applyBorder="1" applyAlignment="1">
      <alignment horizontal="left" wrapText="1"/>
    </xf>
    <xf numFmtId="181" fontId="17" fillId="0" borderId="0" xfId="0" applyNumberFormat="1" applyFont="1" applyBorder="1" applyAlignment="1">
      <alignment horizontal="right" wrapText="1" indent="1"/>
    </xf>
    <xf numFmtId="181" fontId="17" fillId="0" borderId="10" xfId="0" applyNumberFormat="1" applyFont="1" applyBorder="1" applyAlignment="1">
      <alignment horizontal="right" wrapText="1" indent="1"/>
    </xf>
    <xf numFmtId="181" fontId="17" fillId="0" borderId="1" xfId="0" applyNumberFormat="1" applyFont="1" applyBorder="1" applyAlignment="1">
      <alignment horizontal="right" wrapText="1" indent="1"/>
    </xf>
    <xf numFmtId="181" fontId="17" fillId="0" borderId="2" xfId="0" applyNumberFormat="1" applyFont="1" applyBorder="1" applyAlignment="1">
      <alignment horizontal="right" wrapText="1" indent="1"/>
    </xf>
    <xf numFmtId="3" fontId="17" fillId="0" borderId="10" xfId="0" applyNumberFormat="1" applyFont="1" applyBorder="1" applyAlignment="1">
      <alignment horizontal="right" wrapText="1" indent="1"/>
    </xf>
    <xf numFmtId="3" fontId="17" fillId="0" borderId="1" xfId="0" applyNumberFormat="1" applyFont="1" applyBorder="1" applyAlignment="1">
      <alignment horizontal="right" wrapText="1" indent="1"/>
    </xf>
    <xf numFmtId="3" fontId="17" fillId="0" borderId="11" xfId="0" applyNumberFormat="1" applyFont="1" applyBorder="1" applyAlignment="1">
      <alignment horizontal="right" wrapText="1" indent="1"/>
    </xf>
    <xf numFmtId="176" fontId="17" fillId="0" borderId="1" xfId="0" applyNumberFormat="1" applyFont="1" applyBorder="1" applyAlignment="1">
      <alignment horizontal="right" wrapText="1" indent="1"/>
    </xf>
    <xf numFmtId="176" fontId="17" fillId="0" borderId="1" xfId="0" applyNumberFormat="1" applyFont="1" applyFill="1" applyBorder="1" applyAlignment="1">
      <alignment horizontal="right" wrapText="1" indent="1"/>
    </xf>
    <xf numFmtId="176" fontId="17" fillId="0" borderId="10" xfId="0" applyNumberFormat="1" applyFont="1" applyBorder="1" applyAlignment="1">
      <alignment horizontal="right" wrapText="1" indent="1"/>
    </xf>
    <xf numFmtId="167" fontId="17" fillId="0" borderId="10" xfId="0" applyNumberFormat="1" applyFont="1" applyBorder="1" applyAlignment="1">
      <alignment horizontal="right" wrapText="1" indent="1"/>
    </xf>
    <xf numFmtId="186" fontId="17" fillId="0" borderId="10" xfId="0" applyNumberFormat="1" applyFont="1" applyBorder="1" applyAlignment="1">
      <alignment horizontal="right" wrapText="1" indent="1"/>
    </xf>
    <xf numFmtId="171" fontId="22" fillId="0" borderId="10" xfId="0" applyNumberFormat="1" applyFont="1" applyBorder="1" applyAlignment="1">
      <alignment horizontal="right" wrapText="1" indent="1"/>
    </xf>
    <xf numFmtId="176" fontId="22" fillId="0" borderId="10" xfId="0" applyNumberFormat="1" applyFont="1" applyBorder="1" applyAlignment="1">
      <alignment horizontal="right" wrapText="1" indent="1"/>
    </xf>
    <xf numFmtId="171" fontId="17" fillId="0" borderId="11" xfId="0" applyNumberFormat="1" applyFont="1" applyBorder="1" applyAlignment="1">
      <alignment horizontal="right" wrapText="1" indent="1"/>
    </xf>
    <xf numFmtId="171" fontId="22" fillId="0" borderId="11" xfId="0" applyNumberFormat="1" applyFont="1" applyBorder="1" applyAlignment="1">
      <alignment horizontal="right" wrapText="1" indent="1"/>
    </xf>
    <xf numFmtId="176" fontId="22" fillId="0" borderId="11" xfId="0" applyNumberFormat="1" applyFont="1" applyBorder="1" applyAlignment="1">
      <alignment horizontal="right" wrapText="1" indent="1"/>
    </xf>
    <xf numFmtId="176" fontId="17" fillId="0" borderId="11" xfId="0" applyNumberFormat="1" applyFont="1" applyBorder="1" applyAlignment="1">
      <alignment horizontal="right" wrapText="1" indent="1"/>
    </xf>
    <xf numFmtId="167" fontId="17" fillId="0" borderId="11" xfId="0" applyNumberFormat="1" applyFont="1" applyBorder="1" applyAlignment="1">
      <alignment horizontal="right" wrapText="1" indent="1"/>
    </xf>
    <xf numFmtId="177" fontId="17" fillId="0" borderId="1" xfId="0" applyNumberFormat="1" applyFont="1" applyBorder="1" applyAlignment="1">
      <alignment horizontal="right" wrapText="1" indent="1"/>
    </xf>
    <xf numFmtId="177" fontId="17" fillId="0" borderId="10" xfId="0" applyNumberFormat="1" applyFont="1" applyBorder="1" applyAlignment="1">
      <alignment horizontal="right" wrapText="1" indent="1"/>
    </xf>
    <xf numFmtId="177" fontId="17" fillId="0" borderId="11" xfId="0" applyNumberFormat="1" applyFont="1" applyBorder="1" applyAlignment="1">
      <alignment horizontal="right" wrapText="1" indent="1"/>
    </xf>
    <xf numFmtId="49" fontId="17" fillId="0" borderId="9" xfId="0" applyNumberFormat="1" applyFont="1" applyBorder="1" applyAlignment="1">
      <alignment horizontal="left" wrapText="1"/>
    </xf>
    <xf numFmtId="171" fontId="17" fillId="0" borderId="2" xfId="0" applyNumberFormat="1" applyFont="1" applyBorder="1" applyAlignment="1">
      <alignment horizontal="right" wrapText="1" indent="1"/>
    </xf>
    <xf numFmtId="171" fontId="17" fillId="0" borderId="3" xfId="0" applyNumberFormat="1" applyFont="1" applyBorder="1" applyAlignment="1">
      <alignment horizontal="right" wrapText="1" indent="1"/>
    </xf>
    <xf numFmtId="171" fontId="17" fillId="0" borderId="9" xfId="0" applyNumberFormat="1" applyFont="1" applyBorder="1" applyAlignment="1">
      <alignment horizontal="right" wrapText="1" indent="1"/>
    </xf>
    <xf numFmtId="4" fontId="17" fillId="0" borderId="2" xfId="0" applyNumberFormat="1" applyFont="1" applyBorder="1" applyAlignment="1">
      <alignment horizontal="right" wrapText="1"/>
    </xf>
    <xf numFmtId="3" fontId="17" fillId="0" borderId="0" xfId="0" applyNumberFormat="1" applyFont="1" applyBorder="1" applyAlignment="1">
      <alignment horizontal="right" wrapText="1" indent="1"/>
    </xf>
    <xf numFmtId="0" fontId="17" fillId="0" borderId="2" xfId="0" quotePrefix="1" applyFont="1" applyBorder="1" applyAlignment="1">
      <alignment horizontal="left" wrapText="1"/>
    </xf>
    <xf numFmtId="4" fontId="17" fillId="0" borderId="2" xfId="0" applyNumberFormat="1" applyFont="1" applyBorder="1" applyAlignment="1">
      <alignment horizontal="right" wrapText="1" indent="1"/>
    </xf>
    <xf numFmtId="178" fontId="17" fillId="0" borderId="2" xfId="0" applyNumberFormat="1" applyFont="1" applyBorder="1" applyAlignment="1">
      <alignment horizontal="right" wrapText="1" indent="1"/>
    </xf>
    <xf numFmtId="167" fontId="17" fillId="0" borderId="2" xfId="0" applyNumberFormat="1" applyFont="1" applyBorder="1" applyAlignment="1">
      <alignment horizontal="right" wrapText="1" indent="1"/>
    </xf>
    <xf numFmtId="178" fontId="17" fillId="0" borderId="10" xfId="0" applyNumberFormat="1" applyFont="1" applyBorder="1" applyAlignment="1">
      <alignment horizontal="right" wrapText="1" indent="1"/>
    </xf>
    <xf numFmtId="178" fontId="17" fillId="0" borderId="11" xfId="0" applyNumberFormat="1" applyFont="1" applyBorder="1" applyAlignment="1">
      <alignment horizontal="right" wrapText="1" indent="1"/>
    </xf>
    <xf numFmtId="0" fontId="18" fillId="0" borderId="10" xfId="0" applyFont="1" applyBorder="1" applyAlignment="1">
      <alignment wrapText="1"/>
    </xf>
    <xf numFmtId="179" fontId="17" fillId="0" borderId="1" xfId="0" applyNumberFormat="1" applyFont="1" applyFill="1" applyBorder="1" applyAlignment="1">
      <alignment horizontal="right" wrapText="1" indent="1"/>
    </xf>
    <xf numFmtId="177" fontId="17" fillId="0" borderId="2" xfId="0" applyNumberFormat="1" applyFont="1" applyBorder="1" applyAlignment="1">
      <alignment horizontal="right" wrapText="1" indent="1"/>
    </xf>
    <xf numFmtId="177" fontId="17" fillId="0" borderId="10" xfId="0" applyNumberFormat="1" applyFont="1" applyFill="1" applyBorder="1" applyAlignment="1">
      <alignment horizontal="right" wrapText="1" indent="1"/>
    </xf>
    <xf numFmtId="49" fontId="17" fillId="0" borderId="11" xfId="0" applyNumberFormat="1" applyFont="1" applyBorder="1" applyAlignment="1"/>
    <xf numFmtId="185" fontId="17" fillId="0" borderId="1" xfId="0" applyNumberFormat="1" applyFont="1" applyBorder="1" applyAlignment="1">
      <alignment horizontal="right" wrapText="1" indent="1"/>
    </xf>
    <xf numFmtId="187" fontId="17" fillId="0" borderId="10" xfId="0" applyNumberFormat="1" applyFont="1" applyBorder="1" applyAlignment="1" applyProtection="1">
      <alignment horizontal="left"/>
      <protection locked="0"/>
    </xf>
    <xf numFmtId="179" fontId="17" fillId="0" borderId="2" xfId="0" applyNumberFormat="1" applyFont="1" applyBorder="1" applyAlignment="1">
      <alignment horizontal="right" wrapText="1" indent="1"/>
    </xf>
    <xf numFmtId="0" fontId="17" fillId="2" borderId="9" xfId="0" applyFont="1" applyFill="1" applyBorder="1" applyAlignment="1">
      <alignment wrapText="1"/>
    </xf>
    <xf numFmtId="0" fontId="17" fillId="2" borderId="10" xfId="0" applyFont="1" applyFill="1" applyBorder="1" applyAlignment="1">
      <alignment wrapText="1"/>
    </xf>
    <xf numFmtId="0" fontId="17" fillId="2" borderId="10" xfId="0" applyFont="1" applyFill="1" applyBorder="1" applyAlignment="1">
      <alignment horizontal="left" wrapText="1"/>
    </xf>
    <xf numFmtId="49" fontId="17" fillId="2" borderId="11" xfId="0" applyNumberFormat="1" applyFont="1" applyFill="1" applyBorder="1" applyAlignment="1">
      <alignment wrapText="1"/>
    </xf>
    <xf numFmtId="178" fontId="17" fillId="0" borderId="1" xfId="0" applyNumberFormat="1" applyFont="1" applyBorder="1" applyAlignment="1">
      <alignment horizontal="right" wrapText="1" indent="1"/>
    </xf>
    <xf numFmtId="0" fontId="17" fillId="0" borderId="2" xfId="0" quotePrefix="1" applyFont="1" applyBorder="1" applyAlignment="1">
      <alignment wrapText="1"/>
    </xf>
    <xf numFmtId="49" fontId="17" fillId="0" borderId="1" xfId="0" applyNumberFormat="1" applyFont="1" applyBorder="1" applyAlignment="1">
      <alignment wrapText="1"/>
    </xf>
    <xf numFmtId="175" fontId="17" fillId="0" borderId="1" xfId="0" applyNumberFormat="1" applyFont="1" applyBorder="1" applyAlignment="1">
      <alignment horizontal="right" wrapText="1" indent="1"/>
    </xf>
    <xf numFmtId="167" fontId="19" fillId="0" borderId="10" xfId="0" applyNumberFormat="1" applyFont="1" applyBorder="1" applyAlignment="1">
      <alignment horizontal="right" wrapText="1" indent="1"/>
    </xf>
    <xf numFmtId="170" fontId="17" fillId="0" borderId="10" xfId="0" applyNumberFormat="1" applyFont="1" applyBorder="1" applyAlignment="1">
      <alignment horizontal="right" wrapText="1" indent="1"/>
    </xf>
    <xf numFmtId="170" fontId="17" fillId="0" borderId="11" xfId="0" applyNumberFormat="1" applyFont="1" applyBorder="1" applyAlignment="1">
      <alignment horizontal="right" wrapText="1" indent="1"/>
    </xf>
    <xf numFmtId="0" fontId="17" fillId="0" borderId="10" xfId="0" applyNumberFormat="1" applyFont="1" applyBorder="1" applyAlignment="1">
      <alignment wrapText="1"/>
    </xf>
    <xf numFmtId="180" fontId="17" fillId="0" borderId="1" xfId="0" applyNumberFormat="1" applyFont="1" applyBorder="1" applyAlignment="1">
      <alignment horizontal="right" wrapText="1" indent="1"/>
    </xf>
    <xf numFmtId="174" fontId="17" fillId="0" borderId="1" xfId="0" applyNumberFormat="1" applyFont="1" applyBorder="1" applyAlignment="1">
      <alignment horizontal="right" wrapText="1" indent="1"/>
    </xf>
    <xf numFmtId="175" fontId="17" fillId="0" borderId="10" xfId="0" applyNumberFormat="1" applyFont="1" applyBorder="1" applyAlignment="1">
      <alignment horizontal="right" wrapText="1" indent="1"/>
    </xf>
    <xf numFmtId="175" fontId="17" fillId="0" borderId="11" xfId="0" applyNumberFormat="1" applyFont="1" applyBorder="1" applyAlignment="1">
      <alignment horizontal="right" wrapText="1" indent="1"/>
    </xf>
    <xf numFmtId="170" fontId="17" fillId="0" borderId="1" xfId="0" applyNumberFormat="1" applyFont="1" applyBorder="1" applyAlignment="1">
      <alignment horizontal="right" wrapText="1" indent="1"/>
    </xf>
    <xf numFmtId="17" fontId="17" fillId="0" borderId="2" xfId="0" quotePrefix="1" applyNumberFormat="1" applyFont="1" applyBorder="1" applyAlignment="1">
      <alignment wrapText="1"/>
    </xf>
    <xf numFmtId="0" fontId="17" fillId="0" borderId="1" xfId="0" quotePrefix="1" applyFont="1" applyBorder="1" applyAlignment="1">
      <alignment wrapText="1"/>
    </xf>
    <xf numFmtId="180" fontId="17" fillId="0" borderId="10" xfId="0" applyNumberFormat="1" applyFont="1" applyBorder="1" applyAlignment="1">
      <alignment horizontal="right" wrapText="1" indent="1"/>
    </xf>
    <xf numFmtId="180" fontId="17" fillId="0" borderId="11" xfId="0" applyNumberFormat="1" applyFont="1" applyBorder="1" applyAlignment="1">
      <alignment horizontal="right" wrapText="1" indent="1"/>
    </xf>
    <xf numFmtId="175" fontId="17" fillId="0" borderId="0" xfId="0" applyNumberFormat="1" applyFont="1" applyBorder="1" applyAlignment="1">
      <alignment horizontal="right" wrapText="1" indent="1"/>
    </xf>
    <xf numFmtId="175" fontId="17" fillId="0" borderId="2" xfId="0" applyNumberFormat="1" applyFont="1" applyBorder="1" applyAlignment="1">
      <alignment horizontal="right" wrapText="1" indent="1"/>
    </xf>
    <xf numFmtId="175" fontId="17" fillId="0" borderId="3" xfId="0" applyNumberFormat="1" applyFont="1" applyBorder="1" applyAlignment="1">
      <alignment horizontal="right" wrapText="1" indent="1"/>
    </xf>
    <xf numFmtId="17" fontId="17" fillId="0" borderId="10" xfId="0" applyNumberFormat="1" applyFont="1" applyBorder="1" applyAlignment="1">
      <alignment wrapText="1"/>
    </xf>
    <xf numFmtId="170" fontId="17" fillId="0" borderId="1" xfId="0" applyNumberFormat="1" applyFont="1" applyFill="1" applyBorder="1" applyAlignment="1">
      <alignment horizontal="right" wrapText="1" indent="1"/>
    </xf>
    <xf numFmtId="171" fontId="17" fillId="0" borderId="10" xfId="0" applyNumberFormat="1" applyFont="1" applyFill="1" applyBorder="1" applyAlignment="1">
      <alignment horizontal="right" wrapText="1" indent="1"/>
    </xf>
    <xf numFmtId="174" fontId="17" fillId="0" borderId="10" xfId="0" applyNumberFormat="1" applyFont="1" applyBorder="1" applyAlignment="1">
      <alignment horizontal="right" wrapText="1" indent="1"/>
    </xf>
    <xf numFmtId="174" fontId="17" fillId="0" borderId="11" xfId="0" applyNumberFormat="1" applyFont="1" applyBorder="1" applyAlignment="1">
      <alignment horizontal="right" wrapText="1" indent="1"/>
    </xf>
    <xf numFmtId="0" fontId="17" fillId="0" borderId="10" xfId="0" quotePrefix="1" applyFont="1" applyBorder="1" applyAlignment="1">
      <alignment horizontal="left" wrapText="1"/>
    </xf>
    <xf numFmtId="171" fontId="17" fillId="0" borderId="0" xfId="0" applyNumberFormat="1" applyFont="1" applyBorder="1" applyAlignment="1">
      <alignment horizontal="right" wrapText="1" indent="1"/>
    </xf>
    <xf numFmtId="0" fontId="17" fillId="0" borderId="10" xfId="0" quotePrefix="1" applyFont="1" applyBorder="1" applyAlignment="1">
      <alignment horizontal="left"/>
    </xf>
    <xf numFmtId="171" fontId="17" fillId="0" borderId="1" xfId="0" applyNumberFormat="1" applyFont="1" applyBorder="1" applyAlignment="1">
      <alignment horizontal="right" indent="1"/>
    </xf>
    <xf numFmtId="170" fontId="17" fillId="0" borderId="1" xfId="0" applyNumberFormat="1" applyFont="1" applyBorder="1" applyAlignment="1">
      <alignment horizontal="right" indent="1"/>
    </xf>
    <xf numFmtId="171" fontId="17" fillId="0" borderId="10" xfId="0" applyNumberFormat="1" applyFont="1" applyBorder="1" applyAlignment="1">
      <alignment horizontal="right" indent="1"/>
    </xf>
    <xf numFmtId="171" fontId="17" fillId="0" borderId="11" xfId="0" applyNumberFormat="1" applyFont="1" applyBorder="1" applyAlignment="1">
      <alignment horizontal="right" indent="1"/>
    </xf>
    <xf numFmtId="184" fontId="17" fillId="0" borderId="1" xfId="0" applyNumberFormat="1" applyFont="1" applyBorder="1" applyAlignment="1">
      <alignment horizontal="right" wrapText="1" indent="1"/>
    </xf>
    <xf numFmtId="184" fontId="17" fillId="0" borderId="10" xfId="0" applyNumberFormat="1" applyFont="1" applyBorder="1" applyAlignment="1">
      <alignment horizontal="right" wrapText="1" indent="1"/>
    </xf>
    <xf numFmtId="184" fontId="17" fillId="0" borderId="11" xfId="0" applyNumberFormat="1" applyFont="1" applyBorder="1" applyAlignment="1">
      <alignment horizontal="right" wrapText="1" indent="1"/>
    </xf>
    <xf numFmtId="0" fontId="53" fillId="0" borderId="10" xfId="0" applyFont="1" applyBorder="1" applyAlignment="1">
      <alignment wrapText="1"/>
    </xf>
    <xf numFmtId="3" fontId="53" fillId="0" borderId="10" xfId="0" applyNumberFormat="1" applyFont="1" applyBorder="1" applyAlignment="1">
      <alignment horizontal="right" wrapText="1" indent="1"/>
    </xf>
    <xf numFmtId="3" fontId="53" fillId="0" borderId="1" xfId="0" applyNumberFormat="1" applyFont="1" applyBorder="1" applyAlignment="1">
      <alignment horizontal="right" wrapText="1" indent="1"/>
    </xf>
    <xf numFmtId="175" fontId="17" fillId="0" borderId="0" xfId="0" applyNumberFormat="1" applyFont="1" applyAlignment="1">
      <alignment horizontal="right" indent="1"/>
    </xf>
    <xf numFmtId="175" fontId="17" fillId="0" borderId="11" xfId="0" applyNumberFormat="1" applyFont="1" applyBorder="1" applyAlignment="1">
      <alignment horizontal="right" indent="1"/>
    </xf>
    <xf numFmtId="170" fontId="17" fillId="0" borderId="2" xfId="0" applyNumberFormat="1" applyFont="1" applyBorder="1" applyAlignment="1">
      <alignment horizontal="right" indent="1"/>
    </xf>
    <xf numFmtId="175" fontId="17" fillId="0" borderId="10" xfId="0" applyNumberFormat="1" applyFont="1" applyBorder="1" applyAlignment="1">
      <alignment wrapText="1"/>
    </xf>
    <xf numFmtId="175" fontId="17" fillId="0" borderId="10" xfId="0" quotePrefix="1" applyNumberFormat="1" applyFont="1" applyBorder="1" applyAlignment="1">
      <alignment wrapText="1"/>
    </xf>
    <xf numFmtId="175" fontId="17" fillId="0" borderId="10" xfId="0" applyNumberFormat="1" applyFont="1" applyBorder="1" applyAlignment="1">
      <alignment horizontal="left" wrapText="1"/>
    </xf>
    <xf numFmtId="169" fontId="17" fillId="0" borderId="10" xfId="0" applyNumberFormat="1" applyFont="1" applyBorder="1" applyAlignment="1">
      <alignment horizontal="right" wrapText="1" indent="1"/>
    </xf>
    <xf numFmtId="0" fontId="17" fillId="0" borderId="9" xfId="0" applyFont="1" applyBorder="1" applyAlignment="1">
      <alignment horizontal="center" vertical="top" wrapText="1"/>
    </xf>
    <xf numFmtId="0" fontId="17" fillId="0" borderId="7" xfId="0" applyFont="1" applyBorder="1" applyAlignment="1">
      <alignment horizontal="center" vertical="top" wrapText="1"/>
    </xf>
    <xf numFmtId="4" fontId="17" fillId="0" borderId="2" xfId="0" applyNumberFormat="1" applyFont="1" applyBorder="1" applyAlignment="1">
      <alignment horizontal="right" wrapText="1" indent="4"/>
    </xf>
    <xf numFmtId="176" fontId="17" fillId="0" borderId="2" xfId="0" applyNumberFormat="1" applyFont="1" applyBorder="1" applyAlignment="1">
      <alignment horizontal="right" wrapText="1" indent="4"/>
    </xf>
    <xf numFmtId="49" fontId="17" fillId="0" borderId="1" xfId="0" applyNumberFormat="1" applyFont="1" applyBorder="1" applyAlignment="1">
      <alignment horizontal="center" wrapText="1"/>
    </xf>
    <xf numFmtId="49" fontId="17" fillId="0" borderId="10" xfId="0" applyNumberFormat="1" applyFont="1" applyBorder="1" applyAlignment="1">
      <alignment horizontal="center" wrapText="1"/>
    </xf>
    <xf numFmtId="0" fontId="17" fillId="0" borderId="0" xfId="0" quotePrefix="1" applyFont="1" applyBorder="1" applyAlignment="1">
      <alignment horizontal="left" wrapText="1"/>
    </xf>
    <xf numFmtId="49" fontId="17" fillId="0" borderId="10" xfId="0" quotePrefix="1" applyNumberFormat="1" applyFont="1" applyBorder="1" applyAlignment="1">
      <alignment horizontal="left" wrapText="1"/>
    </xf>
    <xf numFmtId="1" fontId="17" fillId="0" borderId="10" xfId="0" applyNumberFormat="1" applyFont="1" applyBorder="1" applyAlignment="1">
      <alignment horizontal="left" wrapText="1"/>
    </xf>
    <xf numFmtId="1" fontId="17" fillId="0" borderId="10" xfId="0" quotePrefix="1" applyNumberFormat="1" applyFont="1" applyBorder="1" applyAlignment="1">
      <alignment horizontal="left" wrapText="1"/>
    </xf>
    <xf numFmtId="171" fontId="17" fillId="0" borderId="1" xfId="0" applyNumberFormat="1" applyFont="1" applyBorder="1" applyAlignment="1"/>
    <xf numFmtId="171" fontId="17" fillId="0" borderId="2" xfId="0" applyNumberFormat="1" applyFont="1" applyBorder="1" applyAlignment="1">
      <alignment horizontal="justify" wrapText="1"/>
    </xf>
    <xf numFmtId="171" fontId="17" fillId="0" borderId="0" xfId="0" applyNumberFormat="1" applyFont="1" applyBorder="1" applyAlignment="1"/>
    <xf numFmtId="171" fontId="17" fillId="0" borderId="2" xfId="0" applyNumberFormat="1" applyFont="1" applyBorder="1" applyAlignment="1">
      <alignment horizontal="justify"/>
    </xf>
    <xf numFmtId="171" fontId="17" fillId="0" borderId="3" xfId="0" applyNumberFormat="1" applyFont="1" applyBorder="1" applyAlignment="1">
      <alignment horizontal="justify"/>
    </xf>
    <xf numFmtId="171" fontId="17" fillId="0" borderId="13" xfId="0" applyNumberFormat="1" applyFont="1" applyBorder="1" applyAlignment="1">
      <alignment wrapText="1"/>
    </xf>
    <xf numFmtId="171" fontId="17" fillId="0" borderId="8" xfId="0" applyNumberFormat="1" applyFont="1" applyBorder="1" applyAlignment="1">
      <alignment horizontal="left"/>
    </xf>
    <xf numFmtId="17" fontId="17" fillId="0" borderId="10" xfId="0" quotePrefix="1" applyNumberFormat="1" applyFont="1" applyBorder="1" applyAlignment="1">
      <alignment horizontal="left" wrapText="1"/>
    </xf>
    <xf numFmtId="49" fontId="17" fillId="0" borderId="2" xfId="0" applyNumberFormat="1" applyFont="1" applyBorder="1" applyAlignment="1"/>
    <xf numFmtId="0" fontId="54" fillId="0" borderId="0" xfId="0" applyFont="1" applyAlignment="1">
      <alignment horizontal="center"/>
    </xf>
    <xf numFmtId="0" fontId="5" fillId="0" borderId="0" xfId="0" applyFont="1"/>
    <xf numFmtId="49" fontId="17" fillId="0" borderId="10" xfId="0" applyNumberFormat="1" applyFont="1" applyBorder="1" applyAlignment="1"/>
    <xf numFmtId="49" fontId="17" fillId="0" borderId="10" xfId="0" quotePrefix="1" applyNumberFormat="1" applyFont="1" applyBorder="1" applyAlignment="1">
      <alignment wrapText="1"/>
    </xf>
    <xf numFmtId="49" fontId="17" fillId="0" borderId="2" xfId="0" applyNumberFormat="1" applyFont="1" applyBorder="1" applyAlignment="1">
      <alignment horizontal="left" wrapText="1"/>
    </xf>
    <xf numFmtId="0" fontId="17" fillId="0" borderId="2" xfId="0" applyFont="1" applyBorder="1" applyAlignment="1">
      <alignment horizontal="left" wrapText="1"/>
    </xf>
    <xf numFmtId="0" fontId="35" fillId="0" borderId="0" xfId="0" applyFont="1" applyAlignment="1"/>
    <xf numFmtId="0" fontId="35" fillId="0" borderId="0" xfId="0" applyFont="1" applyAlignment="1">
      <alignment horizontal="left"/>
    </xf>
    <xf numFmtId="3" fontId="17" fillId="0" borderId="0" xfId="0" applyNumberFormat="1" applyFont="1" applyBorder="1" applyAlignment="1">
      <alignment horizontal="right" indent="4"/>
    </xf>
    <xf numFmtId="171" fontId="17" fillId="0" borderId="2" xfId="0" applyNumberFormat="1" applyFont="1" applyBorder="1" applyAlignment="1">
      <alignment horizontal="right" indent="1"/>
    </xf>
    <xf numFmtId="171" fontId="17" fillId="0" borderId="3" xfId="0" applyNumberFormat="1" applyFont="1" applyBorder="1" applyAlignment="1">
      <alignment horizontal="right" indent="1"/>
    </xf>
    <xf numFmtId="179" fontId="17" fillId="0" borderId="0" xfId="0" applyNumberFormat="1" applyFont="1" applyBorder="1" applyAlignment="1">
      <alignment wrapText="1"/>
    </xf>
    <xf numFmtId="179" fontId="17" fillId="0" borderId="6" xfId="0" applyNumberFormat="1" applyFont="1" applyBorder="1" applyAlignment="1">
      <alignment wrapText="1"/>
    </xf>
    <xf numFmtId="171" fontId="17" fillId="0" borderId="11" xfId="0" applyNumberFormat="1" applyFont="1" applyBorder="1" applyAlignment="1">
      <alignment horizontal="right" vertical="top" wrapText="1" indent="1"/>
    </xf>
    <xf numFmtId="171" fontId="17" fillId="0" borderId="10" xfId="0" applyNumberFormat="1" applyFont="1" applyBorder="1" applyAlignment="1">
      <alignment horizontal="right" vertical="top" wrapText="1" indent="1"/>
    </xf>
    <xf numFmtId="177" fontId="17" fillId="0" borderId="11" xfId="0" applyNumberFormat="1" applyFont="1" applyBorder="1" applyAlignment="1">
      <alignment horizontal="right" vertical="top" wrapText="1" indent="1"/>
    </xf>
    <xf numFmtId="178" fontId="17" fillId="0" borderId="11" xfId="0" applyNumberFormat="1" applyFont="1" applyBorder="1" applyAlignment="1">
      <alignment horizontal="right" vertical="top" wrapText="1" indent="1"/>
    </xf>
    <xf numFmtId="179" fontId="17" fillId="0" borderId="11" xfId="0" applyNumberFormat="1" applyFont="1" applyBorder="1" applyAlignment="1">
      <alignment horizontal="right" vertical="top" wrapText="1" indent="1"/>
    </xf>
    <xf numFmtId="177" fontId="17" fillId="0" borderId="10" xfId="0" applyNumberFormat="1" applyFont="1" applyBorder="1" applyAlignment="1">
      <alignment horizontal="right" vertical="top" wrapText="1" indent="1"/>
    </xf>
    <xf numFmtId="49" fontId="17" fillId="2" borderId="10" xfId="0" applyNumberFormat="1" applyFont="1" applyFill="1" applyBorder="1" applyAlignment="1">
      <alignment horizontal="left" wrapText="1"/>
    </xf>
    <xf numFmtId="170" fontId="17" fillId="0" borderId="10" xfId="0" applyNumberFormat="1" applyFont="1" applyBorder="1" applyAlignment="1">
      <alignment horizontal="right" vertical="top" wrapText="1" indent="1"/>
    </xf>
    <xf numFmtId="49" fontId="17" fillId="0" borderId="10" xfId="0" applyNumberFormat="1" applyFont="1" applyFill="1" applyBorder="1" applyAlignment="1">
      <alignment wrapText="1"/>
    </xf>
    <xf numFmtId="49" fontId="17" fillId="0" borderId="11" xfId="0" applyNumberFormat="1" applyFont="1" applyFill="1" applyBorder="1" applyAlignment="1">
      <alignment wrapText="1"/>
    </xf>
    <xf numFmtId="0" fontId="53" fillId="0" borderId="10" xfId="0" applyFont="1" applyBorder="1" applyAlignment="1">
      <alignment horizontal="right" wrapText="1" indent="1"/>
    </xf>
    <xf numFmtId="0" fontId="53" fillId="0" borderId="11" xfId="0" applyFont="1" applyBorder="1" applyAlignment="1">
      <alignment horizontal="right" wrapText="1" indent="1"/>
    </xf>
    <xf numFmtId="3" fontId="53" fillId="0" borderId="11" xfId="0" applyNumberFormat="1" applyFont="1" applyBorder="1" applyAlignment="1">
      <alignment horizontal="right" wrapText="1" indent="1"/>
    </xf>
    <xf numFmtId="3" fontId="53" fillId="0" borderId="7" xfId="0" applyNumberFormat="1" applyFont="1" applyBorder="1" applyAlignment="1">
      <alignment horizontal="right" wrapText="1" indent="1"/>
    </xf>
    <xf numFmtId="176" fontId="17" fillId="0" borderId="2" xfId="0" applyNumberFormat="1" applyFont="1" applyFill="1" applyBorder="1" applyAlignment="1">
      <alignment horizontal="right" wrapText="1" indent="5"/>
    </xf>
    <xf numFmtId="176" fontId="17" fillId="0" borderId="3" xfId="0" applyNumberFormat="1" applyFont="1" applyFill="1" applyBorder="1" applyAlignment="1">
      <alignment horizontal="right" wrapText="1" indent="5"/>
    </xf>
    <xf numFmtId="187" fontId="17" fillId="0" borderId="11" xfId="0" applyNumberFormat="1" applyFont="1" applyFill="1" applyBorder="1" applyAlignment="1">
      <alignment horizontal="left" wrapText="1"/>
    </xf>
    <xf numFmtId="167" fontId="53" fillId="0" borderId="11" xfId="0" applyNumberFormat="1" applyFont="1" applyBorder="1" applyAlignment="1">
      <alignment horizontal="right" wrapText="1" indent="1"/>
    </xf>
    <xf numFmtId="175" fontId="17" fillId="0" borderId="10" xfId="0" applyNumberFormat="1" applyFont="1" applyBorder="1" applyAlignment="1">
      <alignment horizontal="right" vertical="top" wrapText="1" indent="1"/>
    </xf>
    <xf numFmtId="170" fontId="35" fillId="0" borderId="10" xfId="0" applyNumberFormat="1" applyFont="1" applyBorder="1" applyAlignment="1">
      <alignment horizontal="right" indent="1"/>
    </xf>
    <xf numFmtId="171" fontId="17" fillId="0" borderId="2" xfId="0" applyNumberFormat="1" applyFont="1" applyBorder="1" applyAlignment="1">
      <alignment horizontal="right" vertical="top" indent="1"/>
    </xf>
    <xf numFmtId="3" fontId="17" fillId="0" borderId="0" xfId="0" applyNumberFormat="1" applyFont="1" applyBorder="1" applyAlignment="1">
      <alignment horizontal="right" vertical="top" wrapText="1" indent="2"/>
    </xf>
    <xf numFmtId="3" fontId="17" fillId="0" borderId="0" xfId="0" applyNumberFormat="1" applyFont="1" applyBorder="1" applyAlignment="1">
      <alignment horizontal="right" wrapText="1" indent="4"/>
    </xf>
    <xf numFmtId="3" fontId="17" fillId="0" borderId="0" xfId="0" applyNumberFormat="1" applyFont="1" applyBorder="1" applyAlignment="1">
      <alignment vertical="center"/>
    </xf>
    <xf numFmtId="0" fontId="17" fillId="0" borderId="0" xfId="0" applyFont="1" applyBorder="1" applyAlignment="1">
      <alignment horizontal="left" wrapText="1"/>
    </xf>
    <xf numFmtId="0" fontId="17" fillId="0" borderId="1" xfId="0" applyFont="1" applyBorder="1" applyAlignment="1">
      <alignment horizontal="left" wrapText="1"/>
    </xf>
    <xf numFmtId="0" fontId="17" fillId="0" borderId="2" xfId="0" applyFont="1" applyBorder="1" applyAlignment="1">
      <alignment horizontal="left" wrapText="1"/>
    </xf>
    <xf numFmtId="0" fontId="17" fillId="0" borderId="2" xfId="0" applyFont="1" applyBorder="1" applyAlignment="1"/>
    <xf numFmtId="0" fontId="17" fillId="0" borderId="1" xfId="0" applyFont="1" applyBorder="1" applyAlignment="1"/>
    <xf numFmtId="167" fontId="53" fillId="0" borderId="10" xfId="0" applyNumberFormat="1" applyFont="1" applyBorder="1" applyAlignment="1">
      <alignment horizontal="right" wrapText="1" indent="1"/>
    </xf>
    <xf numFmtId="4" fontId="53" fillId="0" borderId="0" xfId="0" applyNumberFormat="1" applyFont="1" applyBorder="1" applyAlignment="1">
      <alignment wrapText="1"/>
    </xf>
    <xf numFmtId="0" fontId="53" fillId="0" borderId="0" xfId="0" applyFont="1" applyBorder="1" applyAlignment="1">
      <alignment wrapText="1"/>
    </xf>
    <xf numFmtId="167" fontId="53" fillId="0" borderId="0" xfId="0" applyNumberFormat="1" applyFont="1" applyBorder="1" applyAlignment="1">
      <alignment wrapText="1"/>
    </xf>
    <xf numFmtId="4" fontId="53" fillId="0" borderId="0" xfId="0" applyNumberFormat="1" applyFont="1" applyBorder="1" applyAlignment="1">
      <alignment horizontal="right" wrapText="1"/>
    </xf>
    <xf numFmtId="168" fontId="22" fillId="0" borderId="0" xfId="0" applyNumberFormat="1" applyFont="1" applyBorder="1" applyAlignment="1">
      <alignment horizontal="center"/>
    </xf>
    <xf numFmtId="0" fontId="17" fillId="0" borderId="2" xfId="0" applyFont="1" applyBorder="1" applyAlignment="1">
      <alignment horizontal="left" indent="1"/>
    </xf>
    <xf numFmtId="49" fontId="17" fillId="0" borderId="2" xfId="0" applyNumberFormat="1" applyFont="1" applyBorder="1" applyAlignment="1">
      <alignment horizontal="left" indent="1"/>
    </xf>
    <xf numFmtId="49" fontId="17" fillId="0" borderId="3" xfId="0" applyNumberFormat="1" applyFont="1" applyBorder="1" applyAlignment="1">
      <alignment horizontal="left" indent="1"/>
    </xf>
    <xf numFmtId="168" fontId="53" fillId="0" borderId="0" xfId="0" applyNumberFormat="1" applyFont="1" applyBorder="1" applyAlignment="1">
      <alignment wrapText="1"/>
    </xf>
    <xf numFmtId="179" fontId="17" fillId="0" borderId="10" xfId="0" applyNumberFormat="1" applyFont="1" applyFill="1" applyBorder="1" applyAlignment="1">
      <alignment horizontal="right" wrapText="1" indent="1"/>
    </xf>
    <xf numFmtId="180" fontId="17" fillId="0" borderId="10" xfId="0" applyNumberFormat="1" applyFont="1" applyFill="1" applyBorder="1" applyAlignment="1">
      <alignment horizontal="right" wrapText="1" indent="1"/>
    </xf>
    <xf numFmtId="179" fontId="17" fillId="0" borderId="11" xfId="0" applyNumberFormat="1" applyFont="1" applyFill="1" applyBorder="1" applyAlignment="1">
      <alignment horizontal="right" wrapText="1" indent="1"/>
    </xf>
    <xf numFmtId="180" fontId="17" fillId="0" borderId="11" xfId="0" applyNumberFormat="1" applyFont="1" applyFill="1" applyBorder="1" applyAlignment="1">
      <alignment horizontal="right" wrapText="1" indent="1"/>
    </xf>
    <xf numFmtId="49" fontId="17" fillId="0" borderId="11" xfId="0" applyNumberFormat="1" applyFont="1" applyFill="1" applyBorder="1" applyAlignment="1">
      <alignment horizontal="center" wrapText="1"/>
    </xf>
    <xf numFmtId="179" fontId="19" fillId="0" borderId="0" xfId="0" applyNumberFormat="1" applyFont="1" applyAlignment="1">
      <alignment wrapText="1"/>
    </xf>
    <xf numFmtId="170" fontId="17" fillId="0" borderId="9" xfId="0" applyNumberFormat="1" applyFont="1" applyFill="1" applyBorder="1" applyAlignment="1">
      <alignment horizontal="right" indent="1"/>
    </xf>
    <xf numFmtId="171" fontId="17" fillId="0" borderId="8" xfId="0" applyNumberFormat="1" applyFont="1" applyFill="1" applyBorder="1" applyAlignment="1">
      <alignment horizontal="right" indent="1"/>
    </xf>
    <xf numFmtId="179" fontId="17" fillId="0" borderId="9" xfId="0" applyNumberFormat="1" applyFont="1" applyFill="1" applyBorder="1" applyAlignment="1">
      <alignment horizontal="right" indent="1"/>
    </xf>
    <xf numFmtId="170" fontId="17" fillId="0" borderId="10" xfId="0" applyNumberFormat="1" applyFont="1" applyFill="1" applyBorder="1" applyAlignment="1">
      <alignment horizontal="right" indent="1"/>
    </xf>
    <xf numFmtId="171" fontId="17" fillId="0" borderId="2" xfId="0" applyNumberFormat="1" applyFont="1" applyFill="1" applyBorder="1" applyAlignment="1">
      <alignment horizontal="right" indent="1"/>
    </xf>
    <xf numFmtId="179" fontId="17" fillId="0" borderId="10" xfId="0" applyNumberFormat="1" applyFont="1" applyFill="1" applyBorder="1" applyAlignment="1">
      <alignment horizontal="right" indent="1"/>
    </xf>
    <xf numFmtId="170" fontId="17" fillId="0" borderId="11" xfId="0" applyNumberFormat="1" applyFont="1" applyFill="1" applyBorder="1" applyAlignment="1">
      <alignment horizontal="right" indent="1"/>
    </xf>
    <xf numFmtId="171" fontId="17" fillId="0" borderId="3" xfId="0" applyNumberFormat="1" applyFont="1" applyFill="1" applyBorder="1" applyAlignment="1">
      <alignment horizontal="right" indent="1"/>
    </xf>
    <xf numFmtId="179" fontId="17" fillId="0" borderId="11" xfId="0" applyNumberFormat="1" applyFont="1" applyFill="1" applyBorder="1" applyAlignment="1">
      <alignment horizontal="right" indent="1"/>
    </xf>
    <xf numFmtId="179" fontId="17" fillId="0" borderId="15" xfId="1" applyNumberFormat="1" applyFont="1" applyFill="1" applyBorder="1" applyAlignment="1">
      <alignment horizontal="right" indent="1"/>
    </xf>
    <xf numFmtId="179" fontId="17" fillId="0" borderId="11" xfId="1" applyNumberFormat="1" applyFont="1" applyFill="1" applyBorder="1" applyAlignment="1">
      <alignment horizontal="right" indent="1"/>
    </xf>
    <xf numFmtId="179" fontId="17" fillId="0" borderId="6" xfId="0" applyNumberFormat="1" applyFont="1" applyFill="1" applyBorder="1" applyAlignment="1">
      <alignment wrapText="1"/>
    </xf>
    <xf numFmtId="0" fontId="17" fillId="0" borderId="10" xfId="0" applyFont="1" applyFill="1" applyBorder="1" applyAlignment="1">
      <alignment horizontal="left" wrapText="1"/>
    </xf>
    <xf numFmtId="179" fontId="17" fillId="0" borderId="1" xfId="0" applyNumberFormat="1" applyFont="1" applyFill="1" applyBorder="1" applyAlignment="1">
      <alignment horizontal="right" indent="1"/>
    </xf>
    <xf numFmtId="0" fontId="17" fillId="0" borderId="11" xfId="0" applyFont="1" applyFill="1" applyBorder="1" applyAlignment="1">
      <alignment horizontal="left" wrapText="1"/>
    </xf>
    <xf numFmtId="0" fontId="20" fillId="0" borderId="2" xfId="0" applyFont="1" applyBorder="1" applyAlignment="1">
      <alignment horizontal="center" wrapText="1"/>
    </xf>
    <xf numFmtId="0" fontId="20" fillId="0" borderId="0" xfId="0" applyFont="1" applyBorder="1" applyAlignment="1">
      <alignment horizontal="center" wrapText="1"/>
    </xf>
    <xf numFmtId="188" fontId="37" fillId="0" borderId="0" xfId="0" applyNumberFormat="1" applyFont="1" applyBorder="1"/>
    <xf numFmtId="0" fontId="17" fillId="0" borderId="13" xfId="0" applyFont="1" applyBorder="1" applyAlignment="1">
      <alignment horizontal="center" vertical="top" wrapText="1"/>
    </xf>
    <xf numFmtId="0" fontId="17" fillId="0" borderId="5" xfId="0" applyFont="1" applyBorder="1" applyAlignment="1">
      <alignment horizontal="center" vertical="top" wrapText="1"/>
    </xf>
    <xf numFmtId="0" fontId="22" fillId="0" borderId="5" xfId="0" applyFont="1" applyBorder="1" applyAlignment="1">
      <alignment horizontal="center" vertical="top" wrapText="1"/>
    </xf>
    <xf numFmtId="0" fontId="17" fillId="0" borderId="15" xfId="0" applyFont="1" applyBorder="1" applyAlignment="1">
      <alignment horizontal="center" vertical="top" wrapText="1"/>
    </xf>
    <xf numFmtId="171" fontId="17" fillId="0" borderId="1" xfId="0" applyNumberFormat="1" applyFont="1" applyBorder="1" applyAlignment="1">
      <alignment horizontal="left" wrapText="1"/>
    </xf>
    <xf numFmtId="171" fontId="17" fillId="0" borderId="12" xfId="0" applyNumberFormat="1" applyFont="1" applyBorder="1" applyAlignment="1">
      <alignment horizontal="left" wrapText="1"/>
    </xf>
    <xf numFmtId="171" fontId="17" fillId="0" borderId="2" xfId="0" applyNumberFormat="1" applyFont="1" applyBorder="1" applyAlignment="1">
      <alignment horizontal="left"/>
    </xf>
    <xf numFmtId="171" fontId="17" fillId="0" borderId="1" xfId="0" applyNumberFormat="1" applyFont="1" applyBorder="1" applyAlignment="1">
      <alignment horizontal="left"/>
    </xf>
    <xf numFmtId="171" fontId="17" fillId="0" borderId="5" xfId="0" applyNumberFormat="1" applyFont="1" applyBorder="1" applyAlignment="1">
      <alignment horizontal="left" wrapText="1"/>
    </xf>
    <xf numFmtId="0" fontId="53" fillId="0" borderId="9" xfId="0" applyFont="1" applyBorder="1" applyAlignment="1">
      <alignment vertical="top" wrapText="1"/>
    </xf>
    <xf numFmtId="0" fontId="22" fillId="0" borderId="15" xfId="0" applyFont="1" applyBorder="1" applyAlignment="1">
      <alignment horizontal="center" vertical="top" wrapText="1"/>
    </xf>
    <xf numFmtId="171" fontId="17" fillId="0" borderId="1" xfId="0" applyNumberFormat="1" applyFont="1" applyBorder="1" applyAlignment="1">
      <alignment horizontal="right" wrapText="1"/>
    </xf>
    <xf numFmtId="173" fontId="17" fillId="0" borderId="10" xfId="0" applyNumberFormat="1" applyFont="1" applyBorder="1" applyAlignment="1">
      <alignment horizontal="right" wrapText="1" indent="1"/>
    </xf>
    <xf numFmtId="173" fontId="17" fillId="0" borderId="11" xfId="0" applyNumberFormat="1" applyFont="1" applyBorder="1" applyAlignment="1">
      <alignment horizontal="right" wrapText="1" indent="1"/>
    </xf>
    <xf numFmtId="173" fontId="17" fillId="0" borderId="1" xfId="0" applyNumberFormat="1" applyFont="1" applyBorder="1" applyAlignment="1">
      <alignment horizontal="right" wrapText="1" indent="1"/>
    </xf>
    <xf numFmtId="173" fontId="17" fillId="0" borderId="10" xfId="0" applyNumberFormat="1" applyFont="1" applyBorder="1" applyAlignment="1">
      <alignment horizontal="right" vertical="top" wrapText="1" indent="1"/>
    </xf>
    <xf numFmtId="173" fontId="17" fillId="0" borderId="2" xfId="0" applyNumberFormat="1" applyFont="1" applyBorder="1" applyAlignment="1">
      <alignment horizontal="right" wrapText="1" indent="1"/>
    </xf>
    <xf numFmtId="173" fontId="17" fillId="0" borderId="0" xfId="0" applyNumberFormat="1" applyFont="1" applyBorder="1" applyAlignment="1">
      <alignment horizontal="right" wrapText="1" indent="1"/>
    </xf>
    <xf numFmtId="173" fontId="17" fillId="0" borderId="0" xfId="0" applyNumberFormat="1" applyFont="1" applyAlignment="1">
      <alignment horizontal="right" indent="1"/>
    </xf>
    <xf numFmtId="173" fontId="17" fillId="0" borderId="11" xfId="0" applyNumberFormat="1" applyFont="1" applyBorder="1" applyAlignment="1">
      <alignment horizontal="right" vertical="top" wrapText="1" indent="1"/>
    </xf>
    <xf numFmtId="169" fontId="17" fillId="0" borderId="1" xfId="0" applyNumberFormat="1" applyFont="1" applyBorder="1" applyAlignment="1">
      <alignment horizontal="right" wrapText="1" indent="1"/>
    </xf>
    <xf numFmtId="173" fontId="17" fillId="0" borderId="10" xfId="0" applyNumberFormat="1" applyFont="1" applyBorder="1" applyAlignment="1">
      <alignment horizontal="right" indent="1"/>
    </xf>
    <xf numFmtId="173" fontId="17" fillId="0" borderId="11" xfId="0" applyNumberFormat="1" applyFont="1" applyBorder="1" applyAlignment="1">
      <alignment horizontal="right" indent="1"/>
    </xf>
    <xf numFmtId="173" fontId="19" fillId="0" borderId="10" xfId="0" applyNumberFormat="1" applyFont="1" applyBorder="1" applyAlignment="1">
      <alignment horizontal="right" wrapText="1" indent="1"/>
    </xf>
    <xf numFmtId="173" fontId="53" fillId="0" borderId="10" xfId="0" applyNumberFormat="1" applyFont="1" applyBorder="1" applyAlignment="1">
      <alignment horizontal="right" wrapText="1" indent="1"/>
    </xf>
    <xf numFmtId="173" fontId="53" fillId="0" borderId="11" xfId="0" applyNumberFormat="1" applyFont="1" applyBorder="1" applyAlignment="1">
      <alignment horizontal="right" wrapText="1" indent="1"/>
    </xf>
    <xf numFmtId="173" fontId="19" fillId="0" borderId="1" xfId="0" applyNumberFormat="1" applyFont="1" applyBorder="1"/>
    <xf numFmtId="173" fontId="17" fillId="0" borderId="0" xfId="0" applyNumberFormat="1" applyFont="1" applyAlignment="1">
      <alignment horizontal="right" wrapText="1" indent="1"/>
    </xf>
    <xf numFmtId="173" fontId="19" fillId="0" borderId="2" xfId="0" applyNumberFormat="1" applyFont="1" applyBorder="1" applyAlignment="1">
      <alignment horizontal="right" wrapText="1" indent="1"/>
    </xf>
    <xf numFmtId="173" fontId="17" fillId="0" borderId="2" xfId="0" applyNumberFormat="1" applyFont="1" applyBorder="1" applyAlignment="1">
      <alignment horizontal="right" wrapText="1" indent="5"/>
    </xf>
    <xf numFmtId="173" fontId="0" fillId="0" borderId="1" xfId="0" applyNumberFormat="1" applyBorder="1" applyAlignment="1">
      <alignment horizontal="right" indent="5"/>
    </xf>
    <xf numFmtId="173" fontId="17" fillId="0" borderId="1" xfId="0" applyNumberFormat="1" applyFont="1" applyBorder="1" applyAlignment="1">
      <alignment horizontal="right" indent="5"/>
    </xf>
    <xf numFmtId="173" fontId="17" fillId="0" borderId="1" xfId="0" applyNumberFormat="1" applyFont="1" applyBorder="1" applyAlignment="1">
      <alignment horizontal="right" wrapText="1" indent="5"/>
    </xf>
    <xf numFmtId="173" fontId="17" fillId="0" borderId="10" xfId="0" applyNumberFormat="1" applyFont="1" applyFill="1" applyBorder="1" applyAlignment="1">
      <alignment horizontal="right" indent="1"/>
    </xf>
    <xf numFmtId="173" fontId="17" fillId="0" borderId="10" xfId="0" applyNumberFormat="1" applyFont="1" applyFill="1" applyBorder="1" applyAlignment="1">
      <alignment horizontal="right" wrapText="1" indent="1"/>
    </xf>
    <xf numFmtId="173" fontId="17" fillId="0" borderId="11" xfId="0" applyNumberFormat="1" applyFont="1" applyFill="1" applyBorder="1" applyAlignment="1">
      <alignment horizontal="right" indent="1"/>
    </xf>
    <xf numFmtId="173" fontId="17" fillId="0" borderId="11" xfId="0" applyNumberFormat="1" applyFont="1" applyFill="1" applyBorder="1" applyAlignment="1">
      <alignment horizontal="right" wrapText="1" indent="1"/>
    </xf>
    <xf numFmtId="173" fontId="17" fillId="0" borderId="9" xfId="0" applyNumberFormat="1" applyFont="1" applyBorder="1" applyAlignment="1">
      <alignment horizontal="right" wrapText="1" indent="1"/>
    </xf>
    <xf numFmtId="173" fontId="17" fillId="0" borderId="9" xfId="0" applyNumberFormat="1" applyFont="1" applyBorder="1" applyAlignment="1">
      <alignment horizontal="right" indent="1"/>
    </xf>
    <xf numFmtId="173" fontId="35" fillId="0" borderId="10" xfId="0" applyNumberFormat="1" applyFont="1" applyBorder="1" applyAlignment="1">
      <alignment horizontal="right" vertical="center" indent="1"/>
    </xf>
    <xf numFmtId="173" fontId="17" fillId="0" borderId="7" xfId="0" applyNumberFormat="1" applyFont="1" applyBorder="1" applyAlignment="1">
      <alignment horizontal="right" wrapText="1" indent="1"/>
    </xf>
    <xf numFmtId="173" fontId="17" fillId="0" borderId="15" xfId="0" applyNumberFormat="1" applyFont="1" applyBorder="1" applyAlignment="1">
      <alignment horizontal="right" indent="1"/>
    </xf>
    <xf numFmtId="173" fontId="17" fillId="0" borderId="10" xfId="0" applyNumberFormat="1" applyFont="1" applyBorder="1" applyAlignment="1">
      <alignment horizontal="center"/>
    </xf>
    <xf numFmtId="173" fontId="17" fillId="0" borderId="11" xfId="0" applyNumberFormat="1" applyFont="1" applyBorder="1" applyAlignment="1">
      <alignment horizontal="center"/>
    </xf>
    <xf numFmtId="178" fontId="17" fillId="0" borderId="1" xfId="0" applyNumberFormat="1" applyFont="1" applyBorder="1" applyAlignment="1">
      <alignment horizontal="right" indent="1"/>
    </xf>
    <xf numFmtId="178" fontId="17" fillId="0" borderId="10" xfId="0" applyNumberFormat="1" applyFont="1" applyBorder="1" applyAlignment="1">
      <alignment horizontal="right" indent="1"/>
    </xf>
    <xf numFmtId="173" fontId="17" fillId="0" borderId="10" xfId="0" applyNumberFormat="1" applyFont="1" applyBorder="1" applyAlignment="1">
      <alignment horizontal="right" wrapText="1" indent="2"/>
    </xf>
    <xf numFmtId="173" fontId="17" fillId="0" borderId="1" xfId="0" applyNumberFormat="1" applyFont="1" applyBorder="1" applyAlignment="1">
      <alignment horizontal="right" indent="1"/>
    </xf>
    <xf numFmtId="173" fontId="17" fillId="0" borderId="1" xfId="0" applyNumberFormat="1" applyFont="1" applyFill="1" applyBorder="1" applyAlignment="1">
      <alignment horizontal="right" wrapText="1" indent="1"/>
    </xf>
    <xf numFmtId="173" fontId="17" fillId="0" borderId="10" xfId="0" applyNumberFormat="1" applyFont="1" applyBorder="1" applyAlignment="1">
      <alignment horizontal="right"/>
    </xf>
    <xf numFmtId="173" fontId="17" fillId="0" borderId="0" xfId="0" applyNumberFormat="1" applyFont="1" applyAlignment="1">
      <alignment horizontal="right"/>
    </xf>
    <xf numFmtId="173" fontId="17" fillId="0" borderId="0" xfId="0" applyNumberFormat="1" applyFont="1" applyBorder="1" applyAlignment="1">
      <alignment horizontal="right"/>
    </xf>
    <xf numFmtId="173" fontId="17" fillId="0" borderId="11" xfId="0" applyNumberFormat="1" applyFont="1" applyFill="1" applyBorder="1" applyAlignment="1">
      <alignment horizontal="right"/>
    </xf>
    <xf numFmtId="173" fontId="17" fillId="0" borderId="0" xfId="0" applyNumberFormat="1" applyFont="1" applyFill="1" applyAlignment="1">
      <alignment horizontal="right"/>
    </xf>
    <xf numFmtId="173" fontId="17" fillId="0" borderId="10" xfId="0" applyNumberFormat="1" applyFont="1" applyBorder="1" applyAlignment="1">
      <alignment horizontal="right" wrapText="1"/>
    </xf>
    <xf numFmtId="173" fontId="17" fillId="0" borderId="1" xfId="0" applyNumberFormat="1" applyFont="1" applyBorder="1" applyAlignment="1">
      <alignment horizontal="right" wrapText="1"/>
    </xf>
    <xf numFmtId="173" fontId="53" fillId="0" borderId="10" xfId="0" applyNumberFormat="1" applyFont="1" applyBorder="1" applyAlignment="1">
      <alignment horizontal="right" vertical="top" wrapText="1" indent="1"/>
    </xf>
    <xf numFmtId="173" fontId="53" fillId="0" borderId="11" xfId="0" applyNumberFormat="1" applyFont="1" applyBorder="1" applyAlignment="1">
      <alignment horizontal="right" vertical="top" wrapText="1" indent="1"/>
    </xf>
    <xf numFmtId="173" fontId="17" fillId="0" borderId="1" xfId="0" applyNumberFormat="1" applyFont="1" applyBorder="1" applyAlignment="1">
      <alignment horizontal="right" wrapText="1" indent="2"/>
    </xf>
    <xf numFmtId="173" fontId="53" fillId="0" borderId="1" xfId="0" applyNumberFormat="1" applyFont="1" applyBorder="1" applyAlignment="1">
      <alignment horizontal="right" wrapText="1" indent="1"/>
    </xf>
    <xf numFmtId="173" fontId="53" fillId="0" borderId="7" xfId="0" applyNumberFormat="1" applyFont="1" applyBorder="1" applyAlignment="1">
      <alignment horizontal="right" wrapText="1" indent="1"/>
    </xf>
    <xf numFmtId="173" fontId="17" fillId="0" borderId="8" xfId="0" applyNumberFormat="1" applyFont="1" applyBorder="1" applyAlignment="1">
      <alignment horizontal="right" vertical="center" wrapText="1" indent="1"/>
    </xf>
    <xf numFmtId="173" fontId="17" fillId="0" borderId="12" xfId="0" applyNumberFormat="1" applyFont="1" applyBorder="1" applyAlignment="1">
      <alignment horizontal="right" wrapText="1" indent="2"/>
    </xf>
    <xf numFmtId="173" fontId="17" fillId="0" borderId="2" xfId="0" applyNumberFormat="1" applyFont="1" applyBorder="1" applyAlignment="1">
      <alignment horizontal="right" vertical="center" wrapText="1" indent="1"/>
    </xf>
    <xf numFmtId="173" fontId="53" fillId="0" borderId="0" xfId="0" applyNumberFormat="1" applyFont="1" applyBorder="1" applyAlignment="1">
      <alignment horizontal="right" wrapText="1" indent="1"/>
    </xf>
    <xf numFmtId="173" fontId="53" fillId="0" borderId="1" xfId="0" applyNumberFormat="1" applyFont="1" applyBorder="1" applyAlignment="1">
      <alignment horizontal="right" wrapText="1" indent="2"/>
    </xf>
    <xf numFmtId="173" fontId="17" fillId="0" borderId="3" xfId="0" applyNumberFormat="1" applyFont="1" applyBorder="1" applyAlignment="1">
      <alignment horizontal="right" vertical="center" wrapText="1" indent="1"/>
    </xf>
    <xf numFmtId="173" fontId="53" fillId="0" borderId="7" xfId="0" applyNumberFormat="1" applyFont="1" applyBorder="1" applyAlignment="1">
      <alignment horizontal="right" wrapText="1" indent="2"/>
    </xf>
    <xf numFmtId="173" fontId="17" fillId="0" borderId="8" xfId="0" applyNumberFormat="1" applyFont="1" applyBorder="1" applyAlignment="1">
      <alignment horizontal="right" vertical="center" wrapText="1" indent="2"/>
    </xf>
    <xf numFmtId="173" fontId="17" fillId="0" borderId="2" xfId="0" applyNumberFormat="1" applyFont="1" applyBorder="1" applyAlignment="1">
      <alignment horizontal="right" vertical="center" wrapText="1" indent="2"/>
    </xf>
    <xf numFmtId="173" fontId="17" fillId="0" borderId="0" xfId="0" applyNumberFormat="1" applyFont="1" applyBorder="1" applyAlignment="1">
      <alignment horizontal="right" wrapText="1" indent="2"/>
    </xf>
    <xf numFmtId="173" fontId="17" fillId="0" borderId="0" xfId="0" applyNumberFormat="1" applyFont="1" applyBorder="1" applyAlignment="1">
      <alignment horizontal="right" vertical="center" wrapText="1" indent="3"/>
    </xf>
    <xf numFmtId="173" fontId="17" fillId="0" borderId="6" xfId="0" applyNumberFormat="1" applyFont="1" applyBorder="1" applyAlignment="1">
      <alignment horizontal="right" vertical="center" wrapText="1" indent="3"/>
    </xf>
    <xf numFmtId="173" fontId="17" fillId="0" borderId="12" xfId="0" applyNumberFormat="1" applyFont="1" applyBorder="1" applyAlignment="1">
      <alignment horizontal="right" wrapText="1" indent="1"/>
    </xf>
    <xf numFmtId="173" fontId="17" fillId="0" borderId="3" xfId="0" applyNumberFormat="1" applyFont="1" applyBorder="1" applyAlignment="1">
      <alignment horizontal="right" vertical="center" wrapText="1" indent="2"/>
    </xf>
    <xf numFmtId="173" fontId="17" fillId="0" borderId="14" xfId="0" applyNumberFormat="1" applyFont="1" applyBorder="1" applyAlignment="1">
      <alignment horizontal="right" wrapText="1" indent="1"/>
    </xf>
    <xf numFmtId="173" fontId="17" fillId="0" borderId="8" xfId="0" applyNumberFormat="1" applyFont="1" applyBorder="1" applyAlignment="1">
      <alignment horizontal="right" wrapText="1"/>
    </xf>
    <xf numFmtId="173" fontId="17" fillId="0" borderId="2" xfId="0" applyNumberFormat="1" applyFont="1" applyBorder="1" applyAlignment="1">
      <alignment horizontal="right" wrapText="1"/>
    </xf>
    <xf numFmtId="173" fontId="17" fillId="0" borderId="3" xfId="0" applyNumberFormat="1" applyFont="1" applyBorder="1" applyAlignment="1">
      <alignment horizontal="right" wrapText="1"/>
    </xf>
    <xf numFmtId="180" fontId="17" fillId="0" borderId="14" xfId="0" applyNumberFormat="1" applyFont="1" applyBorder="1" applyAlignment="1">
      <alignment horizontal="right" wrapText="1" indent="1"/>
    </xf>
    <xf numFmtId="180" fontId="17" fillId="0" borderId="8" xfId="0" applyNumberFormat="1" applyFont="1" applyBorder="1" applyAlignment="1">
      <alignment horizontal="right" wrapText="1"/>
    </xf>
    <xf numFmtId="180" fontId="17" fillId="0" borderId="0" xfId="0" applyNumberFormat="1" applyFont="1" applyBorder="1" applyAlignment="1">
      <alignment horizontal="right" wrapText="1" indent="1"/>
    </xf>
    <xf numFmtId="180" fontId="17" fillId="0" borderId="2" xfId="0" applyNumberFormat="1" applyFont="1" applyBorder="1" applyAlignment="1">
      <alignment horizontal="right" wrapText="1"/>
    </xf>
    <xf numFmtId="180" fontId="53" fillId="0" borderId="1" xfId="0" applyNumberFormat="1" applyFont="1" applyBorder="1" applyAlignment="1">
      <alignment horizontal="right" wrapText="1" indent="1"/>
    </xf>
    <xf numFmtId="180" fontId="53" fillId="0" borderId="7" xfId="0" applyNumberFormat="1" applyFont="1" applyBorder="1" applyAlignment="1">
      <alignment horizontal="right" wrapText="1" indent="1"/>
    </xf>
    <xf numFmtId="180" fontId="17" fillId="0" borderId="3" xfId="0" applyNumberFormat="1" applyFont="1" applyBorder="1" applyAlignment="1">
      <alignment horizontal="right" wrapText="1"/>
    </xf>
    <xf numFmtId="180" fontId="17" fillId="0" borderId="10" xfId="0" applyNumberFormat="1" applyFont="1" applyBorder="1" applyAlignment="1">
      <alignment horizontal="right" indent="1"/>
    </xf>
    <xf numFmtId="180" fontId="17" fillId="0" borderId="1" xfId="0" applyNumberFormat="1" applyFont="1" applyBorder="1" applyAlignment="1">
      <alignment horizontal="right" indent="1"/>
    </xf>
    <xf numFmtId="180" fontId="17" fillId="0" borderId="0" xfId="0" applyNumberFormat="1" applyFont="1" applyAlignment="1">
      <alignment horizontal="right" indent="1"/>
    </xf>
    <xf numFmtId="180" fontId="53" fillId="0" borderId="11" xfId="0" applyNumberFormat="1" applyFont="1" applyBorder="1" applyAlignment="1">
      <alignment horizontal="right" wrapText="1" indent="1"/>
    </xf>
    <xf numFmtId="180" fontId="22" fillId="0" borderId="10" xfId="0" quotePrefix="1" applyNumberFormat="1" applyFont="1" applyBorder="1" applyAlignment="1">
      <alignment horizontal="right" indent="1"/>
    </xf>
    <xf numFmtId="180" fontId="22" fillId="0" borderId="10" xfId="0" applyNumberFormat="1" applyFont="1" applyBorder="1" applyAlignment="1">
      <alignment horizontal="right" indent="1"/>
    </xf>
    <xf numFmtId="180" fontId="17" fillId="0" borderId="1" xfId="0" applyNumberFormat="1" applyFont="1" applyBorder="1" applyAlignment="1">
      <alignment horizontal="right" vertical="top" wrapText="1" indent="2"/>
    </xf>
    <xf numFmtId="169" fontId="22" fillId="0" borderId="11" xfId="0" applyNumberFormat="1" applyFont="1" applyBorder="1" applyAlignment="1">
      <alignment horizontal="center" vertical="center" wrapText="1"/>
    </xf>
    <xf numFmtId="169" fontId="22" fillId="0" borderId="10" xfId="0" quotePrefix="1" applyNumberFormat="1" applyFont="1" applyBorder="1" applyAlignment="1">
      <alignment horizontal="right" indent="1"/>
    </xf>
    <xf numFmtId="169" fontId="22" fillId="0" borderId="10" xfId="0" applyNumberFormat="1" applyFont="1" applyBorder="1" applyAlignment="1">
      <alignment horizontal="right" indent="1"/>
    </xf>
    <xf numFmtId="169" fontId="17" fillId="0" borderId="1" xfId="0" applyNumberFormat="1" applyFont="1" applyBorder="1" applyAlignment="1">
      <alignment horizontal="right" wrapText="1" indent="2"/>
    </xf>
    <xf numFmtId="169" fontId="53" fillId="0" borderId="10" xfId="0" applyNumberFormat="1" applyFont="1" applyBorder="1" applyAlignment="1">
      <alignment horizontal="right" wrapText="1" indent="1"/>
    </xf>
    <xf numFmtId="169" fontId="53" fillId="0" borderId="11" xfId="0" applyNumberFormat="1" applyFont="1" applyBorder="1" applyAlignment="1">
      <alignment horizontal="right" wrapText="1" indent="1"/>
    </xf>
    <xf numFmtId="169" fontId="17" fillId="0" borderId="1" xfId="0" applyNumberFormat="1" applyFont="1" applyBorder="1" applyAlignment="1">
      <alignment horizontal="right" indent="1"/>
    </xf>
    <xf numFmtId="173" fontId="17" fillId="0" borderId="10" xfId="0" applyNumberFormat="1" applyFont="1" applyFill="1" applyBorder="1" applyAlignment="1">
      <alignment horizontal="right"/>
    </xf>
    <xf numFmtId="173" fontId="17" fillId="0" borderId="2" xfId="0" applyNumberFormat="1" applyFont="1" applyFill="1" applyBorder="1" applyAlignment="1">
      <alignment horizontal="right"/>
    </xf>
    <xf numFmtId="173" fontId="53" fillId="0" borderId="10" xfId="0" applyNumberFormat="1" applyFont="1" applyBorder="1" applyAlignment="1">
      <alignment wrapText="1"/>
    </xf>
    <xf numFmtId="173" fontId="17" fillId="0" borderId="1" xfId="0" applyNumberFormat="1" applyFont="1" applyFill="1" applyBorder="1" applyAlignment="1">
      <alignment horizontal="right"/>
    </xf>
    <xf numFmtId="173" fontId="53" fillId="0" borderId="10" xfId="0" applyNumberFormat="1" applyFont="1" applyBorder="1" applyAlignment="1">
      <alignment horizontal="right" wrapText="1"/>
    </xf>
    <xf numFmtId="173" fontId="53" fillId="0" borderId="2" xfId="0" applyNumberFormat="1" applyFont="1" applyBorder="1" applyAlignment="1">
      <alignment horizontal="right" wrapText="1"/>
    </xf>
    <xf numFmtId="173" fontId="53" fillId="0" borderId="11" xfId="0" applyNumberFormat="1" applyFont="1" applyBorder="1" applyAlignment="1">
      <alignment horizontal="right" wrapText="1"/>
    </xf>
    <xf numFmtId="173" fontId="53" fillId="0" borderId="11" xfId="0" applyNumberFormat="1" applyFont="1" applyBorder="1" applyAlignment="1">
      <alignment wrapText="1"/>
    </xf>
    <xf numFmtId="173" fontId="17" fillId="0" borderId="0" xfId="0" applyNumberFormat="1" applyFont="1" applyBorder="1" applyAlignment="1">
      <alignment horizontal="right" wrapText="1"/>
    </xf>
    <xf numFmtId="173" fontId="17" fillId="0" borderId="2" xfId="0" applyNumberFormat="1" applyFont="1" applyBorder="1" applyAlignment="1">
      <alignment horizontal="right"/>
    </xf>
    <xf numFmtId="173" fontId="17" fillId="0" borderId="6" xfId="0" applyNumberFormat="1" applyFont="1" applyBorder="1" applyAlignment="1">
      <alignment horizontal="right" wrapText="1"/>
    </xf>
    <xf numFmtId="171" fontId="22" fillId="0" borderId="15" xfId="0" applyNumberFormat="1" applyFont="1" applyBorder="1" applyAlignment="1">
      <alignment horizontal="right" wrapText="1" indent="1"/>
    </xf>
    <xf numFmtId="171" fontId="17" fillId="0" borderId="15" xfId="0" applyNumberFormat="1" applyFont="1" applyBorder="1" applyAlignment="1">
      <alignment horizontal="right" indent="1"/>
    </xf>
    <xf numFmtId="171" fontId="22" fillId="0" borderId="15" xfId="0" applyNumberFormat="1" applyFont="1" applyBorder="1" applyAlignment="1">
      <alignment horizontal="right" indent="1"/>
    </xf>
    <xf numFmtId="179" fontId="15" fillId="0" borderId="10" xfId="0" applyNumberFormat="1" applyFont="1" applyBorder="1" applyAlignment="1">
      <alignment horizontal="right" wrapText="1"/>
    </xf>
    <xf numFmtId="179" fontId="22" fillId="0" borderId="10" xfId="0" applyNumberFormat="1" applyFont="1" applyBorder="1" applyAlignment="1">
      <alignment horizontal="right"/>
    </xf>
    <xf numFmtId="179" fontId="17" fillId="0" borderId="10" xfId="0" applyNumberFormat="1" applyFont="1" applyBorder="1" applyAlignment="1">
      <alignment horizontal="right" wrapText="1"/>
    </xf>
    <xf numFmtId="179" fontId="17" fillId="0" borderId="1" xfId="0" applyNumberFormat="1" applyFont="1" applyBorder="1" applyAlignment="1">
      <alignment horizontal="right" wrapText="1"/>
    </xf>
    <xf numFmtId="179" fontId="17" fillId="0" borderId="11" xfId="0" applyNumberFormat="1" applyFont="1" applyBorder="1" applyAlignment="1">
      <alignment horizontal="right" wrapText="1"/>
    </xf>
    <xf numFmtId="179" fontId="17" fillId="0" borderId="7" xfId="0" applyNumberFormat="1" applyFont="1" applyBorder="1" applyAlignment="1">
      <alignment horizontal="right" wrapText="1"/>
    </xf>
    <xf numFmtId="179" fontId="15" fillId="0" borderId="1" xfId="0" applyNumberFormat="1" applyFont="1" applyBorder="1" applyAlignment="1">
      <alignment horizontal="right" wrapText="1"/>
    </xf>
    <xf numFmtId="174" fontId="15" fillId="0" borderId="1" xfId="0" applyNumberFormat="1" applyFont="1" applyBorder="1" applyAlignment="1">
      <alignment horizontal="right" wrapText="1" indent="1"/>
    </xf>
    <xf numFmtId="174" fontId="15" fillId="0" borderId="10" xfId="0" applyNumberFormat="1" applyFont="1" applyBorder="1" applyAlignment="1">
      <alignment horizontal="right" wrapText="1" indent="1"/>
    </xf>
    <xf numFmtId="174" fontId="17" fillId="0" borderId="7" xfId="0" applyNumberFormat="1" applyFont="1" applyBorder="1" applyAlignment="1">
      <alignment horizontal="right" wrapText="1" indent="1"/>
    </xf>
    <xf numFmtId="169" fontId="15" fillId="0" borderId="1" xfId="0" applyNumberFormat="1" applyFont="1" applyBorder="1" applyAlignment="1">
      <alignment horizontal="right" wrapText="1" indent="1"/>
    </xf>
    <xf numFmtId="169" fontId="15" fillId="0" borderId="10" xfId="0" applyNumberFormat="1" applyFont="1" applyBorder="1" applyAlignment="1">
      <alignment horizontal="right" wrapText="1" indent="1"/>
    </xf>
    <xf numFmtId="169" fontId="17" fillId="0" borderId="7" xfId="0" applyNumberFormat="1" applyFont="1" applyBorder="1" applyAlignment="1">
      <alignment horizontal="right" wrapText="1" indent="1"/>
    </xf>
    <xf numFmtId="179" fontId="17" fillId="0" borderId="10" xfId="0" applyNumberFormat="1" applyFont="1" applyBorder="1" applyAlignment="1">
      <alignment horizontal="right" vertical="top" wrapText="1"/>
    </xf>
    <xf numFmtId="179" fontId="17" fillId="0" borderId="1" xfId="0" applyNumberFormat="1" applyFont="1" applyBorder="1" applyAlignment="1">
      <alignment horizontal="right" vertical="top" wrapText="1"/>
    </xf>
    <xf numFmtId="179" fontId="17" fillId="0" borderId="1" xfId="0" applyNumberFormat="1" applyFont="1" applyBorder="1" applyAlignment="1">
      <alignment horizontal="center" vertical="top" wrapText="1"/>
    </xf>
    <xf numFmtId="179" fontId="17" fillId="0" borderId="10" xfId="0" applyNumberFormat="1" applyFont="1" applyBorder="1" applyAlignment="1">
      <alignment horizontal="center" vertical="top" wrapText="1"/>
    </xf>
    <xf numFmtId="179" fontId="17" fillId="0" borderId="10" xfId="0" applyNumberFormat="1" applyFont="1" applyBorder="1" applyAlignment="1">
      <alignment horizontal="right"/>
    </xf>
    <xf numFmtId="179" fontId="17" fillId="0" borderId="1" xfId="0" applyNumberFormat="1" applyFont="1" applyBorder="1"/>
    <xf numFmtId="179" fontId="17" fillId="0" borderId="10" xfId="0" applyNumberFormat="1" applyFont="1" applyBorder="1"/>
    <xf numFmtId="179" fontId="15" fillId="0" borderId="10" xfId="0" applyNumberFormat="1" applyFont="1" applyBorder="1" applyAlignment="1">
      <alignment horizontal="right" vertical="top" wrapText="1"/>
    </xf>
    <xf numFmtId="179" fontId="15" fillId="0" borderId="1" xfId="0" applyNumberFormat="1" applyFont="1" applyBorder="1" applyAlignment="1">
      <alignment horizontal="left" vertical="top" wrapText="1"/>
    </xf>
    <xf numFmtId="179" fontId="15" fillId="0" borderId="1" xfId="0" applyNumberFormat="1" applyFont="1" applyBorder="1" applyAlignment="1">
      <alignment vertical="top" wrapText="1"/>
    </xf>
    <xf numFmtId="179" fontId="17" fillId="0" borderId="10" xfId="0" applyNumberFormat="1" applyFont="1" applyBorder="1" applyAlignment="1">
      <alignment horizontal="right" vertical="center" wrapText="1"/>
    </xf>
    <xf numFmtId="179" fontId="17" fillId="0" borderId="1" xfId="0" applyNumberFormat="1" applyFont="1" applyBorder="1" applyAlignment="1">
      <alignment horizontal="right" vertical="center" wrapText="1"/>
    </xf>
    <xf numFmtId="179" fontId="22" fillId="0" borderId="11" xfId="0" applyNumberFormat="1" applyFont="1" applyBorder="1" applyAlignment="1">
      <alignment horizontal="right" vertical="top" wrapText="1"/>
    </xf>
    <xf numFmtId="179" fontId="22" fillId="0" borderId="7" xfId="0" applyNumberFormat="1" applyFont="1" applyBorder="1" applyAlignment="1">
      <alignment horizontal="right" vertical="top" wrapText="1"/>
    </xf>
    <xf numFmtId="179" fontId="17" fillId="0" borderId="11" xfId="0" applyNumberFormat="1" applyFont="1" applyBorder="1" applyAlignment="1">
      <alignment horizontal="right" vertical="top" wrapText="1"/>
    </xf>
    <xf numFmtId="178" fontId="17" fillId="0" borderId="1" xfId="0" applyNumberFormat="1" applyFont="1" applyFill="1" applyBorder="1" applyAlignment="1">
      <alignment horizontal="right" wrapText="1" indent="1"/>
    </xf>
    <xf numFmtId="181" fontId="17" fillId="0" borderId="11" xfId="0" applyNumberFormat="1" applyFont="1" applyBorder="1" applyAlignment="1">
      <alignment horizontal="right" wrapText="1" indent="1"/>
    </xf>
    <xf numFmtId="176" fontId="17" fillId="0" borderId="2" xfId="0" applyNumberFormat="1" applyFont="1" applyBorder="1" applyAlignment="1">
      <alignment horizontal="right" wrapText="1" indent="1"/>
    </xf>
    <xf numFmtId="177" fontId="51" fillId="0" borderId="10" xfId="0" applyNumberFormat="1" applyFont="1" applyBorder="1" applyAlignment="1">
      <alignment horizontal="right" wrapText="1" indent="1"/>
    </xf>
    <xf numFmtId="176" fontId="17" fillId="0" borderId="0" xfId="0" applyNumberFormat="1" applyFont="1" applyBorder="1" applyAlignment="1">
      <alignment horizontal="right" wrapText="1" indent="1"/>
    </xf>
    <xf numFmtId="179" fontId="22" fillId="0" borderId="10" xfId="0" applyNumberFormat="1" applyFont="1" applyFill="1" applyBorder="1"/>
    <xf numFmtId="179" fontId="17" fillId="0" borderId="0" xfId="0" applyNumberFormat="1" applyFont="1" applyAlignment="1">
      <alignment horizontal="right" indent="1"/>
    </xf>
    <xf numFmtId="179" fontId="17" fillId="0" borderId="11" xfId="0" applyNumberFormat="1" applyFont="1" applyBorder="1" applyAlignment="1">
      <alignment horizontal="right" indent="1"/>
    </xf>
    <xf numFmtId="169" fontId="17" fillId="0" borderId="2" xfId="0" applyNumberFormat="1" applyFont="1" applyBorder="1" applyAlignment="1">
      <alignment horizontal="right" wrapText="1" indent="1"/>
    </xf>
    <xf numFmtId="169" fontId="17" fillId="0" borderId="11" xfId="0" applyNumberFormat="1" applyFont="1" applyBorder="1" applyAlignment="1">
      <alignment horizontal="right" wrapText="1" indent="1"/>
    </xf>
    <xf numFmtId="179" fontId="17" fillId="2" borderId="12" xfId="0" applyNumberFormat="1" applyFont="1" applyFill="1" applyBorder="1" applyAlignment="1">
      <alignment horizontal="right" wrapText="1" indent="1"/>
    </xf>
    <xf numFmtId="179" fontId="17" fillId="2" borderId="1" xfId="0" applyNumberFormat="1" applyFont="1" applyFill="1" applyBorder="1" applyAlignment="1">
      <alignment horizontal="right" wrapText="1" indent="1"/>
    </xf>
    <xf numFmtId="179" fontId="15" fillId="0" borderId="10" xfId="0" applyNumberFormat="1" applyFont="1" applyBorder="1" applyAlignment="1">
      <alignment horizontal="right" indent="1"/>
    </xf>
    <xf numFmtId="179" fontId="18" fillId="2" borderId="1" xfId="0" applyNumberFormat="1" applyFont="1" applyFill="1" applyBorder="1" applyAlignment="1">
      <alignment horizontal="right" wrapText="1" indent="1"/>
    </xf>
    <xf numFmtId="179" fontId="17" fillId="2" borderId="10" xfId="0" applyNumberFormat="1" applyFont="1" applyFill="1" applyBorder="1" applyAlignment="1">
      <alignment horizontal="right" indent="1"/>
    </xf>
    <xf numFmtId="179" fontId="17" fillId="2" borderId="1" xfId="0" applyNumberFormat="1" applyFont="1" applyFill="1" applyBorder="1" applyAlignment="1">
      <alignment horizontal="right" indent="1"/>
    </xf>
    <xf numFmtId="179" fontId="17" fillId="2" borderId="1" xfId="0" applyNumberFormat="1" applyFont="1" applyFill="1" applyBorder="1" applyAlignment="1">
      <alignment horizontal="right" vertical="top" wrapText="1" indent="1"/>
    </xf>
    <xf numFmtId="179" fontId="17" fillId="2" borderId="10" xfId="0" applyNumberFormat="1" applyFont="1" applyFill="1" applyBorder="1" applyAlignment="1">
      <alignment horizontal="right" wrapText="1" indent="1"/>
    </xf>
    <xf numFmtId="179" fontId="17" fillId="2" borderId="0" xfId="0" applyNumberFormat="1" applyFont="1" applyFill="1" applyAlignment="1">
      <alignment horizontal="right" indent="1"/>
    </xf>
    <xf numFmtId="179" fontId="17" fillId="2" borderId="10" xfId="0" applyNumberFormat="1" applyFont="1" applyFill="1" applyBorder="1" applyAlignment="1">
      <alignment horizontal="right" vertical="top" wrapText="1" indent="1"/>
    </xf>
    <xf numFmtId="179" fontId="17" fillId="2" borderId="0" xfId="0" applyNumberFormat="1" applyFont="1" applyFill="1" applyBorder="1" applyAlignment="1">
      <alignment horizontal="right" indent="1"/>
    </xf>
    <xf numFmtId="179" fontId="17" fillId="2" borderId="11" xfId="0" applyNumberFormat="1" applyFont="1" applyFill="1" applyBorder="1" applyAlignment="1">
      <alignment horizontal="right" indent="1"/>
    </xf>
    <xf numFmtId="179" fontId="17" fillId="2" borderId="11" xfId="0" applyNumberFormat="1" applyFont="1" applyFill="1" applyBorder="1" applyAlignment="1">
      <alignment horizontal="right" vertical="top" wrapText="1" indent="1"/>
    </xf>
    <xf numFmtId="181" fontId="17" fillId="0" borderId="1" xfId="0" applyNumberFormat="1" applyFont="1" applyBorder="1" applyAlignment="1">
      <alignment horizontal="right" vertical="top" wrapText="1" indent="1"/>
    </xf>
    <xf numFmtId="181" fontId="17" fillId="0" borderId="10" xfId="0" applyNumberFormat="1" applyFont="1" applyBorder="1" applyAlignment="1">
      <alignment horizontal="right" vertical="top" wrapText="1" indent="1"/>
    </xf>
    <xf numFmtId="181" fontId="17" fillId="0" borderId="10" xfId="0" applyNumberFormat="1" applyFont="1" applyBorder="1" applyAlignment="1">
      <alignment horizontal="right" indent="1"/>
    </xf>
    <xf numFmtId="181" fontId="22" fillId="0" borderId="10" xfId="0" applyNumberFormat="1" applyFont="1" applyBorder="1" applyAlignment="1">
      <alignment horizontal="right" indent="1"/>
    </xf>
    <xf numFmtId="181" fontId="17" fillId="0" borderId="11" xfId="0" applyNumberFormat="1" applyFont="1" applyBorder="1" applyAlignment="1">
      <alignment horizontal="right" indent="1"/>
    </xf>
    <xf numFmtId="181" fontId="22" fillId="0" borderId="11" xfId="0" applyNumberFormat="1" applyFont="1" applyBorder="1" applyAlignment="1">
      <alignment horizontal="right" indent="1"/>
    </xf>
    <xf numFmtId="177" fontId="22" fillId="0" borderId="0" xfId="0" applyNumberFormat="1" applyFont="1" applyAlignment="1">
      <alignment horizontal="right" indent="1"/>
    </xf>
    <xf numFmtId="171" fontId="17" fillId="0" borderId="10" xfId="0" applyNumberFormat="1" applyFont="1" applyBorder="1" applyAlignment="1">
      <alignment horizontal="center"/>
    </xf>
    <xf numFmtId="171" fontId="17" fillId="0" borderId="11" xfId="0" applyNumberFormat="1" applyFont="1" applyBorder="1" applyAlignment="1">
      <alignment horizontal="center"/>
    </xf>
    <xf numFmtId="171" fontId="17" fillId="0" borderId="10" xfId="0" applyNumberFormat="1" applyFont="1" applyBorder="1" applyAlignment="1">
      <alignment horizontal="right" wrapText="1"/>
    </xf>
    <xf numFmtId="171" fontId="17" fillId="0" borderId="7" xfId="0" applyNumberFormat="1" applyFont="1" applyBorder="1" applyAlignment="1">
      <alignment horizontal="right" wrapText="1" indent="1"/>
    </xf>
    <xf numFmtId="175" fontId="53" fillId="0" borderId="9" xfId="0" applyNumberFormat="1" applyFont="1" applyBorder="1" applyAlignment="1">
      <alignment horizontal="right" wrapText="1" indent="1"/>
    </xf>
    <xf numFmtId="171" fontId="17" fillId="0" borderId="9" xfId="0" applyNumberFormat="1" applyFont="1" applyBorder="1" applyAlignment="1">
      <alignment horizontal="right" indent="1"/>
    </xf>
    <xf numFmtId="171" fontId="17" fillId="0" borderId="7" xfId="0" applyNumberFormat="1" applyFont="1" applyBorder="1" applyAlignment="1">
      <alignment horizontal="right" indent="1"/>
    </xf>
    <xf numFmtId="171" fontId="17" fillId="0" borderId="15" xfId="0" applyNumberFormat="1" applyFont="1" applyBorder="1" applyAlignment="1">
      <alignment horizontal="right" wrapText="1" indent="1"/>
    </xf>
    <xf numFmtId="171" fontId="17" fillId="0" borderId="5" xfId="0" applyNumberFormat="1" applyFont="1" applyBorder="1" applyAlignment="1">
      <alignment horizontal="right" wrapText="1" indent="1"/>
    </xf>
    <xf numFmtId="170" fontId="35" fillId="0" borderId="7" xfId="0" applyNumberFormat="1" applyFont="1" applyBorder="1" applyAlignment="1">
      <alignment horizontal="right" indent="1"/>
    </xf>
    <xf numFmtId="171" fontId="17" fillId="0" borderId="0" xfId="0" applyNumberFormat="1" applyFont="1" applyAlignment="1">
      <alignment horizontal="right" indent="1"/>
    </xf>
    <xf numFmtId="171" fontId="35" fillId="0" borderId="2" xfId="0" applyNumberFormat="1" applyFont="1" applyBorder="1" applyAlignment="1">
      <alignment horizontal="right" vertical="top" wrapText="1" indent="1"/>
    </xf>
    <xf numFmtId="171" fontId="35" fillId="0" borderId="2" xfId="0" applyNumberFormat="1" applyFont="1" applyBorder="1" applyAlignment="1">
      <alignment horizontal="right" vertical="top" indent="1"/>
    </xf>
    <xf numFmtId="171" fontId="17" fillId="0" borderId="10" xfId="0" applyNumberFormat="1" applyFont="1" applyBorder="1" applyAlignment="1">
      <alignment horizontal="right"/>
    </xf>
    <xf numFmtId="171" fontId="17" fillId="0" borderId="1" xfId="0" applyNumberFormat="1" applyFont="1" applyBorder="1" applyAlignment="1">
      <alignment horizontal="right" vertical="top" wrapText="1" indent="1"/>
    </xf>
    <xf numFmtId="171" fontId="17" fillId="0" borderId="10" xfId="0" applyNumberFormat="1" applyFont="1" applyBorder="1" applyAlignment="1">
      <alignment horizontal="right" vertical="top" indent="1"/>
    </xf>
    <xf numFmtId="171" fontId="17" fillId="0" borderId="7" xfId="0" applyNumberFormat="1" applyFont="1" applyBorder="1" applyAlignment="1">
      <alignment horizontal="right" vertical="top" wrapText="1" indent="1"/>
    </xf>
    <xf numFmtId="171" fontId="17" fillId="0" borderId="11" xfId="0" applyNumberFormat="1" applyFont="1" applyBorder="1" applyAlignment="1">
      <alignment horizontal="right" vertical="top" indent="1"/>
    </xf>
    <xf numFmtId="170" fontId="17" fillId="0" borderId="1" xfId="0" applyNumberFormat="1" applyFont="1" applyBorder="1" applyAlignment="1">
      <alignment horizontal="right" vertical="top" wrapText="1" indent="1"/>
    </xf>
    <xf numFmtId="170" fontId="17" fillId="0" borderId="7" xfId="0" applyNumberFormat="1" applyFont="1" applyBorder="1" applyAlignment="1">
      <alignment horizontal="right" vertical="top" wrapText="1" indent="1"/>
    </xf>
    <xf numFmtId="171" fontId="17" fillId="0" borderId="1" xfId="0" applyNumberFormat="1" applyFont="1" applyBorder="1" applyAlignment="1">
      <alignment horizontal="right" vertical="top" wrapText="1" indent="2"/>
    </xf>
    <xf numFmtId="170" fontId="53" fillId="0" borderId="10" xfId="0" applyNumberFormat="1" applyFont="1" applyBorder="1" applyAlignment="1">
      <alignment horizontal="right" vertical="top" wrapText="1" indent="1"/>
    </xf>
    <xf numFmtId="170" fontId="53" fillId="0" borderId="11" xfId="0" applyNumberFormat="1" applyFont="1" applyBorder="1" applyAlignment="1">
      <alignment horizontal="right" vertical="top" wrapText="1" indent="1"/>
    </xf>
    <xf numFmtId="171" fontId="53" fillId="0" borderId="10" xfId="0" applyNumberFormat="1" applyFont="1" applyBorder="1" applyAlignment="1">
      <alignment horizontal="right" vertical="top" wrapText="1" indent="1"/>
    </xf>
    <xf numFmtId="171" fontId="53" fillId="0" borderId="11" xfId="0" applyNumberFormat="1" applyFont="1" applyBorder="1" applyAlignment="1">
      <alignment horizontal="right" vertical="top" wrapText="1" indent="1"/>
    </xf>
    <xf numFmtId="171" fontId="53" fillId="0" borderId="10" xfId="0" applyNumberFormat="1" applyFont="1" applyBorder="1" applyAlignment="1">
      <alignment horizontal="right" wrapText="1" indent="1"/>
    </xf>
    <xf numFmtId="171" fontId="53" fillId="0" borderId="11" xfId="0" applyNumberFormat="1" applyFont="1" applyBorder="1" applyAlignment="1">
      <alignment horizontal="right" wrapText="1" indent="1"/>
    </xf>
    <xf numFmtId="179" fontId="17" fillId="0" borderId="2" xfId="0" applyNumberFormat="1" applyFont="1" applyBorder="1" applyAlignment="1"/>
    <xf numFmtId="179" fontId="17" fillId="0" borderId="10" xfId="0" applyNumberFormat="1" applyFont="1" applyBorder="1" applyAlignment="1"/>
    <xf numFmtId="179" fontId="17" fillId="0" borderId="9" xfId="0" applyNumberFormat="1" applyFont="1" applyBorder="1" applyAlignment="1"/>
    <xf numFmtId="179" fontId="53" fillId="0" borderId="9" xfId="0" applyNumberFormat="1" applyFont="1" applyBorder="1" applyAlignment="1">
      <alignment horizontal="right" wrapText="1"/>
    </xf>
    <xf numFmtId="179" fontId="17" fillId="0" borderId="1" xfId="0" applyNumberFormat="1" applyFont="1" applyBorder="1" applyAlignment="1">
      <alignment horizontal="right"/>
    </xf>
    <xf numFmtId="179" fontId="53" fillId="0" borderId="10" xfId="0" applyNumberFormat="1" applyFont="1" applyBorder="1" applyAlignment="1">
      <alignment horizontal="right" wrapText="1"/>
    </xf>
    <xf numFmtId="179" fontId="17" fillId="0" borderId="2" xfId="0" applyNumberFormat="1" applyFont="1" applyBorder="1" applyAlignment="1">
      <alignment horizontal="right"/>
    </xf>
    <xf numFmtId="179" fontId="17" fillId="0" borderId="11" xfId="0" applyNumberFormat="1" applyFont="1" applyBorder="1" applyAlignment="1"/>
    <xf numFmtId="179" fontId="53" fillId="0" borderId="11" xfId="0" applyNumberFormat="1" applyFont="1" applyBorder="1" applyAlignment="1">
      <alignment horizontal="right" wrapText="1"/>
    </xf>
    <xf numFmtId="179" fontId="15" fillId="0" borderId="15" xfId="0" applyNumberFormat="1" applyFont="1" applyBorder="1" applyAlignment="1">
      <alignment horizontal="right" wrapText="1"/>
    </xf>
    <xf numFmtId="179" fontId="17" fillId="0" borderId="8" xfId="0" applyNumberFormat="1" applyFont="1" applyBorder="1" applyAlignment="1"/>
    <xf numFmtId="179" fontId="17" fillId="0" borderId="3" xfId="0" applyNumberFormat="1" applyFont="1" applyBorder="1" applyAlignment="1"/>
    <xf numFmtId="179" fontId="15" fillId="0" borderId="7" xfId="0" applyNumberFormat="1" applyFont="1" applyBorder="1" applyAlignment="1">
      <alignment horizontal="right" wrapText="1"/>
    </xf>
    <xf numFmtId="179" fontId="17" fillId="0" borderId="10" xfId="0" applyNumberFormat="1" applyFont="1" applyBorder="1" applyAlignment="1">
      <alignment horizontal="right" vertical="center" indent="1"/>
    </xf>
    <xf numFmtId="179" fontId="17" fillId="0" borderId="2" xfId="0" applyNumberFormat="1" applyFont="1" applyBorder="1" applyAlignment="1">
      <alignment horizontal="right" vertical="center" indent="1"/>
    </xf>
    <xf numFmtId="179" fontId="17" fillId="0" borderId="10" xfId="0" applyNumberFormat="1" applyFont="1" applyBorder="1" applyAlignment="1">
      <alignment horizontal="right" vertical="center" wrapText="1" indent="1"/>
    </xf>
    <xf numFmtId="179" fontId="17" fillId="0" borderId="9" xfId="0" applyNumberFormat="1" applyFont="1" applyBorder="1" applyAlignment="1">
      <alignment horizontal="right" vertical="center" indent="1"/>
    </xf>
    <xf numFmtId="179" fontId="17" fillId="0" borderId="11" xfId="0" applyNumberFormat="1" applyFont="1" applyBorder="1" applyAlignment="1">
      <alignment horizontal="right" vertical="center" indent="1"/>
    </xf>
    <xf numFmtId="179" fontId="17" fillId="0" borderId="3" xfId="0" applyNumberFormat="1" applyFont="1" applyBorder="1" applyAlignment="1">
      <alignment horizontal="right" vertical="center" indent="1"/>
    </xf>
    <xf numFmtId="179" fontId="17" fillId="0" borderId="11" xfId="0" applyNumberFormat="1" applyFont="1" applyBorder="1" applyAlignment="1">
      <alignment horizontal="right" vertical="center" wrapText="1" indent="1"/>
    </xf>
    <xf numFmtId="179" fontId="17" fillId="0" borderId="12" xfId="0" applyNumberFormat="1" applyFont="1" applyBorder="1" applyAlignment="1">
      <alignment horizontal="right" wrapText="1"/>
    </xf>
    <xf numFmtId="179" fontId="17" fillId="0" borderId="9" xfId="0" applyNumberFormat="1" applyFont="1" applyBorder="1" applyAlignment="1">
      <alignment horizontal="right" wrapText="1"/>
    </xf>
    <xf numFmtId="179" fontId="53" fillId="0" borderId="10" xfId="0" applyNumberFormat="1" applyFont="1" applyBorder="1" applyAlignment="1">
      <alignment wrapText="1"/>
    </xf>
    <xf numFmtId="179" fontId="17" fillId="0" borderId="5" xfId="0" applyNumberFormat="1" applyFont="1" applyBorder="1" applyAlignment="1">
      <alignment horizontal="right" wrapText="1"/>
    </xf>
    <xf numFmtId="179" fontId="17" fillId="0" borderId="15" xfId="0" applyNumberFormat="1" applyFont="1" applyBorder="1" applyAlignment="1"/>
    <xf numFmtId="179" fontId="22" fillId="0" borderId="9" xfId="0" applyNumberFormat="1" applyFont="1" applyBorder="1" applyAlignment="1">
      <alignment horizontal="right" wrapText="1"/>
    </xf>
    <xf numFmtId="179" fontId="17" fillId="0" borderId="2" xfId="0" applyNumberFormat="1" applyFont="1" applyBorder="1" applyAlignment="1">
      <alignment horizontal="right" wrapText="1"/>
    </xf>
    <xf numFmtId="179" fontId="22" fillId="0" borderId="10" xfId="0" applyNumberFormat="1" applyFont="1" applyBorder="1" applyAlignment="1">
      <alignment horizontal="right" wrapText="1"/>
    </xf>
    <xf numFmtId="179" fontId="22" fillId="0" borderId="11" xfId="0" applyNumberFormat="1" applyFont="1" applyBorder="1" applyAlignment="1">
      <alignment horizontal="right" wrapText="1"/>
    </xf>
    <xf numFmtId="179" fontId="17" fillId="0" borderId="9" xfId="0" applyNumberFormat="1" applyFont="1" applyBorder="1" applyAlignment="1">
      <alignment horizontal="right"/>
    </xf>
    <xf numFmtId="179" fontId="17" fillId="0" borderId="12" xfId="0" applyNumberFormat="1" applyFont="1" applyBorder="1" applyAlignment="1"/>
    <xf numFmtId="179" fontId="22" fillId="0" borderId="12" xfId="0" applyNumberFormat="1" applyFont="1" applyBorder="1" applyAlignment="1">
      <alignment horizontal="right" wrapText="1"/>
    </xf>
    <xf numFmtId="179" fontId="17" fillId="0" borderId="1" xfId="0" applyNumberFormat="1" applyFont="1" applyBorder="1" applyAlignment="1"/>
    <xf numFmtId="179" fontId="22" fillId="0" borderId="1" xfId="0" applyNumberFormat="1" applyFont="1" applyBorder="1" applyAlignment="1">
      <alignment horizontal="right" wrapText="1"/>
    </xf>
    <xf numFmtId="179" fontId="17" fillId="0" borderId="11" xfId="0" applyNumberFormat="1" applyFont="1" applyBorder="1" applyAlignment="1">
      <alignment horizontal="right"/>
    </xf>
    <xf numFmtId="179" fontId="22" fillId="0" borderId="7" xfId="0" applyNumberFormat="1" applyFont="1" applyBorder="1" applyAlignment="1">
      <alignment horizontal="right" wrapText="1"/>
    </xf>
    <xf numFmtId="167" fontId="22" fillId="0" borderId="11" xfId="0" applyNumberFormat="1" applyFont="1" applyBorder="1" applyAlignment="1">
      <alignment horizontal="center" vertical="center" wrapText="1"/>
    </xf>
    <xf numFmtId="182" fontId="17" fillId="0" borderId="10" xfId="0" applyNumberFormat="1" applyFont="1" applyBorder="1" applyAlignment="1">
      <alignment horizontal="right" indent="1"/>
    </xf>
    <xf numFmtId="182" fontId="17" fillId="0" borderId="1" xfId="0" applyNumberFormat="1" applyFont="1" applyBorder="1" applyAlignment="1">
      <alignment horizontal="right" vertical="top" wrapText="1" indent="1"/>
    </xf>
    <xf numFmtId="182" fontId="17" fillId="0" borderId="10" xfId="0" applyNumberFormat="1" applyFont="1" applyBorder="1" applyAlignment="1">
      <alignment horizontal="right" vertical="top" wrapText="1" indent="1"/>
    </xf>
    <xf numFmtId="182" fontId="53" fillId="0" borderId="10" xfId="0" applyNumberFormat="1" applyFont="1" applyBorder="1" applyAlignment="1">
      <alignment horizontal="right" wrapText="1" indent="1"/>
    </xf>
    <xf numFmtId="182" fontId="53" fillId="0" borderId="10" xfId="0" applyNumberFormat="1" applyFont="1" applyBorder="1" applyAlignment="1">
      <alignment horizontal="right" vertical="top" wrapText="1" indent="1"/>
    </xf>
    <xf numFmtId="182" fontId="53" fillId="0" borderId="11" xfId="0" applyNumberFormat="1" applyFont="1" applyBorder="1" applyAlignment="1">
      <alignment horizontal="right" wrapText="1" indent="1"/>
    </xf>
    <xf numFmtId="182" fontId="53" fillId="0" borderId="11" xfId="0" applyNumberFormat="1" applyFont="1" applyBorder="1" applyAlignment="1">
      <alignment horizontal="right" vertical="top" wrapText="1" indent="1"/>
    </xf>
    <xf numFmtId="172" fontId="17" fillId="0" borderId="1" xfId="0" applyNumberFormat="1" applyFont="1" applyBorder="1" applyAlignment="1">
      <alignment horizontal="right" wrapText="1" indent="1"/>
    </xf>
    <xf numFmtId="172" fontId="17" fillId="0" borderId="10" xfId="0" applyNumberFormat="1" applyFont="1" applyBorder="1" applyAlignment="1">
      <alignment horizontal="right" wrapText="1" indent="1"/>
    </xf>
    <xf numFmtId="172" fontId="53" fillId="0" borderId="10" xfId="0" applyNumberFormat="1" applyFont="1" applyBorder="1" applyAlignment="1">
      <alignment horizontal="right" wrapText="1" indent="1"/>
    </xf>
    <xf numFmtId="172" fontId="53" fillId="0" borderId="11" xfId="0" applyNumberFormat="1" applyFont="1" applyBorder="1" applyAlignment="1">
      <alignment horizontal="right" wrapText="1" indent="1"/>
    </xf>
    <xf numFmtId="172" fontId="17" fillId="0" borderId="10" xfId="0" applyNumberFormat="1" applyFont="1" applyFill="1" applyBorder="1" applyAlignment="1">
      <alignment horizontal="right" wrapText="1" indent="1"/>
    </xf>
    <xf numFmtId="176" fontId="17" fillId="0" borderId="1" xfId="0" applyNumberFormat="1" applyFont="1" applyBorder="1" applyAlignment="1">
      <alignment horizontal="right" indent="1"/>
    </xf>
    <xf numFmtId="176" fontId="17" fillId="0" borderId="0" xfId="0" applyNumberFormat="1" applyFont="1" applyBorder="1" applyAlignment="1">
      <alignment horizontal="right" indent="2"/>
    </xf>
    <xf numFmtId="176" fontId="17" fillId="0" borderId="0" xfId="0" applyNumberFormat="1" applyFont="1" applyBorder="1" applyAlignment="1">
      <alignment horizontal="right" indent="1"/>
    </xf>
    <xf numFmtId="176" fontId="17" fillId="0" borderId="0" xfId="0" applyNumberFormat="1" applyFont="1" applyBorder="1" applyAlignment="1">
      <alignment horizontal="right" wrapText="1" indent="2"/>
    </xf>
    <xf numFmtId="176" fontId="53" fillId="0" borderId="1" xfId="0" applyNumberFormat="1" applyFont="1" applyBorder="1" applyAlignment="1">
      <alignment horizontal="right" wrapText="1" indent="1"/>
    </xf>
    <xf numFmtId="176" fontId="17" fillId="0" borderId="0" xfId="0" applyNumberFormat="1" applyFont="1" applyBorder="1" applyAlignment="1">
      <alignment horizontal="right" indent="3"/>
    </xf>
    <xf numFmtId="176" fontId="53" fillId="0" borderId="7" xfId="0" applyNumberFormat="1" applyFont="1" applyBorder="1" applyAlignment="1">
      <alignment horizontal="right" wrapText="1" indent="1"/>
    </xf>
    <xf numFmtId="176" fontId="17" fillId="0" borderId="6" xfId="0" applyNumberFormat="1" applyFont="1" applyBorder="1" applyAlignment="1">
      <alignment horizontal="right" indent="3"/>
    </xf>
    <xf numFmtId="176" fontId="17" fillId="0" borderId="6" xfId="0" applyNumberFormat="1" applyFont="1" applyBorder="1" applyAlignment="1">
      <alignment horizontal="right" indent="2"/>
    </xf>
    <xf numFmtId="172" fontId="35" fillId="0" borderId="10" xfId="0" applyNumberFormat="1" applyFont="1" applyBorder="1" applyAlignment="1">
      <alignment horizontal="right" wrapText="1" indent="1"/>
    </xf>
    <xf numFmtId="172" fontId="35" fillId="0" borderId="11" xfId="0" applyNumberFormat="1" applyFont="1" applyBorder="1" applyAlignment="1">
      <alignment horizontal="right" wrapText="1" indent="1"/>
    </xf>
    <xf numFmtId="171" fontId="35" fillId="0" borderId="10" xfId="0" applyNumberFormat="1" applyFont="1" applyBorder="1" applyAlignment="1">
      <alignment horizontal="right" indent="1"/>
    </xf>
    <xf numFmtId="171" fontId="35" fillId="0" borderId="11" xfId="0" applyNumberFormat="1" applyFont="1" applyBorder="1" applyAlignment="1">
      <alignment horizontal="right" indent="1"/>
    </xf>
    <xf numFmtId="172" fontId="17" fillId="0" borderId="10" xfId="0" applyNumberFormat="1" applyFont="1" applyBorder="1" applyAlignment="1">
      <alignment horizontal="right" indent="1"/>
    </xf>
    <xf numFmtId="172" fontId="17" fillId="0" borderId="0" xfId="0" applyNumberFormat="1" applyFont="1" applyAlignment="1">
      <alignment horizontal="right" indent="1"/>
    </xf>
    <xf numFmtId="172" fontId="17" fillId="0" borderId="0" xfId="0" applyNumberFormat="1" applyFont="1" applyBorder="1" applyAlignment="1">
      <alignment horizontal="right" indent="1"/>
    </xf>
    <xf numFmtId="172" fontId="17" fillId="0" borderId="11" xfId="0" applyNumberFormat="1" applyFont="1" applyFill="1" applyBorder="1" applyAlignment="1">
      <alignment horizontal="right" indent="1"/>
    </xf>
    <xf numFmtId="172" fontId="17" fillId="0" borderId="11" xfId="0" applyNumberFormat="1" applyFont="1" applyFill="1" applyBorder="1" applyAlignment="1">
      <alignment horizontal="right" wrapText="1" indent="1"/>
    </xf>
    <xf numFmtId="172" fontId="18" fillId="0" borderId="1" xfId="0" applyNumberFormat="1" applyFont="1" applyBorder="1" applyAlignment="1">
      <alignment horizontal="right" wrapText="1" indent="1"/>
    </xf>
    <xf numFmtId="176" fontId="17" fillId="0" borderId="10" xfId="0" applyNumberFormat="1" applyFont="1" applyBorder="1" applyAlignment="1">
      <alignment horizontal="right" indent="1"/>
    </xf>
    <xf numFmtId="176" fontId="4" fillId="0" borderId="10" xfId="0" applyNumberFormat="1" applyFont="1" applyBorder="1" applyAlignment="1">
      <alignment horizontal="right" indent="1"/>
    </xf>
    <xf numFmtId="176" fontId="17" fillId="0" borderId="1" xfId="0" applyNumberFormat="1" applyFont="1" applyBorder="1" applyAlignment="1">
      <alignment horizontal="right" vertical="top" wrapText="1" indent="2"/>
    </xf>
    <xf numFmtId="176" fontId="17" fillId="0" borderId="10" xfId="0" applyNumberFormat="1" applyFont="1" applyBorder="1" applyAlignment="1">
      <alignment horizontal="right" vertical="top" wrapText="1" indent="2"/>
    </xf>
    <xf numFmtId="176" fontId="3" fillId="0" borderId="10" xfId="0" applyNumberFormat="1" applyFont="1" applyBorder="1" applyAlignment="1">
      <alignment horizontal="right" indent="1"/>
    </xf>
    <xf numFmtId="176" fontId="3" fillId="0" borderId="11" xfId="0" applyNumberFormat="1" applyFont="1" applyBorder="1" applyAlignment="1">
      <alignment horizontal="right" indent="1"/>
    </xf>
    <xf numFmtId="176" fontId="17" fillId="0" borderId="10" xfId="0" applyNumberFormat="1" applyFont="1" applyBorder="1" applyAlignment="1">
      <alignment horizontal="center" wrapText="1"/>
    </xf>
    <xf numFmtId="176" fontId="17" fillId="0" borderId="10" xfId="0" applyNumberFormat="1" applyFont="1" applyBorder="1" applyAlignment="1">
      <alignment horizontal="left" wrapText="1" indent="1"/>
    </xf>
    <xf numFmtId="176" fontId="17" fillId="0" borderId="11" xfId="0" applyNumberFormat="1" applyFont="1" applyBorder="1" applyAlignment="1">
      <alignment horizontal="left" wrapText="1" indent="1"/>
    </xf>
    <xf numFmtId="174" fontId="17" fillId="0" borderId="2" xfId="0" applyNumberFormat="1" applyFont="1" applyBorder="1" applyAlignment="1">
      <alignment horizontal="right" wrapText="1" indent="1"/>
    </xf>
    <xf numFmtId="174" fontId="17" fillId="0" borderId="10" xfId="0" applyNumberFormat="1" applyFont="1" applyBorder="1" applyAlignment="1">
      <alignment horizontal="right" indent="1"/>
    </xf>
    <xf numFmtId="174" fontId="17" fillId="0" borderId="11" xfId="0" applyNumberFormat="1" applyFont="1" applyBorder="1" applyAlignment="1">
      <alignment horizontal="right" indent="1"/>
    </xf>
    <xf numFmtId="171" fontId="53" fillId="0" borderId="1" xfId="0" applyNumberFormat="1" applyFont="1" applyBorder="1" applyAlignment="1">
      <alignment horizontal="right" wrapText="1" indent="1"/>
    </xf>
    <xf numFmtId="171" fontId="17" fillId="0" borderId="0" xfId="0" applyNumberFormat="1" applyFont="1" applyBorder="1" applyAlignment="1">
      <alignment horizontal="right" indent="1"/>
    </xf>
    <xf numFmtId="177" fontId="53" fillId="0" borderId="1" xfId="0" applyNumberFormat="1" applyFont="1" applyBorder="1" applyAlignment="1">
      <alignment horizontal="right" wrapText="1" indent="1"/>
    </xf>
    <xf numFmtId="175" fontId="53" fillId="0" borderId="1" xfId="0" applyNumberFormat="1" applyFont="1" applyBorder="1" applyAlignment="1">
      <alignment horizontal="right" wrapText="1" indent="1"/>
    </xf>
    <xf numFmtId="177" fontId="17" fillId="0" borderId="7" xfId="0" applyNumberFormat="1" applyFont="1" applyBorder="1" applyAlignment="1">
      <alignment horizontal="right" wrapText="1" indent="1"/>
    </xf>
    <xf numFmtId="49" fontId="17" fillId="0" borderId="10" xfId="0" applyNumberFormat="1" applyFont="1" applyBorder="1" applyAlignment="1">
      <alignment horizontal="left" wrapText="1" indent="1"/>
    </xf>
    <xf numFmtId="0" fontId="17" fillId="0" borderId="10" xfId="0" applyFont="1" applyBorder="1" applyAlignment="1">
      <alignment horizontal="left" wrapText="1" indent="1"/>
    </xf>
    <xf numFmtId="0" fontId="17" fillId="0" borderId="1" xfId="0" applyFont="1" applyBorder="1" applyAlignment="1">
      <alignment horizontal="left" wrapText="1" indent="1"/>
    </xf>
    <xf numFmtId="17" fontId="17" fillId="0" borderId="1" xfId="0" applyNumberFormat="1" applyFont="1" applyBorder="1" applyAlignment="1">
      <alignment horizontal="left" wrapText="1" indent="1"/>
    </xf>
    <xf numFmtId="17" fontId="17" fillId="0" borderId="10" xfId="0" applyNumberFormat="1" applyFont="1" applyBorder="1" applyAlignment="1">
      <alignment horizontal="left" wrapText="1" indent="1"/>
    </xf>
    <xf numFmtId="187" fontId="17" fillId="0" borderId="10" xfId="0" applyNumberFormat="1" applyFont="1" applyBorder="1" applyAlignment="1">
      <alignment horizontal="left" wrapText="1" indent="1"/>
    </xf>
    <xf numFmtId="49" fontId="17" fillId="0" borderId="11" xfId="0" applyNumberFormat="1" applyFont="1" applyBorder="1" applyAlignment="1">
      <alignment horizontal="left" wrapText="1" indent="1"/>
    </xf>
    <xf numFmtId="0" fontId="17" fillId="0" borderId="2" xfId="0" applyFont="1" applyBorder="1" applyAlignment="1">
      <alignment horizontal="left" wrapText="1" indent="1"/>
    </xf>
    <xf numFmtId="0" fontId="17" fillId="0" borderId="2" xfId="0" quotePrefix="1" applyFont="1" applyBorder="1" applyAlignment="1">
      <alignment horizontal="left" wrapText="1" indent="1"/>
    </xf>
    <xf numFmtId="174" fontId="17" fillId="0" borderId="1" xfId="0" applyNumberFormat="1" applyFont="1" applyBorder="1" applyAlignment="1">
      <alignment horizontal="right" indent="1"/>
    </xf>
    <xf numFmtId="0" fontId="17" fillId="0" borderId="11" xfId="0" applyFont="1" applyBorder="1" applyAlignment="1">
      <alignment horizontal="left" vertical="top" wrapText="1" indent="1"/>
    </xf>
    <xf numFmtId="170" fontId="53" fillId="0" borderId="1" xfId="0" applyNumberFormat="1" applyFont="1" applyBorder="1" applyAlignment="1">
      <alignment horizontal="right" wrapText="1" indent="1"/>
    </xf>
    <xf numFmtId="170" fontId="53" fillId="0" borderId="7" xfId="0" applyNumberFormat="1" applyFont="1" applyBorder="1" applyAlignment="1">
      <alignment horizontal="right" wrapText="1" indent="1"/>
    </xf>
    <xf numFmtId="177" fontId="53" fillId="0" borderId="7" xfId="0" applyNumberFormat="1" applyFont="1" applyBorder="1" applyAlignment="1">
      <alignment horizontal="right" wrapText="1" indent="1"/>
    </xf>
    <xf numFmtId="0" fontId="19" fillId="0" borderId="1" xfId="0" applyFont="1" applyBorder="1" applyAlignment="1">
      <alignment horizontal="left"/>
    </xf>
    <xf numFmtId="0" fontId="53" fillId="0" borderId="11" xfId="0" applyFont="1" applyBorder="1" applyAlignment="1">
      <alignment horizontal="left" wrapText="1" indent="1"/>
    </xf>
    <xf numFmtId="170" fontId="17" fillId="0" borderId="2" xfId="0" applyNumberFormat="1" applyFont="1" applyBorder="1" applyAlignment="1">
      <alignment horizontal="right" wrapText="1" indent="1"/>
    </xf>
    <xf numFmtId="170" fontId="19" fillId="0" borderId="1" xfId="0" applyNumberFormat="1" applyFont="1" applyBorder="1"/>
    <xf numFmtId="170" fontId="53" fillId="0" borderId="11" xfId="0" applyNumberFormat="1" applyFont="1" applyBorder="1" applyAlignment="1">
      <alignment horizontal="right" wrapText="1" indent="1"/>
    </xf>
    <xf numFmtId="176" fontId="19" fillId="0" borderId="1" xfId="0" applyNumberFormat="1" applyFont="1" applyBorder="1"/>
    <xf numFmtId="176" fontId="53" fillId="0" borderId="11" xfId="0" applyNumberFormat="1" applyFont="1" applyBorder="1" applyAlignment="1">
      <alignment horizontal="right" wrapText="1" indent="1"/>
    </xf>
    <xf numFmtId="177" fontId="53" fillId="0" borderId="10" xfId="0" applyNumberFormat="1" applyFont="1" applyBorder="1" applyAlignment="1">
      <alignment horizontal="right" wrapText="1" indent="1"/>
    </xf>
    <xf numFmtId="177" fontId="53" fillId="0" borderId="11" xfId="0" applyNumberFormat="1" applyFont="1" applyBorder="1" applyAlignment="1">
      <alignment horizontal="right" wrapText="1" indent="1"/>
    </xf>
    <xf numFmtId="0" fontId="17" fillId="0" borderId="10" xfId="0" quotePrefix="1" applyFont="1" applyBorder="1" applyAlignment="1">
      <alignment horizontal="left" wrapText="1" indent="1"/>
    </xf>
    <xf numFmtId="49" fontId="17" fillId="0" borderId="1" xfId="0" applyNumberFormat="1" applyFont="1" applyBorder="1" applyAlignment="1">
      <alignment horizontal="left" wrapText="1" indent="1"/>
    </xf>
    <xf numFmtId="49" fontId="17" fillId="0" borderId="1" xfId="0" applyNumberFormat="1" applyFont="1" applyFill="1" applyBorder="1" applyAlignment="1">
      <alignment horizontal="left" wrapText="1" indent="1"/>
    </xf>
    <xf numFmtId="49" fontId="17" fillId="0" borderId="7" xfId="0" applyNumberFormat="1" applyFont="1" applyFill="1" applyBorder="1" applyAlignment="1">
      <alignment horizontal="left" wrapText="1" indent="1"/>
    </xf>
    <xf numFmtId="177" fontId="17" fillId="0" borderId="11" xfId="0" applyNumberFormat="1" applyFont="1" applyFill="1" applyBorder="1" applyAlignment="1">
      <alignment horizontal="right" wrapText="1" indent="1"/>
    </xf>
    <xf numFmtId="0" fontId="17" fillId="0" borderId="1" xfId="0" quotePrefix="1" applyFont="1" applyBorder="1" applyAlignment="1">
      <alignment horizontal="left" wrapText="1" indent="1"/>
    </xf>
    <xf numFmtId="17" fontId="17" fillId="0" borderId="10" xfId="0" quotePrefix="1" applyNumberFormat="1" applyFont="1" applyBorder="1" applyAlignment="1">
      <alignment horizontal="left" wrapText="1" indent="1"/>
    </xf>
    <xf numFmtId="187" fontId="17" fillId="0" borderId="1" xfId="0" applyNumberFormat="1" applyFont="1" applyFill="1" applyBorder="1" applyAlignment="1">
      <alignment horizontal="left" wrapText="1" indent="1"/>
    </xf>
    <xf numFmtId="187" fontId="17" fillId="0" borderId="7" xfId="0" applyNumberFormat="1" applyFont="1" applyFill="1" applyBorder="1" applyAlignment="1">
      <alignment horizontal="left" wrapText="1" indent="1"/>
    </xf>
    <xf numFmtId="0" fontId="17" fillId="0" borderId="11" xfId="0" applyFont="1" applyBorder="1" applyAlignment="1">
      <alignment horizontal="left" wrapText="1" indent="1"/>
    </xf>
    <xf numFmtId="187" fontId="17" fillId="0" borderId="10" xfId="0" applyNumberFormat="1" applyFont="1" applyBorder="1" applyAlignment="1">
      <alignment horizontal="left" indent="1"/>
    </xf>
    <xf numFmtId="49" fontId="17" fillId="0" borderId="10" xfId="0" applyNumberFormat="1" applyFont="1" applyBorder="1" applyAlignment="1">
      <alignment horizontal="left" indent="1"/>
    </xf>
    <xf numFmtId="49" fontId="17" fillId="0" borderId="11" xfId="0" applyNumberFormat="1" applyFont="1" applyBorder="1" applyAlignment="1">
      <alignment horizontal="left" indent="1"/>
    </xf>
    <xf numFmtId="13" fontId="17" fillId="0" borderId="1" xfId="0" quotePrefix="1" applyNumberFormat="1" applyFont="1" applyBorder="1" applyAlignment="1">
      <alignment horizontal="left" wrapText="1" indent="1"/>
    </xf>
    <xf numFmtId="172" fontId="15" fillId="0" borderId="10" xfId="0" applyNumberFormat="1" applyFont="1" applyBorder="1" applyAlignment="1">
      <alignment horizontal="right" wrapText="1" indent="1"/>
    </xf>
    <xf numFmtId="172" fontId="22" fillId="0" borderId="10" xfId="0" applyNumberFormat="1" applyFont="1" applyBorder="1" applyAlignment="1">
      <alignment horizontal="right" indent="1"/>
    </xf>
    <xf numFmtId="172" fontId="48" fillId="0" borderId="10" xfId="0" applyNumberFormat="1" applyFont="1" applyBorder="1" applyAlignment="1">
      <alignment horizontal="right" indent="1"/>
    </xf>
    <xf numFmtId="172" fontId="22" fillId="0" borderId="11" xfId="0" applyNumberFormat="1" applyFont="1" applyBorder="1" applyAlignment="1">
      <alignment horizontal="right" indent="1"/>
    </xf>
    <xf numFmtId="172" fontId="15" fillId="0" borderId="1" xfId="0" applyNumberFormat="1" applyFont="1" applyBorder="1" applyAlignment="1">
      <alignment horizontal="right" wrapText="1" indent="1"/>
    </xf>
    <xf numFmtId="172" fontId="17" fillId="0" borderId="7" xfId="0" applyNumberFormat="1" applyFont="1" applyBorder="1" applyAlignment="1">
      <alignment horizontal="right" wrapText="1" indent="1"/>
    </xf>
    <xf numFmtId="171" fontId="22" fillId="0" borderId="9" xfId="0" applyNumberFormat="1" applyFont="1" applyBorder="1" applyAlignment="1">
      <alignment horizontal="right" indent="2"/>
    </xf>
    <xf numFmtId="171" fontId="22" fillId="0" borderId="10" xfId="0" applyNumberFormat="1" applyFont="1" applyBorder="1" applyAlignment="1">
      <alignment horizontal="right" indent="2"/>
    </xf>
    <xf numFmtId="171" fontId="22" fillId="0" borderId="11" xfId="0" applyNumberFormat="1" applyFont="1" applyBorder="1" applyAlignment="1">
      <alignment horizontal="right" indent="2"/>
    </xf>
    <xf numFmtId="171" fontId="22" fillId="0" borderId="15" xfId="0" applyNumberFormat="1" applyFont="1" applyBorder="1" applyAlignment="1">
      <alignment horizontal="right" vertical="justify" indent="2"/>
    </xf>
    <xf numFmtId="49" fontId="22" fillId="0" borderId="15" xfId="0" applyNumberFormat="1" applyFont="1" applyBorder="1" applyAlignment="1">
      <alignment horizontal="center"/>
    </xf>
    <xf numFmtId="0" fontId="8" fillId="0" borderId="0" xfId="0" applyFont="1" applyBorder="1" applyAlignment="1">
      <alignment horizontal="center" vertical="center"/>
    </xf>
    <xf numFmtId="0" fontId="8" fillId="0" borderId="0" xfId="0" applyFont="1" applyFill="1" applyBorder="1" applyAlignment="1">
      <alignment horizontal="left" vertical="center" wrapText="1"/>
    </xf>
    <xf numFmtId="0" fontId="8" fillId="0" borderId="0" xfId="0" applyFont="1" applyBorder="1" applyAlignment="1">
      <alignment horizontal="left" vertical="center"/>
    </xf>
    <xf numFmtId="0" fontId="35" fillId="0" borderId="0" xfId="0" applyFont="1" applyFill="1"/>
    <xf numFmtId="0" fontId="17" fillId="0" borderId="2" xfId="0" applyFont="1" applyBorder="1" applyAlignment="1">
      <alignment horizontal="left" wrapText="1"/>
    </xf>
    <xf numFmtId="0" fontId="17" fillId="0" borderId="0" xfId="0" applyFont="1" applyAlignment="1"/>
    <xf numFmtId="167" fontId="17" fillId="0" borderId="8" xfId="0" applyNumberFormat="1" applyFont="1" applyBorder="1" applyAlignment="1">
      <alignment horizontal="right" wrapText="1" indent="1"/>
    </xf>
    <xf numFmtId="167" fontId="17" fillId="0" borderId="9" xfId="0" applyNumberFormat="1" applyFont="1" applyBorder="1" applyAlignment="1">
      <alignment horizontal="right" wrapText="1" indent="1"/>
    </xf>
    <xf numFmtId="167" fontId="17" fillId="0" borderId="12" xfId="0" applyNumberFormat="1" applyFont="1" applyBorder="1" applyAlignment="1">
      <alignment horizontal="right" wrapText="1" indent="1"/>
    </xf>
    <xf numFmtId="167" fontId="17" fillId="0" borderId="10" xfId="0" applyNumberFormat="1" applyFont="1" applyBorder="1" applyAlignment="1">
      <alignment horizontal="right" indent="1"/>
    </xf>
    <xf numFmtId="167" fontId="17" fillId="0" borderId="1" xfId="0" applyNumberFormat="1" applyFont="1" applyFill="1" applyBorder="1" applyAlignment="1">
      <alignment horizontal="right" wrapText="1" indent="1"/>
    </xf>
    <xf numFmtId="167" fontId="17" fillId="0" borderId="0" xfId="0" applyNumberFormat="1" applyFont="1" applyBorder="1" applyAlignment="1">
      <alignment horizontal="right" wrapText="1" indent="1"/>
    </xf>
    <xf numFmtId="167" fontId="17" fillId="0" borderId="9" xfId="0" applyNumberFormat="1" applyFont="1" applyBorder="1" applyAlignment="1">
      <alignment horizontal="right" indent="1"/>
    </xf>
    <xf numFmtId="167" fontId="17" fillId="0" borderId="10" xfId="0" applyNumberFormat="1" applyFont="1" applyBorder="1" applyAlignment="1">
      <alignment horizontal="right" vertical="top" wrapText="1" indent="1"/>
    </xf>
    <xf numFmtId="167" fontId="17" fillId="0" borderId="11" xfId="0" applyNumberFormat="1" applyFont="1" applyBorder="1" applyAlignment="1">
      <alignment horizontal="right" indent="1"/>
    </xf>
    <xf numFmtId="167" fontId="17" fillId="0" borderId="11" xfId="0" applyNumberFormat="1" applyFont="1" applyBorder="1" applyAlignment="1">
      <alignment horizontal="right" vertical="top" wrapText="1" indent="1"/>
    </xf>
    <xf numFmtId="174" fontId="17" fillId="0" borderId="9" xfId="0" applyNumberFormat="1" applyFont="1" applyBorder="1" applyAlignment="1">
      <alignment horizontal="right" wrapText="1" indent="1"/>
    </xf>
    <xf numFmtId="174" fontId="17" fillId="0" borderId="0" xfId="0" applyNumberFormat="1" applyFont="1" applyBorder="1" applyAlignment="1">
      <alignment horizontal="right" wrapText="1" indent="1"/>
    </xf>
    <xf numFmtId="0" fontId="17" fillId="0" borderId="10" xfId="0" applyFont="1" applyBorder="1" applyAlignment="1">
      <alignment horizontal="left" vertical="top" wrapText="1" indent="1"/>
    </xf>
    <xf numFmtId="175" fontId="53" fillId="0" borderId="10" xfId="0" applyNumberFormat="1" applyFont="1" applyBorder="1" applyAlignment="1">
      <alignment horizontal="right" wrapText="1" indent="1"/>
    </xf>
    <xf numFmtId="168" fontId="22" fillId="0" borderId="10" xfId="0" applyNumberFormat="1" applyFont="1" applyBorder="1" applyAlignment="1">
      <alignment horizontal="right" wrapText="1" indent="1"/>
    </xf>
    <xf numFmtId="167" fontId="22" fillId="0" borderId="10" xfId="0" applyNumberFormat="1" applyFont="1" applyBorder="1" applyAlignment="1">
      <alignment horizontal="right" wrapText="1" indent="1"/>
    </xf>
    <xf numFmtId="168" fontId="53" fillId="0" borderId="10" xfId="0" applyNumberFormat="1" applyFont="1" applyBorder="1" applyAlignment="1">
      <alignment horizontal="right" vertical="top" wrapText="1" indent="2"/>
    </xf>
    <xf numFmtId="167" fontId="53" fillId="0" borderId="10" xfId="0" applyNumberFormat="1" applyFont="1" applyBorder="1" applyAlignment="1">
      <alignment horizontal="right" vertical="top" wrapText="1" indent="2"/>
    </xf>
    <xf numFmtId="168" fontId="22" fillId="0" borderId="11" xfId="0" applyNumberFormat="1" applyFont="1" applyBorder="1" applyAlignment="1">
      <alignment horizontal="right" wrapText="1" indent="1"/>
    </xf>
    <xf numFmtId="167" fontId="22" fillId="0" borderId="11" xfId="0" applyNumberFormat="1" applyFont="1" applyBorder="1" applyAlignment="1">
      <alignment horizontal="right" wrapText="1" indent="1"/>
    </xf>
    <xf numFmtId="0" fontId="22" fillId="0" borderId="2" xfId="0" applyFont="1" applyBorder="1" applyAlignment="1">
      <alignment horizontal="center"/>
    </xf>
    <xf numFmtId="168" fontId="53" fillId="0" borderId="10" xfId="0" applyNumberFormat="1" applyFont="1" applyBorder="1" applyAlignment="1">
      <alignment horizontal="right" wrapText="1" indent="2"/>
    </xf>
    <xf numFmtId="168" fontId="53" fillId="0" borderId="10" xfId="0" applyNumberFormat="1" applyFont="1" applyBorder="1" applyAlignment="1">
      <alignment horizontal="right" wrapText="1" indent="1"/>
    </xf>
    <xf numFmtId="168" fontId="53" fillId="0" borderId="11" xfId="0" applyNumberFormat="1" applyFont="1" applyBorder="1" applyAlignment="1">
      <alignment horizontal="right" wrapText="1" indent="1"/>
    </xf>
    <xf numFmtId="177" fontId="17" fillId="0" borderId="0" xfId="0" applyNumberFormat="1" applyFont="1" applyBorder="1" applyAlignment="1">
      <alignment horizontal="right" wrapText="1" indent="1"/>
    </xf>
    <xf numFmtId="177" fontId="17" fillId="0" borderId="10" xfId="0" applyNumberFormat="1" applyFont="1" applyBorder="1" applyAlignment="1">
      <alignment horizontal="right" wrapText="1"/>
    </xf>
    <xf numFmtId="167" fontId="17" fillId="0" borderId="7" xfId="0" applyNumberFormat="1" applyFont="1" applyBorder="1" applyAlignment="1">
      <alignment horizontal="center" wrapText="1"/>
    </xf>
    <xf numFmtId="168" fontId="17" fillId="0" borderId="7" xfId="0" applyNumberFormat="1" applyFont="1" applyBorder="1" applyAlignment="1">
      <alignment horizontal="center" wrapText="1"/>
    </xf>
    <xf numFmtId="49" fontId="17" fillId="0" borderId="2" xfId="0" applyNumberFormat="1" applyFont="1" applyBorder="1" applyAlignment="1">
      <alignment horizontal="left" wrapText="1"/>
    </xf>
    <xf numFmtId="49" fontId="17" fillId="0" borderId="3" xfId="0" applyNumberFormat="1" applyFont="1" applyBorder="1" applyAlignment="1">
      <alignment horizontal="left" wrapText="1"/>
    </xf>
    <xf numFmtId="49" fontId="17" fillId="0" borderId="2" xfId="0" applyNumberFormat="1" applyFont="1" applyBorder="1" applyAlignment="1">
      <alignment horizontal="left" wrapText="1"/>
    </xf>
    <xf numFmtId="49" fontId="17" fillId="0" borderId="3" xfId="0" applyNumberFormat="1" applyFont="1" applyBorder="1" applyAlignment="1">
      <alignment horizontal="left" wrapText="1"/>
    </xf>
    <xf numFmtId="167" fontId="19" fillId="0" borderId="0" xfId="0" applyNumberFormat="1" applyFont="1" applyBorder="1"/>
    <xf numFmtId="167" fontId="19" fillId="0" borderId="2" xfId="0" applyNumberFormat="1" applyFont="1" applyBorder="1"/>
    <xf numFmtId="180" fontId="53" fillId="0" borderId="10" xfId="0" applyNumberFormat="1" applyFont="1" applyBorder="1" applyAlignment="1">
      <alignment horizontal="right" wrapText="1" indent="1"/>
    </xf>
    <xf numFmtId="167" fontId="17" fillId="0" borderId="0" xfId="0" applyNumberFormat="1" applyFont="1" applyBorder="1"/>
    <xf numFmtId="176" fontId="17" fillId="0" borderId="2" xfId="0" applyNumberFormat="1" applyFont="1" applyBorder="1" applyAlignment="1">
      <alignment horizontal="right" indent="3"/>
    </xf>
    <xf numFmtId="176" fontId="17" fillId="0" borderId="3" xfId="0" applyNumberFormat="1" applyFont="1" applyBorder="1" applyAlignment="1">
      <alignment horizontal="right" indent="3"/>
    </xf>
    <xf numFmtId="176" fontId="17" fillId="0" borderId="3" xfId="0" applyNumberFormat="1" applyFont="1" applyBorder="1" applyAlignment="1">
      <alignment horizontal="right" indent="2"/>
    </xf>
    <xf numFmtId="176" fontId="17" fillId="0" borderId="2" xfId="0" applyNumberFormat="1" applyFont="1" applyBorder="1" applyAlignment="1">
      <alignment horizontal="right" indent="2"/>
    </xf>
    <xf numFmtId="179" fontId="27" fillId="0" borderId="14" xfId="0" applyNumberFormat="1" applyFont="1" applyBorder="1"/>
    <xf numFmtId="0" fontId="19" fillId="0" borderId="2" xfId="0" applyFont="1" applyBorder="1" applyAlignment="1">
      <alignment horizontal="center"/>
    </xf>
    <xf numFmtId="0" fontId="19" fillId="0" borderId="0" xfId="0" applyFont="1" applyAlignment="1"/>
    <xf numFmtId="2" fontId="17" fillId="0" borderId="10" xfId="0" applyNumberFormat="1" applyFont="1" applyBorder="1" applyAlignment="1">
      <alignment horizontal="right" wrapText="1" indent="1"/>
    </xf>
    <xf numFmtId="2" fontId="17" fillId="0" borderId="2" xfId="0" applyNumberFormat="1" applyFont="1" applyBorder="1" applyAlignment="1">
      <alignment horizontal="right" wrapText="1" indent="1"/>
    </xf>
    <xf numFmtId="2" fontId="17" fillId="0" borderId="2" xfId="0" applyNumberFormat="1" applyFont="1" applyBorder="1" applyAlignment="1">
      <alignment horizontal="right" indent="1"/>
    </xf>
    <xf numFmtId="2" fontId="17" fillId="0" borderId="10" xfId="0" applyNumberFormat="1" applyFont="1" applyBorder="1" applyAlignment="1">
      <alignment horizontal="right" indent="1"/>
    </xf>
    <xf numFmtId="2" fontId="17" fillId="0" borderId="1" xfId="0" applyNumberFormat="1" applyFont="1" applyBorder="1" applyAlignment="1">
      <alignment horizontal="right" wrapText="1" indent="1"/>
    </xf>
    <xf numFmtId="2" fontId="17" fillId="0" borderId="10" xfId="0" applyNumberFormat="1" applyFont="1" applyBorder="1" applyAlignment="1">
      <alignment horizontal="right"/>
    </xf>
    <xf numFmtId="0" fontId="17" fillId="0" borderId="0" xfId="0" applyFont="1" applyAlignment="1"/>
    <xf numFmtId="0" fontId="19" fillId="0" borderId="0" xfId="0" applyFont="1" applyAlignment="1"/>
    <xf numFmtId="49" fontId="17" fillId="0" borderId="2" xfId="0" applyNumberFormat="1" applyFont="1" applyBorder="1" applyAlignment="1">
      <alignment horizontal="left" wrapText="1"/>
    </xf>
    <xf numFmtId="49" fontId="17" fillId="2" borderId="10" xfId="0" applyNumberFormat="1" applyFont="1" applyFill="1" applyBorder="1" applyAlignment="1">
      <alignment wrapText="1"/>
    </xf>
    <xf numFmtId="0" fontId="19" fillId="0" borderId="0" xfId="0" applyFont="1" applyFill="1" applyBorder="1"/>
    <xf numFmtId="2" fontId="17" fillId="0" borderId="0" xfId="0" applyNumberFormat="1" applyFont="1" applyBorder="1" applyAlignment="1">
      <alignment horizontal="right" wrapText="1" indent="1"/>
    </xf>
    <xf numFmtId="2" fontId="17" fillId="0" borderId="11" xfId="0" applyNumberFormat="1" applyFont="1" applyBorder="1" applyAlignment="1">
      <alignment horizontal="right" wrapText="1" indent="1"/>
    </xf>
    <xf numFmtId="49" fontId="17" fillId="0" borderId="2" xfId="0" applyNumberFormat="1" applyFont="1" applyBorder="1" applyAlignment="1">
      <alignment horizontal="left" wrapText="1"/>
    </xf>
    <xf numFmtId="49" fontId="17" fillId="0" borderId="3" xfId="0" applyNumberFormat="1" applyFont="1" applyBorder="1" applyAlignment="1">
      <alignment horizontal="left" wrapText="1"/>
    </xf>
    <xf numFmtId="173" fontId="53" fillId="0" borderId="14" xfId="0" applyNumberFormat="1" applyFont="1" applyBorder="1" applyAlignment="1">
      <alignment horizontal="right" wrapText="1"/>
    </xf>
    <xf numFmtId="173" fontId="53" fillId="0" borderId="14" xfId="0" applyNumberFormat="1" applyFont="1" applyBorder="1" applyAlignment="1">
      <alignment wrapText="1"/>
    </xf>
    <xf numFmtId="173" fontId="17" fillId="0" borderId="14" xfId="0" applyNumberFormat="1" applyFont="1" applyBorder="1" applyAlignment="1">
      <alignment horizontal="right" wrapText="1"/>
    </xf>
    <xf numFmtId="49" fontId="17" fillId="0" borderId="14" xfId="0" applyNumberFormat="1" applyFont="1" applyBorder="1" applyAlignment="1">
      <alignment horizontal="left" wrapText="1"/>
    </xf>
    <xf numFmtId="185" fontId="53" fillId="0" borderId="11" xfId="0" applyNumberFormat="1" applyFont="1" applyBorder="1" applyAlignment="1">
      <alignment horizontal="right" wrapText="1" indent="1"/>
    </xf>
    <xf numFmtId="0" fontId="17" fillId="0" borderId="0" xfId="0" applyFont="1" applyBorder="1" applyAlignment="1">
      <alignment horizontal="center"/>
    </xf>
    <xf numFmtId="49" fontId="17" fillId="0" borderId="2" xfId="0" applyNumberFormat="1" applyFont="1" applyBorder="1" applyAlignment="1">
      <alignment horizontal="left" wrapText="1"/>
    </xf>
    <xf numFmtId="0" fontId="19" fillId="0" borderId="0" xfId="0" applyFont="1" applyAlignment="1"/>
    <xf numFmtId="49" fontId="17" fillId="0" borderId="3" xfId="0" applyNumberFormat="1" applyFont="1" applyBorder="1" applyAlignment="1">
      <alignment horizontal="left" wrapText="1"/>
    </xf>
    <xf numFmtId="173" fontId="17" fillId="0" borderId="2" xfId="0" applyNumberFormat="1" applyFont="1" applyBorder="1" applyAlignment="1">
      <alignment horizontal="right" indent="5"/>
    </xf>
    <xf numFmtId="173" fontId="53" fillId="0" borderId="1" xfId="0" applyNumberFormat="1" applyFont="1" applyBorder="1" applyAlignment="1">
      <alignment horizontal="right" wrapText="1" indent="2"/>
    </xf>
    <xf numFmtId="170" fontId="35" fillId="0" borderId="1" xfId="0" applyNumberFormat="1" applyFont="1" applyBorder="1" applyAlignment="1">
      <alignment horizontal="right" indent="1"/>
    </xf>
    <xf numFmtId="172" fontId="17" fillId="0" borderId="11" xfId="0" applyNumberFormat="1" applyFont="1" applyBorder="1" applyAlignment="1">
      <alignment horizontal="right" wrapText="1" indent="1"/>
    </xf>
    <xf numFmtId="0" fontId="35" fillId="0" borderId="0" xfId="0" applyFont="1" applyAlignment="1"/>
    <xf numFmtId="171" fontId="17" fillId="0" borderId="1" xfId="0" applyNumberFormat="1" applyFont="1" applyBorder="1" applyAlignment="1">
      <alignment horizontal="right" vertical="top" wrapText="1" indent="2"/>
    </xf>
    <xf numFmtId="49" fontId="17" fillId="0" borderId="0" xfId="0" applyNumberFormat="1" applyFont="1" applyBorder="1" applyAlignment="1">
      <alignment wrapText="1"/>
    </xf>
    <xf numFmtId="171" fontId="17" fillId="0" borderId="11" xfId="0" applyNumberFormat="1" applyFont="1" applyBorder="1" applyAlignment="1">
      <alignment horizontal="centerContinuous" vertical="top"/>
    </xf>
    <xf numFmtId="171" fontId="17" fillId="0" borderId="11" xfId="0" applyNumberFormat="1" applyFont="1" applyBorder="1" applyAlignment="1">
      <alignment horizontal="center" vertical="top"/>
    </xf>
    <xf numFmtId="0" fontId="17" fillId="0" borderId="1" xfId="0" applyFont="1" applyBorder="1"/>
    <xf numFmtId="49" fontId="17" fillId="0" borderId="11" xfId="0" applyNumberFormat="1" applyFont="1" applyBorder="1" applyAlignment="1">
      <alignment vertical="top" wrapText="1"/>
    </xf>
    <xf numFmtId="179" fontId="19" fillId="0" borderId="0" xfId="0" applyNumberFormat="1" applyFont="1" applyBorder="1"/>
    <xf numFmtId="170" fontId="53" fillId="0" borderId="10" xfId="0" applyNumberFormat="1" applyFont="1" applyBorder="1" applyAlignment="1">
      <alignment horizontal="right" wrapText="1" indent="1"/>
    </xf>
    <xf numFmtId="0" fontId="17" fillId="0" borderId="0" xfId="0" applyFont="1" applyAlignment="1"/>
    <xf numFmtId="0" fontId="35" fillId="0" borderId="0" xfId="0" applyFont="1" applyAlignment="1"/>
    <xf numFmtId="171" fontId="17" fillId="0" borderId="2" xfId="0" applyNumberFormat="1" applyFont="1" applyBorder="1" applyAlignment="1">
      <alignment horizontal="center" vertical="top" wrapText="1"/>
    </xf>
    <xf numFmtId="171" fontId="17" fillId="0" borderId="3" xfId="0" applyNumberFormat="1" applyFont="1" applyBorder="1" applyAlignment="1">
      <alignment horizontal="center" vertical="top" wrapText="1"/>
    </xf>
    <xf numFmtId="0" fontId="19" fillId="0" borderId="2" xfId="0" applyFont="1" applyBorder="1" applyAlignment="1"/>
    <xf numFmtId="49" fontId="17" fillId="0" borderId="0" xfId="0" applyNumberFormat="1" applyFont="1" applyBorder="1" applyAlignment="1">
      <alignment wrapText="1"/>
    </xf>
    <xf numFmtId="171" fontId="17" fillId="0" borderId="1" xfId="0" applyNumberFormat="1" applyFont="1" applyBorder="1" applyAlignment="1">
      <alignment horizontal="right" vertical="top" wrapText="1" indent="2"/>
    </xf>
    <xf numFmtId="167" fontId="17" fillId="0" borderId="5" xfId="0" applyNumberFormat="1" applyFont="1" applyBorder="1" applyAlignment="1">
      <alignment horizontal="center" vertical="top" wrapText="1"/>
    </xf>
    <xf numFmtId="176" fontId="17" fillId="0" borderId="11" xfId="0" applyNumberFormat="1" applyFont="1" applyBorder="1" applyAlignment="1">
      <alignment horizontal="right" indent="1"/>
    </xf>
    <xf numFmtId="49" fontId="17" fillId="0" borderId="0" xfId="0" applyNumberFormat="1" applyFont="1" applyBorder="1" applyAlignment="1"/>
    <xf numFmtId="0" fontId="0" fillId="0" borderId="1" xfId="0" applyBorder="1" applyAlignment="1">
      <alignment wrapText="1"/>
    </xf>
    <xf numFmtId="171" fontId="17" fillId="0" borderId="10" xfId="0" applyNumberFormat="1" applyFont="1" applyBorder="1" applyAlignment="1">
      <alignment vertical="top" wrapText="1"/>
    </xf>
    <xf numFmtId="0" fontId="0" fillId="0" borderId="1" xfId="0" applyBorder="1" applyAlignment="1">
      <alignment horizontal="right" wrapText="1"/>
    </xf>
    <xf numFmtId="171" fontId="17" fillId="0" borderId="11" xfId="0" applyNumberFormat="1" applyFont="1" applyBorder="1" applyAlignment="1">
      <alignment horizontal="right" vertical="top" wrapText="1" indent="2"/>
    </xf>
    <xf numFmtId="171" fontId="17" fillId="0" borderId="10" xfId="0" applyNumberFormat="1" applyFont="1" applyBorder="1" applyAlignment="1">
      <alignment horizontal="right" vertical="top" wrapText="1" indent="2"/>
    </xf>
    <xf numFmtId="171" fontId="17" fillId="0" borderId="10" xfId="0" applyNumberFormat="1" applyFont="1" applyBorder="1" applyAlignment="1">
      <alignment horizontal="center" vertical="top" wrapText="1"/>
    </xf>
    <xf numFmtId="0" fontId="19" fillId="0" borderId="10" xfId="0" applyFont="1" applyBorder="1" applyAlignment="1"/>
    <xf numFmtId="169" fontId="17" fillId="0" borderId="10" xfId="0" applyNumberFormat="1" applyFont="1" applyBorder="1" applyAlignment="1">
      <alignment horizontal="right" vertical="top" wrapText="1" indent="1"/>
    </xf>
    <xf numFmtId="169" fontId="17" fillId="0" borderId="11" xfId="0" applyNumberFormat="1" applyFont="1" applyBorder="1" applyAlignment="1">
      <alignment horizontal="right" vertical="top" wrapText="1" indent="1"/>
    </xf>
    <xf numFmtId="171" fontId="17" fillId="0" borderId="11" xfId="0" applyNumberFormat="1" applyFont="1" applyBorder="1" applyAlignment="1">
      <alignment horizontal="right" wrapText="1" indent="2"/>
    </xf>
    <xf numFmtId="173" fontId="17" fillId="0" borderId="11" xfId="0" applyNumberFormat="1" applyFont="1" applyBorder="1" applyAlignment="1">
      <alignment horizontal="right" wrapText="1"/>
    </xf>
    <xf numFmtId="0" fontId="19" fillId="0" borderId="0" xfId="0" applyFont="1" applyAlignment="1"/>
    <xf numFmtId="0" fontId="17" fillId="0" borderId="7" xfId="0" applyFont="1" applyBorder="1" applyAlignment="1">
      <alignment horizontal="center" vertical="top" wrapText="1"/>
    </xf>
    <xf numFmtId="0" fontId="19" fillId="0" borderId="0" xfId="0" applyFont="1" applyAlignment="1"/>
    <xf numFmtId="174" fontId="17" fillId="0" borderId="7" xfId="0" applyNumberFormat="1" applyFont="1" applyBorder="1" applyAlignment="1">
      <alignment horizontal="right" indent="1"/>
    </xf>
    <xf numFmtId="168" fontId="19" fillId="0" borderId="9" xfId="0" applyNumberFormat="1" applyFont="1" applyBorder="1" applyAlignment="1">
      <alignment horizontal="center" vertical="center"/>
    </xf>
    <xf numFmtId="168" fontId="19" fillId="0" borderId="10" xfId="0" applyNumberFormat="1" applyFont="1" applyBorder="1" applyAlignment="1">
      <alignment horizontal="center" vertical="center"/>
    </xf>
    <xf numFmtId="168" fontId="19" fillId="0" borderId="11" xfId="0" applyNumberFormat="1" applyFont="1" applyBorder="1" applyAlignment="1">
      <alignment horizontal="center" vertical="center"/>
    </xf>
    <xf numFmtId="187" fontId="17" fillId="0" borderId="10" xfId="0" applyNumberFormat="1" applyFont="1" applyBorder="1" applyAlignment="1"/>
    <xf numFmtId="187" fontId="17" fillId="0" borderId="11" xfId="0" applyNumberFormat="1" applyFont="1" applyBorder="1" applyAlignment="1"/>
    <xf numFmtId="0" fontId="17" fillId="0" borderId="0" xfId="0" applyFont="1" applyAlignment="1"/>
    <xf numFmtId="0" fontId="19" fillId="0" borderId="0" xfId="0" applyFont="1" applyAlignment="1"/>
    <xf numFmtId="175" fontId="17" fillId="0" borderId="1" xfId="0" applyNumberFormat="1" applyFont="1" applyBorder="1" applyAlignment="1">
      <alignment horizontal="right" vertical="top" wrapText="1" indent="1"/>
    </xf>
    <xf numFmtId="0" fontId="17" fillId="0" borderId="2" xfId="0" applyFont="1" applyBorder="1" applyAlignment="1">
      <alignment horizontal="center"/>
    </xf>
    <xf numFmtId="49" fontId="17" fillId="0" borderId="2" xfId="0" applyNumberFormat="1" applyFont="1" applyBorder="1" applyAlignment="1">
      <alignment horizontal="left" wrapText="1"/>
    </xf>
    <xf numFmtId="49" fontId="17" fillId="0" borderId="2" xfId="0" applyNumberFormat="1" applyFont="1" applyBorder="1" applyAlignment="1">
      <alignment horizontal="left" wrapText="1"/>
    </xf>
    <xf numFmtId="0" fontId="0" fillId="0" borderId="0" xfId="0" applyAlignment="1"/>
    <xf numFmtId="179" fontId="22" fillId="0" borderId="8" xfId="0" applyNumberFormat="1" applyFont="1" applyBorder="1" applyAlignment="1">
      <alignment horizontal="right" wrapText="1"/>
    </xf>
    <xf numFmtId="179" fontId="22" fillId="0" borderId="2" xfId="0" applyNumberFormat="1" applyFont="1" applyBorder="1" applyAlignment="1">
      <alignment horizontal="right" wrapText="1"/>
    </xf>
    <xf numFmtId="179" fontId="22" fillId="0" borderId="3" xfId="0" applyNumberFormat="1" applyFont="1" applyBorder="1" applyAlignment="1">
      <alignment horizontal="right" wrapText="1"/>
    </xf>
    <xf numFmtId="3" fontId="55" fillId="0" borderId="9" xfId="0" applyNumberFormat="1" applyFont="1" applyBorder="1" applyAlignment="1">
      <alignment horizontal="right" vertical="center" wrapText="1"/>
    </xf>
    <xf numFmtId="3" fontId="55" fillId="0" borderId="10" xfId="0" applyNumberFormat="1" applyFont="1" applyBorder="1" applyAlignment="1">
      <alignment horizontal="right" vertical="center" wrapText="1"/>
    </xf>
    <xf numFmtId="3" fontId="55" fillId="0" borderId="11" xfId="0" applyNumberFormat="1" applyFont="1" applyBorder="1" applyAlignment="1">
      <alignment horizontal="right" vertical="center" wrapText="1"/>
    </xf>
    <xf numFmtId="179" fontId="53" fillId="0" borderId="8" xfId="0" applyNumberFormat="1" applyFont="1" applyBorder="1" applyAlignment="1">
      <alignment horizontal="right" wrapText="1"/>
    </xf>
    <xf numFmtId="179" fontId="53" fillId="0" borderId="2" xfId="0" applyNumberFormat="1" applyFont="1" applyBorder="1" applyAlignment="1">
      <alignment horizontal="right" wrapText="1"/>
    </xf>
    <xf numFmtId="179" fontId="53" fillId="0" borderId="2" xfId="0" applyNumberFormat="1" applyFont="1" applyBorder="1" applyAlignment="1">
      <alignment wrapText="1"/>
    </xf>
    <xf numFmtId="179" fontId="53" fillId="0" borderId="3" xfId="0" applyNumberFormat="1" applyFont="1" applyBorder="1" applyAlignment="1">
      <alignment horizontal="right" wrapText="1"/>
    </xf>
    <xf numFmtId="3" fontId="55" fillId="0" borderId="9" xfId="0" applyNumberFormat="1" applyFont="1" applyBorder="1" applyAlignment="1">
      <alignment vertical="center" wrapText="1"/>
    </xf>
    <xf numFmtId="3" fontId="55" fillId="0" borderId="10" xfId="0" applyNumberFormat="1" applyFont="1" applyBorder="1" applyAlignment="1">
      <alignment vertical="center" wrapText="1"/>
    </xf>
    <xf numFmtId="3" fontId="55" fillId="0" borderId="11" xfId="0" applyNumberFormat="1" applyFont="1" applyBorder="1" applyAlignment="1">
      <alignment vertical="center" wrapText="1"/>
    </xf>
    <xf numFmtId="179" fontId="22" fillId="0" borderId="14" xfId="0" applyNumberFormat="1" applyFont="1" applyBorder="1" applyAlignment="1">
      <alignment horizontal="right" wrapText="1"/>
    </xf>
    <xf numFmtId="179" fontId="22" fillId="0" borderId="0" xfId="0" applyNumberFormat="1" applyFont="1" applyBorder="1" applyAlignment="1">
      <alignment horizontal="right" wrapText="1"/>
    </xf>
    <xf numFmtId="179" fontId="17" fillId="0" borderId="0" xfId="0" applyNumberFormat="1" applyFont="1" applyBorder="1" applyAlignment="1"/>
    <xf numFmtId="179" fontId="22" fillId="0" borderId="6" xfId="0" applyNumberFormat="1" applyFont="1" applyBorder="1" applyAlignment="1">
      <alignment horizontal="right" wrapText="1"/>
    </xf>
    <xf numFmtId="3" fontId="56" fillId="0" borderId="10" xfId="0" applyNumberFormat="1" applyFont="1" applyBorder="1" applyAlignment="1">
      <alignment horizontal="right" vertical="center" wrapText="1"/>
    </xf>
    <xf numFmtId="0" fontId="17" fillId="0" borderId="15" xfId="0" applyFont="1" applyBorder="1"/>
    <xf numFmtId="49" fontId="17" fillId="0" borderId="2" xfId="0" applyNumberFormat="1" applyFont="1" applyBorder="1" applyAlignment="1">
      <alignment horizontal="left" wrapText="1"/>
    </xf>
    <xf numFmtId="173" fontId="53" fillId="0" borderId="1" xfId="0" applyNumberFormat="1" applyFont="1" applyBorder="1" applyAlignment="1">
      <alignment horizontal="right" wrapText="1" indent="2"/>
    </xf>
    <xf numFmtId="173" fontId="53" fillId="0" borderId="1" xfId="0" applyNumberFormat="1" applyFont="1" applyBorder="1" applyAlignment="1">
      <alignment horizontal="center" wrapText="1"/>
    </xf>
    <xf numFmtId="0" fontId="17" fillId="0" borderId="0" xfId="0" applyFont="1" applyAlignment="1">
      <alignment vertical="center"/>
    </xf>
    <xf numFmtId="49" fontId="17" fillId="0" borderId="2" xfId="0" applyNumberFormat="1" applyFont="1" applyBorder="1" applyAlignment="1">
      <alignment horizontal="left" wrapText="1"/>
    </xf>
    <xf numFmtId="173" fontId="17" fillId="0" borderId="12" xfId="0" applyNumberFormat="1" applyFont="1" applyBorder="1" applyAlignment="1">
      <alignment horizontal="center" wrapText="1"/>
    </xf>
    <xf numFmtId="173" fontId="17" fillId="0" borderId="1" xfId="0" applyNumberFormat="1" applyFont="1" applyBorder="1" applyAlignment="1">
      <alignment horizontal="center" wrapText="1"/>
    </xf>
    <xf numFmtId="173" fontId="53" fillId="0" borderId="7" xfId="0" applyNumberFormat="1" applyFont="1" applyBorder="1" applyAlignment="1">
      <alignment horizontal="center" wrapText="1"/>
    </xf>
    <xf numFmtId="49" fontId="17" fillId="0" borderId="2" xfId="0" applyNumberFormat="1" applyFont="1" applyBorder="1" applyAlignment="1">
      <alignment horizontal="left" wrapText="1"/>
    </xf>
    <xf numFmtId="172" fontId="53" fillId="0" borderId="7" xfId="0" applyNumberFormat="1" applyFont="1" applyBorder="1" applyAlignment="1">
      <alignment horizontal="right" wrapText="1" indent="1"/>
    </xf>
    <xf numFmtId="172" fontId="17" fillId="0" borderId="10" xfId="0" applyNumberFormat="1" applyFont="1" applyBorder="1" applyAlignment="1">
      <alignment horizontal="center" wrapText="1"/>
    </xf>
    <xf numFmtId="167" fontId="19" fillId="0" borderId="10" xfId="0" applyNumberFormat="1" applyFont="1" applyBorder="1" applyAlignment="1">
      <alignment horizontal="center"/>
    </xf>
    <xf numFmtId="167" fontId="19" fillId="0" borderId="0" xfId="0" applyNumberFormat="1" applyFont="1" applyAlignment="1">
      <alignment horizontal="center"/>
    </xf>
    <xf numFmtId="167" fontId="19" fillId="0" borderId="11" xfId="0" applyNumberFormat="1" applyFont="1" applyBorder="1" applyAlignment="1">
      <alignment horizontal="center"/>
    </xf>
    <xf numFmtId="171" fontId="17" fillId="0" borderId="2" xfId="0" applyNumberFormat="1" applyFont="1" applyBorder="1" applyAlignment="1">
      <alignment horizontal="center" vertical="top" wrapText="1"/>
    </xf>
    <xf numFmtId="49" fontId="17" fillId="0" borderId="2" xfId="0" applyNumberFormat="1" applyFont="1" applyBorder="1" applyAlignment="1">
      <alignment horizontal="left" wrapText="1"/>
    </xf>
    <xf numFmtId="175" fontId="17" fillId="0" borderId="0" xfId="0" applyNumberFormat="1" applyFont="1" applyBorder="1" applyAlignment="1">
      <alignment horizontal="center" vertical="center"/>
    </xf>
    <xf numFmtId="175" fontId="17" fillId="0" borderId="1" xfId="0" applyNumberFormat="1" applyFont="1" applyBorder="1" applyAlignment="1">
      <alignment horizontal="center" vertical="center"/>
    </xf>
    <xf numFmtId="175" fontId="17" fillId="0" borderId="2" xfId="0" applyNumberFormat="1" applyFont="1" applyBorder="1" applyAlignment="1">
      <alignment horizontal="center" vertical="center"/>
    </xf>
    <xf numFmtId="175" fontId="35" fillId="0" borderId="2" xfId="0" applyNumberFormat="1" applyFont="1" applyBorder="1" applyAlignment="1">
      <alignment horizontal="center" vertical="center" wrapText="1"/>
    </xf>
    <xf numFmtId="175" fontId="5" fillId="0" borderId="1" xfId="0" applyNumberFormat="1" applyFont="1" applyBorder="1" applyAlignment="1">
      <alignment horizontal="center" vertical="center" wrapText="1"/>
    </xf>
    <xf numFmtId="175" fontId="17" fillId="0" borderId="2" xfId="0" applyNumberFormat="1" applyFont="1" applyBorder="1" applyAlignment="1">
      <alignment horizontal="center" vertical="center" wrapText="1"/>
    </xf>
    <xf numFmtId="175" fontId="17" fillId="0" borderId="1" xfId="0" applyNumberFormat="1" applyFont="1" applyBorder="1" applyAlignment="1">
      <alignment horizontal="center" vertical="center" wrapText="1"/>
    </xf>
    <xf numFmtId="0" fontId="17" fillId="0" borderId="11" xfId="0" applyFont="1" applyBorder="1" applyAlignment="1">
      <alignment horizontal="center" vertical="top" wrapText="1"/>
    </xf>
    <xf numFmtId="171" fontId="17" fillId="0" borderId="11" xfId="0" applyNumberFormat="1" applyFont="1" applyBorder="1" applyAlignment="1">
      <alignment horizontal="center" vertical="top" wrapText="1"/>
    </xf>
    <xf numFmtId="2" fontId="17" fillId="0" borderId="10" xfId="0" applyNumberFormat="1" applyFont="1" applyBorder="1" applyAlignment="1">
      <alignment horizontal="right" wrapText="1" indent="2"/>
    </xf>
    <xf numFmtId="2" fontId="17" fillId="0" borderId="10" xfId="0" applyNumberFormat="1" applyFont="1" applyBorder="1" applyAlignment="1">
      <alignment horizontal="right" indent="2"/>
    </xf>
    <xf numFmtId="174" fontId="17" fillId="0" borderId="11" xfId="0" applyNumberFormat="1" applyFont="1" applyBorder="1" applyAlignment="1">
      <alignment horizontal="right" wrapText="1" indent="2"/>
    </xf>
    <xf numFmtId="174" fontId="17" fillId="0" borderId="11" xfId="0" applyNumberFormat="1" applyFont="1" applyBorder="1" applyAlignment="1">
      <alignment horizontal="right" indent="2"/>
    </xf>
    <xf numFmtId="173" fontId="17" fillId="0" borderId="11" xfId="0" applyNumberFormat="1" applyFont="1" applyBorder="1" applyAlignment="1">
      <alignment horizontal="right" wrapText="1" indent="2"/>
    </xf>
    <xf numFmtId="177" fontId="17" fillId="0" borderId="11" xfId="0" applyNumberFormat="1" applyFont="1" applyBorder="1" applyAlignment="1">
      <alignment horizontal="right" wrapText="1" indent="3"/>
    </xf>
    <xf numFmtId="0" fontId="17" fillId="0" borderId="11" xfId="0" applyFont="1" applyBorder="1" applyAlignment="1">
      <alignment horizontal="right" indent="3"/>
    </xf>
    <xf numFmtId="172" fontId="17" fillId="0" borderId="1" xfId="13" applyNumberFormat="1" applyFont="1" applyBorder="1" applyAlignment="1">
      <alignment horizontal="right" wrapText="1" indent="1"/>
    </xf>
    <xf numFmtId="172" fontId="17" fillId="0" borderId="10" xfId="13" applyNumberFormat="1" applyFont="1" applyBorder="1" applyAlignment="1">
      <alignment horizontal="right" wrapText="1" indent="1"/>
    </xf>
    <xf numFmtId="172" fontId="17" fillId="0" borderId="1" xfId="13" applyNumberFormat="1" applyFont="1" applyBorder="1" applyAlignment="1">
      <alignment horizontal="right" vertical="top" wrapText="1" indent="1"/>
    </xf>
    <xf numFmtId="172" fontId="17" fillId="0" borderId="10" xfId="13" applyNumberFormat="1" applyFont="1" applyBorder="1"/>
    <xf numFmtId="172" fontId="17" fillId="0" borderId="10" xfId="13" applyNumberFormat="1" applyFont="1" applyBorder="1" applyAlignment="1">
      <alignment horizontal="right" vertical="top" wrapText="1" indent="1"/>
    </xf>
    <xf numFmtId="172" fontId="17" fillId="0" borderId="10" xfId="13" applyNumberFormat="1" applyFont="1" applyBorder="1" applyAlignment="1">
      <alignment horizontal="right" wrapText="1"/>
    </xf>
    <xf numFmtId="172" fontId="17" fillId="0" borderId="10" xfId="13" applyNumberFormat="1" applyFont="1" applyBorder="1" applyAlignment="1"/>
    <xf numFmtId="172" fontId="53" fillId="0" borderId="10" xfId="13" applyNumberFormat="1" applyFont="1" applyBorder="1" applyAlignment="1">
      <alignment horizontal="right" wrapText="1" indent="1"/>
    </xf>
    <xf numFmtId="172" fontId="53" fillId="0" borderId="11" xfId="13" applyNumberFormat="1" applyFont="1" applyBorder="1" applyAlignment="1">
      <alignment horizontal="right" wrapText="1" indent="1"/>
    </xf>
    <xf numFmtId="0" fontId="19" fillId="0" borderId="15" xfId="0" applyFont="1" applyBorder="1" applyAlignment="1">
      <alignment horizontal="left" indent="1"/>
    </xf>
    <xf numFmtId="171" fontId="19" fillId="0" borderId="10" xfId="0" applyNumberFormat="1" applyFont="1" applyBorder="1" applyAlignment="1">
      <alignment horizontal="right" indent="2"/>
    </xf>
    <xf numFmtId="171" fontId="19" fillId="0" borderId="11" xfId="0" applyNumberFormat="1" applyFont="1" applyBorder="1" applyAlignment="1">
      <alignment horizontal="right" indent="2"/>
    </xf>
    <xf numFmtId="171" fontId="17" fillId="0" borderId="10" xfId="0" applyNumberFormat="1" applyFont="1" applyBorder="1" applyAlignment="1">
      <alignment horizontal="right" wrapText="1" indent="2"/>
    </xf>
    <xf numFmtId="178" fontId="17" fillId="0" borderId="10" xfId="0" applyNumberFormat="1" applyFont="1" applyBorder="1" applyAlignment="1">
      <alignment horizontal="right" vertical="top" wrapText="1" indent="1"/>
    </xf>
    <xf numFmtId="171" fontId="17" fillId="0" borderId="11" xfId="0" applyNumberFormat="1" applyFont="1" applyBorder="1" applyAlignment="1">
      <alignment horizontal="right"/>
    </xf>
    <xf numFmtId="178" fontId="17" fillId="0" borderId="7" xfId="0" applyNumberFormat="1" applyFont="1" applyBorder="1" applyAlignment="1">
      <alignment horizontal="right" indent="1"/>
    </xf>
    <xf numFmtId="178" fontId="17" fillId="0" borderId="11" xfId="0" applyNumberFormat="1" applyFont="1" applyBorder="1" applyAlignment="1">
      <alignment horizontal="right" indent="1"/>
    </xf>
    <xf numFmtId="0" fontId="35" fillId="0" borderId="0" xfId="0" applyFont="1" applyAlignment="1"/>
    <xf numFmtId="0" fontId="17" fillId="0" borderId="5" xfId="0" applyFont="1" applyBorder="1" applyAlignment="1">
      <alignment horizontal="center" vertical="top" wrapText="1"/>
    </xf>
    <xf numFmtId="49" fontId="17" fillId="0" borderId="15" xfId="0" applyNumberFormat="1" applyFont="1" applyBorder="1" applyAlignment="1">
      <alignment horizontal="center"/>
    </xf>
    <xf numFmtId="181" fontId="19" fillId="0" borderId="10" xfId="0" applyNumberFormat="1" applyFont="1" applyBorder="1" applyAlignment="1">
      <alignment horizontal="center"/>
    </xf>
    <xf numFmtId="181" fontId="19" fillId="0" borderId="11" xfId="0" applyNumberFormat="1" applyFont="1" applyBorder="1" applyAlignment="1">
      <alignment horizontal="center"/>
    </xf>
    <xf numFmtId="181" fontId="17" fillId="0" borderId="11" xfId="0" applyNumberFormat="1" applyFont="1" applyBorder="1" applyAlignment="1">
      <alignment horizontal="center"/>
    </xf>
    <xf numFmtId="0" fontId="17" fillId="0" borderId="13" xfId="0" applyFont="1" applyBorder="1" applyAlignment="1">
      <alignment horizontal="center" wrapText="1"/>
    </xf>
    <xf numFmtId="0" fontId="17" fillId="0" borderId="5" xfId="0" applyFont="1" applyBorder="1" applyAlignment="1">
      <alignment horizontal="center" wrapText="1"/>
    </xf>
    <xf numFmtId="0" fontId="17" fillId="0" borderId="4" xfId="0" applyFont="1" applyBorder="1" applyAlignment="1">
      <alignment horizontal="center" wrapText="1"/>
    </xf>
    <xf numFmtId="0" fontId="17" fillId="0" borderId="0" xfId="0" applyFont="1" applyAlignment="1"/>
    <xf numFmtId="0" fontId="19" fillId="0" borderId="0" xfId="0" applyFont="1" applyAlignment="1"/>
    <xf numFmtId="0" fontId="17" fillId="0" borderId="6" xfId="0" applyFont="1" applyBorder="1" applyAlignment="1"/>
    <xf numFmtId="0" fontId="0" fillId="0" borderId="6" xfId="0" applyBorder="1" applyAlignment="1"/>
    <xf numFmtId="0" fontId="17" fillId="0" borderId="13" xfId="0" applyFont="1" applyBorder="1" applyAlignment="1">
      <alignment horizontal="center" vertical="top" wrapText="1"/>
    </xf>
    <xf numFmtId="0" fontId="17" fillId="0" borderId="5" xfId="0" applyFont="1" applyBorder="1" applyAlignment="1">
      <alignment horizontal="center" vertical="top" wrapText="1"/>
    </xf>
    <xf numFmtId="0" fontId="17" fillId="0" borderId="4" xfId="0" applyFont="1" applyBorder="1" applyAlignment="1">
      <alignment horizontal="center" vertical="top" wrapText="1"/>
    </xf>
    <xf numFmtId="0" fontId="17" fillId="0" borderId="13" xfId="0" applyFont="1" applyBorder="1" applyAlignment="1">
      <alignment horizontal="center" vertical="top"/>
    </xf>
    <xf numFmtId="0" fontId="22" fillId="0" borderId="4" xfId="0" applyFont="1" applyBorder="1" applyAlignment="1"/>
    <xf numFmtId="0" fontId="22" fillId="0" borderId="5" xfId="0" applyFont="1" applyBorder="1" applyAlignment="1"/>
    <xf numFmtId="3" fontId="17" fillId="0" borderId="4" xfId="0" applyNumberFormat="1" applyFont="1" applyBorder="1" applyAlignment="1">
      <alignment horizontal="center" wrapText="1"/>
    </xf>
    <xf numFmtId="3" fontId="17" fillId="0" borderId="5" xfId="0" applyNumberFormat="1" applyFont="1" applyBorder="1" applyAlignment="1">
      <alignment horizontal="center" wrapText="1"/>
    </xf>
    <xf numFmtId="0" fontId="22" fillId="0" borderId="4" xfId="0" applyFont="1" applyBorder="1" applyAlignment="1">
      <alignment horizontal="center" wrapText="1"/>
    </xf>
    <xf numFmtId="3" fontId="17" fillId="0" borderId="13" xfId="0" applyNumberFormat="1" applyFont="1" applyBorder="1" applyAlignment="1">
      <alignment horizontal="center" vertical="top" wrapText="1"/>
    </xf>
    <xf numFmtId="3" fontId="17" fillId="0" borderId="4" xfId="0" applyNumberFormat="1" applyFont="1" applyBorder="1" applyAlignment="1">
      <alignment horizontal="center" vertical="top" wrapText="1"/>
    </xf>
    <xf numFmtId="0" fontId="19" fillId="0" borderId="0" xfId="0" applyFont="1" applyAlignment="1"/>
    <xf numFmtId="181" fontId="17" fillId="0" borderId="0" xfId="0" applyNumberFormat="1" applyFont="1"/>
    <xf numFmtId="0" fontId="17" fillId="0" borderId="2" xfId="0" applyFont="1" applyBorder="1" applyAlignment="1">
      <alignment horizontal="center" vertical="top" wrapText="1"/>
    </xf>
    <xf numFmtId="0" fontId="22" fillId="0" borderId="0" xfId="0" applyFont="1" applyBorder="1" applyAlignment="1">
      <alignment horizontal="center" wrapText="1"/>
    </xf>
    <xf numFmtId="3" fontId="17" fillId="0" borderId="1" xfId="0" applyNumberFormat="1" applyFont="1" applyBorder="1" applyAlignment="1">
      <alignment horizontal="center" vertical="top" wrapText="1"/>
    </xf>
    <xf numFmtId="0" fontId="22" fillId="0" borderId="1" xfId="0" applyFont="1" applyBorder="1" applyAlignment="1">
      <alignment horizontal="center" wrapText="1"/>
    </xf>
    <xf numFmtId="3" fontId="17" fillId="0" borderId="0" xfId="0" applyNumberFormat="1" applyFont="1" applyBorder="1" applyAlignment="1">
      <alignment horizontal="center" vertical="top" wrapText="1"/>
    </xf>
    <xf numFmtId="3" fontId="17" fillId="0" borderId="7" xfId="0" applyNumberFormat="1" applyFont="1" applyBorder="1" applyAlignment="1">
      <alignment horizontal="center" vertical="top" wrapText="1"/>
    </xf>
    <xf numFmtId="3" fontId="17" fillId="0" borderId="6" xfId="0" applyNumberFormat="1" applyFont="1" applyBorder="1" applyAlignment="1">
      <alignment horizontal="center" vertical="top" wrapText="1"/>
    </xf>
    <xf numFmtId="3" fontId="17" fillId="0" borderId="0" xfId="0" applyNumberFormat="1" applyFont="1" applyBorder="1" applyAlignment="1"/>
    <xf numFmtId="170" fontId="19" fillId="0" borderId="10" xfId="0" applyNumberFormat="1" applyFont="1" applyBorder="1" applyAlignment="1">
      <alignment horizontal="center"/>
    </xf>
    <xf numFmtId="170" fontId="19" fillId="0" borderId="11" xfId="0" applyNumberFormat="1" applyFont="1" applyBorder="1" applyAlignment="1">
      <alignment horizontal="center"/>
    </xf>
    <xf numFmtId="171" fontId="17" fillId="0" borderId="10" xfId="0" applyNumberFormat="1" applyFont="1" applyBorder="1" applyAlignment="1">
      <alignment horizontal="center" wrapText="1"/>
    </xf>
    <xf numFmtId="0" fontId="19" fillId="0" borderId="10" xfId="0" applyFont="1" applyBorder="1" applyAlignment="1">
      <alignment horizontal="center"/>
    </xf>
    <xf numFmtId="0" fontId="22" fillId="0" borderId="0" xfId="0" applyFont="1" applyBorder="1" applyAlignment="1"/>
    <xf numFmtId="173" fontId="53" fillId="0" borderId="1" xfId="0" applyNumberFormat="1" applyFont="1" applyBorder="1" applyAlignment="1">
      <alignment horizontal="center" wrapText="1"/>
    </xf>
    <xf numFmtId="171" fontId="17" fillId="0" borderId="2" xfId="0" applyNumberFormat="1" applyFont="1" applyBorder="1" applyAlignment="1">
      <alignment horizontal="center" vertical="top" wrapText="1"/>
    </xf>
    <xf numFmtId="171" fontId="17" fillId="0" borderId="1" xfId="0" applyNumberFormat="1" applyFont="1" applyBorder="1" applyAlignment="1">
      <alignment horizontal="center" vertical="top" wrapText="1"/>
    </xf>
    <xf numFmtId="171" fontId="17" fillId="0" borderId="1" xfId="0" applyNumberFormat="1" applyFont="1" applyBorder="1" applyAlignment="1">
      <alignment horizontal="center" vertical="top"/>
    </xf>
    <xf numFmtId="171" fontId="17" fillId="0" borderId="2" xfId="0" applyNumberFormat="1" applyFont="1" applyBorder="1" applyAlignment="1">
      <alignment horizontal="center" vertical="center" wrapText="1"/>
    </xf>
    <xf numFmtId="171" fontId="17" fillId="0" borderId="1" xfId="0" applyNumberFormat="1" applyFont="1" applyBorder="1" applyAlignment="1">
      <alignment horizontal="center" vertical="center" wrapText="1"/>
    </xf>
    <xf numFmtId="0" fontId="22" fillId="0" borderId="6" xfId="0" applyFont="1" applyBorder="1" applyAlignment="1">
      <alignment horizontal="center" wrapText="1"/>
    </xf>
    <xf numFmtId="0" fontId="22" fillId="0" borderId="7" xfId="0" applyFont="1" applyBorder="1" applyAlignment="1">
      <alignment horizontal="center" wrapText="1"/>
    </xf>
    <xf numFmtId="173" fontId="17" fillId="0" borderId="10" xfId="0" applyNumberFormat="1" applyFont="1" applyBorder="1" applyAlignment="1">
      <alignment horizontal="center" wrapText="1"/>
    </xf>
    <xf numFmtId="176" fontId="17" fillId="0" borderId="1" xfId="0" applyNumberFormat="1" applyFont="1" applyBorder="1" applyAlignment="1">
      <alignment horizontal="center" wrapText="1"/>
    </xf>
    <xf numFmtId="177" fontId="17" fillId="0" borderId="10" xfId="0" applyNumberFormat="1" applyFont="1" applyBorder="1" applyAlignment="1">
      <alignment horizontal="center" wrapText="1"/>
    </xf>
    <xf numFmtId="177" fontId="19" fillId="0" borderId="3" xfId="0" applyNumberFormat="1" applyFont="1" applyBorder="1" applyAlignment="1">
      <alignment horizontal="center"/>
    </xf>
    <xf numFmtId="180" fontId="17" fillId="0" borderId="1" xfId="0" applyNumberFormat="1" applyFont="1" applyBorder="1" applyAlignment="1">
      <alignment horizontal="center" wrapText="1"/>
    </xf>
    <xf numFmtId="180" fontId="17" fillId="0" borderId="10" xfId="0" applyNumberFormat="1" applyFont="1" applyBorder="1" applyAlignment="1">
      <alignment horizontal="center" wrapText="1"/>
    </xf>
    <xf numFmtId="173" fontId="17" fillId="0" borderId="11" xfId="0" applyNumberFormat="1" applyFont="1" applyFill="1" applyBorder="1" applyAlignment="1">
      <alignment horizontal="center" wrapText="1"/>
    </xf>
    <xf numFmtId="0" fontId="19" fillId="0" borderId="0" xfId="0" applyFont="1" applyAlignment="1"/>
    <xf numFmtId="179" fontId="19" fillId="0" borderId="10" xfId="0" applyNumberFormat="1" applyFont="1" applyBorder="1"/>
    <xf numFmtId="179" fontId="19" fillId="0" borderId="11" xfId="0" applyNumberFormat="1" applyFont="1" applyBorder="1"/>
    <xf numFmtId="179" fontId="19" fillId="0" borderId="9" xfId="0" applyNumberFormat="1" applyFont="1" applyBorder="1"/>
    <xf numFmtId="167" fontId="17" fillId="0" borderId="11" xfId="0" applyNumberFormat="1" applyFont="1" applyBorder="1" applyAlignment="1">
      <alignment horizontal="center"/>
    </xf>
    <xf numFmtId="49" fontId="17" fillId="0" borderId="2" xfId="0" applyNumberFormat="1" applyFont="1" applyBorder="1" applyAlignment="1">
      <alignment horizontal="left" wrapText="1"/>
    </xf>
    <xf numFmtId="0" fontId="17" fillId="0" borderId="11" xfId="0" applyFont="1" applyBorder="1"/>
    <xf numFmtId="0" fontId="17" fillId="0" borderId="1" xfId="0" applyFont="1" applyBorder="1" applyAlignment="1">
      <alignment horizontal="left" vertical="center"/>
    </xf>
    <xf numFmtId="0" fontId="17" fillId="0" borderId="0" xfId="0" applyFont="1" applyBorder="1" applyAlignment="1">
      <alignment horizontal="center" vertical="center"/>
    </xf>
    <xf numFmtId="0" fontId="17" fillId="0" borderId="6" xfId="0" applyFont="1" applyBorder="1" applyAlignment="1">
      <alignment horizontal="center" vertical="center"/>
    </xf>
    <xf numFmtId="0" fontId="17" fillId="0" borderId="5" xfId="0" applyFont="1" applyBorder="1" applyAlignment="1">
      <alignment horizontal="center" vertical="top" wrapText="1"/>
    </xf>
    <xf numFmtId="49" fontId="17" fillId="0" borderId="2" xfId="0" applyNumberFormat="1" applyFont="1" applyBorder="1" applyAlignment="1">
      <alignment horizontal="left" wrapText="1"/>
    </xf>
    <xf numFmtId="172" fontId="53" fillId="0" borderId="1" xfId="0" applyNumberFormat="1" applyFont="1" applyBorder="1" applyAlignment="1">
      <alignment horizontal="right" wrapText="1" indent="1"/>
    </xf>
    <xf numFmtId="49" fontId="17" fillId="0" borderId="2" xfId="0" applyNumberFormat="1" applyFont="1" applyBorder="1" applyAlignment="1">
      <alignment horizontal="left" wrapText="1"/>
    </xf>
    <xf numFmtId="171" fontId="19" fillId="0" borderId="11" xfId="0" applyNumberFormat="1" applyFont="1" applyBorder="1" applyAlignment="1">
      <alignment horizontal="right" vertical="top"/>
    </xf>
    <xf numFmtId="171" fontId="19" fillId="0" borderId="10" xfId="0" applyNumberFormat="1" applyFont="1" applyBorder="1" applyAlignment="1">
      <alignment horizontal="center" vertical="top"/>
    </xf>
    <xf numFmtId="171" fontId="17" fillId="0" borderId="10" xfId="0" applyNumberFormat="1" applyFont="1" applyBorder="1" applyAlignment="1">
      <alignment horizontal="center" vertical="top"/>
    </xf>
    <xf numFmtId="170" fontId="17" fillId="0" borderId="10" xfId="0" applyNumberFormat="1" applyFont="1" applyBorder="1" applyAlignment="1">
      <alignment horizontal="center" vertical="top" wrapText="1"/>
    </xf>
    <xf numFmtId="170" fontId="17" fillId="0" borderId="11" xfId="0" applyNumberFormat="1" applyFont="1" applyBorder="1" applyAlignment="1">
      <alignment horizontal="center" vertical="top" wrapText="1"/>
    </xf>
    <xf numFmtId="0" fontId="17" fillId="0" borderId="0" xfId="0" applyFont="1" applyAlignment="1"/>
    <xf numFmtId="0" fontId="17" fillId="0" borderId="7" xfId="0" applyFont="1" applyBorder="1" applyAlignment="1">
      <alignment horizontal="center" vertical="top" wrapText="1"/>
    </xf>
    <xf numFmtId="0" fontId="17" fillId="0" borderId="13" xfId="0" applyFont="1" applyBorder="1" applyAlignment="1">
      <alignment horizontal="center" wrapText="1"/>
    </xf>
    <xf numFmtId="0" fontId="17" fillId="0" borderId="13" xfId="0" applyFont="1" applyBorder="1" applyAlignment="1">
      <alignment horizontal="center" vertical="top" wrapText="1"/>
    </xf>
    <xf numFmtId="0" fontId="17" fillId="0" borderId="7" xfId="0" applyFont="1" applyBorder="1" applyAlignment="1">
      <alignment horizontal="center" wrapText="1"/>
    </xf>
    <xf numFmtId="0" fontId="17" fillId="0" borderId="5" xfId="0" applyFont="1" applyBorder="1" applyAlignment="1">
      <alignment horizontal="center" vertical="top"/>
    </xf>
    <xf numFmtId="0" fontId="17" fillId="0" borderId="15" xfId="0" applyFont="1" applyBorder="1" applyAlignment="1">
      <alignment horizontal="center" vertical="top" wrapText="1"/>
    </xf>
    <xf numFmtId="0" fontId="19" fillId="0" borderId="1" xfId="0" applyFont="1" applyBorder="1" applyAlignment="1">
      <alignment vertical="center"/>
    </xf>
    <xf numFmtId="0" fontId="17" fillId="0" borderId="15" xfId="0" applyFont="1" applyBorder="1" applyAlignment="1">
      <alignment vertical="center"/>
    </xf>
    <xf numFmtId="0" fontId="22" fillId="0" borderId="11" xfId="0" applyFont="1" applyBorder="1" applyAlignment="1">
      <alignment horizontal="center"/>
    </xf>
    <xf numFmtId="0" fontId="19" fillId="0" borderId="11" xfId="0" applyFont="1" applyBorder="1" applyAlignment="1">
      <alignment horizontal="center" vertical="center"/>
    </xf>
    <xf numFmtId="175" fontId="19" fillId="0" borderId="11" xfId="0" applyNumberFormat="1" applyFont="1" applyBorder="1" applyAlignment="1">
      <alignment horizontal="center" vertical="center"/>
    </xf>
    <xf numFmtId="0" fontId="7" fillId="0" borderId="0" xfId="0" applyFont="1" applyBorder="1" applyAlignment="1">
      <alignment vertical="top" wrapText="1"/>
    </xf>
    <xf numFmtId="0" fontId="7" fillId="0" borderId="0" xfId="0" applyFont="1" applyBorder="1" applyAlignment="1">
      <alignment horizontal="left" vertical="top" wrapText="1"/>
    </xf>
    <xf numFmtId="49" fontId="17" fillId="0" borderId="0" xfId="0" applyNumberFormat="1" applyFont="1" applyBorder="1" applyAlignment="1">
      <alignment horizontal="left" wrapText="1"/>
    </xf>
    <xf numFmtId="0" fontId="17" fillId="0" borderId="7" xfId="0" applyFont="1" applyBorder="1" applyAlignment="1">
      <alignment horizontal="center" vertical="top" wrapText="1"/>
    </xf>
    <xf numFmtId="0" fontId="17" fillId="0" borderId="0" xfId="0" applyFont="1" applyAlignment="1"/>
    <xf numFmtId="0" fontId="19" fillId="0" borderId="0" xfId="0" applyFont="1" applyAlignment="1"/>
    <xf numFmtId="0" fontId="35" fillId="0" borderId="0" xfId="0" applyFont="1" applyAlignment="1">
      <alignment vertical="center"/>
    </xf>
    <xf numFmtId="0" fontId="17" fillId="0" borderId="5" xfId="0" applyFont="1" applyBorder="1" applyAlignment="1">
      <alignment horizontal="center" vertical="top" wrapText="1"/>
    </xf>
    <xf numFmtId="0" fontId="35" fillId="0" borderId="0" xfId="0" applyFont="1" applyAlignment="1"/>
    <xf numFmtId="0" fontId="35" fillId="0" borderId="0" xfId="0" applyFont="1" applyAlignment="1">
      <alignment horizontal="left" vertical="center"/>
    </xf>
    <xf numFmtId="0" fontId="17" fillId="0" borderId="7" xfId="0" applyFont="1" applyBorder="1" applyAlignment="1">
      <alignment horizontal="center" wrapText="1"/>
    </xf>
    <xf numFmtId="0" fontId="37" fillId="0" borderId="0" xfId="0" applyFont="1" applyAlignment="1">
      <alignment horizontal="left" vertical="center"/>
    </xf>
    <xf numFmtId="49" fontId="17" fillId="0" borderId="0" xfId="0" applyNumberFormat="1" applyFont="1" applyBorder="1" applyAlignment="1">
      <alignment wrapText="1"/>
    </xf>
    <xf numFmtId="0" fontId="0" fillId="0" borderId="0" xfId="0"/>
    <xf numFmtId="171" fontId="17" fillId="0" borderId="2" xfId="0" applyNumberFormat="1" applyFont="1" applyBorder="1" applyAlignment="1">
      <alignment horizontal="center" vertical="top" wrapText="1"/>
    </xf>
    <xf numFmtId="167" fontId="17" fillId="0" borderId="5" xfId="0" applyNumberFormat="1" applyFont="1" applyBorder="1" applyAlignment="1">
      <alignment horizontal="center" vertical="top" wrapText="1"/>
    </xf>
    <xf numFmtId="0" fontId="19" fillId="0" borderId="6" xfId="0" applyFont="1" applyBorder="1" applyAlignment="1"/>
    <xf numFmtId="179" fontId="53" fillId="0" borderId="9" xfId="0" applyNumberFormat="1" applyFont="1" applyBorder="1" applyAlignment="1">
      <alignment horizontal="right" vertical="center" wrapText="1" indent="1"/>
    </xf>
    <xf numFmtId="179" fontId="53" fillId="0" borderId="10" xfId="0" applyNumberFormat="1" applyFont="1" applyBorder="1" applyAlignment="1">
      <alignment horizontal="right" vertical="center" wrapText="1" indent="1"/>
    </xf>
    <xf numFmtId="179" fontId="53" fillId="0" borderId="11" xfId="0" applyNumberFormat="1" applyFont="1" applyBorder="1" applyAlignment="1">
      <alignment horizontal="right" vertical="center" wrapText="1" indent="1"/>
    </xf>
    <xf numFmtId="171" fontId="19" fillId="0" borderId="10" xfId="0" applyNumberFormat="1" applyFont="1" applyBorder="1" applyAlignment="1">
      <alignment horizontal="right" vertical="center" indent="1"/>
    </xf>
    <xf numFmtId="171" fontId="19" fillId="0" borderId="11" xfId="0" applyNumberFormat="1" applyFont="1" applyBorder="1" applyAlignment="1">
      <alignment horizontal="right" vertical="center" indent="1"/>
    </xf>
    <xf numFmtId="181" fontId="19" fillId="0" borderId="9" xfId="0" applyNumberFormat="1" applyFont="1" applyBorder="1" applyAlignment="1">
      <alignment horizontal="right" vertical="center" indent="1"/>
    </xf>
    <xf numFmtId="181" fontId="19" fillId="0" borderId="10" xfId="0" applyNumberFormat="1" applyFont="1" applyBorder="1" applyAlignment="1">
      <alignment horizontal="right" vertical="center" indent="1"/>
    </xf>
    <xf numFmtId="181" fontId="19" fillId="0" borderId="11" xfId="0" applyNumberFormat="1" applyFont="1" applyBorder="1" applyAlignment="1">
      <alignment horizontal="right" vertical="center" indent="1"/>
    </xf>
    <xf numFmtId="0" fontId="17" fillId="0" borderId="0" xfId="0" applyFont="1" applyBorder="1" applyAlignment="1">
      <alignment horizontal="left"/>
    </xf>
    <xf numFmtId="0" fontId="17" fillId="0" borderId="6" xfId="0" applyFont="1" applyBorder="1" applyAlignment="1">
      <alignment vertical="top" wrapText="1"/>
    </xf>
    <xf numFmtId="172" fontId="17" fillId="0" borderId="11" xfId="0" applyNumberFormat="1" applyFont="1" applyBorder="1" applyAlignment="1">
      <alignment horizontal="right" vertical="top" wrapText="1" indent="1"/>
    </xf>
    <xf numFmtId="181" fontId="17" fillId="0" borderId="2" xfId="0" applyNumberFormat="1" applyFont="1" applyBorder="1" applyAlignment="1">
      <alignment horizontal="right" wrapText="1" indent="2"/>
    </xf>
    <xf numFmtId="181" fontId="17" fillId="0" borderId="1" xfId="0" applyNumberFormat="1" applyFont="1" applyBorder="1" applyAlignment="1">
      <alignment horizontal="right" wrapText="1" indent="2"/>
    </xf>
    <xf numFmtId="169" fontId="19" fillId="0" borderId="10" xfId="0" applyNumberFormat="1" applyFont="1" applyBorder="1" applyAlignment="1">
      <alignment horizontal="right" indent="1"/>
    </xf>
    <xf numFmtId="168" fontId="19" fillId="0" borderId="10" xfId="0" applyNumberFormat="1" applyFont="1" applyBorder="1" applyAlignment="1">
      <alignment horizontal="right" indent="1"/>
    </xf>
    <xf numFmtId="169" fontId="19" fillId="0" borderId="11" xfId="0" applyNumberFormat="1" applyFont="1" applyBorder="1" applyAlignment="1">
      <alignment horizontal="right" indent="1"/>
    </xf>
    <xf numFmtId="167" fontId="19" fillId="0" borderId="10" xfId="0" applyNumberFormat="1" applyFont="1" applyBorder="1" applyAlignment="1">
      <alignment horizontal="right" indent="1"/>
    </xf>
    <xf numFmtId="167" fontId="19" fillId="0" borderId="11" xfId="0" applyNumberFormat="1" applyFont="1" applyBorder="1" applyAlignment="1">
      <alignment horizontal="right" indent="1"/>
    </xf>
    <xf numFmtId="3" fontId="17" fillId="0" borderId="10" xfId="0" applyNumberFormat="1" applyFont="1" applyBorder="1" applyAlignment="1">
      <alignment horizontal="right"/>
    </xf>
    <xf numFmtId="3" fontId="17" fillId="0" borderId="11" xfId="0" applyNumberFormat="1" applyFont="1" applyBorder="1" applyAlignment="1">
      <alignment horizontal="right"/>
    </xf>
    <xf numFmtId="179" fontId="17" fillId="0" borderId="8" xfId="0" applyNumberFormat="1" applyFont="1" applyBorder="1" applyAlignment="1">
      <alignment horizontal="right"/>
    </xf>
    <xf numFmtId="179" fontId="17" fillId="0" borderId="3" xfId="0" applyNumberFormat="1" applyFont="1" applyBorder="1" applyAlignment="1">
      <alignment horizontal="right"/>
    </xf>
    <xf numFmtId="179" fontId="17" fillId="0" borderId="10" xfId="3" applyNumberFormat="1" applyFont="1" applyBorder="1" applyAlignment="1">
      <alignment horizontal="right"/>
    </xf>
    <xf numFmtId="0" fontId="5" fillId="0" borderId="0" xfId="0" applyFont="1" applyBorder="1" applyAlignment="1">
      <alignment vertical="top" wrapText="1"/>
    </xf>
    <xf numFmtId="0" fontId="5" fillId="0" borderId="0" xfId="0" applyFont="1" applyBorder="1" applyAlignment="1">
      <alignment horizontal="left" vertical="top" wrapText="1"/>
    </xf>
    <xf numFmtId="169" fontId="17" fillId="0" borderId="0" xfId="0" applyNumberFormat="1" applyFont="1" applyBorder="1" applyAlignment="1">
      <alignment horizontal="right" wrapText="1" indent="1"/>
    </xf>
    <xf numFmtId="3" fontId="35" fillId="0" borderId="0" xfId="0" applyNumberFormat="1" applyFont="1" applyAlignment="1">
      <alignment vertical="center"/>
    </xf>
    <xf numFmtId="167" fontId="17" fillId="0" borderId="0" xfId="0" applyNumberFormat="1" applyFont="1" applyBorder="1" applyAlignment="1">
      <alignment horizontal="right" indent="1"/>
    </xf>
    <xf numFmtId="0" fontId="35" fillId="0" borderId="0" xfId="0" quotePrefix="1" applyFont="1" applyAlignment="1">
      <alignment vertical="center"/>
    </xf>
    <xf numFmtId="0" fontId="35" fillId="0" borderId="0" xfId="0" applyFont="1" applyBorder="1" applyAlignment="1">
      <alignment vertical="center"/>
    </xf>
    <xf numFmtId="0" fontId="35" fillId="0" borderId="0" xfId="0" applyFont="1" applyFill="1" applyAlignment="1">
      <alignment vertical="center"/>
    </xf>
    <xf numFmtId="179" fontId="17" fillId="0" borderId="0" xfId="0" applyNumberFormat="1" applyFont="1" applyBorder="1" applyAlignment="1">
      <alignment horizontal="right" wrapText="1" indent="1"/>
    </xf>
    <xf numFmtId="49" fontId="17" fillId="0" borderId="0" xfId="0" applyNumberFormat="1" applyFont="1" applyBorder="1" applyAlignment="1">
      <alignment horizontal="left" wrapText="1" indent="1"/>
    </xf>
    <xf numFmtId="0" fontId="0" fillId="0" borderId="0" xfId="0" applyBorder="1" applyAlignment="1"/>
    <xf numFmtId="179" fontId="17" fillId="0" borderId="14" xfId="0" applyNumberFormat="1" applyFont="1" applyBorder="1" applyAlignment="1">
      <alignment horizontal="right" wrapText="1" indent="1"/>
    </xf>
    <xf numFmtId="0" fontId="0" fillId="0" borderId="0" xfId="0" applyBorder="1" applyAlignment="1">
      <alignment vertical="center"/>
    </xf>
    <xf numFmtId="49" fontId="17" fillId="0" borderId="0" xfId="0" applyNumberFormat="1" applyFont="1" applyBorder="1" applyAlignment="1">
      <alignment horizontal="left"/>
    </xf>
    <xf numFmtId="174" fontId="17" fillId="0" borderId="0" xfId="0" applyNumberFormat="1" applyFont="1" applyBorder="1" applyAlignment="1">
      <alignment horizontal="right" indent="1"/>
    </xf>
    <xf numFmtId="168" fontId="19" fillId="0" borderId="0" xfId="0" applyNumberFormat="1" applyFont="1" applyBorder="1" applyAlignment="1">
      <alignment horizontal="center" vertical="center"/>
    </xf>
    <xf numFmtId="178" fontId="17" fillId="0" borderId="0" xfId="0" applyNumberFormat="1" applyFont="1" applyBorder="1" applyAlignment="1">
      <alignment horizontal="right" wrapText="1" indent="1"/>
    </xf>
    <xf numFmtId="49" fontId="17" fillId="0" borderId="0" xfId="0" applyNumberFormat="1" applyFont="1" applyBorder="1" applyAlignment="1">
      <alignment horizontal="left" indent="1"/>
    </xf>
    <xf numFmtId="171" fontId="17" fillId="0" borderId="14" xfId="0" applyNumberFormat="1" applyFont="1" applyBorder="1" applyAlignment="1">
      <alignment horizontal="right" wrapText="1" indent="1"/>
    </xf>
    <xf numFmtId="0" fontId="35" fillId="0" borderId="0" xfId="0" applyFont="1" applyBorder="1" applyAlignment="1">
      <alignment horizontal="right" vertical="center" wrapText="1"/>
    </xf>
    <xf numFmtId="4" fontId="35" fillId="0" borderId="0" xfId="0" applyNumberFormat="1" applyFont="1" applyBorder="1" applyAlignment="1">
      <alignment horizontal="right" vertical="center" wrapText="1"/>
    </xf>
    <xf numFmtId="179" fontId="35" fillId="0" borderId="0" xfId="0" applyNumberFormat="1" applyFont="1" applyBorder="1" applyAlignment="1">
      <alignment horizontal="right" vertical="center" wrapText="1"/>
    </xf>
    <xf numFmtId="4" fontId="17" fillId="0" borderId="0" xfId="0" applyNumberFormat="1" applyFont="1" applyBorder="1" applyAlignment="1">
      <alignment horizontal="right" wrapText="1" indent="1"/>
    </xf>
    <xf numFmtId="0" fontId="17" fillId="0" borderId="0" xfId="0" applyFont="1" applyBorder="1" applyAlignment="1">
      <alignment horizontal="left" wrapText="1" indent="1"/>
    </xf>
    <xf numFmtId="171" fontId="17" fillId="0" borderId="0" xfId="0" applyNumberFormat="1" applyFont="1" applyBorder="1" applyAlignment="1">
      <alignment horizontal="right" vertical="top" wrapText="1" indent="1"/>
    </xf>
    <xf numFmtId="177" fontId="17" fillId="0" borderId="0" xfId="0" applyNumberFormat="1" applyFont="1" applyBorder="1" applyAlignment="1">
      <alignment horizontal="right" vertical="top" wrapText="1" indent="1"/>
    </xf>
    <xf numFmtId="0" fontId="17" fillId="0" borderId="0" xfId="0" applyFont="1" applyBorder="1" applyAlignment="1">
      <alignment horizontal="left" vertical="top" wrapText="1" indent="1"/>
    </xf>
    <xf numFmtId="173" fontId="17" fillId="0" borderId="0" xfId="0" applyNumberFormat="1" applyFont="1" applyBorder="1" applyAlignment="1">
      <alignment horizontal="right" vertical="top" wrapText="1" indent="1"/>
    </xf>
    <xf numFmtId="172" fontId="17" fillId="0" borderId="0" xfId="0" applyNumberFormat="1" applyFont="1" applyBorder="1" applyAlignment="1">
      <alignment horizontal="right" vertical="top" wrapText="1" indent="1"/>
    </xf>
    <xf numFmtId="49" fontId="17" fillId="0" borderId="0" xfId="0" applyNumberFormat="1" applyFont="1" applyFill="1" applyBorder="1" applyAlignment="1">
      <alignment wrapText="1"/>
    </xf>
    <xf numFmtId="0" fontId="53" fillId="0" borderId="0" xfId="0" applyFont="1" applyBorder="1" applyAlignment="1">
      <alignment horizontal="right" wrapText="1" indent="1"/>
    </xf>
    <xf numFmtId="3" fontId="53" fillId="0" borderId="0" xfId="0" applyNumberFormat="1" applyFont="1" applyBorder="1" applyAlignment="1">
      <alignment horizontal="right" wrapText="1" indent="1"/>
    </xf>
    <xf numFmtId="176" fontId="53" fillId="0" borderId="0" xfId="0" applyNumberFormat="1" applyFont="1" applyBorder="1" applyAlignment="1">
      <alignment horizontal="right" wrapText="1" indent="1"/>
    </xf>
    <xf numFmtId="170" fontId="53" fillId="0" borderId="0" xfId="0" applyNumberFormat="1" applyFont="1" applyBorder="1" applyAlignment="1">
      <alignment horizontal="right" wrapText="1" indent="1"/>
    </xf>
    <xf numFmtId="187" fontId="17" fillId="0" borderId="0" xfId="0" applyNumberFormat="1" applyFont="1" applyFill="1" applyBorder="1" applyAlignment="1">
      <alignment horizontal="left" wrapText="1" indent="1"/>
    </xf>
    <xf numFmtId="4" fontId="35" fillId="0" borderId="0" xfId="0" applyNumberFormat="1" applyFont="1" applyAlignment="1">
      <alignment vertical="center"/>
    </xf>
    <xf numFmtId="171" fontId="53" fillId="0" borderId="0" xfId="0" applyNumberFormat="1" applyFont="1" applyBorder="1" applyAlignment="1">
      <alignment horizontal="right" wrapText="1" indent="1"/>
    </xf>
    <xf numFmtId="176" fontId="17" fillId="0" borderId="0" xfId="0" applyNumberFormat="1" applyFont="1" applyFill="1" applyBorder="1" applyAlignment="1">
      <alignment horizontal="right" wrapText="1" indent="5"/>
    </xf>
    <xf numFmtId="177" fontId="53" fillId="0" borderId="0" xfId="0" applyNumberFormat="1" applyFont="1" applyBorder="1" applyAlignment="1">
      <alignment horizontal="right" wrapText="1" indent="1"/>
    </xf>
    <xf numFmtId="49" fontId="17" fillId="0" borderId="0" xfId="0" applyNumberFormat="1" applyFont="1" applyFill="1" applyBorder="1" applyAlignment="1">
      <alignment horizontal="left" wrapText="1" indent="1"/>
    </xf>
    <xf numFmtId="187" fontId="17" fillId="0" borderId="0" xfId="0" applyNumberFormat="1" applyFont="1" applyFill="1" applyBorder="1" applyAlignment="1">
      <alignment horizontal="left" wrapText="1"/>
    </xf>
    <xf numFmtId="185" fontId="53" fillId="0" borderId="0" xfId="0" applyNumberFormat="1" applyFont="1" applyBorder="1" applyAlignment="1">
      <alignment horizontal="right" wrapText="1" indent="1"/>
    </xf>
    <xf numFmtId="0" fontId="53" fillId="0" borderId="0" xfId="0" applyFont="1" applyBorder="1" applyAlignment="1">
      <alignment horizontal="left" wrapText="1" indent="1"/>
    </xf>
    <xf numFmtId="187" fontId="17" fillId="0" borderId="0" xfId="0" applyNumberFormat="1" applyFont="1" applyBorder="1" applyAlignment="1">
      <alignment horizontal="left" wrapText="1"/>
    </xf>
    <xf numFmtId="173" fontId="17" fillId="0" borderId="0" xfId="0" applyNumberFormat="1" applyFont="1" applyBorder="1" applyAlignment="1">
      <alignment horizontal="right" indent="5"/>
    </xf>
    <xf numFmtId="172" fontId="17" fillId="0" borderId="0" xfId="0" applyNumberFormat="1" applyFont="1" applyFill="1" applyBorder="1" applyAlignment="1">
      <alignment horizontal="right" wrapText="1" indent="1"/>
    </xf>
    <xf numFmtId="177" fontId="17" fillId="0" borderId="0" xfId="0" applyNumberFormat="1" applyFont="1" applyFill="1" applyBorder="1" applyAlignment="1">
      <alignment horizontal="right" wrapText="1" indent="1"/>
    </xf>
    <xf numFmtId="179" fontId="17" fillId="0" borderId="0" xfId="0" applyNumberFormat="1" applyFont="1" applyFill="1" applyBorder="1" applyAlignment="1">
      <alignment horizontal="right" wrapText="1" indent="1"/>
    </xf>
    <xf numFmtId="173" fontId="17" fillId="0" borderId="0" xfId="0" applyNumberFormat="1" applyFont="1" applyFill="1" applyBorder="1" applyAlignment="1">
      <alignment horizontal="right" wrapText="1" indent="1"/>
    </xf>
    <xf numFmtId="173" fontId="17" fillId="0" borderId="0" xfId="0" applyNumberFormat="1" applyFont="1" applyFill="1" applyBorder="1" applyAlignment="1">
      <alignment horizontal="right" wrapText="1" indent="5"/>
    </xf>
    <xf numFmtId="173" fontId="17" fillId="0" borderId="14" xfId="0" applyNumberFormat="1" applyFont="1" applyFill="1" applyBorder="1" applyAlignment="1">
      <alignment horizontal="right" indent="1"/>
    </xf>
    <xf numFmtId="173" fontId="17" fillId="0" borderId="14" xfId="0" applyNumberFormat="1" applyFont="1" applyFill="1" applyBorder="1" applyAlignment="1">
      <alignment horizontal="right" wrapText="1" indent="1"/>
    </xf>
    <xf numFmtId="170" fontId="17" fillId="0" borderId="0" xfId="0" applyNumberFormat="1" applyFont="1" applyBorder="1" applyAlignment="1">
      <alignment horizontal="right" wrapText="1" indent="1"/>
    </xf>
    <xf numFmtId="0" fontId="17" fillId="0" borderId="0" xfId="0" applyFont="1" applyBorder="1" applyAlignment="1">
      <alignment horizontal="right" wrapText="1" indent="1"/>
    </xf>
    <xf numFmtId="170" fontId="17" fillId="0" borderId="0" xfId="0" applyNumberFormat="1" applyFont="1" applyBorder="1" applyAlignment="1">
      <alignment horizontal="right" indent="1"/>
    </xf>
    <xf numFmtId="170" fontId="35" fillId="0" borderId="0" xfId="0" applyNumberFormat="1" applyFont="1" applyAlignment="1">
      <alignment vertical="center"/>
    </xf>
    <xf numFmtId="184" fontId="17" fillId="0" borderId="0" xfId="0" applyNumberFormat="1" applyFont="1" applyBorder="1" applyAlignment="1">
      <alignment horizontal="right" wrapText="1" indent="1"/>
    </xf>
    <xf numFmtId="171" fontId="17" fillId="0" borderId="14" xfId="0" applyNumberFormat="1" applyFont="1" applyBorder="1" applyAlignment="1">
      <alignment horizontal="right" indent="1"/>
    </xf>
    <xf numFmtId="3" fontId="35" fillId="0" borderId="0" xfId="0" applyNumberFormat="1" applyFont="1" applyBorder="1" applyAlignment="1">
      <alignment horizontal="right" vertical="center" wrapText="1"/>
    </xf>
    <xf numFmtId="175" fontId="17" fillId="0" borderId="0" xfId="0" applyNumberFormat="1" applyFont="1" applyBorder="1" applyAlignment="1">
      <alignment horizontal="right" indent="1"/>
    </xf>
    <xf numFmtId="179" fontId="17" fillId="0" borderId="0" xfId="0" applyNumberFormat="1" applyFont="1" applyBorder="1" applyAlignment="1">
      <alignment horizontal="right" indent="1"/>
    </xf>
    <xf numFmtId="175" fontId="17" fillId="0" borderId="14" xfId="0" applyNumberFormat="1" applyFont="1" applyBorder="1" applyAlignment="1">
      <alignment horizontal="right" wrapText="1" indent="1"/>
    </xf>
    <xf numFmtId="173" fontId="17" fillId="0" borderId="0" xfId="0" applyNumberFormat="1" applyFont="1" applyBorder="1" applyAlignment="1">
      <alignment horizontal="right" indent="1"/>
    </xf>
    <xf numFmtId="0" fontId="35" fillId="0" borderId="0" xfId="0" applyFont="1" applyBorder="1" applyAlignment="1">
      <alignment vertical="center" wrapText="1"/>
    </xf>
    <xf numFmtId="181" fontId="17" fillId="0" borderId="0" xfId="0" applyNumberFormat="1" applyFont="1" applyBorder="1" applyAlignment="1">
      <alignment horizontal="center"/>
    </xf>
    <xf numFmtId="172" fontId="35" fillId="0" borderId="0" xfId="0" applyNumberFormat="1" applyFont="1" applyBorder="1" applyAlignment="1">
      <alignment horizontal="right" wrapText="1" indent="1"/>
    </xf>
    <xf numFmtId="171" fontId="35" fillId="0" borderId="0" xfId="0" applyNumberFormat="1" applyFont="1" applyBorder="1" applyAlignment="1">
      <alignment horizontal="right" indent="1"/>
    </xf>
    <xf numFmtId="170" fontId="35" fillId="0" borderId="0" xfId="0" applyNumberFormat="1" applyFont="1" applyBorder="1" applyAlignment="1">
      <alignment horizontal="right" indent="1"/>
    </xf>
    <xf numFmtId="173" fontId="17" fillId="0" borderId="0" xfId="0" applyNumberFormat="1" applyFont="1" applyBorder="1" applyAlignment="1">
      <alignment horizontal="center"/>
    </xf>
    <xf numFmtId="169" fontId="35" fillId="0" borderId="0" xfId="0" applyNumberFormat="1" applyFont="1" applyBorder="1" applyAlignment="1">
      <alignment horizontal="right" vertical="center" wrapText="1" indent="2"/>
    </xf>
    <xf numFmtId="178" fontId="17" fillId="0" borderId="0" xfId="0" applyNumberFormat="1" applyFont="1" applyBorder="1" applyAlignment="1">
      <alignment horizontal="right" indent="1"/>
    </xf>
    <xf numFmtId="178" fontId="17" fillId="0" borderId="0" xfId="0" applyNumberFormat="1" applyFont="1" applyBorder="1" applyAlignment="1">
      <alignment horizontal="right" vertical="top" wrapText="1" indent="1"/>
    </xf>
    <xf numFmtId="167" fontId="17" fillId="0" borderId="0" xfId="0" applyNumberFormat="1" applyFont="1" applyBorder="1" applyAlignment="1">
      <alignment horizontal="center"/>
    </xf>
    <xf numFmtId="172" fontId="17" fillId="0" borderId="0" xfId="0" applyNumberFormat="1" applyFont="1" applyFill="1" applyBorder="1" applyAlignment="1">
      <alignment horizontal="right" indent="1"/>
    </xf>
    <xf numFmtId="172" fontId="17" fillId="0" borderId="0" xfId="0" applyNumberFormat="1" applyFont="1" applyBorder="1" applyAlignment="1">
      <alignment horizontal="right" wrapText="1" indent="1"/>
    </xf>
    <xf numFmtId="49" fontId="17" fillId="0" borderId="0" xfId="0" applyNumberFormat="1" applyFont="1" applyFill="1" applyBorder="1" applyAlignment="1">
      <alignment horizontal="center" wrapText="1"/>
    </xf>
    <xf numFmtId="171" fontId="17" fillId="0" borderId="0" xfId="0" applyNumberFormat="1" applyFont="1" applyBorder="1" applyAlignment="1">
      <alignment horizontal="right"/>
    </xf>
    <xf numFmtId="0" fontId="22" fillId="0" borderId="0" xfId="0" applyFont="1" applyAlignment="1">
      <alignment vertical="center"/>
    </xf>
    <xf numFmtId="0" fontId="17" fillId="0" borderId="0" xfId="0" applyFont="1" applyBorder="1" applyAlignment="1">
      <alignment vertical="center"/>
    </xf>
    <xf numFmtId="3" fontId="17" fillId="0" borderId="0" xfId="0" applyNumberFormat="1" applyFont="1" applyBorder="1" applyAlignment="1">
      <alignment horizontal="right" vertical="center"/>
    </xf>
    <xf numFmtId="173" fontId="17" fillId="0" borderId="0" xfId="0" applyNumberFormat="1" applyFont="1" applyBorder="1" applyAlignment="1">
      <alignment horizontal="right" wrapText="1" indent="4"/>
    </xf>
    <xf numFmtId="174" fontId="17" fillId="0" borderId="0" xfId="0" applyNumberFormat="1" applyFont="1" applyBorder="1" applyAlignment="1">
      <alignment horizontal="right" wrapText="1" indent="3"/>
    </xf>
    <xf numFmtId="170" fontId="53" fillId="0" borderId="0" xfId="0" applyNumberFormat="1" applyFont="1" applyBorder="1" applyAlignment="1">
      <alignment horizontal="right" vertical="top" wrapText="1" indent="1"/>
    </xf>
    <xf numFmtId="173" fontId="53" fillId="0" borderId="0" xfId="0" applyNumberFormat="1" applyFont="1" applyBorder="1" applyAlignment="1">
      <alignment horizontal="right" vertical="top" wrapText="1" indent="1"/>
    </xf>
    <xf numFmtId="171" fontId="53" fillId="0" borderId="0" xfId="0" applyNumberFormat="1" applyFont="1" applyBorder="1" applyAlignment="1">
      <alignment horizontal="right" vertical="top" wrapText="1" indent="1"/>
    </xf>
    <xf numFmtId="173" fontId="53" fillId="0" borderId="0" xfId="0" applyNumberFormat="1" applyFont="1" applyBorder="1" applyAlignment="1">
      <alignment horizontal="center" wrapText="1"/>
    </xf>
    <xf numFmtId="0" fontId="0" fillId="0" borderId="0" xfId="0" applyBorder="1" applyAlignment="1">
      <alignment horizontal="center" wrapText="1"/>
    </xf>
    <xf numFmtId="0" fontId="15" fillId="0" borderId="0" xfId="0" applyFont="1" applyBorder="1" applyAlignment="1">
      <alignment horizontal="left" wrapText="1"/>
    </xf>
    <xf numFmtId="179" fontId="15" fillId="0" borderId="0" xfId="0" applyNumberFormat="1" applyFont="1" applyBorder="1" applyAlignment="1">
      <alignment horizontal="right" wrapText="1"/>
    </xf>
    <xf numFmtId="171" fontId="35" fillId="0" borderId="0" xfId="0" applyNumberFormat="1" applyFont="1" applyAlignment="1">
      <alignment vertical="center"/>
    </xf>
    <xf numFmtId="169" fontId="53" fillId="0" borderId="0" xfId="0" applyNumberFormat="1" applyFont="1" applyBorder="1" applyAlignment="1">
      <alignment horizontal="right" wrapText="1" indent="1"/>
    </xf>
    <xf numFmtId="167" fontId="53" fillId="0" borderId="0" xfId="0" applyNumberFormat="1" applyFont="1" applyBorder="1" applyAlignment="1">
      <alignment horizontal="right" wrapText="1" indent="1"/>
    </xf>
    <xf numFmtId="172" fontId="53" fillId="0" borderId="0" xfId="13" applyNumberFormat="1" applyFont="1" applyBorder="1" applyAlignment="1">
      <alignment horizontal="right" wrapText="1" indent="1"/>
    </xf>
    <xf numFmtId="172" fontId="53" fillId="0" borderId="0" xfId="0" applyNumberFormat="1" applyFont="1" applyBorder="1" applyAlignment="1">
      <alignment horizontal="right" wrapText="1" indent="1"/>
    </xf>
    <xf numFmtId="167" fontId="19" fillId="0" borderId="0" xfId="0" applyNumberFormat="1" applyFont="1" applyBorder="1" applyAlignment="1">
      <alignment horizontal="center"/>
    </xf>
    <xf numFmtId="171" fontId="17" fillId="0" borderId="10" xfId="0" applyNumberFormat="1" applyFont="1" applyBorder="1" applyAlignment="1">
      <alignment horizontal="centerContinuous" vertical="top"/>
    </xf>
    <xf numFmtId="0" fontId="8" fillId="0" borderId="6" xfId="0" applyFont="1" applyBorder="1" applyAlignment="1">
      <alignment horizontal="left" wrapText="1"/>
    </xf>
    <xf numFmtId="0" fontId="8" fillId="0" borderId="6" xfId="0" applyFont="1" applyBorder="1" applyAlignment="1">
      <alignment wrapText="1"/>
    </xf>
    <xf numFmtId="0" fontId="7" fillId="0" borderId="0" xfId="0" applyFont="1" applyBorder="1" applyAlignment="1">
      <alignment horizontal="left" vertical="top" wrapText="1"/>
    </xf>
    <xf numFmtId="0" fontId="10" fillId="0" borderId="13" xfId="0" applyFont="1" applyBorder="1" applyAlignment="1">
      <alignment vertical="center" wrapText="1"/>
    </xf>
    <xf numFmtId="0" fontId="0" fillId="0" borderId="4" xfId="0" applyBorder="1" applyAlignment="1">
      <alignment vertical="center"/>
    </xf>
    <xf numFmtId="0" fontId="0" fillId="0" borderId="5" xfId="0" applyBorder="1" applyAlignment="1">
      <alignment vertical="center"/>
    </xf>
    <xf numFmtId="0" fontId="7" fillId="0" borderId="2" xfId="0" applyFont="1" applyBorder="1" applyAlignment="1">
      <alignment vertical="top" wrapText="1"/>
    </xf>
    <xf numFmtId="0" fontId="7" fillId="0" borderId="1" xfId="0" applyFont="1" applyBorder="1" applyAlignment="1"/>
    <xf numFmtId="0" fontId="7" fillId="0" borderId="0" xfId="0" applyFont="1" applyBorder="1" applyAlignment="1">
      <alignment vertical="top" wrapText="1"/>
    </xf>
    <xf numFmtId="0" fontId="7" fillId="0" borderId="0" xfId="0" applyFont="1" applyBorder="1" applyAlignment="1"/>
    <xf numFmtId="0" fontId="7" fillId="0" borderId="6" xfId="0" applyFont="1" applyBorder="1" applyAlignment="1">
      <alignment horizontal="left" vertical="top" wrapText="1"/>
    </xf>
    <xf numFmtId="0" fontId="8" fillId="0" borderId="0" xfId="0" applyFont="1" applyBorder="1" applyAlignment="1">
      <alignment horizontal="left" wrapText="1"/>
    </xf>
    <xf numFmtId="0" fontId="8" fillId="0" borderId="0" xfId="0" applyFont="1" applyBorder="1" applyAlignment="1"/>
    <xf numFmtId="0" fontId="8" fillId="0" borderId="0" xfId="0" applyFont="1" applyBorder="1" applyAlignment="1">
      <alignment wrapText="1"/>
    </xf>
    <xf numFmtId="0" fontId="8" fillId="0" borderId="0" xfId="0" applyFont="1" applyBorder="1" applyAlignment="1">
      <alignment horizontal="left" vertical="center" wrapText="1"/>
    </xf>
    <xf numFmtId="0" fontId="10" fillId="0" borderId="4" xfId="0" applyFont="1" applyBorder="1" applyAlignment="1">
      <alignment horizontal="center"/>
    </xf>
    <xf numFmtId="0" fontId="10" fillId="0" borderId="1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7" fillId="0" borderId="3" xfId="0" applyFont="1" applyBorder="1" applyAlignment="1">
      <alignment vertical="top" wrapText="1"/>
    </xf>
    <xf numFmtId="0" fontId="7" fillId="0" borderId="7" xfId="0" applyFont="1" applyBorder="1" applyAlignment="1"/>
    <xf numFmtId="0" fontId="7" fillId="0" borderId="8" xfId="0" applyFont="1" applyBorder="1" applyAlignment="1">
      <alignment vertical="top" wrapText="1"/>
    </xf>
    <xf numFmtId="0" fontId="7" fillId="0" borderId="12" xfId="0" applyFont="1" applyBorder="1" applyAlignment="1"/>
    <xf numFmtId="0" fontId="8" fillId="0" borderId="0" xfId="0" applyFont="1" applyBorder="1" applyAlignment="1">
      <alignment horizontal="center"/>
    </xf>
    <xf numFmtId="0" fontId="8" fillId="0" borderId="1" xfId="0" applyFont="1" applyBorder="1" applyAlignment="1">
      <alignment horizontal="center"/>
    </xf>
    <xf numFmtId="0" fontId="8" fillId="0" borderId="0" xfId="0" applyFont="1" applyBorder="1" applyAlignment="1">
      <alignment horizontal="center" vertical="center"/>
    </xf>
    <xf numFmtId="0" fontId="8" fillId="0" borderId="1" xfId="0" applyFont="1" applyBorder="1" applyAlignment="1">
      <alignment horizontal="center" vertical="center"/>
    </xf>
    <xf numFmtId="0" fontId="8" fillId="0" borderId="6" xfId="0" applyFont="1" applyBorder="1" applyAlignment="1">
      <alignment vertical="center" wrapText="1"/>
    </xf>
    <xf numFmtId="0" fontId="8" fillId="0" borderId="14" xfId="0" applyFont="1" applyBorder="1" applyAlignment="1">
      <alignment horizontal="left" vertical="center" wrapText="1"/>
    </xf>
    <xf numFmtId="0" fontId="12" fillId="2" borderId="4" xfId="0" applyFont="1" applyFill="1" applyBorder="1" applyAlignment="1">
      <alignment horizontal="center" vertical="center" wrapText="1"/>
    </xf>
    <xf numFmtId="0" fontId="8" fillId="0" borderId="6" xfId="0" applyFont="1" applyBorder="1" applyAlignment="1">
      <alignment horizontal="center"/>
    </xf>
    <xf numFmtId="0" fontId="8" fillId="0" borderId="7" xfId="0" applyFont="1" applyBorder="1" applyAlignment="1">
      <alignment horizontal="center"/>
    </xf>
    <xf numFmtId="0" fontId="8" fillId="0" borderId="0" xfId="0" applyFont="1" applyFill="1" applyBorder="1" applyAlignment="1">
      <alignment horizontal="left" vertical="center" wrapText="1"/>
    </xf>
    <xf numFmtId="0" fontId="15" fillId="2" borderId="4" xfId="0" applyFont="1" applyFill="1" applyBorder="1" applyAlignment="1">
      <alignment horizontal="left" vertical="center" wrapText="1"/>
    </xf>
    <xf numFmtId="0" fontId="15" fillId="2" borderId="5" xfId="0" applyFont="1" applyFill="1" applyBorder="1" applyAlignment="1">
      <alignment horizontal="left" vertical="center" wrapText="1"/>
    </xf>
    <xf numFmtId="0" fontId="8" fillId="0" borderId="14" xfId="0" applyFont="1" applyBorder="1" applyAlignment="1">
      <alignment horizontal="center" vertical="center"/>
    </xf>
    <xf numFmtId="0" fontId="8" fillId="0" borderId="12" xfId="0" applyFont="1" applyBorder="1" applyAlignment="1">
      <alignment horizontal="center" vertical="center"/>
    </xf>
    <xf numFmtId="0" fontId="10" fillId="0" borderId="3" xfId="0" applyFont="1" applyBorder="1" applyAlignment="1">
      <alignment horizontal="center" wrapText="1"/>
    </xf>
    <xf numFmtId="0" fontId="10" fillId="0" borderId="6" xfId="0" applyFont="1" applyBorder="1" applyAlignment="1">
      <alignment horizontal="center" wrapText="1"/>
    </xf>
    <xf numFmtId="0" fontId="10" fillId="0" borderId="7" xfId="0" applyFont="1" applyBorder="1" applyAlignment="1">
      <alignment horizontal="center" wrapText="1"/>
    </xf>
    <xf numFmtId="0" fontId="10" fillId="0" borderId="5" xfId="0" applyFont="1" applyBorder="1" applyAlignment="1">
      <alignment horizontal="center"/>
    </xf>
    <xf numFmtId="0" fontId="5" fillId="0" borderId="2" xfId="0" applyFont="1" applyBorder="1" applyAlignment="1">
      <alignment horizontal="left" vertical="center" wrapText="1" indent="1"/>
    </xf>
    <xf numFmtId="0" fontId="7" fillId="0" borderId="0" xfId="0" applyFont="1" applyBorder="1" applyAlignment="1">
      <alignment horizontal="left" vertical="center" wrapText="1" indent="1"/>
    </xf>
    <xf numFmtId="0" fontId="7" fillId="0" borderId="2" xfId="0" applyFont="1" applyBorder="1" applyAlignment="1">
      <alignment horizontal="left" vertical="center" wrapText="1" indent="1"/>
    </xf>
    <xf numFmtId="0" fontId="8" fillId="0" borderId="14" xfId="0" applyFont="1" applyBorder="1" applyAlignment="1">
      <alignment horizontal="center"/>
    </xf>
    <xf numFmtId="0" fontId="8" fillId="0" borderId="12" xfId="0" applyFont="1" applyBorder="1" applyAlignment="1">
      <alignment horizontal="center"/>
    </xf>
    <xf numFmtId="0" fontId="13" fillId="0" borderId="1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7" fillId="0" borderId="3" xfId="0" applyFont="1" applyBorder="1" applyAlignment="1">
      <alignment horizontal="left" vertical="center" wrapText="1" indent="1"/>
    </xf>
    <xf numFmtId="0" fontId="7" fillId="0" borderId="6" xfId="0" applyFont="1" applyBorder="1" applyAlignment="1">
      <alignment horizontal="left" vertical="center" wrapText="1" indent="1"/>
    </xf>
    <xf numFmtId="0" fontId="13" fillId="0" borderId="8" xfId="0" applyFont="1" applyBorder="1" applyAlignment="1">
      <alignment horizontal="center" vertical="center" wrapText="1"/>
    </xf>
    <xf numFmtId="0" fontId="0" fillId="0" borderId="14" xfId="0" applyBorder="1" applyAlignment="1">
      <alignment vertical="center"/>
    </xf>
    <xf numFmtId="0" fontId="0" fillId="0" borderId="12" xfId="0" applyBorder="1" applyAlignment="1">
      <alignment vertical="center"/>
    </xf>
    <xf numFmtId="0" fontId="8" fillId="0" borderId="6" xfId="0" applyFont="1" applyFill="1" applyBorder="1" applyAlignment="1">
      <alignment horizontal="left" vertical="center" wrapText="1"/>
    </xf>
    <xf numFmtId="0" fontId="10" fillId="0" borderId="13" xfId="0" applyFont="1" applyBorder="1" applyAlignment="1">
      <alignment horizontal="center" wrapText="1"/>
    </xf>
    <xf numFmtId="0" fontId="0" fillId="0" borderId="4" xfId="0" applyBorder="1" applyAlignment="1"/>
    <xf numFmtId="0" fontId="0" fillId="0" borderId="5" xfId="0" applyBorder="1" applyAlignment="1"/>
    <xf numFmtId="0" fontId="8" fillId="0" borderId="0" xfId="0" applyFont="1" applyBorder="1" applyAlignment="1">
      <alignment horizontal="left"/>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5" fillId="0" borderId="0" xfId="0" applyFont="1" applyBorder="1" applyAlignment="1">
      <alignment horizontal="left" vertical="top" wrapText="1"/>
    </xf>
    <xf numFmtId="0" fontId="0" fillId="0" borderId="1" xfId="0" applyBorder="1" applyAlignment="1">
      <alignment horizontal="center"/>
    </xf>
    <xf numFmtId="0" fontId="0" fillId="0" borderId="6" xfId="0" applyBorder="1" applyAlignment="1">
      <alignment horizontal="left"/>
    </xf>
    <xf numFmtId="0" fontId="17" fillId="0" borderId="9" xfId="0" applyFont="1" applyBorder="1" applyAlignment="1">
      <alignment horizontal="center" vertical="top" wrapText="1"/>
    </xf>
    <xf numFmtId="0" fontId="17" fillId="0" borderId="11" xfId="0" applyFont="1" applyBorder="1" applyAlignment="1">
      <alignment horizontal="center" vertical="top" wrapText="1"/>
    </xf>
    <xf numFmtId="0" fontId="22" fillId="0" borderId="2" xfId="0" applyFont="1" applyBorder="1" applyAlignment="1">
      <alignment horizontal="left" vertical="center"/>
    </xf>
    <xf numFmtId="0" fontId="22" fillId="0" borderId="1" xfId="0" applyFont="1" applyBorder="1" applyAlignment="1">
      <alignment horizontal="left" vertical="center"/>
    </xf>
    <xf numFmtId="0" fontId="15" fillId="0" borderId="2" xfId="0" applyFont="1" applyBorder="1" applyAlignment="1">
      <alignment horizontal="left" vertical="center" wrapText="1"/>
    </xf>
    <xf numFmtId="0" fontId="15" fillId="0" borderId="1" xfId="0" applyFont="1" applyBorder="1" applyAlignment="1">
      <alignment horizontal="left" vertical="center" wrapText="1"/>
    </xf>
    <xf numFmtId="0" fontId="15" fillId="0" borderId="2" xfId="0" applyFont="1" applyBorder="1" applyAlignment="1">
      <alignment horizontal="left" vertical="top" wrapText="1"/>
    </xf>
    <xf numFmtId="0" fontId="15" fillId="0" borderId="1" xfId="0" applyFont="1" applyBorder="1" applyAlignment="1">
      <alignment horizontal="left" vertical="top" wrapText="1"/>
    </xf>
    <xf numFmtId="0" fontId="47" fillId="0" borderId="8" xfId="0" applyFont="1" applyBorder="1" applyAlignment="1">
      <alignment horizontal="left" wrapText="1"/>
    </xf>
    <xf numFmtId="0" fontId="47" fillId="0" borderId="14" xfId="0" applyFont="1" applyBorder="1" applyAlignment="1">
      <alignment horizontal="left" wrapText="1"/>
    </xf>
    <xf numFmtId="0" fontId="22" fillId="0" borderId="8" xfId="0" applyFont="1" applyBorder="1" applyAlignment="1">
      <alignment horizontal="left" vertical="center"/>
    </xf>
    <xf numFmtId="0" fontId="22" fillId="0" borderId="12" xfId="0" applyFont="1" applyBorder="1" applyAlignment="1">
      <alignment horizontal="left" vertical="center"/>
    </xf>
    <xf numFmtId="0" fontId="22" fillId="0" borderId="3" xfId="0" applyFont="1" applyBorder="1" applyAlignment="1">
      <alignment horizontal="left" vertical="center"/>
    </xf>
    <xf numFmtId="0" fontId="22" fillId="0" borderId="7" xfId="0" applyFont="1" applyBorder="1" applyAlignment="1">
      <alignment horizontal="left" vertical="center"/>
    </xf>
    <xf numFmtId="0" fontId="48" fillId="0" borderId="8" xfId="0" applyFont="1" applyBorder="1" applyAlignment="1">
      <alignment horizontal="left" vertical="center"/>
    </xf>
    <xf numFmtId="0" fontId="48" fillId="0" borderId="12" xfId="0" applyFont="1" applyBorder="1" applyAlignment="1">
      <alignment horizontal="left" vertical="center"/>
    </xf>
    <xf numFmtId="0" fontId="22" fillId="0" borderId="8" xfId="0" applyFont="1" applyBorder="1" applyAlignment="1">
      <alignment horizontal="left" vertical="center" wrapText="1"/>
    </xf>
    <xf numFmtId="0" fontId="22" fillId="0" borderId="12" xfId="0" applyFont="1" applyBorder="1" applyAlignment="1">
      <alignment horizontal="left" vertical="center" wrapText="1"/>
    </xf>
    <xf numFmtId="0" fontId="22" fillId="0" borderId="3" xfId="0" applyFont="1" applyBorder="1" applyAlignment="1">
      <alignment horizontal="left" vertical="center" wrapText="1"/>
    </xf>
    <xf numFmtId="0" fontId="22" fillId="0" borderId="7" xfId="0" applyFont="1" applyBorder="1" applyAlignment="1">
      <alignment horizontal="left" vertical="center" wrapText="1"/>
    </xf>
    <xf numFmtId="0" fontId="22" fillId="0" borderId="13" xfId="0" applyFont="1" applyBorder="1" applyAlignment="1">
      <alignment horizontal="left" wrapText="1"/>
    </xf>
    <xf numFmtId="0" fontId="22" fillId="0" borderId="5" xfId="0" applyFont="1" applyBorder="1" applyAlignment="1">
      <alignment horizontal="left" wrapText="1"/>
    </xf>
    <xf numFmtId="0" fontId="37" fillId="0" borderId="0" xfId="0" applyFont="1" applyFill="1" applyBorder="1" applyAlignment="1">
      <alignment horizontal="left" wrapText="1"/>
    </xf>
    <xf numFmtId="0" fontId="37" fillId="0" borderId="0" xfId="0" applyFont="1" applyFill="1" applyBorder="1" applyAlignment="1">
      <alignment wrapText="1"/>
    </xf>
    <xf numFmtId="0" fontId="22" fillId="0" borderId="3" xfId="0" applyFont="1" applyBorder="1" applyAlignment="1">
      <alignment horizontal="left" wrapText="1"/>
    </xf>
    <xf numFmtId="0" fontId="22" fillId="0" borderId="7" xfId="0" applyFont="1" applyBorder="1" applyAlignment="1">
      <alignment horizontal="left" wrapText="1"/>
    </xf>
    <xf numFmtId="0" fontId="22" fillId="0" borderId="13" xfId="0" applyFont="1" applyBorder="1" applyAlignment="1">
      <alignment horizontal="center"/>
    </xf>
    <xf numFmtId="0" fontId="22" fillId="0" borderId="5" xfId="0" applyFont="1" applyBorder="1" applyAlignment="1">
      <alignment horizontal="center"/>
    </xf>
    <xf numFmtId="0" fontId="17" fillId="0" borderId="2" xfId="0" applyFont="1" applyBorder="1" applyAlignment="1">
      <alignment horizontal="left" wrapText="1"/>
    </xf>
    <xf numFmtId="0" fontId="17" fillId="0" borderId="1" xfId="0" applyFont="1" applyBorder="1" applyAlignment="1">
      <alignment horizontal="left" wrapText="1"/>
    </xf>
    <xf numFmtId="0" fontId="20" fillId="0" borderId="2" xfId="0" applyFont="1" applyBorder="1" applyAlignment="1">
      <alignment horizontal="center" wrapText="1"/>
    </xf>
    <xf numFmtId="0" fontId="20" fillId="0" borderId="1" xfId="0" applyFont="1" applyBorder="1" applyAlignment="1">
      <alignment horizontal="center" wrapText="1"/>
    </xf>
    <xf numFmtId="0" fontId="17" fillId="0" borderId="2" xfId="0" applyFont="1" applyBorder="1" applyAlignment="1">
      <alignment horizontal="center"/>
    </xf>
    <xf numFmtId="0" fontId="17" fillId="0" borderId="1" xfId="0" applyFont="1" applyBorder="1" applyAlignment="1">
      <alignment horizontal="center"/>
    </xf>
    <xf numFmtId="0" fontId="17" fillId="0" borderId="0" xfId="0" applyFont="1" applyBorder="1" applyAlignment="1">
      <alignment horizontal="left" wrapText="1"/>
    </xf>
    <xf numFmtId="0" fontId="17" fillId="0" borderId="13" xfId="0" applyFont="1" applyBorder="1" applyAlignment="1">
      <alignment horizontal="center" vertical="center" wrapText="1"/>
    </xf>
    <xf numFmtId="0" fontId="22" fillId="0" borderId="4" xfId="0" applyFont="1" applyBorder="1" applyAlignment="1">
      <alignment vertical="center" wrapText="1"/>
    </xf>
    <xf numFmtId="0" fontId="22" fillId="0" borderId="5" xfId="0" applyFont="1" applyBorder="1" applyAlignment="1">
      <alignment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0" xfId="0" applyFont="1" applyAlignment="1"/>
    <xf numFmtId="0" fontId="19" fillId="0" borderId="0" xfId="0" applyFont="1" applyAlignment="1"/>
    <xf numFmtId="0" fontId="22" fillId="0" borderId="2" xfId="0" applyFont="1" applyBorder="1" applyAlignment="1"/>
    <xf numFmtId="0" fontId="22" fillId="0" borderId="1" xfId="0" applyFont="1" applyBorder="1" applyAlignment="1"/>
    <xf numFmtId="49" fontId="17" fillId="0" borderId="3" xfId="0" applyNumberFormat="1" applyFont="1" applyBorder="1" applyAlignment="1">
      <alignment horizontal="left" wrapText="1"/>
    </xf>
    <xf numFmtId="49" fontId="17" fillId="0" borderId="6" xfId="0" applyNumberFormat="1" applyFont="1" applyBorder="1" applyAlignment="1">
      <alignment horizontal="left" wrapText="1"/>
    </xf>
    <xf numFmtId="0" fontId="17" fillId="0" borderId="8" xfId="0" applyFont="1" applyBorder="1" applyAlignment="1">
      <alignment horizontal="left" vertical="center" wrapText="1"/>
    </xf>
    <xf numFmtId="0" fontId="17" fillId="0" borderId="12" xfId="0" applyFont="1" applyBorder="1" applyAlignment="1">
      <alignment horizontal="left" vertical="center" wrapText="1"/>
    </xf>
    <xf numFmtId="0" fontId="17" fillId="0" borderId="2" xfId="0" applyFont="1" applyBorder="1" applyAlignment="1">
      <alignment horizontal="left" vertical="center" wrapText="1"/>
    </xf>
    <xf numFmtId="0" fontId="17" fillId="0" borderId="1" xfId="0" applyFont="1" applyBorder="1" applyAlignment="1">
      <alignment horizontal="left" vertical="center" wrapText="1"/>
    </xf>
    <xf numFmtId="0" fontId="17" fillId="0" borderId="3" xfId="0" applyFont="1" applyBorder="1" applyAlignment="1">
      <alignment horizontal="left" vertical="center" wrapText="1"/>
    </xf>
    <xf numFmtId="0" fontId="17" fillId="0" borderId="7" xfId="0" applyFont="1" applyBorder="1" applyAlignment="1">
      <alignment horizontal="left" vertical="center" wrapText="1"/>
    </xf>
    <xf numFmtId="0" fontId="22" fillId="0" borderId="3" xfId="0" applyFont="1" applyBorder="1" applyAlignment="1"/>
    <xf numFmtId="0" fontId="22" fillId="0" borderId="7" xfId="0" applyFont="1" applyBorder="1" applyAlignment="1"/>
    <xf numFmtId="0" fontId="15" fillId="0" borderId="13" xfId="0" applyFont="1" applyBorder="1" applyAlignment="1">
      <alignment horizontal="left" wrapText="1"/>
    </xf>
    <xf numFmtId="0" fontId="15" fillId="0" borderId="5" xfId="0" applyFont="1" applyBorder="1" applyAlignment="1">
      <alignment horizontal="left" wrapText="1"/>
    </xf>
    <xf numFmtId="3" fontId="22" fillId="0" borderId="13" xfId="0" applyNumberFormat="1" applyFont="1" applyBorder="1" applyAlignment="1">
      <alignment horizontal="center" wrapText="1"/>
    </xf>
    <xf numFmtId="3" fontId="22" fillId="0" borderId="4" xfId="0" applyNumberFormat="1" applyFont="1" applyBorder="1" applyAlignment="1">
      <alignment horizontal="center" wrapText="1"/>
    </xf>
    <xf numFmtId="0" fontId="0" fillId="0" borderId="5" xfId="0" applyBorder="1" applyAlignment="1">
      <alignment wrapText="1"/>
    </xf>
    <xf numFmtId="49" fontId="17" fillId="0" borderId="2" xfId="0" applyNumberFormat="1" applyFont="1" applyBorder="1" applyAlignment="1">
      <alignment horizontal="left" wrapText="1"/>
    </xf>
    <xf numFmtId="49" fontId="17" fillId="0" borderId="0" xfId="0" applyNumberFormat="1" applyFont="1" applyBorder="1" applyAlignment="1">
      <alignment horizontal="left" wrapText="1"/>
    </xf>
    <xf numFmtId="0" fontId="48" fillId="0" borderId="13" xfId="0" applyFont="1" applyBorder="1" applyAlignment="1"/>
    <xf numFmtId="0" fontId="48" fillId="0" borderId="5" xfId="0" applyFont="1" applyBorder="1" applyAlignment="1"/>
    <xf numFmtId="0" fontId="17" fillId="0" borderId="2" xfId="0" applyFont="1" applyBorder="1" applyAlignment="1">
      <alignment wrapText="1"/>
    </xf>
    <xf numFmtId="0" fontId="17" fillId="0" borderId="1" xfId="0" applyFont="1" applyBorder="1" applyAlignment="1">
      <alignment wrapText="1"/>
    </xf>
    <xf numFmtId="0" fontId="17" fillId="0" borderId="2" xfId="0" applyFont="1" applyBorder="1" applyAlignment="1"/>
    <xf numFmtId="0" fontId="17" fillId="0" borderId="1" xfId="0" applyFont="1" applyBorder="1" applyAlignment="1"/>
    <xf numFmtId="0" fontId="17" fillId="0" borderId="9" xfId="0" applyFont="1" applyBorder="1" applyAlignment="1">
      <alignment horizontal="left" vertical="center" wrapText="1"/>
    </xf>
    <xf numFmtId="0" fontId="17" fillId="0" borderId="11" xfId="0" applyFont="1" applyBorder="1" applyAlignment="1">
      <alignment horizontal="left" vertical="center" wrapText="1"/>
    </xf>
    <xf numFmtId="0" fontId="17" fillId="0" borderId="3" xfId="0" applyFont="1" applyBorder="1" applyAlignment="1">
      <alignment horizontal="left" vertical="top" wrapText="1"/>
    </xf>
    <xf numFmtId="0" fontId="17" fillId="0" borderId="7" xfId="0" applyFont="1" applyBorder="1" applyAlignment="1">
      <alignment horizontal="left" vertical="top" wrapText="1"/>
    </xf>
    <xf numFmtId="46" fontId="15" fillId="0" borderId="2" xfId="0" applyNumberFormat="1" applyFont="1" applyBorder="1" applyAlignment="1">
      <alignment horizontal="left" vertical="top" wrapText="1"/>
    </xf>
    <xf numFmtId="46" fontId="15" fillId="0" borderId="1" xfId="0" applyNumberFormat="1" applyFont="1" applyBorder="1" applyAlignment="1">
      <alignment horizontal="left" vertical="top" wrapText="1"/>
    </xf>
    <xf numFmtId="0" fontId="17" fillId="0" borderId="2" xfId="0" applyFont="1" applyBorder="1" applyAlignment="1">
      <alignment horizontal="left" vertical="top" wrapText="1"/>
    </xf>
    <xf numFmtId="0" fontId="17" fillId="0" borderId="1" xfId="0" applyFont="1" applyBorder="1" applyAlignment="1">
      <alignment horizontal="left" vertical="top" wrapText="1"/>
    </xf>
    <xf numFmtId="0" fontId="17" fillId="0" borderId="3" xfId="0" applyFont="1" applyBorder="1" applyAlignment="1">
      <alignment horizontal="center" vertical="top" wrapText="1"/>
    </xf>
    <xf numFmtId="0" fontId="17" fillId="0" borderId="7" xfId="0" applyFont="1" applyBorder="1" applyAlignment="1">
      <alignment horizontal="center" vertical="top" wrapText="1"/>
    </xf>
    <xf numFmtId="0" fontId="17" fillId="0" borderId="13" xfId="0" applyFont="1" applyBorder="1" applyAlignment="1">
      <alignment horizontal="center" wrapText="1"/>
    </xf>
    <xf numFmtId="0" fontId="17" fillId="0" borderId="5" xfId="0" applyFont="1" applyBorder="1" applyAlignment="1">
      <alignment horizontal="center" wrapText="1"/>
    </xf>
    <xf numFmtId="0" fontId="17" fillId="0" borderId="8" xfId="0" applyFont="1" applyBorder="1" applyAlignment="1">
      <alignment horizontal="left" wrapText="1"/>
    </xf>
    <xf numFmtId="0" fontId="17" fillId="0" borderId="12" xfId="0" applyFont="1" applyBorder="1" applyAlignment="1">
      <alignment horizontal="left" wrapText="1"/>
    </xf>
    <xf numFmtId="0" fontId="17" fillId="0" borderId="3" xfId="0" applyFont="1" applyBorder="1" applyAlignment="1">
      <alignment horizontal="left" wrapText="1"/>
    </xf>
    <xf numFmtId="0" fontId="17" fillId="0" borderId="7" xfId="0" applyFont="1" applyBorder="1" applyAlignment="1">
      <alignment horizontal="left" wrapText="1"/>
    </xf>
    <xf numFmtId="0" fontId="17" fillId="0" borderId="4" xfId="0" applyFont="1" applyBorder="1" applyAlignment="1">
      <alignment horizontal="center" wrapText="1"/>
    </xf>
    <xf numFmtId="49" fontId="17" fillId="0" borderId="9" xfId="0" applyNumberFormat="1" applyFont="1" applyBorder="1" applyAlignment="1">
      <alignment vertical="center" wrapText="1"/>
    </xf>
    <xf numFmtId="49" fontId="17" fillId="0" borderId="10" xfId="0" applyNumberFormat="1" applyFont="1" applyBorder="1" applyAlignment="1">
      <alignment vertical="center" wrapText="1"/>
    </xf>
    <xf numFmtId="49" fontId="17" fillId="0" borderId="11" xfId="0" applyNumberFormat="1" applyFont="1" applyBorder="1" applyAlignment="1">
      <alignment vertical="center" wrapText="1"/>
    </xf>
    <xf numFmtId="0" fontId="17" fillId="0" borderId="2" xfId="0" applyFont="1" applyBorder="1" applyAlignment="1">
      <alignment horizontal="center" wrapText="1"/>
    </xf>
    <xf numFmtId="0" fontId="17" fillId="0" borderId="1" xfId="0" applyFont="1" applyBorder="1" applyAlignment="1">
      <alignment horizontal="center" wrapText="1"/>
    </xf>
    <xf numFmtId="0" fontId="17" fillId="0" borderId="9" xfId="0" applyFont="1" applyBorder="1" applyAlignment="1">
      <alignment horizontal="center" vertical="center" wrapText="1"/>
    </xf>
    <xf numFmtId="0" fontId="17" fillId="0" borderId="11" xfId="0" applyFont="1" applyBorder="1" applyAlignment="1">
      <alignment horizontal="center" vertical="center" wrapText="1"/>
    </xf>
    <xf numFmtId="1" fontId="22" fillId="0" borderId="13" xfId="0" applyNumberFormat="1" applyFont="1" applyBorder="1" applyAlignment="1">
      <alignment horizontal="center" vertical="center"/>
    </xf>
    <xf numFmtId="0" fontId="0" fillId="0" borderId="4" xfId="0" applyBorder="1"/>
    <xf numFmtId="0" fontId="0" fillId="0" borderId="5" xfId="0" applyBorder="1"/>
    <xf numFmtId="3" fontId="17" fillId="0" borderId="13" xfId="0" applyNumberFormat="1" applyFont="1" applyBorder="1" applyAlignment="1">
      <alignment horizontal="center" wrapText="1"/>
    </xf>
    <xf numFmtId="3" fontId="17" fillId="0" borderId="4" xfId="0" applyNumberFormat="1" applyFont="1" applyBorder="1" applyAlignment="1">
      <alignment horizontal="center" wrapText="1"/>
    </xf>
    <xf numFmtId="0" fontId="19" fillId="0" borderId="9" xfId="0" applyFont="1" applyBorder="1" applyAlignment="1">
      <alignment horizontal="left" wrapText="1"/>
    </xf>
    <xf numFmtId="0" fontId="19" fillId="0" borderId="10" xfId="0" applyFont="1" applyBorder="1" applyAlignment="1">
      <alignment horizontal="left" wrapText="1"/>
    </xf>
    <xf numFmtId="0" fontId="19" fillId="0" borderId="11" xfId="0" applyFont="1" applyBorder="1" applyAlignment="1">
      <alignment horizontal="left" wrapText="1"/>
    </xf>
    <xf numFmtId="0" fontId="17" fillId="0" borderId="13" xfId="0" applyFont="1" applyBorder="1" applyAlignment="1">
      <alignment horizontal="center" vertical="top" wrapText="1"/>
    </xf>
    <xf numFmtId="0" fontId="17" fillId="0" borderId="4" xfId="0" applyFont="1" applyBorder="1" applyAlignment="1">
      <alignment horizontal="center" vertical="top" wrapText="1"/>
    </xf>
    <xf numFmtId="0" fontId="17" fillId="0" borderId="5" xfId="0" applyFont="1" applyBorder="1" applyAlignment="1">
      <alignment horizontal="center" vertical="top" wrapText="1"/>
    </xf>
    <xf numFmtId="0" fontId="17" fillId="0" borderId="10" xfId="0" applyFont="1" applyBorder="1" applyAlignment="1">
      <alignment horizontal="left" vertical="center" wrapText="1"/>
    </xf>
    <xf numFmtId="0" fontId="22" fillId="0" borderId="10" xfId="0" applyFont="1" applyBorder="1"/>
    <xf numFmtId="0" fontId="22" fillId="0" borderId="11" xfId="0" applyFont="1" applyBorder="1"/>
    <xf numFmtId="177" fontId="17" fillId="0" borderId="2" xfId="0" applyNumberFormat="1" applyFont="1" applyBorder="1" applyAlignment="1">
      <alignment horizontal="right" wrapText="1" indent="5"/>
    </xf>
    <xf numFmtId="177" fontId="17" fillId="0" borderId="1" xfId="0" applyNumberFormat="1" applyFont="1" applyBorder="1" applyAlignment="1">
      <alignment horizontal="right" wrapText="1" indent="5"/>
    </xf>
    <xf numFmtId="4" fontId="17" fillId="0" borderId="0" xfId="0" applyNumberFormat="1" applyFont="1" applyBorder="1" applyAlignment="1">
      <alignment horizontal="right" vertical="top" indent="4"/>
    </xf>
    <xf numFmtId="0" fontId="17" fillId="0" borderId="10" xfId="0" applyFont="1" applyBorder="1" applyAlignment="1">
      <alignment horizontal="center" vertical="center" wrapText="1"/>
    </xf>
    <xf numFmtId="0" fontId="35" fillId="0" borderId="0" xfId="0" applyFont="1" applyBorder="1" applyAlignment="1">
      <alignment horizontal="left" vertical="center"/>
    </xf>
    <xf numFmtId="0" fontId="37" fillId="0" borderId="0" xfId="0" applyFont="1" applyAlignment="1">
      <alignment vertical="center"/>
    </xf>
    <xf numFmtId="0" fontId="17" fillId="2" borderId="9" xfId="0" applyFont="1" applyFill="1" applyBorder="1" applyAlignment="1">
      <alignment horizontal="center" vertical="center" wrapText="1"/>
    </xf>
    <xf numFmtId="0" fontId="17" fillId="2" borderId="11" xfId="0" applyFont="1" applyFill="1" applyBorder="1" applyAlignment="1">
      <alignment horizontal="center" vertical="center" wrapText="1"/>
    </xf>
    <xf numFmtId="0" fontId="17" fillId="2" borderId="13" xfId="0" applyFont="1" applyFill="1" applyBorder="1" applyAlignment="1">
      <alignment horizontal="center" vertical="top" wrapText="1"/>
    </xf>
    <xf numFmtId="0" fontId="17" fillId="2" borderId="4" xfId="0" applyFont="1" applyFill="1" applyBorder="1" applyAlignment="1">
      <alignment horizontal="center" vertical="top" wrapText="1"/>
    </xf>
    <xf numFmtId="0" fontId="17" fillId="2" borderId="5" xfId="0" applyFont="1" applyFill="1" applyBorder="1" applyAlignment="1">
      <alignment horizontal="center" vertical="top" wrapText="1"/>
    </xf>
    <xf numFmtId="0" fontId="17" fillId="2" borderId="3" xfId="0" applyFont="1" applyFill="1" applyBorder="1" applyAlignment="1">
      <alignment horizontal="center" wrapText="1"/>
    </xf>
    <xf numFmtId="0" fontId="17" fillId="2" borderId="6" xfId="0" applyFont="1" applyFill="1" applyBorder="1" applyAlignment="1">
      <alignment horizontal="center" wrapText="1"/>
    </xf>
    <xf numFmtId="0" fontId="17" fillId="0" borderId="9" xfId="0" applyFont="1" applyBorder="1" applyAlignment="1">
      <alignment vertical="center" wrapText="1"/>
    </xf>
    <xf numFmtId="0" fontId="17" fillId="0" borderId="11" xfId="0" applyFont="1" applyBorder="1" applyAlignment="1">
      <alignment vertical="center" wrapText="1"/>
    </xf>
    <xf numFmtId="173" fontId="17" fillId="0" borderId="2" xfId="0" applyNumberFormat="1" applyFont="1" applyBorder="1" applyAlignment="1">
      <alignment horizontal="right" indent="5"/>
    </xf>
    <xf numFmtId="173" fontId="17" fillId="0" borderId="1" xfId="0" applyNumberFormat="1" applyFont="1" applyBorder="1" applyAlignment="1">
      <alignment horizontal="right" indent="5"/>
    </xf>
    <xf numFmtId="173" fontId="17" fillId="0" borderId="2" xfId="0" applyNumberFormat="1" applyFont="1" applyBorder="1" applyAlignment="1">
      <alignment horizontal="right" wrapText="1" indent="5"/>
    </xf>
    <xf numFmtId="173" fontId="17" fillId="0" borderId="1" xfId="0" applyNumberFormat="1" applyFont="1" applyBorder="1" applyAlignment="1">
      <alignment horizontal="right" wrapText="1" indent="5"/>
    </xf>
    <xf numFmtId="0" fontId="35" fillId="0" borderId="0" xfId="0" applyFont="1" applyAlignment="1">
      <alignment vertical="center" shrinkToFit="1"/>
    </xf>
    <xf numFmtId="0" fontId="37" fillId="0" borderId="0" xfId="0" applyFont="1" applyAlignment="1">
      <alignment vertical="center" shrinkToFit="1"/>
    </xf>
    <xf numFmtId="0" fontId="35" fillId="0" borderId="0" xfId="0" applyFont="1" applyAlignment="1">
      <alignment vertical="center"/>
    </xf>
    <xf numFmtId="49" fontId="17" fillId="0" borderId="13" xfId="0" applyNumberFormat="1" applyFont="1" applyBorder="1" applyAlignment="1">
      <alignment horizontal="center" wrapText="1"/>
    </xf>
    <xf numFmtId="49" fontId="17" fillId="0" borderId="4" xfId="0" applyNumberFormat="1" applyFont="1" applyBorder="1" applyAlignment="1">
      <alignment horizontal="center" wrapText="1"/>
    </xf>
    <xf numFmtId="49" fontId="17" fillId="0" borderId="5" xfId="0" applyNumberFormat="1" applyFont="1" applyBorder="1" applyAlignment="1">
      <alignment horizontal="center" wrapText="1"/>
    </xf>
    <xf numFmtId="0" fontId="17" fillId="0" borderId="3" xfId="0" applyFont="1" applyBorder="1" applyAlignment="1">
      <alignment horizontal="center" wrapText="1"/>
    </xf>
    <xf numFmtId="0" fontId="17" fillId="0" borderId="6" xfId="0" applyFont="1" applyBorder="1" applyAlignment="1">
      <alignment horizontal="center" wrapText="1"/>
    </xf>
    <xf numFmtId="0" fontId="17" fillId="0" borderId="7" xfId="0" applyFont="1" applyBorder="1" applyAlignment="1">
      <alignment horizontal="center" wrapText="1"/>
    </xf>
    <xf numFmtId="0" fontId="17" fillId="0" borderId="10" xfId="0" applyFont="1" applyBorder="1" applyAlignment="1">
      <alignmen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180" fontId="17" fillId="0" borderId="0" xfId="0" applyNumberFormat="1" applyFont="1" applyBorder="1" applyAlignment="1">
      <alignment horizontal="right" vertical="top" wrapText="1" indent="4"/>
    </xf>
    <xf numFmtId="173" fontId="0" fillId="0" borderId="1" xfId="0" applyNumberFormat="1" applyBorder="1" applyAlignment="1">
      <alignment horizontal="right" wrapText="1" indent="5"/>
    </xf>
    <xf numFmtId="173" fontId="17" fillId="0" borderId="3" xfId="0" applyNumberFormat="1" applyFont="1" applyFill="1" applyBorder="1" applyAlignment="1">
      <alignment horizontal="right" wrapText="1" indent="5"/>
    </xf>
    <xf numFmtId="173" fontId="17" fillId="0" borderId="7" xfId="0" applyNumberFormat="1" applyFont="1" applyFill="1" applyBorder="1" applyAlignment="1">
      <alignment horizontal="right" wrapText="1" indent="5"/>
    </xf>
    <xf numFmtId="4" fontId="17" fillId="0" borderId="2" xfId="0" applyNumberFormat="1" applyFont="1" applyBorder="1" applyAlignment="1">
      <alignment horizontal="right" wrapText="1" indent="5"/>
    </xf>
    <xf numFmtId="4" fontId="17" fillId="0" borderId="1" xfId="0" applyNumberFormat="1" applyFont="1" applyBorder="1" applyAlignment="1">
      <alignment horizontal="right" wrapText="1" indent="5"/>
    </xf>
    <xf numFmtId="0" fontId="17" fillId="0" borderId="13" xfId="0" applyFont="1" applyBorder="1" applyAlignment="1">
      <alignment horizontal="center"/>
    </xf>
    <xf numFmtId="0" fontId="17" fillId="0" borderId="5" xfId="0" applyFont="1" applyBorder="1" applyAlignment="1">
      <alignment horizontal="center"/>
    </xf>
    <xf numFmtId="0" fontId="17" fillId="0" borderId="4" xfId="0" applyFont="1" applyBorder="1" applyAlignment="1">
      <alignment horizont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11" xfId="0" applyFont="1" applyBorder="1" applyAlignment="1">
      <alignment horizontal="center" vertical="center"/>
    </xf>
    <xf numFmtId="0" fontId="35" fillId="0" borderId="0" xfId="0" applyFont="1" applyAlignment="1"/>
    <xf numFmtId="0" fontId="22" fillId="0" borderId="10" xfId="0" applyFont="1" applyBorder="1" applyAlignment="1">
      <alignment vertical="center"/>
    </xf>
    <xf numFmtId="0" fontId="22" fillId="0" borderId="11" xfId="0" applyFont="1" applyBorder="1" applyAlignment="1">
      <alignment vertical="center"/>
    </xf>
    <xf numFmtId="0" fontId="37" fillId="0" borderId="0" xfId="0" applyFont="1" applyAlignment="1"/>
    <xf numFmtId="0" fontId="22" fillId="0" borderId="4" xfId="0" applyFont="1" applyBorder="1" applyAlignment="1">
      <alignment horizontal="center"/>
    </xf>
    <xf numFmtId="0" fontId="22" fillId="0" borderId="9" xfId="0" applyFont="1" applyBorder="1" applyAlignment="1">
      <alignment horizontal="center" vertical="center" wrapText="1"/>
    </xf>
    <xf numFmtId="0" fontId="22" fillId="0" borderId="11" xfId="0" applyFont="1" applyBorder="1" applyAlignment="1">
      <alignment horizontal="center" vertical="center" wrapText="1"/>
    </xf>
    <xf numFmtId="0" fontId="17" fillId="0" borderId="13" xfId="0" applyFont="1" applyBorder="1" applyAlignment="1">
      <alignment horizontal="center" vertical="top"/>
    </xf>
    <xf numFmtId="0" fontId="17" fillId="0" borderId="4" xfId="0" applyFont="1" applyBorder="1" applyAlignment="1">
      <alignment horizontal="center" vertical="top"/>
    </xf>
    <xf numFmtId="0" fontId="17" fillId="0" borderId="5" xfId="0" applyFont="1" applyBorder="1" applyAlignment="1">
      <alignment horizontal="center" vertical="top"/>
    </xf>
    <xf numFmtId="0" fontId="17" fillId="2" borderId="9" xfId="0" applyFont="1" applyFill="1" applyBorder="1" applyAlignment="1">
      <alignment vertical="center" wrapText="1"/>
    </xf>
    <xf numFmtId="0" fontId="17" fillId="2" borderId="10" xfId="0" applyFont="1" applyFill="1" applyBorder="1" applyAlignment="1">
      <alignment vertical="center" wrapText="1"/>
    </xf>
    <xf numFmtId="0" fontId="17" fillId="2" borderId="11" xfId="0" applyFont="1" applyFill="1" applyBorder="1" applyAlignment="1">
      <alignment vertical="center" wrapText="1"/>
    </xf>
    <xf numFmtId="0" fontId="22" fillId="0" borderId="10" xfId="0" applyFont="1" applyBorder="1" applyAlignment="1">
      <alignment horizontal="left"/>
    </xf>
    <xf numFmtId="0" fontId="22" fillId="0" borderId="11" xfId="0" applyFont="1" applyBorder="1" applyAlignment="1">
      <alignment horizontal="left"/>
    </xf>
    <xf numFmtId="173" fontId="17" fillId="0" borderId="3" xfId="0" applyNumberFormat="1" applyFont="1" applyBorder="1" applyAlignment="1">
      <alignment horizontal="right" indent="5"/>
    </xf>
    <xf numFmtId="173" fontId="17" fillId="0" borderId="7" xfId="0" applyNumberFormat="1" applyFont="1" applyBorder="1" applyAlignment="1">
      <alignment horizontal="right" indent="5"/>
    </xf>
    <xf numFmtId="177" fontId="17" fillId="0" borderId="2" xfId="0" applyNumberFormat="1" applyFont="1" applyBorder="1" applyAlignment="1">
      <alignment horizontal="right" indent="5"/>
    </xf>
    <xf numFmtId="177" fontId="17" fillId="0" borderId="1" xfId="0" applyNumberFormat="1" applyFont="1" applyBorder="1" applyAlignment="1">
      <alignment horizontal="right" indent="5"/>
    </xf>
    <xf numFmtId="0" fontId="35" fillId="0" borderId="0" xfId="0" applyFont="1" applyFill="1" applyAlignment="1"/>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11" xfId="0" applyFont="1" applyBorder="1" applyAlignment="1">
      <alignment horizontal="left" vertical="top" wrapText="1"/>
    </xf>
    <xf numFmtId="0" fontId="0" fillId="0" borderId="0" xfId="0" applyAlignment="1">
      <alignment vertical="center"/>
    </xf>
    <xf numFmtId="0" fontId="17" fillId="0" borderId="13" xfId="0" applyFont="1" applyBorder="1" applyAlignment="1">
      <alignment horizontal="left" vertical="top"/>
    </xf>
    <xf numFmtId="0" fontId="17" fillId="0" borderId="4" xfId="0" applyFont="1" applyBorder="1" applyAlignment="1">
      <alignment horizontal="left" vertical="top"/>
    </xf>
    <xf numFmtId="0" fontId="17" fillId="0" borderId="5" xfId="0" applyFont="1" applyBorder="1" applyAlignment="1">
      <alignment horizontal="left" vertical="top"/>
    </xf>
    <xf numFmtId="0" fontId="17" fillId="0" borderId="6" xfId="0" applyFont="1" applyBorder="1" applyAlignment="1"/>
    <xf numFmtId="0" fontId="0" fillId="0" borderId="6" xfId="0" applyBorder="1" applyAlignment="1"/>
    <xf numFmtId="0" fontId="35" fillId="0" borderId="0" xfId="0" applyFont="1" applyAlignment="1">
      <alignment horizontal="left" vertical="center"/>
    </xf>
    <xf numFmtId="0" fontId="17" fillId="0" borderId="8" xfId="0" applyFont="1" applyBorder="1" applyAlignment="1">
      <alignment horizontal="center" vertical="center" wrapText="1"/>
    </xf>
    <xf numFmtId="0" fontId="22" fillId="0" borderId="12" xfId="0" applyFont="1" applyBorder="1"/>
    <xf numFmtId="0" fontId="22" fillId="0" borderId="3" xfId="0" applyFont="1" applyBorder="1"/>
    <xf numFmtId="0" fontId="22" fillId="0" borderId="7" xfId="0" applyFont="1" applyBorder="1"/>
    <xf numFmtId="173" fontId="17" fillId="0" borderId="2" xfId="0" applyNumberFormat="1" applyFont="1" applyFill="1" applyBorder="1" applyAlignment="1">
      <alignment horizontal="right" wrapText="1" indent="5"/>
    </xf>
    <xf numFmtId="173" fontId="17" fillId="0" borderId="1" xfId="0" applyNumberFormat="1" applyFont="1" applyFill="1" applyBorder="1" applyAlignment="1">
      <alignment horizontal="right" wrapText="1" indent="5"/>
    </xf>
    <xf numFmtId="179" fontId="17" fillId="0" borderId="0" xfId="0" applyNumberFormat="1" applyFont="1" applyBorder="1" applyAlignment="1">
      <alignment horizontal="right" vertical="top" indent="4"/>
    </xf>
    <xf numFmtId="4" fontId="17" fillId="0" borderId="0" xfId="0" applyNumberFormat="1" applyFont="1" applyBorder="1" applyAlignment="1">
      <alignment horizontal="right" vertical="top" wrapText="1" indent="4"/>
    </xf>
    <xf numFmtId="179" fontId="17" fillId="0" borderId="0" xfId="0" applyNumberFormat="1" applyFont="1" applyBorder="1" applyAlignment="1">
      <alignment horizontal="center" vertical="top"/>
    </xf>
    <xf numFmtId="177" fontId="22" fillId="0" borderId="1" xfId="0" applyNumberFormat="1" applyFont="1" applyBorder="1" applyAlignment="1">
      <alignment horizontal="right" wrapText="1" indent="5"/>
    </xf>
    <xf numFmtId="177" fontId="17" fillId="0" borderId="3" xfId="0" applyNumberFormat="1" applyFont="1" applyBorder="1" applyAlignment="1">
      <alignment horizontal="right" indent="5"/>
    </xf>
    <xf numFmtId="177" fontId="17" fillId="0" borderId="7" xfId="0" applyNumberFormat="1" applyFont="1" applyBorder="1" applyAlignment="1">
      <alignment horizontal="right" indent="5"/>
    </xf>
    <xf numFmtId="178" fontId="17" fillId="0" borderId="0" xfId="0" applyNumberFormat="1" applyFont="1" applyBorder="1" applyAlignment="1">
      <alignment horizontal="right" vertical="top" indent="4"/>
    </xf>
    <xf numFmtId="177" fontId="17" fillId="0" borderId="2" xfId="0" applyNumberFormat="1" applyFont="1" applyBorder="1" applyAlignment="1">
      <alignment horizontal="left" vertical="center" indent="3"/>
    </xf>
    <xf numFmtId="0" fontId="0" fillId="0" borderId="1" xfId="0" applyBorder="1" applyAlignment="1">
      <alignment horizontal="left" vertical="center" indent="3"/>
    </xf>
    <xf numFmtId="177" fontId="22" fillId="0" borderId="1" xfId="0" applyNumberFormat="1" applyFont="1" applyBorder="1" applyAlignment="1">
      <alignment horizontal="right" indent="5"/>
    </xf>
    <xf numFmtId="0" fontId="0" fillId="0" borderId="4" xfId="0" applyBorder="1" applyAlignment="1">
      <alignment wrapText="1"/>
    </xf>
    <xf numFmtId="0" fontId="0" fillId="0" borderId="11" xfId="0" applyBorder="1" applyAlignment="1">
      <alignment horizontal="center" vertical="center" wrapText="1"/>
    </xf>
    <xf numFmtId="0" fontId="0" fillId="0" borderId="1" xfId="0" applyBorder="1" applyAlignment="1">
      <alignment horizontal="right" wrapText="1" indent="5"/>
    </xf>
    <xf numFmtId="177" fontId="17" fillId="0" borderId="1" xfId="0" applyNumberFormat="1" applyFont="1" applyBorder="1" applyAlignment="1">
      <alignment horizontal="left" vertical="center" indent="3"/>
    </xf>
    <xf numFmtId="171" fontId="17" fillId="0" borderId="2" xfId="0" applyNumberFormat="1" applyFont="1" applyBorder="1" applyAlignment="1">
      <alignment horizontal="right" indent="3"/>
    </xf>
    <xf numFmtId="0" fontId="0" fillId="0" borderId="1" xfId="0" applyBorder="1" applyAlignment="1">
      <alignment horizontal="right" indent="3"/>
    </xf>
    <xf numFmtId="189" fontId="17" fillId="0" borderId="2" xfId="0" applyNumberFormat="1" applyFont="1" applyBorder="1" applyAlignment="1">
      <alignment horizontal="right" wrapText="1" indent="2"/>
    </xf>
    <xf numFmtId="189" fontId="17" fillId="0" borderId="1" xfId="0" applyNumberFormat="1" applyFont="1" applyBorder="1" applyAlignment="1">
      <alignment horizontal="right" wrapText="1" indent="2"/>
    </xf>
    <xf numFmtId="0" fontId="17" fillId="0" borderId="12"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0" xfId="0" applyFont="1" applyBorder="1" applyAlignment="1">
      <alignment horizontal="center" vertical="center" wrapText="1"/>
    </xf>
    <xf numFmtId="0" fontId="37" fillId="0" borderId="0" xfId="0" applyFont="1" applyAlignment="1">
      <alignment horizontal="left" vertical="center"/>
    </xf>
    <xf numFmtId="0" fontId="17" fillId="0" borderId="13" xfId="0" applyFont="1" applyBorder="1" applyAlignment="1">
      <alignment wrapText="1"/>
    </xf>
    <xf numFmtId="0" fontId="17" fillId="0" borderId="5" xfId="0" applyFont="1" applyBorder="1" applyAlignment="1">
      <alignment wrapText="1"/>
    </xf>
    <xf numFmtId="0" fontId="22" fillId="0" borderId="13" xfId="0" applyFont="1" applyBorder="1" applyAlignment="1">
      <alignment horizontal="center" vertical="center"/>
    </xf>
    <xf numFmtId="0" fontId="22" fillId="0" borderId="4" xfId="0" applyFont="1" applyBorder="1" applyAlignment="1">
      <alignment horizontal="center" vertical="center"/>
    </xf>
    <xf numFmtId="179" fontId="17" fillId="0" borderId="2" xfId="0" applyNumberFormat="1" applyFont="1" applyBorder="1" applyAlignment="1">
      <alignment horizontal="right" wrapText="1" indent="2"/>
    </xf>
    <xf numFmtId="179" fontId="17" fillId="0" borderId="1" xfId="0" applyNumberFormat="1" applyFont="1" applyBorder="1" applyAlignment="1">
      <alignment horizontal="right" wrapText="1" indent="2"/>
    </xf>
    <xf numFmtId="171" fontId="17" fillId="0" borderId="1" xfId="0" applyNumberFormat="1" applyFont="1" applyBorder="1" applyAlignment="1">
      <alignment horizontal="right" indent="3"/>
    </xf>
    <xf numFmtId="189" fontId="17" fillId="0" borderId="3" xfId="0" applyNumberFormat="1" applyFont="1" applyBorder="1" applyAlignment="1">
      <alignment horizontal="right" wrapText="1" indent="2"/>
    </xf>
    <xf numFmtId="189" fontId="17" fillId="0" borderId="7" xfId="0" applyNumberFormat="1" applyFont="1" applyBorder="1" applyAlignment="1">
      <alignment horizontal="right" wrapText="1" indent="2"/>
    </xf>
    <xf numFmtId="171" fontId="17" fillId="0" borderId="3" xfId="0" applyNumberFormat="1" applyFont="1" applyBorder="1" applyAlignment="1">
      <alignment horizontal="right" indent="3"/>
    </xf>
    <xf numFmtId="171" fontId="17" fillId="0" borderId="7" xfId="0" applyNumberFormat="1" applyFont="1" applyBorder="1" applyAlignment="1">
      <alignment horizontal="right" indent="3"/>
    </xf>
    <xf numFmtId="171" fontId="17" fillId="0" borderId="3" xfId="0" applyNumberFormat="1" applyFont="1" applyBorder="1" applyAlignment="1">
      <alignment horizontal="right" wrapText="1" indent="3"/>
    </xf>
    <xf numFmtId="171" fontId="17" fillId="0" borderId="7" xfId="0" applyNumberFormat="1" applyFont="1" applyBorder="1" applyAlignment="1">
      <alignment horizontal="right" wrapText="1" indent="3"/>
    </xf>
    <xf numFmtId="171" fontId="17" fillId="0" borderId="2" xfId="0" applyNumberFormat="1" applyFont="1" applyBorder="1" applyAlignment="1">
      <alignment horizontal="right" wrapText="1" indent="3"/>
    </xf>
    <xf numFmtId="0" fontId="0" fillId="0" borderId="1" xfId="0" applyBorder="1" applyAlignment="1">
      <alignment horizontal="right" wrapText="1" indent="3"/>
    </xf>
    <xf numFmtId="179" fontId="17" fillId="0" borderId="2" xfId="0" applyNumberFormat="1" applyFont="1" applyBorder="1" applyAlignment="1">
      <alignment horizontal="right" wrapText="1" indent="3"/>
    </xf>
    <xf numFmtId="171" fontId="17" fillId="0" borderId="1" xfId="0" applyNumberFormat="1" applyFont="1" applyBorder="1" applyAlignment="1">
      <alignment horizontal="right" wrapText="1" indent="3"/>
    </xf>
    <xf numFmtId="179" fontId="17" fillId="0" borderId="1" xfId="0" applyNumberFormat="1" applyFont="1" applyBorder="1" applyAlignment="1">
      <alignment horizontal="right" wrapText="1" indent="3"/>
    </xf>
    <xf numFmtId="179" fontId="17" fillId="0" borderId="2" xfId="0" applyNumberFormat="1" applyFont="1" applyBorder="1" applyAlignment="1">
      <alignment horizontal="right" indent="3"/>
    </xf>
    <xf numFmtId="179" fontId="17" fillId="0" borderId="1" xfId="0" applyNumberFormat="1" applyFont="1" applyBorder="1" applyAlignment="1">
      <alignment horizontal="right" indent="3"/>
    </xf>
    <xf numFmtId="0" fontId="17" fillId="0" borderId="2" xfId="0" applyFont="1" applyBorder="1" applyAlignment="1">
      <alignment horizontal="right" indent="3"/>
    </xf>
    <xf numFmtId="0" fontId="17" fillId="0" borderId="1" xfId="0" applyFont="1" applyBorder="1" applyAlignment="1">
      <alignment horizontal="right" indent="3"/>
    </xf>
    <xf numFmtId="179" fontId="17" fillId="0" borderId="2" xfId="0" applyNumberFormat="1" applyFont="1" applyBorder="1" applyAlignment="1">
      <alignment horizontal="right" indent="2"/>
    </xf>
    <xf numFmtId="179" fontId="17" fillId="0" borderId="1" xfId="0" applyNumberFormat="1" applyFont="1" applyBorder="1" applyAlignment="1">
      <alignment horizontal="right" indent="2"/>
    </xf>
    <xf numFmtId="0" fontId="17" fillId="0" borderId="3" xfId="0" applyFont="1" applyBorder="1" applyAlignment="1">
      <alignment wrapText="1"/>
    </xf>
    <xf numFmtId="0" fontId="17" fillId="0" borderId="7" xfId="0" applyFont="1" applyBorder="1" applyAlignment="1">
      <alignment wrapText="1"/>
    </xf>
    <xf numFmtId="171" fontId="17" fillId="0" borderId="0" xfId="0" applyNumberFormat="1" applyFont="1" applyBorder="1" applyAlignment="1">
      <alignment horizontal="right" indent="3"/>
    </xf>
    <xf numFmtId="0" fontId="35" fillId="0" borderId="0" xfId="0" applyFont="1" applyAlignment="1">
      <alignment vertical="center" wrapText="1"/>
    </xf>
    <xf numFmtId="0" fontId="37" fillId="0" borderId="0" xfId="0" applyFont="1" applyAlignment="1">
      <alignment vertical="center" wrapText="1"/>
    </xf>
    <xf numFmtId="179" fontId="17" fillId="0" borderId="3" xfId="0" applyNumberFormat="1" applyFont="1" applyBorder="1" applyAlignment="1">
      <alignment horizontal="right" wrapText="1" indent="3"/>
    </xf>
    <xf numFmtId="179" fontId="17" fillId="0" borderId="7" xfId="0" applyNumberFormat="1" applyFont="1" applyBorder="1" applyAlignment="1">
      <alignment horizontal="right" wrapText="1" indent="3"/>
    </xf>
    <xf numFmtId="0" fontId="17" fillId="0" borderId="8" xfId="0" applyFont="1" applyBorder="1" applyAlignment="1">
      <alignment wrapText="1"/>
    </xf>
    <xf numFmtId="0" fontId="17" fillId="0" borderId="12" xfId="0" applyFont="1" applyBorder="1" applyAlignment="1">
      <alignment wrapText="1"/>
    </xf>
    <xf numFmtId="171" fontId="17" fillId="0" borderId="2" xfId="0" applyNumberFormat="1" applyFont="1" applyBorder="1" applyAlignment="1">
      <alignment horizontal="right" wrapText="1" indent="2"/>
    </xf>
    <xf numFmtId="171" fontId="17" fillId="0" borderId="1" xfId="0" applyNumberFormat="1" applyFont="1" applyBorder="1" applyAlignment="1">
      <alignment horizontal="right" wrapText="1" indent="2"/>
    </xf>
    <xf numFmtId="171" fontId="17" fillId="0" borderId="0" xfId="0" applyNumberFormat="1" applyFont="1" applyBorder="1" applyAlignment="1">
      <alignment horizontal="right" wrapText="1" indent="3"/>
    </xf>
    <xf numFmtId="0" fontId="28" fillId="0" borderId="1" xfId="0" applyFont="1" applyBorder="1" applyAlignment="1">
      <alignment horizontal="left" textRotation="180"/>
    </xf>
    <xf numFmtId="0" fontId="28" fillId="0" borderId="1" xfId="0" applyFont="1" applyBorder="1" applyAlignment="1">
      <alignment horizontal="center" textRotation="180"/>
    </xf>
    <xf numFmtId="164" fontId="17" fillId="0" borderId="13" xfId="0" applyNumberFormat="1" applyFont="1" applyBorder="1" applyAlignment="1">
      <alignment horizontal="center" wrapText="1"/>
    </xf>
    <xf numFmtId="0" fontId="22" fillId="0" borderId="4" xfId="0" applyFont="1" applyBorder="1" applyAlignment="1">
      <alignment horizontal="center" wrapText="1"/>
    </xf>
    <xf numFmtId="0" fontId="22" fillId="0" borderId="5" xfId="0" applyFont="1" applyBorder="1" applyAlignment="1">
      <alignment horizontal="center" wrapText="1"/>
    </xf>
    <xf numFmtId="0" fontId="37" fillId="0" borderId="0" xfId="0" applyFont="1" applyAlignment="1">
      <alignment horizontal="left"/>
    </xf>
    <xf numFmtId="0" fontId="17" fillId="0" borderId="14"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9" xfId="0" applyFont="1" applyBorder="1" applyAlignment="1">
      <alignment horizontal="right" vertical="center"/>
    </xf>
    <xf numFmtId="0" fontId="22" fillId="0" borderId="11" xfId="0" applyFont="1" applyBorder="1" applyAlignment="1">
      <alignment horizontal="right" vertical="center"/>
    </xf>
    <xf numFmtId="0" fontId="17" fillId="0" borderId="1" xfId="0" applyFont="1" applyBorder="1" applyAlignment="1">
      <alignment horizontal="center" vertical="center" wrapText="1"/>
    </xf>
    <xf numFmtId="0" fontId="22" fillId="0" borderId="10" xfId="0" applyFont="1" applyBorder="1" applyAlignment="1">
      <alignment horizontal="center" vertical="center" wrapText="1"/>
    </xf>
    <xf numFmtId="0" fontId="17" fillId="0" borderId="14" xfId="0" applyFont="1" applyBorder="1" applyAlignment="1">
      <alignment horizontal="center" vertical="top" wrapText="1"/>
    </xf>
    <xf numFmtId="0" fontId="28" fillId="0" borderId="0" xfId="0" applyFont="1" applyBorder="1" applyAlignment="1">
      <alignment horizontal="center" textRotation="180"/>
    </xf>
    <xf numFmtId="179" fontId="17" fillId="0" borderId="0" xfId="0" applyNumberFormat="1" applyFont="1" applyBorder="1" applyAlignment="1">
      <alignment horizontal="right" wrapText="1" indent="3"/>
    </xf>
    <xf numFmtId="0" fontId="17" fillId="0" borderId="13" xfId="0" applyFont="1" applyBorder="1" applyAlignment="1">
      <alignment horizontal="left" wrapText="1"/>
    </xf>
    <xf numFmtId="0" fontId="17" fillId="0" borderId="4" xfId="0" applyFont="1" applyBorder="1" applyAlignment="1">
      <alignment horizontal="left" wrapText="1"/>
    </xf>
    <xf numFmtId="175" fontId="17" fillId="0" borderId="2" xfId="5" applyNumberFormat="1" applyFont="1" applyBorder="1" applyAlignment="1">
      <alignment horizontal="center" vertical="center" wrapText="1"/>
    </xf>
    <xf numFmtId="175" fontId="17" fillId="0" borderId="1" xfId="5" applyNumberFormat="1" applyFont="1" applyBorder="1" applyAlignment="1">
      <alignment horizontal="center" vertical="center" wrapText="1"/>
    </xf>
    <xf numFmtId="0" fontId="17" fillId="0" borderId="8" xfId="0" applyFont="1" applyBorder="1" applyAlignment="1">
      <alignment horizontal="center" vertical="top" wrapText="1"/>
    </xf>
    <xf numFmtId="0" fontId="17" fillId="0" borderId="12" xfId="0" applyFont="1" applyBorder="1" applyAlignment="1">
      <alignment horizontal="center" vertical="top" wrapText="1"/>
    </xf>
    <xf numFmtId="175" fontId="17" fillId="0" borderId="2" xfId="0" applyNumberFormat="1" applyFont="1" applyBorder="1" applyAlignment="1">
      <alignment horizontal="center" vertical="center" wrapText="1"/>
    </xf>
    <xf numFmtId="175" fontId="17" fillId="0" borderId="1" xfId="0" applyNumberFormat="1" applyFont="1" applyBorder="1" applyAlignment="1">
      <alignment horizontal="center" vertical="center" wrapText="1"/>
    </xf>
    <xf numFmtId="175" fontId="17" fillId="0" borderId="2" xfId="0" applyNumberFormat="1" applyFont="1" applyBorder="1" applyAlignment="1">
      <alignment horizontal="right" wrapText="1" indent="4"/>
    </xf>
    <xf numFmtId="175" fontId="17" fillId="0" borderId="1" xfId="0" applyNumberFormat="1" applyFont="1" applyBorder="1" applyAlignment="1">
      <alignment horizontal="right" wrapText="1" indent="4"/>
    </xf>
    <xf numFmtId="0" fontId="22" fillId="0" borderId="13" xfId="0" applyFont="1" applyBorder="1" applyAlignment="1">
      <alignment horizontal="center" vertical="top"/>
    </xf>
    <xf numFmtId="0" fontId="22" fillId="0" borderId="5" xfId="0" applyFont="1" applyBorder="1" applyAlignment="1">
      <alignment horizontal="center" vertical="top"/>
    </xf>
    <xf numFmtId="165" fontId="17" fillId="0" borderId="13" xfId="0" applyNumberFormat="1" applyFont="1" applyBorder="1" applyAlignment="1">
      <alignment horizontal="center"/>
    </xf>
    <xf numFmtId="0" fontId="22" fillId="0" borderId="4" xfId="0" applyFont="1" applyBorder="1" applyAlignment="1"/>
    <xf numFmtId="0" fontId="22" fillId="0" borderId="5" xfId="0" applyFont="1" applyBorder="1" applyAlignment="1"/>
    <xf numFmtId="0" fontId="22" fillId="0" borderId="4" xfId="0" applyFont="1" applyBorder="1" applyAlignment="1">
      <alignment horizontal="center" vertical="top"/>
    </xf>
    <xf numFmtId="0" fontId="22" fillId="0" borderId="5" xfId="0" applyFont="1" applyBorder="1" applyAlignment="1">
      <alignment horizontal="center" vertical="top" wrapText="1"/>
    </xf>
    <xf numFmtId="174" fontId="17" fillId="0" borderId="2" xfId="0" applyNumberFormat="1" applyFont="1" applyBorder="1" applyAlignment="1">
      <alignment horizontal="right" wrapText="1" indent="3"/>
    </xf>
    <xf numFmtId="174" fontId="17" fillId="0" borderId="1" xfId="0" applyNumberFormat="1" applyFont="1" applyBorder="1" applyAlignment="1">
      <alignment horizontal="right" wrapText="1" indent="3"/>
    </xf>
    <xf numFmtId="173" fontId="17" fillId="0" borderId="3" xfId="0" applyNumberFormat="1" applyFont="1" applyBorder="1" applyAlignment="1">
      <alignment horizontal="right" wrapText="1" indent="4"/>
    </xf>
    <xf numFmtId="173" fontId="17" fillId="0" borderId="7" xfId="0" applyNumberFormat="1" applyFont="1" applyBorder="1" applyAlignment="1">
      <alignment horizontal="right" wrapText="1" indent="4"/>
    </xf>
    <xf numFmtId="173" fontId="17" fillId="0" borderId="2" xfId="0" applyNumberFormat="1" applyFont="1" applyBorder="1" applyAlignment="1">
      <alignment horizontal="right" wrapText="1" indent="4"/>
    </xf>
    <xf numFmtId="173" fontId="17" fillId="0" borderId="1" xfId="0" applyNumberFormat="1" applyFont="1" applyBorder="1" applyAlignment="1">
      <alignment horizontal="right" wrapText="1" indent="4"/>
    </xf>
    <xf numFmtId="174" fontId="17" fillId="0" borderId="3" xfId="0" applyNumberFormat="1" applyFont="1" applyBorder="1" applyAlignment="1">
      <alignment horizontal="right" wrapText="1" indent="3"/>
    </xf>
    <xf numFmtId="174" fontId="17" fillId="0" borderId="7" xfId="0" applyNumberFormat="1" applyFont="1" applyBorder="1" applyAlignment="1">
      <alignment horizontal="right" wrapText="1" indent="3"/>
    </xf>
    <xf numFmtId="0" fontId="0" fillId="0" borderId="1" xfId="0" applyBorder="1" applyAlignment="1">
      <alignment horizontal="right" wrapText="1" indent="4"/>
    </xf>
    <xf numFmtId="173" fontId="17" fillId="0" borderId="8" xfId="0" applyNumberFormat="1" applyFont="1" applyBorder="1" applyAlignment="1">
      <alignment horizontal="right" wrapText="1" indent="4"/>
    </xf>
    <xf numFmtId="173" fontId="17" fillId="0" borderId="12" xfId="0" applyNumberFormat="1" applyFont="1" applyBorder="1" applyAlignment="1">
      <alignment horizontal="right" wrapText="1" indent="4"/>
    </xf>
    <xf numFmtId="174" fontId="17" fillId="0" borderId="8" xfId="0" applyNumberFormat="1" applyFont="1" applyBorder="1" applyAlignment="1">
      <alignment horizontal="right" wrapText="1" indent="3"/>
    </xf>
    <xf numFmtId="174" fontId="17" fillId="0" borderId="12" xfId="0" applyNumberFormat="1" applyFont="1" applyBorder="1" applyAlignment="1">
      <alignment horizontal="right" wrapText="1" indent="3"/>
    </xf>
    <xf numFmtId="0" fontId="22" fillId="0" borderId="11" xfId="0" applyFont="1" applyBorder="1" applyAlignment="1">
      <alignment horizontal="center" vertical="top" wrapText="1"/>
    </xf>
    <xf numFmtId="0" fontId="15" fillId="0" borderId="4" xfId="0" applyFont="1" applyBorder="1" applyAlignment="1">
      <alignment horizontal="left" wrapText="1"/>
    </xf>
    <xf numFmtId="175" fontId="17" fillId="0" borderId="2" xfId="0" applyNumberFormat="1" applyFont="1" applyBorder="1" applyAlignment="1">
      <alignment horizontal="center" vertical="center"/>
    </xf>
    <xf numFmtId="175" fontId="17" fillId="0" borderId="0" xfId="0" applyNumberFormat="1" applyFont="1" applyBorder="1" applyAlignment="1">
      <alignment horizontal="center" vertical="center"/>
    </xf>
    <xf numFmtId="175" fontId="17" fillId="0" borderId="1" xfId="0" applyNumberFormat="1" applyFont="1" applyBorder="1" applyAlignment="1">
      <alignment horizontal="center" vertical="center"/>
    </xf>
    <xf numFmtId="175" fontId="17" fillId="0" borderId="3" xfId="0" applyNumberFormat="1" applyFont="1" applyBorder="1" applyAlignment="1">
      <alignment horizontal="center" vertical="center"/>
    </xf>
    <xf numFmtId="175" fontId="17" fillId="0" borderId="6" xfId="0" applyNumberFormat="1" applyFont="1" applyBorder="1" applyAlignment="1">
      <alignment horizontal="center" vertical="center"/>
    </xf>
    <xf numFmtId="175" fontId="17" fillId="0" borderId="7" xfId="0" applyNumberFormat="1" applyFont="1" applyBorder="1" applyAlignment="1">
      <alignment horizontal="center" vertical="center"/>
    </xf>
    <xf numFmtId="0" fontId="17" fillId="0" borderId="0" xfId="0" applyFont="1" applyAlignment="1">
      <alignment vertical="center"/>
    </xf>
    <xf numFmtId="0" fontId="22" fillId="0" borderId="0" xfId="0" applyFont="1" applyAlignment="1">
      <alignment vertical="center"/>
    </xf>
    <xf numFmtId="49" fontId="17" fillId="0" borderId="0" xfId="0" applyNumberFormat="1" applyFont="1" applyBorder="1" applyAlignment="1">
      <alignment vertical="center" wrapText="1"/>
    </xf>
    <xf numFmtId="0" fontId="22" fillId="0" borderId="4" xfId="0" applyFont="1" applyBorder="1" applyAlignment="1">
      <alignment horizontal="center" vertical="top" wrapText="1"/>
    </xf>
    <xf numFmtId="170" fontId="19" fillId="0" borderId="2" xfId="0" applyNumberFormat="1" applyFont="1" applyBorder="1" applyAlignment="1">
      <alignment horizontal="center" vertical="center"/>
    </xf>
    <xf numFmtId="170" fontId="0" fillId="0" borderId="0" xfId="0" applyNumberFormat="1" applyBorder="1" applyAlignment="1">
      <alignment horizontal="center" vertical="center"/>
    </xf>
    <xf numFmtId="170" fontId="0" fillId="0" borderId="1" xfId="0" applyNumberFormat="1" applyBorder="1" applyAlignment="1">
      <alignment horizontal="center" vertical="center"/>
    </xf>
    <xf numFmtId="175" fontId="35" fillId="0" borderId="2" xfId="0" applyNumberFormat="1" applyFont="1" applyBorder="1" applyAlignment="1">
      <alignment horizontal="center" vertical="center" wrapText="1"/>
    </xf>
    <xf numFmtId="175" fontId="5" fillId="0" borderId="1" xfId="0" applyNumberFormat="1" applyFont="1" applyBorder="1" applyAlignment="1">
      <alignment horizontal="center" vertical="center" wrapText="1"/>
    </xf>
    <xf numFmtId="170" fontId="17" fillId="0" borderId="2" xfId="0" applyNumberFormat="1" applyFont="1" applyBorder="1" applyAlignment="1">
      <alignment horizontal="center" vertical="center"/>
    </xf>
    <xf numFmtId="170" fontId="17" fillId="0" borderId="0" xfId="0" applyNumberFormat="1" applyFont="1" applyBorder="1" applyAlignment="1">
      <alignment horizontal="center" vertical="center"/>
    </xf>
    <xf numFmtId="170" fontId="17" fillId="0" borderId="1" xfId="0" applyNumberFormat="1" applyFont="1" applyBorder="1" applyAlignment="1">
      <alignment horizontal="center" vertical="center"/>
    </xf>
    <xf numFmtId="175" fontId="22" fillId="0" borderId="2" xfId="0" applyNumberFormat="1" applyFont="1" applyBorder="1" applyAlignment="1">
      <alignment horizontal="center" vertical="center"/>
    </xf>
    <xf numFmtId="175" fontId="22" fillId="0" borderId="0" xfId="0" applyNumberFormat="1" applyFont="1" applyBorder="1" applyAlignment="1">
      <alignment horizontal="center" vertical="center"/>
    </xf>
    <xf numFmtId="175" fontId="22" fillId="0" borderId="1" xfId="0" applyNumberFormat="1"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75" fontId="17" fillId="0" borderId="0" xfId="0" applyNumberFormat="1" applyFont="1" applyBorder="1" applyAlignment="1">
      <alignment horizontal="right" vertical="center"/>
    </xf>
    <xf numFmtId="175" fontId="17" fillId="0" borderId="3" xfId="5" applyNumberFormat="1" applyFont="1" applyBorder="1" applyAlignment="1">
      <alignment horizontal="center" vertical="center" wrapText="1"/>
    </xf>
    <xf numFmtId="175" fontId="17" fillId="0" borderId="7" xfId="5" applyNumberFormat="1" applyFont="1" applyBorder="1" applyAlignment="1">
      <alignment horizontal="center" vertical="center" wrapText="1"/>
    </xf>
    <xf numFmtId="175" fontId="17" fillId="0" borderId="3" xfId="0" applyNumberFormat="1" applyFont="1" applyBorder="1" applyAlignment="1">
      <alignment horizontal="center" vertical="center" wrapText="1"/>
    </xf>
    <xf numFmtId="175" fontId="17" fillId="0" borderId="7" xfId="0" applyNumberFormat="1" applyFont="1" applyBorder="1" applyAlignment="1">
      <alignment horizontal="center" vertical="center" wrapText="1"/>
    </xf>
    <xf numFmtId="3" fontId="17" fillId="0" borderId="2" xfId="0" applyNumberFormat="1" applyFont="1" applyBorder="1" applyAlignment="1">
      <alignment horizontal="center" wrapText="1"/>
    </xf>
    <xf numFmtId="0" fontId="0" fillId="0" borderId="1" xfId="0" applyBorder="1" applyAlignment="1">
      <alignment horizontal="center" wrapText="1"/>
    </xf>
    <xf numFmtId="179" fontId="17" fillId="0" borderId="2" xfId="0" applyNumberFormat="1" applyFont="1" applyBorder="1" applyAlignment="1">
      <alignment horizontal="center"/>
    </xf>
    <xf numFmtId="179" fontId="53" fillId="0" borderId="2" xfId="0" applyNumberFormat="1" applyFont="1" applyBorder="1" applyAlignment="1">
      <alignment horizontal="center" wrapText="1"/>
    </xf>
    <xf numFmtId="179" fontId="17" fillId="0" borderId="2" xfId="0" applyNumberFormat="1" applyFont="1" applyBorder="1" applyAlignment="1">
      <alignment horizontal="center" wrapText="1"/>
    </xf>
    <xf numFmtId="179" fontId="53" fillId="0" borderId="3" xfId="0" applyNumberFormat="1" applyFont="1" applyBorder="1" applyAlignment="1">
      <alignment horizontal="center" wrapText="1"/>
    </xf>
    <xf numFmtId="0" fontId="0" fillId="0" borderId="7" xfId="0" applyBorder="1" applyAlignment="1">
      <alignment horizontal="center"/>
    </xf>
    <xf numFmtId="3" fontId="17" fillId="0" borderId="2" xfId="0" applyNumberFormat="1" applyFont="1" applyBorder="1" applyAlignment="1">
      <alignment horizontal="center"/>
    </xf>
    <xf numFmtId="173" fontId="53" fillId="0" borderId="2" xfId="0" applyNumberFormat="1" applyFont="1" applyBorder="1" applyAlignment="1">
      <alignment horizontal="center" wrapText="1"/>
    </xf>
    <xf numFmtId="171" fontId="17" fillId="0" borderId="2" xfId="0" applyNumberFormat="1" applyFont="1" applyBorder="1" applyAlignment="1">
      <alignment horizontal="center" vertical="top"/>
    </xf>
    <xf numFmtId="0" fontId="0" fillId="0" borderId="1" xfId="0" applyBorder="1" applyAlignment="1">
      <alignment horizontal="center" vertical="top"/>
    </xf>
    <xf numFmtId="171" fontId="17" fillId="0" borderId="2" xfId="0" applyNumberFormat="1" applyFont="1" applyBorder="1" applyAlignment="1">
      <alignment horizontal="center" vertical="center" wrapText="1"/>
    </xf>
    <xf numFmtId="171" fontId="17" fillId="0" borderId="2" xfId="0" applyNumberFormat="1" applyFont="1" applyBorder="1" applyAlignment="1">
      <alignment horizontal="center" vertical="top" wrapText="1"/>
    </xf>
    <xf numFmtId="0" fontId="0" fillId="0" borderId="1" xfId="0" applyBorder="1" applyAlignment="1">
      <alignment horizontal="center" vertical="top" wrapText="1"/>
    </xf>
    <xf numFmtId="171" fontId="17" fillId="0" borderId="8" xfId="0" applyNumberFormat="1" applyFont="1" applyBorder="1" applyAlignment="1">
      <alignment horizontal="center" wrapText="1"/>
    </xf>
    <xf numFmtId="0" fontId="0" fillId="0" borderId="12" xfId="0" applyBorder="1" applyAlignment="1">
      <alignment horizontal="center" wrapText="1"/>
    </xf>
    <xf numFmtId="171" fontId="17" fillId="0" borderId="2" xfId="0" applyNumberFormat="1" applyFont="1" applyBorder="1" applyAlignment="1">
      <alignment horizontal="center" wrapText="1"/>
    </xf>
    <xf numFmtId="173" fontId="53" fillId="0" borderId="1" xfId="0" applyNumberFormat="1" applyFont="1" applyBorder="1" applyAlignment="1">
      <alignment horizontal="center" wrapText="1"/>
    </xf>
    <xf numFmtId="171" fontId="17" fillId="0" borderId="1" xfId="0" applyNumberFormat="1" applyFont="1" applyBorder="1" applyAlignment="1">
      <alignment horizontal="center" wrapText="1"/>
    </xf>
    <xf numFmtId="171" fontId="17" fillId="0" borderId="1" xfId="0" applyNumberFormat="1" applyFont="1" applyBorder="1" applyAlignment="1">
      <alignment horizontal="center" vertical="top" wrapText="1"/>
    </xf>
    <xf numFmtId="171" fontId="17" fillId="0" borderId="2" xfId="0" applyNumberFormat="1" applyFont="1" applyBorder="1" applyAlignment="1">
      <alignment horizontal="center"/>
    </xf>
    <xf numFmtId="171" fontId="17" fillId="0" borderId="1" xfId="0" applyNumberFormat="1" applyFont="1" applyBorder="1" applyAlignment="1">
      <alignment horizontal="center"/>
    </xf>
    <xf numFmtId="171" fontId="17" fillId="0" borderId="2" xfId="0" applyNumberFormat="1" applyFont="1" applyBorder="1" applyAlignment="1">
      <alignment horizontal="center" wrapText="1" shrinkToFit="1"/>
    </xf>
    <xf numFmtId="171" fontId="17" fillId="0" borderId="1" xfId="0" applyNumberFormat="1" applyFont="1" applyBorder="1" applyAlignment="1">
      <alignment horizontal="center" wrapText="1" shrinkToFit="1"/>
    </xf>
    <xf numFmtId="0" fontId="22" fillId="0" borderId="11" xfId="0" applyFont="1" applyBorder="1" applyAlignment="1">
      <alignment vertical="center" wrapText="1"/>
    </xf>
    <xf numFmtId="0" fontId="17" fillId="0" borderId="8" xfId="0" applyFont="1" applyBorder="1" applyAlignment="1">
      <alignment vertical="center" wrapText="1"/>
    </xf>
    <xf numFmtId="0" fontId="17" fillId="0" borderId="3" xfId="0" applyFont="1" applyBorder="1" applyAlignment="1">
      <alignment vertical="center" wrapText="1"/>
    </xf>
    <xf numFmtId="173" fontId="17" fillId="0" borderId="2" xfId="0" applyNumberFormat="1" applyFont="1" applyBorder="1" applyAlignment="1">
      <alignment horizontal="center" vertical="center" wrapText="1"/>
    </xf>
    <xf numFmtId="173" fontId="17" fillId="0" borderId="1" xfId="0" applyNumberFormat="1" applyFont="1" applyBorder="1" applyAlignment="1">
      <alignment horizontal="center" vertical="center" wrapText="1"/>
    </xf>
    <xf numFmtId="171" fontId="17" fillId="0" borderId="3" xfId="0" applyNumberFormat="1" applyFont="1" applyBorder="1" applyAlignment="1">
      <alignment horizontal="center" wrapText="1"/>
    </xf>
    <xf numFmtId="171" fontId="17" fillId="0" borderId="7" xfId="0" applyNumberFormat="1" applyFont="1" applyBorder="1" applyAlignment="1">
      <alignment horizontal="center" wrapText="1"/>
    </xf>
    <xf numFmtId="0" fontId="22" fillId="0" borderId="1" xfId="0" applyFont="1" applyBorder="1" applyAlignment="1">
      <alignment horizontal="left" wrapText="1"/>
    </xf>
    <xf numFmtId="0" fontId="15" fillId="0" borderId="3" xfId="0" applyFont="1" applyBorder="1" applyAlignment="1">
      <alignment horizontal="left" wrapText="1"/>
    </xf>
    <xf numFmtId="0" fontId="15" fillId="0" borderId="7" xfId="0" applyFont="1" applyBorder="1" applyAlignment="1">
      <alignment horizontal="left" wrapText="1"/>
    </xf>
    <xf numFmtId="171" fontId="17" fillId="0" borderId="3" xfId="0" applyNumberFormat="1" applyFont="1" applyBorder="1" applyAlignment="1">
      <alignment horizontal="center" vertical="top" wrapText="1"/>
    </xf>
    <xf numFmtId="171" fontId="17" fillId="0" borderId="7" xfId="0" applyNumberFormat="1" applyFont="1" applyBorder="1" applyAlignment="1">
      <alignment horizontal="center" vertical="top" wrapText="1"/>
    </xf>
    <xf numFmtId="171" fontId="17" fillId="0" borderId="6" xfId="0" applyNumberFormat="1" applyFont="1" applyBorder="1" applyAlignment="1">
      <alignment horizontal="center"/>
    </xf>
    <xf numFmtId="171" fontId="17" fillId="0" borderId="7" xfId="0" applyNumberFormat="1" applyFont="1" applyBorder="1" applyAlignment="1">
      <alignment horizontal="center"/>
    </xf>
    <xf numFmtId="0" fontId="17" fillId="0" borderId="8" xfId="0" applyFont="1" applyBorder="1" applyAlignment="1">
      <alignment horizontal="center" wrapText="1"/>
    </xf>
    <xf numFmtId="0" fontId="17" fillId="0" borderId="14" xfId="0" applyFont="1" applyBorder="1" applyAlignment="1">
      <alignment horizontal="center" wrapText="1"/>
    </xf>
    <xf numFmtId="171" fontId="17" fillId="0" borderId="0" xfId="0" applyNumberFormat="1" applyFont="1" applyBorder="1" applyAlignment="1">
      <alignment horizontal="center"/>
    </xf>
    <xf numFmtId="49" fontId="22" fillId="0" borderId="13" xfId="0" applyNumberFormat="1" applyFont="1" applyBorder="1" applyAlignment="1">
      <alignment horizontal="center" vertical="center"/>
    </xf>
    <xf numFmtId="49" fontId="22" fillId="0" borderId="4" xfId="0" applyNumberFormat="1" applyFont="1" applyBorder="1" applyAlignment="1">
      <alignment horizontal="center" vertical="center"/>
    </xf>
    <xf numFmtId="171" fontId="17" fillId="0" borderId="1" xfId="0" applyNumberFormat="1" applyFont="1" applyBorder="1" applyAlignment="1">
      <alignment horizontal="center" vertical="top"/>
    </xf>
    <xf numFmtId="171" fontId="17" fillId="0" borderId="12" xfId="0" applyNumberFormat="1" applyFont="1" applyBorder="1" applyAlignment="1">
      <alignment horizontal="center" wrapText="1"/>
    </xf>
    <xf numFmtId="173" fontId="53" fillId="0" borderId="3" xfId="0" applyNumberFormat="1" applyFont="1" applyBorder="1" applyAlignment="1">
      <alignment horizontal="center" vertical="center" wrapText="1"/>
    </xf>
    <xf numFmtId="173" fontId="53" fillId="0" borderId="7" xfId="0" applyNumberFormat="1" applyFont="1" applyBorder="1"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173" fontId="17" fillId="0" borderId="8" xfId="0" applyNumberFormat="1" applyFont="1" applyBorder="1" applyAlignment="1">
      <alignment horizontal="center" wrapText="1"/>
    </xf>
    <xf numFmtId="173" fontId="53" fillId="0" borderId="2" xfId="0" applyNumberFormat="1" applyFont="1" applyBorder="1" applyAlignment="1">
      <alignment horizontal="center" vertical="center" wrapText="1"/>
    </xf>
    <xf numFmtId="173" fontId="53" fillId="0" borderId="1" xfId="0" applyNumberFormat="1" applyFont="1" applyBorder="1" applyAlignment="1">
      <alignment horizontal="center" vertical="center" wrapText="1"/>
    </xf>
    <xf numFmtId="173" fontId="53" fillId="0" borderId="0" xfId="0" applyNumberFormat="1" applyFont="1" applyBorder="1" applyAlignment="1">
      <alignment horizontal="center" vertical="center" wrapText="1"/>
    </xf>
    <xf numFmtId="173" fontId="17" fillId="0" borderId="2" xfId="0" applyNumberFormat="1" applyFont="1" applyBorder="1" applyAlignment="1">
      <alignment horizontal="center" wrapText="1"/>
    </xf>
    <xf numFmtId="173" fontId="53" fillId="0" borderId="3" xfId="0" applyNumberFormat="1" applyFont="1" applyBorder="1" applyAlignment="1">
      <alignment horizontal="center" wrapText="1"/>
    </xf>
    <xf numFmtId="0" fontId="0" fillId="0" borderId="7" xfId="0" applyBorder="1" applyAlignment="1">
      <alignment horizontal="center" wrapText="1"/>
    </xf>
    <xf numFmtId="0" fontId="22" fillId="0" borderId="12" xfId="0" applyFont="1" applyBorder="1" applyAlignment="1">
      <alignment vertical="center"/>
    </xf>
    <xf numFmtId="0" fontId="22" fillId="0" borderId="3" xfId="0" applyFont="1" applyBorder="1" applyAlignment="1">
      <alignment vertical="center"/>
    </xf>
    <xf numFmtId="0" fontId="22" fillId="0" borderId="7" xfId="0" applyFont="1" applyBorder="1" applyAlignment="1">
      <alignment vertical="center"/>
    </xf>
    <xf numFmtId="173" fontId="17" fillId="0" borderId="2" xfId="0" applyNumberFormat="1" applyFont="1" applyBorder="1" applyAlignment="1">
      <alignment horizontal="center" vertical="center"/>
    </xf>
    <xf numFmtId="0" fontId="17" fillId="0" borderId="13" xfId="0" applyFont="1" applyBorder="1" applyAlignment="1">
      <alignment horizontal="center" vertical="center"/>
    </xf>
    <xf numFmtId="0" fontId="17" fillId="0" borderId="4" xfId="0" applyFont="1" applyBorder="1" applyAlignment="1">
      <alignment horizontal="center" vertical="center"/>
    </xf>
    <xf numFmtId="171" fontId="17" fillId="0" borderId="1" xfId="0" applyNumberFormat="1" applyFont="1" applyBorder="1" applyAlignment="1">
      <alignment horizontal="center" vertical="center" wrapText="1"/>
    </xf>
    <xf numFmtId="0" fontId="17" fillId="0" borderId="15" xfId="0" applyFont="1" applyBorder="1" applyAlignment="1">
      <alignment horizontal="center" vertical="top" wrapText="1"/>
    </xf>
    <xf numFmtId="0" fontId="17" fillId="0" borderId="0" xfId="0" applyFont="1" applyBorder="1" applyAlignment="1">
      <alignment horizontal="left"/>
    </xf>
    <xf numFmtId="0" fontId="17" fillId="0" borderId="15" xfId="0" applyFont="1" applyBorder="1" applyAlignment="1">
      <alignment horizontal="center" vertical="center" wrapText="1"/>
    </xf>
    <xf numFmtId="171" fontId="17" fillId="0" borderId="8" xfId="0" applyNumberFormat="1" applyFont="1" applyBorder="1" applyAlignment="1">
      <alignment horizontal="left" vertical="center" wrapText="1"/>
    </xf>
    <xf numFmtId="171" fontId="17" fillId="0" borderId="12" xfId="0" applyNumberFormat="1" applyFont="1" applyBorder="1" applyAlignment="1">
      <alignment horizontal="left" vertical="center" wrapText="1"/>
    </xf>
    <xf numFmtId="171" fontId="17" fillId="0" borderId="3" xfId="0" applyNumberFormat="1" applyFont="1" applyBorder="1" applyAlignment="1">
      <alignment horizontal="left" vertical="center" wrapText="1"/>
    </xf>
    <xf numFmtId="171" fontId="17" fillId="0" borderId="7" xfId="0" applyNumberFormat="1" applyFont="1" applyBorder="1" applyAlignment="1">
      <alignment horizontal="left" vertical="center" wrapText="1"/>
    </xf>
    <xf numFmtId="171" fontId="17" fillId="0" borderId="2" xfId="0" applyNumberFormat="1" applyFont="1" applyBorder="1" applyAlignment="1">
      <alignment horizontal="left" wrapText="1"/>
    </xf>
    <xf numFmtId="171" fontId="17" fillId="0" borderId="0" xfId="0" applyNumberFormat="1" applyFont="1" applyBorder="1" applyAlignment="1">
      <alignment horizontal="left" wrapText="1"/>
    </xf>
    <xf numFmtId="171" fontId="17" fillId="0" borderId="13" xfId="0" quotePrefix="1" applyNumberFormat="1" applyFont="1" applyBorder="1" applyAlignment="1">
      <alignment horizontal="center" vertical="center"/>
    </xf>
    <xf numFmtId="171" fontId="17" fillId="0" borderId="4" xfId="0" quotePrefix="1" applyNumberFormat="1" applyFont="1" applyBorder="1" applyAlignment="1">
      <alignment horizontal="center" vertical="center"/>
    </xf>
    <xf numFmtId="1" fontId="17" fillId="0" borderId="13" xfId="0" quotePrefix="1" applyNumberFormat="1" applyFont="1" applyBorder="1" applyAlignment="1">
      <alignment horizontal="center" vertical="center"/>
    </xf>
    <xf numFmtId="1" fontId="17" fillId="0" borderId="4" xfId="0" quotePrefix="1" applyNumberFormat="1" applyFont="1" applyBorder="1" applyAlignment="1">
      <alignment horizontal="center" vertical="center"/>
    </xf>
    <xf numFmtId="171" fontId="17" fillId="0" borderId="14" xfId="0" applyNumberFormat="1" applyFont="1" applyBorder="1" applyAlignment="1">
      <alignment horizontal="left" vertical="center" wrapText="1"/>
    </xf>
    <xf numFmtId="171" fontId="17" fillId="0" borderId="6" xfId="0" applyNumberFormat="1" applyFont="1" applyBorder="1" applyAlignment="1">
      <alignment horizontal="left" vertical="center" wrapText="1"/>
    </xf>
    <xf numFmtId="171" fontId="17" fillId="0" borderId="1" xfId="0" applyNumberFormat="1" applyFont="1" applyBorder="1" applyAlignment="1">
      <alignment horizontal="left" wrapText="1"/>
    </xf>
    <xf numFmtId="171" fontId="17" fillId="0" borderId="8" xfId="0" applyNumberFormat="1" applyFont="1" applyBorder="1" applyAlignment="1">
      <alignment horizontal="left" wrapText="1"/>
    </xf>
    <xf numFmtId="171" fontId="17" fillId="0" borderId="14" xfId="0" applyNumberFormat="1" applyFont="1" applyBorder="1" applyAlignment="1">
      <alignment horizontal="left" wrapText="1"/>
    </xf>
    <xf numFmtId="171" fontId="17" fillId="0" borderId="2" xfId="0" applyNumberFormat="1" applyFont="1" applyBorder="1" applyAlignment="1">
      <alignment horizontal="left"/>
    </xf>
    <xf numFmtId="171" fontId="17" fillId="0" borderId="0" xfId="0" applyNumberFormat="1" applyFont="1" applyBorder="1" applyAlignment="1">
      <alignment horizontal="left"/>
    </xf>
    <xf numFmtId="0" fontId="28" fillId="0" borderId="0" xfId="0" applyFont="1" applyBorder="1" applyAlignment="1">
      <alignment horizontal="left" textRotation="180"/>
    </xf>
    <xf numFmtId="171" fontId="17" fillId="0" borderId="3" xfId="0" applyNumberFormat="1" applyFont="1" applyBorder="1" applyAlignment="1">
      <alignment horizontal="left" wrapText="1" readingOrder="1"/>
    </xf>
    <xf numFmtId="171" fontId="17" fillId="0" borderId="6" xfId="0" applyNumberFormat="1" applyFont="1" applyBorder="1" applyAlignment="1">
      <alignment horizontal="left" wrapText="1" readingOrder="1"/>
    </xf>
    <xf numFmtId="171" fontId="17" fillId="0" borderId="13" xfId="0" applyNumberFormat="1" applyFont="1" applyBorder="1" applyAlignment="1">
      <alignment horizontal="left" wrapText="1"/>
    </xf>
    <xf numFmtId="171" fontId="17" fillId="0" borderId="4" xfId="0" applyNumberFormat="1" applyFont="1" applyBorder="1" applyAlignment="1">
      <alignment horizontal="left" wrapText="1"/>
    </xf>
    <xf numFmtId="171" fontId="17" fillId="0" borderId="1" xfId="0" applyNumberFormat="1" applyFont="1" applyBorder="1" applyAlignment="1">
      <alignment horizontal="left"/>
    </xf>
    <xf numFmtId="171" fontId="17" fillId="0" borderId="13" xfId="0" applyNumberFormat="1" applyFont="1" applyBorder="1" applyAlignment="1">
      <alignment horizontal="center" vertical="center"/>
    </xf>
    <xf numFmtId="171" fontId="17" fillId="0" borderId="4" xfId="0" applyNumberFormat="1" applyFont="1" applyBorder="1" applyAlignment="1">
      <alignment horizontal="center" vertical="center"/>
    </xf>
    <xf numFmtId="167" fontId="17" fillId="0" borderId="13" xfId="0" applyNumberFormat="1" applyFont="1" applyBorder="1" applyAlignment="1">
      <alignment horizontal="center" wrapText="1"/>
    </xf>
    <xf numFmtId="167" fontId="17" fillId="0" borderId="4" xfId="0" applyNumberFormat="1" applyFont="1" applyBorder="1" applyAlignment="1">
      <alignment horizontal="center" wrapText="1"/>
    </xf>
    <xf numFmtId="167" fontId="17" fillId="0" borderId="5" xfId="0" applyNumberFormat="1" applyFont="1" applyBorder="1" applyAlignment="1">
      <alignment horizontal="center" wrapText="1"/>
    </xf>
    <xf numFmtId="0" fontId="22" fillId="0" borderId="4" xfId="0" applyFont="1" applyBorder="1" applyAlignment="1">
      <alignment horizontal="center" vertical="center" wrapText="1"/>
    </xf>
    <xf numFmtId="0" fontId="22" fillId="0" borderId="5" xfId="0" applyFont="1" applyBorder="1" applyAlignment="1">
      <alignment horizontal="center" vertical="center" wrapText="1"/>
    </xf>
    <xf numFmtId="167" fontId="17" fillId="0" borderId="13" xfId="0" applyNumberFormat="1" applyFont="1" applyBorder="1" applyAlignment="1">
      <alignment horizontal="center" vertical="top" wrapText="1"/>
    </xf>
    <xf numFmtId="167" fontId="17" fillId="0" borderId="4" xfId="0" applyNumberFormat="1" applyFont="1" applyBorder="1" applyAlignment="1">
      <alignment horizontal="center" vertical="top" wrapText="1"/>
    </xf>
    <xf numFmtId="167" fontId="17" fillId="0" borderId="5" xfId="0" applyNumberFormat="1" applyFont="1" applyBorder="1" applyAlignment="1">
      <alignment horizontal="center" vertical="top" wrapText="1"/>
    </xf>
  </cellXfs>
  <cellStyles count="14">
    <cellStyle name="Euro" xfId="1"/>
    <cellStyle name="Euro 2" xfId="2"/>
    <cellStyle name="Euro 2 2" xfId="10"/>
    <cellStyle name="Normal" xfId="0" builtinId="0"/>
    <cellStyle name="Normal 2" xfId="3"/>
    <cellStyle name="Normal 2 2" xfId="11"/>
    <cellStyle name="Normal 3" xfId="4"/>
    <cellStyle name="Normal 3 2" xfId="12"/>
    <cellStyle name="Normal 4" xfId="5"/>
    <cellStyle name="Normal 5" xfId="6"/>
    <cellStyle name="Normal 6" xfId="7"/>
    <cellStyle name="Normal 7" xfId="9"/>
    <cellStyle name="Normal 8" xfId="13"/>
    <cellStyle name="Percent 2"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0</xdr:colOff>
      <xdr:row>40</xdr:row>
      <xdr:rowOff>0</xdr:rowOff>
    </xdr:from>
    <xdr:to>
      <xdr:col>3</xdr:col>
      <xdr:colOff>1257300</xdr:colOff>
      <xdr:row>46</xdr:row>
      <xdr:rowOff>9525</xdr:rowOff>
    </xdr:to>
    <xdr:pic>
      <xdr:nvPicPr>
        <xdr:cNvPr id="13382" name="Picture 1" descr="DAFF unit_RGB_26mm height.jpg"/>
        <xdr:cNvPicPr>
          <a:picLocks noChangeAspect="1" noChangeArrowheads="1"/>
        </xdr:cNvPicPr>
      </xdr:nvPicPr>
      <xdr:blipFill>
        <a:blip xmlns:r="http://schemas.openxmlformats.org/officeDocument/2006/relationships" r:embed="rId1" cstate="print"/>
        <a:srcRect/>
        <a:stretch>
          <a:fillRect/>
        </a:stretch>
      </xdr:blipFill>
      <xdr:spPr bwMode="auto">
        <a:xfrm>
          <a:off x="476250" y="8039100"/>
          <a:ext cx="2867025" cy="9810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472108</xdr:colOff>
      <xdr:row>820</xdr:row>
      <xdr:rowOff>104775</xdr:rowOff>
    </xdr:from>
    <xdr:ext cx="213691" cy="161098"/>
    <xdr:sp macro="" textlink="">
      <xdr:nvSpPr>
        <xdr:cNvPr id="2" name="TextBox 1"/>
        <xdr:cNvSpPr txBox="1"/>
      </xdr:nvSpPr>
      <xdr:spPr>
        <a:xfrm>
          <a:off x="1910383" y="105127425"/>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821</xdr:row>
      <xdr:rowOff>16566</xdr:rowOff>
    </xdr:from>
    <xdr:ext cx="140804" cy="107674"/>
    <xdr:sp macro="" textlink="">
      <xdr:nvSpPr>
        <xdr:cNvPr id="3" name="TextBox 2"/>
        <xdr:cNvSpPr txBox="1"/>
      </xdr:nvSpPr>
      <xdr:spPr>
        <a:xfrm>
          <a:off x="2604466" y="10778241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821</xdr:row>
      <xdr:rowOff>0</xdr:rowOff>
    </xdr:from>
    <xdr:ext cx="212449" cy="124240"/>
    <xdr:sp macro="" textlink="">
      <xdr:nvSpPr>
        <xdr:cNvPr id="4" name="TextBox 3"/>
        <xdr:cNvSpPr txBox="1"/>
      </xdr:nvSpPr>
      <xdr:spPr>
        <a:xfrm>
          <a:off x="3235600" y="105156000"/>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820</xdr:row>
      <xdr:rowOff>123825</xdr:rowOff>
    </xdr:from>
    <xdr:ext cx="174349" cy="133765"/>
    <xdr:sp macro="" textlink="">
      <xdr:nvSpPr>
        <xdr:cNvPr id="5" name="TextBox 4"/>
        <xdr:cNvSpPr txBox="1"/>
      </xdr:nvSpPr>
      <xdr:spPr>
        <a:xfrm>
          <a:off x="3864250" y="105146475"/>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823</xdr:row>
      <xdr:rowOff>9525</xdr:rowOff>
    </xdr:from>
    <xdr:ext cx="183874" cy="122998"/>
    <xdr:sp macro="" textlink="">
      <xdr:nvSpPr>
        <xdr:cNvPr id="6" name="TextBox 5"/>
        <xdr:cNvSpPr txBox="1"/>
      </xdr:nvSpPr>
      <xdr:spPr>
        <a:xfrm>
          <a:off x="3864251" y="105432225"/>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822</xdr:row>
      <xdr:rowOff>104775</xdr:rowOff>
    </xdr:from>
    <xdr:ext cx="221973" cy="147846"/>
    <xdr:sp macro="" textlink="">
      <xdr:nvSpPr>
        <xdr:cNvPr id="7" name="TextBox 6"/>
        <xdr:cNvSpPr txBox="1"/>
      </xdr:nvSpPr>
      <xdr:spPr>
        <a:xfrm>
          <a:off x="1892576" y="105394125"/>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823</xdr:row>
      <xdr:rowOff>7041</xdr:rowOff>
    </xdr:from>
    <xdr:ext cx="140804" cy="107674"/>
    <xdr:sp macro="" textlink="">
      <xdr:nvSpPr>
        <xdr:cNvPr id="8" name="TextBox 7"/>
        <xdr:cNvSpPr txBox="1"/>
      </xdr:nvSpPr>
      <xdr:spPr>
        <a:xfrm>
          <a:off x="2597427" y="10805864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823</xdr:row>
      <xdr:rowOff>9525</xdr:rowOff>
    </xdr:from>
    <xdr:ext cx="175591" cy="114716"/>
    <xdr:sp macro="" textlink="">
      <xdr:nvSpPr>
        <xdr:cNvPr id="9" name="TextBox 8"/>
        <xdr:cNvSpPr txBox="1"/>
      </xdr:nvSpPr>
      <xdr:spPr>
        <a:xfrm>
          <a:off x="3243883" y="105432225"/>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824</xdr:row>
      <xdr:rowOff>9525</xdr:rowOff>
    </xdr:from>
    <xdr:ext cx="148259" cy="131282"/>
    <xdr:sp macro="" textlink="">
      <xdr:nvSpPr>
        <xdr:cNvPr id="10" name="TextBox 9"/>
        <xdr:cNvSpPr txBox="1"/>
      </xdr:nvSpPr>
      <xdr:spPr>
        <a:xfrm>
          <a:off x="1918665" y="105565575"/>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824</xdr:row>
      <xdr:rowOff>33131</xdr:rowOff>
    </xdr:from>
    <xdr:ext cx="140804" cy="107674"/>
    <xdr:sp macro="" textlink="">
      <xdr:nvSpPr>
        <xdr:cNvPr id="11" name="TextBox 10"/>
        <xdr:cNvSpPr txBox="1"/>
      </xdr:nvSpPr>
      <xdr:spPr>
        <a:xfrm>
          <a:off x="2534478" y="107234935"/>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824</xdr:row>
      <xdr:rowOff>9525</xdr:rowOff>
    </xdr:from>
    <xdr:ext cx="220734" cy="122998"/>
    <xdr:sp macro="" textlink="">
      <xdr:nvSpPr>
        <xdr:cNvPr id="12" name="TextBox 11"/>
        <xdr:cNvSpPr txBox="1"/>
      </xdr:nvSpPr>
      <xdr:spPr>
        <a:xfrm>
          <a:off x="3227316" y="105565575"/>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824</xdr:row>
      <xdr:rowOff>8282</xdr:rowOff>
    </xdr:from>
    <xdr:ext cx="140804" cy="107674"/>
    <xdr:sp macro="" textlink="">
      <xdr:nvSpPr>
        <xdr:cNvPr id="13" name="TextBox 12"/>
        <xdr:cNvSpPr txBox="1"/>
      </xdr:nvSpPr>
      <xdr:spPr>
        <a:xfrm>
          <a:off x="3801718" y="10721008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473821</xdr:colOff>
      <xdr:row>1174</xdr:row>
      <xdr:rowOff>115100</xdr:rowOff>
    </xdr:from>
    <xdr:ext cx="124239" cy="115956"/>
    <xdr:sp macro="" textlink="">
      <xdr:nvSpPr>
        <xdr:cNvPr id="16" name="TextBox 15"/>
        <xdr:cNvSpPr txBox="1"/>
      </xdr:nvSpPr>
      <xdr:spPr>
        <a:xfrm>
          <a:off x="1918993" y="142970393"/>
          <a:ext cx="124239" cy="115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a:cs typeface="Arial"/>
            </a:rPr>
            <a:t>³</a:t>
          </a:r>
          <a:endParaRPr lang="en-ZA" sz="800">
            <a:latin typeface="Arial" pitchFamily="34" charset="0"/>
            <a:cs typeface="Arial" pitchFamily="34" charset="0"/>
          </a:endParaRPr>
        </a:p>
      </xdr:txBody>
    </xdr:sp>
    <xdr:clientData/>
  </xdr:oneCellAnchor>
  <xdr:oneCellAnchor>
    <xdr:from>
      <xdr:col>4</xdr:col>
      <xdr:colOff>529260</xdr:colOff>
      <xdr:row>1174</xdr:row>
      <xdr:rowOff>103289</xdr:rowOff>
    </xdr:from>
    <xdr:ext cx="149087" cy="157370"/>
    <xdr:sp macro="" textlink="">
      <xdr:nvSpPr>
        <xdr:cNvPr id="17" name="TextBox 16"/>
        <xdr:cNvSpPr txBox="1"/>
      </xdr:nvSpPr>
      <xdr:spPr>
        <a:xfrm>
          <a:off x="2605053" y="142958582"/>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5</xdr:col>
      <xdr:colOff>468966</xdr:colOff>
      <xdr:row>1175</xdr:row>
      <xdr:rowOff>3425</xdr:rowOff>
    </xdr:from>
    <xdr:ext cx="115955" cy="107675"/>
    <xdr:sp macro="" textlink="">
      <xdr:nvSpPr>
        <xdr:cNvPr id="18" name="TextBox 17"/>
        <xdr:cNvSpPr txBox="1"/>
      </xdr:nvSpPr>
      <xdr:spPr>
        <a:xfrm>
          <a:off x="3247638" y="142990097"/>
          <a:ext cx="115955" cy="107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6</xdr:col>
      <xdr:colOff>455242</xdr:colOff>
      <xdr:row>1174</xdr:row>
      <xdr:rowOff>113643</xdr:rowOff>
    </xdr:from>
    <xdr:ext cx="131695" cy="108916"/>
    <xdr:sp macro="" textlink="">
      <xdr:nvSpPr>
        <xdr:cNvPr id="19" name="TextBox 18"/>
        <xdr:cNvSpPr txBox="1"/>
      </xdr:nvSpPr>
      <xdr:spPr>
        <a:xfrm>
          <a:off x="3864535" y="142968936"/>
          <a:ext cx="131695"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7</xdr:col>
      <xdr:colOff>470680</xdr:colOff>
      <xdr:row>1174</xdr:row>
      <xdr:rowOff>120214</xdr:rowOff>
    </xdr:from>
    <xdr:ext cx="112643" cy="108916"/>
    <xdr:sp macro="" textlink="">
      <xdr:nvSpPr>
        <xdr:cNvPr id="20" name="TextBox 19"/>
        <xdr:cNvSpPr txBox="1"/>
      </xdr:nvSpPr>
      <xdr:spPr>
        <a:xfrm>
          <a:off x="4510594" y="142975507"/>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354723</xdr:colOff>
      <xdr:row>1177</xdr:row>
      <xdr:rowOff>1</xdr:rowOff>
    </xdr:from>
    <xdr:ext cx="177363" cy="118240"/>
    <xdr:sp macro="" textlink="">
      <xdr:nvSpPr>
        <xdr:cNvPr id="22" name="TextBox 21"/>
        <xdr:cNvSpPr txBox="1"/>
      </xdr:nvSpPr>
      <xdr:spPr>
        <a:xfrm>
          <a:off x="2430516" y="143249432"/>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8</xdr:col>
      <xdr:colOff>563217</xdr:colOff>
      <xdr:row>279</xdr:row>
      <xdr:rowOff>124810</xdr:rowOff>
    </xdr:from>
    <xdr:ext cx="133094" cy="140234"/>
    <xdr:sp macro="" textlink="">
      <xdr:nvSpPr>
        <xdr:cNvPr id="33" name="TextBox 32"/>
        <xdr:cNvSpPr txBox="1"/>
      </xdr:nvSpPr>
      <xdr:spPr>
        <a:xfrm>
          <a:off x="5233751" y="37108086"/>
          <a:ext cx="133094" cy="140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⁷</a:t>
          </a:r>
        </a:p>
      </xdr:txBody>
    </xdr:sp>
    <xdr:clientData/>
  </xdr:oneCellAnchor>
  <xdr:oneCellAnchor>
    <xdr:from>
      <xdr:col>8</xdr:col>
      <xdr:colOff>546652</xdr:colOff>
      <xdr:row>280</xdr:row>
      <xdr:rowOff>124240</xdr:rowOff>
    </xdr:from>
    <xdr:ext cx="149087" cy="157370"/>
    <xdr:sp macro="" textlink="">
      <xdr:nvSpPr>
        <xdr:cNvPr id="34" name="TextBox 33"/>
        <xdr:cNvSpPr txBox="1"/>
      </xdr:nvSpPr>
      <xdr:spPr>
        <a:xfrm>
          <a:off x="5135217" y="3805030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⁸</a:t>
          </a:r>
        </a:p>
      </xdr:txBody>
    </xdr:sp>
    <xdr:clientData/>
  </xdr:oneCellAnchor>
  <xdr:oneCellAnchor>
    <xdr:from>
      <xdr:col>6</xdr:col>
      <xdr:colOff>463826</xdr:colOff>
      <xdr:row>280</xdr:row>
      <xdr:rowOff>124240</xdr:rowOff>
    </xdr:from>
    <xdr:ext cx="149087" cy="157370"/>
    <xdr:sp macro="" textlink="">
      <xdr:nvSpPr>
        <xdr:cNvPr id="35" name="TextBox 34"/>
        <xdr:cNvSpPr txBox="1"/>
      </xdr:nvSpPr>
      <xdr:spPr>
        <a:xfrm>
          <a:off x="3793435" y="3805030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⁸</a:t>
          </a:r>
        </a:p>
      </xdr:txBody>
    </xdr:sp>
    <xdr:clientData/>
  </xdr:oneCellAnchor>
  <xdr:oneCellAnchor>
    <xdr:from>
      <xdr:col>6</xdr:col>
      <xdr:colOff>472107</xdr:colOff>
      <xdr:row>279</xdr:row>
      <xdr:rowOff>115956</xdr:rowOff>
    </xdr:from>
    <xdr:ext cx="149087" cy="157370"/>
    <xdr:sp macro="" textlink="">
      <xdr:nvSpPr>
        <xdr:cNvPr id="36" name="TextBox 35"/>
        <xdr:cNvSpPr txBox="1"/>
      </xdr:nvSpPr>
      <xdr:spPr>
        <a:xfrm>
          <a:off x="3801716" y="37901217"/>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⁷</a:t>
          </a:r>
        </a:p>
      </xdr:txBody>
    </xdr:sp>
    <xdr:clientData/>
  </xdr:oneCellAnchor>
  <xdr:oneCellAnchor>
    <xdr:from>
      <xdr:col>3</xdr:col>
      <xdr:colOff>463826</xdr:colOff>
      <xdr:row>98</xdr:row>
      <xdr:rowOff>115956</xdr:rowOff>
    </xdr:from>
    <xdr:ext cx="149087" cy="157370"/>
    <xdr:sp macro="" textlink="">
      <xdr:nvSpPr>
        <xdr:cNvPr id="37" name="TextBox 36"/>
        <xdr:cNvSpPr txBox="1"/>
      </xdr:nvSpPr>
      <xdr:spPr>
        <a:xfrm>
          <a:off x="1905000" y="13848521"/>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98</xdr:row>
      <xdr:rowOff>107672</xdr:rowOff>
    </xdr:from>
    <xdr:ext cx="99391" cy="157371"/>
    <xdr:sp macro="" textlink="">
      <xdr:nvSpPr>
        <xdr:cNvPr id="38" name="TextBox 37"/>
        <xdr:cNvSpPr txBox="1"/>
      </xdr:nvSpPr>
      <xdr:spPr>
        <a:xfrm>
          <a:off x="2625587" y="13906498"/>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98</xdr:row>
      <xdr:rowOff>115956</xdr:rowOff>
    </xdr:from>
    <xdr:ext cx="149087" cy="157370"/>
    <xdr:sp macro="" textlink="">
      <xdr:nvSpPr>
        <xdr:cNvPr id="39" name="TextBox 38"/>
        <xdr:cNvSpPr txBox="1"/>
      </xdr:nvSpPr>
      <xdr:spPr>
        <a:xfrm>
          <a:off x="3163956" y="13848521"/>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103</xdr:row>
      <xdr:rowOff>0</xdr:rowOff>
    </xdr:from>
    <xdr:ext cx="99392" cy="157369"/>
    <xdr:sp macro="" textlink="">
      <xdr:nvSpPr>
        <xdr:cNvPr id="45" name="TextBox 44"/>
        <xdr:cNvSpPr txBox="1"/>
      </xdr:nvSpPr>
      <xdr:spPr>
        <a:xfrm>
          <a:off x="1947863" y="145923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102</xdr:row>
      <xdr:rowOff>123825</xdr:rowOff>
    </xdr:from>
    <xdr:ext cx="99392" cy="157369"/>
    <xdr:sp macro="" textlink="">
      <xdr:nvSpPr>
        <xdr:cNvPr id="46" name="TextBox 45"/>
        <xdr:cNvSpPr txBox="1"/>
      </xdr:nvSpPr>
      <xdr:spPr>
        <a:xfrm>
          <a:off x="2643187" y="1458277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102</xdr:row>
      <xdr:rowOff>123825</xdr:rowOff>
    </xdr:from>
    <xdr:ext cx="99392" cy="157369"/>
    <xdr:sp macro="" textlink="">
      <xdr:nvSpPr>
        <xdr:cNvPr id="47" name="TextBox 46"/>
        <xdr:cNvSpPr txBox="1"/>
      </xdr:nvSpPr>
      <xdr:spPr>
        <a:xfrm>
          <a:off x="3276600" y="1458277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102</xdr:row>
      <xdr:rowOff>115449</xdr:rowOff>
    </xdr:from>
    <xdr:ext cx="99392" cy="157369"/>
    <xdr:sp macro="" textlink="">
      <xdr:nvSpPr>
        <xdr:cNvPr id="48" name="TextBox 47"/>
        <xdr:cNvSpPr txBox="1"/>
      </xdr:nvSpPr>
      <xdr:spPr>
        <a:xfrm>
          <a:off x="3896875" y="13575259"/>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98</xdr:row>
      <xdr:rowOff>114300</xdr:rowOff>
    </xdr:from>
    <xdr:ext cx="149087" cy="157370"/>
    <xdr:sp macro="" textlink="">
      <xdr:nvSpPr>
        <xdr:cNvPr id="49" name="TextBox 48"/>
        <xdr:cNvSpPr txBox="1"/>
      </xdr:nvSpPr>
      <xdr:spPr>
        <a:xfrm>
          <a:off x="3857625" y="1403985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459828</xdr:colOff>
      <xdr:row>992</xdr:row>
      <xdr:rowOff>6569</xdr:rowOff>
    </xdr:from>
    <xdr:ext cx="137948" cy="125952"/>
    <xdr:sp macro="" textlink="">
      <xdr:nvSpPr>
        <xdr:cNvPr id="40" name="TextBox 39"/>
        <xdr:cNvSpPr txBox="1"/>
      </xdr:nvSpPr>
      <xdr:spPr>
        <a:xfrm>
          <a:off x="1905000" y="121630966"/>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991</xdr:row>
      <xdr:rowOff>124812</xdr:rowOff>
    </xdr:from>
    <xdr:ext cx="115956" cy="132522"/>
    <xdr:sp macro="" textlink="">
      <xdr:nvSpPr>
        <xdr:cNvPr id="50" name="TextBox 49"/>
        <xdr:cNvSpPr txBox="1"/>
      </xdr:nvSpPr>
      <xdr:spPr>
        <a:xfrm>
          <a:off x="2634155" y="121617829"/>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6</xdr:col>
      <xdr:colOff>466396</xdr:colOff>
      <xdr:row>992</xdr:row>
      <xdr:rowOff>0</xdr:rowOff>
    </xdr:from>
    <xdr:ext cx="115956" cy="132522"/>
    <xdr:sp macro="" textlink="">
      <xdr:nvSpPr>
        <xdr:cNvPr id="51" name="TextBox 50"/>
        <xdr:cNvSpPr txBox="1"/>
      </xdr:nvSpPr>
      <xdr:spPr>
        <a:xfrm>
          <a:off x="3875689" y="121624397"/>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993</xdr:row>
      <xdr:rowOff>124810</xdr:rowOff>
    </xdr:from>
    <xdr:ext cx="177363" cy="118240"/>
    <xdr:sp macro="" textlink="">
      <xdr:nvSpPr>
        <xdr:cNvPr id="52" name="TextBox 51"/>
        <xdr:cNvSpPr txBox="1"/>
      </xdr:nvSpPr>
      <xdr:spPr>
        <a:xfrm>
          <a:off x="1885294" y="121880586"/>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994</xdr:row>
      <xdr:rowOff>131379</xdr:rowOff>
    </xdr:from>
    <xdr:ext cx="177363" cy="118240"/>
    <xdr:sp macro="" textlink="">
      <xdr:nvSpPr>
        <xdr:cNvPr id="53" name="TextBox 52"/>
        <xdr:cNvSpPr txBox="1"/>
      </xdr:nvSpPr>
      <xdr:spPr>
        <a:xfrm>
          <a:off x="1898431" y="122018534"/>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10"/>
  <sheetViews>
    <sheetView view="pageBreakPreview" zoomScaleNormal="75" zoomScalePageLayoutView="75" workbookViewId="0">
      <selection activeCell="E359" sqref="E359"/>
    </sheetView>
  </sheetViews>
  <sheetFormatPr baseColWidth="10" defaultColWidth="8.83203125" defaultRowHeight="12" x14ac:dyDescent="0"/>
  <cols>
    <col min="1" max="1" width="0.6640625" customWidth="1"/>
    <col min="2" max="2" width="6" customWidth="1"/>
    <col min="3" max="3" width="24.1640625" customWidth="1"/>
    <col min="4" max="4" width="26.6640625" customWidth="1"/>
    <col min="5" max="5" width="25" customWidth="1"/>
    <col min="6" max="7" width="3" customWidth="1"/>
  </cols>
  <sheetData>
    <row r="2" spans="3:5">
      <c r="C2" t="s">
        <v>481</v>
      </c>
    </row>
    <row r="3" spans="3:5">
      <c r="C3" t="s">
        <v>481</v>
      </c>
    </row>
    <row r="11" spans="3:5" ht="18" customHeight="1"/>
    <row r="12" spans="3:5" ht="30" customHeight="1">
      <c r="C12" s="247"/>
      <c r="D12" s="248" t="s">
        <v>911</v>
      </c>
      <c r="E12" s="247"/>
    </row>
    <row r="13" spans="3:5" ht="16.5" customHeight="1">
      <c r="C13" s="247"/>
      <c r="D13" s="249" t="s">
        <v>912</v>
      </c>
      <c r="E13" s="247"/>
    </row>
    <row r="14" spans="3:5" ht="30" customHeight="1">
      <c r="D14" s="250" t="s">
        <v>913</v>
      </c>
    </row>
    <row r="15" spans="3:5" ht="30" customHeight="1">
      <c r="D15" s="248" t="s">
        <v>914</v>
      </c>
    </row>
    <row r="16" spans="3:5" ht="50.25" customHeight="1">
      <c r="D16" s="636">
        <v>2016</v>
      </c>
    </row>
    <row r="17" spans="4:4" ht="17">
      <c r="D17" s="183"/>
    </row>
    <row r="18" spans="4:4">
      <c r="D18" s="12"/>
    </row>
    <row r="19" spans="4:4">
      <c r="D19" s="12"/>
    </row>
    <row r="20" spans="4:4">
      <c r="D20" s="12"/>
    </row>
    <row r="21" spans="4:4">
      <c r="D21" s="12"/>
    </row>
    <row r="22" spans="4:4">
      <c r="D22" s="12"/>
    </row>
    <row r="23" spans="4:4">
      <c r="D23" s="12"/>
    </row>
    <row r="24" spans="4:4">
      <c r="D24" s="12"/>
    </row>
    <row r="25" spans="4:4">
      <c r="D25" s="12"/>
    </row>
    <row r="26" spans="4:4">
      <c r="D26" s="12"/>
    </row>
    <row r="27" spans="4:4">
      <c r="D27" s="12"/>
    </row>
    <row r="28" spans="4:4">
      <c r="D28" s="12"/>
    </row>
    <row r="29" spans="4:4">
      <c r="D29" s="12"/>
    </row>
    <row r="30" spans="4:4">
      <c r="D30" s="12"/>
    </row>
    <row r="31" spans="4:4">
      <c r="D31" s="12"/>
    </row>
    <row r="32" spans="4:4">
      <c r="D32" s="12"/>
    </row>
    <row r="33" spans="2:4">
      <c r="D33" s="12"/>
    </row>
    <row r="34" spans="2:4">
      <c r="D34" s="12"/>
    </row>
    <row r="35" spans="2:4">
      <c r="D35" s="12"/>
    </row>
    <row r="36" spans="2:4">
      <c r="D36" s="12"/>
    </row>
    <row r="37" spans="2:4">
      <c r="D37" s="12"/>
    </row>
    <row r="38" spans="2:4">
      <c r="D38" s="12"/>
    </row>
    <row r="39" spans="2:4">
      <c r="B39" s="251" t="s">
        <v>867</v>
      </c>
      <c r="D39" s="12"/>
    </row>
    <row r="40" spans="2:4">
      <c r="D40" s="12"/>
    </row>
    <row r="41" spans="2:4">
      <c r="D41" s="12"/>
    </row>
    <row r="42" spans="2:4">
      <c r="D42" s="12"/>
    </row>
    <row r="43" spans="2:4">
      <c r="D43" s="12"/>
    </row>
    <row r="44" spans="2:4">
      <c r="D44" s="12"/>
    </row>
    <row r="45" spans="2:4">
      <c r="D45" s="12"/>
    </row>
    <row r="46" spans="2:4">
      <c r="D46" s="12"/>
    </row>
    <row r="47" spans="2:4">
      <c r="D47" s="12"/>
    </row>
    <row r="48" spans="2:4">
      <c r="D48" s="12"/>
    </row>
    <row r="49" spans="2:4">
      <c r="D49" s="12"/>
    </row>
    <row r="50" spans="2:4">
      <c r="D50" s="12"/>
    </row>
    <row r="51" spans="2:4">
      <c r="B51" s="3">
        <v>2016</v>
      </c>
      <c r="D51" s="12"/>
    </row>
    <row r="52" spans="2:4">
      <c r="D52" s="12"/>
    </row>
    <row r="53" spans="2:4">
      <c r="B53" t="s">
        <v>819</v>
      </c>
      <c r="D53" s="12"/>
    </row>
    <row r="54" spans="2:4" ht="6.75" customHeight="1">
      <c r="D54" s="12"/>
    </row>
    <row r="55" spans="2:4">
      <c r="C55" t="s">
        <v>868</v>
      </c>
      <c r="D55" s="12"/>
    </row>
    <row r="56" spans="2:4">
      <c r="C56" t="s">
        <v>869</v>
      </c>
      <c r="D56" s="12"/>
    </row>
    <row r="57" spans="2:4">
      <c r="C57" t="s">
        <v>820</v>
      </c>
      <c r="D57" s="12"/>
    </row>
    <row r="58" spans="2:4">
      <c r="D58" s="12"/>
    </row>
    <row r="59" spans="2:4">
      <c r="D59" s="12"/>
    </row>
    <row r="60" spans="2:4">
      <c r="B60" t="s">
        <v>821</v>
      </c>
      <c r="D60" s="12"/>
    </row>
    <row r="61" spans="2:4">
      <c r="D61" s="12"/>
    </row>
    <row r="62" spans="2:4">
      <c r="C62" t="s">
        <v>344</v>
      </c>
      <c r="D62" s="12"/>
    </row>
    <row r="63" spans="2:4">
      <c r="D63" s="12"/>
    </row>
    <row r="64" spans="2:4">
      <c r="D64" s="12"/>
    </row>
    <row r="65" spans="2:8">
      <c r="B65" t="s">
        <v>822</v>
      </c>
      <c r="D65" s="12"/>
    </row>
    <row r="66" spans="2:8">
      <c r="D66" s="12"/>
    </row>
    <row r="67" spans="2:8">
      <c r="C67" t="s">
        <v>870</v>
      </c>
      <c r="D67" s="12"/>
    </row>
    <row r="68" spans="2:8">
      <c r="C68" s="637" t="s">
        <v>1366</v>
      </c>
      <c r="D68" s="12"/>
    </row>
    <row r="69" spans="2:8">
      <c r="C69" t="s">
        <v>871</v>
      </c>
      <c r="D69" s="12"/>
    </row>
    <row r="70" spans="2:8">
      <c r="C70" t="s">
        <v>820</v>
      </c>
      <c r="D70" s="12"/>
    </row>
    <row r="71" spans="2:8">
      <c r="D71" s="12"/>
    </row>
    <row r="72" spans="2:8">
      <c r="C72" t="s">
        <v>345</v>
      </c>
      <c r="D72" s="12"/>
    </row>
    <row r="73" spans="2:8">
      <c r="D73" s="12"/>
    </row>
    <row r="74" spans="2:8">
      <c r="C74" t="s">
        <v>346</v>
      </c>
      <c r="D74" s="12"/>
    </row>
    <row r="75" spans="2:8">
      <c r="D75" s="12"/>
    </row>
    <row r="76" spans="2:8">
      <c r="D76" s="12"/>
    </row>
    <row r="77" spans="2:8">
      <c r="B77" s="17"/>
      <c r="C77" s="17"/>
      <c r="D77" s="17"/>
      <c r="E77" s="17"/>
      <c r="F77" s="17"/>
      <c r="G77" s="17"/>
    </row>
    <row r="78" spans="2:8" ht="104.25" customHeight="1">
      <c r="B78" s="1497" t="s">
        <v>1485</v>
      </c>
      <c r="C78" s="1498"/>
      <c r="D78" s="1498"/>
      <c r="E78" s="1498"/>
      <c r="F78" s="1498"/>
      <c r="G78" s="19"/>
      <c r="H78" s="3"/>
    </row>
    <row r="79" spans="2:8" ht="38.25" customHeight="1">
      <c r="B79" s="1499" t="s">
        <v>882</v>
      </c>
      <c r="C79" s="1498"/>
      <c r="D79" s="1498"/>
      <c r="E79" s="1498"/>
      <c r="F79" s="1498"/>
      <c r="G79" s="19"/>
      <c r="H79" s="3"/>
    </row>
    <row r="80" spans="2:8" ht="27.75" customHeight="1">
      <c r="B80" s="1497" t="s">
        <v>1482</v>
      </c>
      <c r="C80" s="1498"/>
      <c r="D80" s="1498"/>
      <c r="E80" s="1498"/>
      <c r="F80" s="1498"/>
      <c r="G80" s="19"/>
      <c r="H80" s="3"/>
    </row>
    <row r="81" spans="2:8" ht="66" customHeight="1">
      <c r="B81" s="1505" t="s">
        <v>823</v>
      </c>
      <c r="C81" s="1506"/>
      <c r="D81" s="1506"/>
      <c r="E81" s="1506"/>
      <c r="F81" s="1506"/>
      <c r="G81" s="20"/>
      <c r="H81" s="3"/>
    </row>
    <row r="82" spans="2:8">
      <c r="C82" s="2"/>
      <c r="D82" s="3"/>
      <c r="E82" s="3"/>
      <c r="F82" s="3"/>
      <c r="G82" s="3"/>
    </row>
    <row r="83" spans="2:8">
      <c r="C83" s="2"/>
      <c r="D83" s="3"/>
      <c r="E83" s="3"/>
      <c r="F83" s="3"/>
      <c r="G83" s="3"/>
    </row>
    <row r="84" spans="2:8">
      <c r="C84" s="2"/>
      <c r="D84" s="3"/>
      <c r="E84" s="3"/>
      <c r="F84" s="3"/>
      <c r="G84" s="3"/>
    </row>
    <row r="85" spans="2:8">
      <c r="C85" s="2"/>
      <c r="D85" s="3"/>
      <c r="E85" s="3"/>
      <c r="F85" s="3"/>
      <c r="G85" s="3"/>
    </row>
    <row r="86" spans="2:8">
      <c r="C86" s="2"/>
      <c r="D86" s="3"/>
      <c r="E86" s="3"/>
      <c r="F86" s="3"/>
      <c r="G86" s="3"/>
    </row>
    <row r="87" spans="2:8">
      <c r="C87" s="2"/>
      <c r="D87" s="3"/>
      <c r="E87" s="3"/>
      <c r="F87" s="3"/>
      <c r="G87" s="3"/>
    </row>
    <row r="88" spans="2:8">
      <c r="C88" s="2"/>
      <c r="D88" s="3"/>
      <c r="E88" s="3"/>
      <c r="F88" s="3"/>
      <c r="G88" s="3"/>
    </row>
    <row r="89" spans="2:8">
      <c r="C89" s="2"/>
      <c r="D89" s="3"/>
      <c r="E89" s="3"/>
      <c r="F89" s="3"/>
      <c r="G89" s="3"/>
    </row>
    <row r="90" spans="2:8">
      <c r="C90" s="2"/>
      <c r="D90" s="3"/>
      <c r="E90" s="3"/>
      <c r="F90" s="3"/>
      <c r="G90" s="3"/>
    </row>
    <row r="91" spans="2:8">
      <c r="C91" s="2"/>
      <c r="D91" s="12" t="s">
        <v>0</v>
      </c>
      <c r="E91" s="3"/>
      <c r="F91" s="3"/>
      <c r="G91" s="3"/>
    </row>
    <row r="92" spans="2:8">
      <c r="C92" s="2"/>
      <c r="D92" s="12"/>
      <c r="E92" s="3"/>
      <c r="F92" s="3"/>
      <c r="G92" s="3"/>
    </row>
    <row r="93" spans="2:8">
      <c r="C93" s="2"/>
      <c r="D93" s="3"/>
      <c r="E93" s="3"/>
      <c r="F93" s="3"/>
      <c r="G93" s="3"/>
    </row>
    <row r="94" spans="2:8" ht="30" customHeight="1">
      <c r="B94" s="1502" t="s">
        <v>358</v>
      </c>
      <c r="C94" s="1503"/>
      <c r="D94" s="1503"/>
      <c r="E94" s="1503"/>
      <c r="F94" s="1503"/>
      <c r="G94" s="1504"/>
    </row>
    <row r="95" spans="2:8">
      <c r="B95" s="10"/>
      <c r="C95" s="14" t="s">
        <v>359</v>
      </c>
      <c r="D95" s="1458" t="s">
        <v>504</v>
      </c>
      <c r="E95" s="1458"/>
      <c r="F95" s="1458"/>
      <c r="G95" s="9"/>
    </row>
    <row r="96" spans="2:8" ht="13.25" customHeight="1">
      <c r="B96" s="10"/>
      <c r="C96" s="14" t="s">
        <v>360</v>
      </c>
      <c r="D96" s="1458" t="s">
        <v>505</v>
      </c>
      <c r="E96" s="1458"/>
      <c r="F96" s="1458"/>
      <c r="G96" s="9"/>
    </row>
    <row r="97" spans="2:7" s="1333" customFormat="1" ht="13.25" customHeight="1">
      <c r="B97" s="10"/>
      <c r="C97" s="1360" t="s">
        <v>366</v>
      </c>
      <c r="D97" s="1361" t="s">
        <v>515</v>
      </c>
      <c r="E97" s="1321"/>
      <c r="F97" s="1321"/>
      <c r="G97" s="9"/>
    </row>
    <row r="98" spans="2:7">
      <c r="B98" s="10"/>
      <c r="C98" s="14" t="s">
        <v>361</v>
      </c>
      <c r="D98" s="1458" t="s">
        <v>506</v>
      </c>
      <c r="E98" s="1458"/>
      <c r="F98" s="1458"/>
      <c r="G98" s="9"/>
    </row>
    <row r="99" spans="2:7">
      <c r="B99" s="10"/>
      <c r="C99" s="14" t="s">
        <v>70</v>
      </c>
      <c r="D99" s="1458" t="s">
        <v>507</v>
      </c>
      <c r="E99" s="1458"/>
      <c r="F99" s="1458"/>
      <c r="G99" s="9"/>
    </row>
    <row r="100" spans="2:7" ht="13.25" customHeight="1">
      <c r="B100" s="10"/>
      <c r="C100" s="14" t="s">
        <v>362</v>
      </c>
      <c r="D100" s="1458" t="s">
        <v>508</v>
      </c>
      <c r="E100" s="1458"/>
      <c r="F100" s="1458"/>
      <c r="G100" s="9"/>
    </row>
    <row r="101" spans="2:7">
      <c r="B101" s="10"/>
      <c r="C101" s="14" t="s">
        <v>425</v>
      </c>
      <c r="D101" s="1458" t="s">
        <v>872</v>
      </c>
      <c r="E101" s="1458"/>
      <c r="F101" s="1458"/>
      <c r="G101" s="9"/>
    </row>
    <row r="102" spans="2:7">
      <c r="B102" s="10"/>
      <c r="C102" s="14" t="s">
        <v>3</v>
      </c>
      <c r="D102" s="1458" t="s">
        <v>509</v>
      </c>
      <c r="E102" s="1458"/>
      <c r="F102" s="1458"/>
      <c r="G102" s="9"/>
    </row>
    <row r="103" spans="2:7" s="1333" customFormat="1" ht="12.75" customHeight="1">
      <c r="B103" s="10"/>
      <c r="C103" s="1360" t="s">
        <v>1540</v>
      </c>
      <c r="D103" s="1517" t="s">
        <v>1541</v>
      </c>
      <c r="E103" s="1517"/>
      <c r="F103" s="1321"/>
      <c r="G103" s="9"/>
    </row>
    <row r="104" spans="2:7">
      <c r="B104" s="10"/>
      <c r="C104" s="14" t="s">
        <v>364</v>
      </c>
      <c r="D104" s="1458" t="s">
        <v>511</v>
      </c>
      <c r="E104" s="1458"/>
      <c r="F104" s="1458"/>
      <c r="G104" s="9"/>
    </row>
    <row r="105" spans="2:7" ht="13.25" customHeight="1">
      <c r="B105" s="10"/>
      <c r="C105" s="14" t="s">
        <v>873</v>
      </c>
      <c r="D105" s="1458" t="s">
        <v>512</v>
      </c>
      <c r="E105" s="1458"/>
      <c r="F105" s="1458"/>
      <c r="G105" s="9"/>
    </row>
    <row r="106" spans="2:7" s="1333" customFormat="1" ht="13.25" customHeight="1">
      <c r="B106" s="10"/>
      <c r="C106" s="1320" t="s">
        <v>363</v>
      </c>
      <c r="D106" s="1458" t="s">
        <v>510</v>
      </c>
      <c r="E106" s="1458"/>
      <c r="F106" s="1458"/>
      <c r="G106" s="9"/>
    </row>
    <row r="107" spans="2:7" s="1333" customFormat="1" ht="13.25" customHeight="1">
      <c r="B107" s="10"/>
      <c r="C107" s="1360" t="s">
        <v>1543</v>
      </c>
      <c r="D107" s="1517" t="s">
        <v>1542</v>
      </c>
      <c r="E107" s="1517"/>
      <c r="F107" s="1321"/>
      <c r="G107" s="9"/>
    </row>
    <row r="108" spans="2:7" s="1333" customFormat="1" ht="13.25" customHeight="1">
      <c r="B108" s="10"/>
      <c r="C108" s="1360" t="s">
        <v>1552</v>
      </c>
      <c r="D108" s="1517" t="s">
        <v>1553</v>
      </c>
      <c r="E108" s="1517"/>
      <c r="F108" s="1321"/>
      <c r="G108" s="9"/>
    </row>
    <row r="109" spans="2:7" s="1333" customFormat="1" ht="13.25" customHeight="1">
      <c r="B109" s="10"/>
      <c r="C109" s="1360" t="s">
        <v>1556</v>
      </c>
      <c r="D109" s="1517" t="s">
        <v>1557</v>
      </c>
      <c r="E109" s="1517"/>
      <c r="F109" s="1321"/>
      <c r="G109" s="9"/>
    </row>
    <row r="110" spans="2:7">
      <c r="B110" s="10"/>
      <c r="C110" s="14" t="s">
        <v>500</v>
      </c>
      <c r="D110" s="1458" t="s">
        <v>513</v>
      </c>
      <c r="E110" s="1458"/>
      <c r="F110" s="1458"/>
      <c r="G110" s="9"/>
    </row>
    <row r="111" spans="2:7" ht="14" customHeight="1">
      <c r="B111" s="10"/>
      <c r="C111" s="14" t="s">
        <v>365</v>
      </c>
      <c r="D111" s="1458" t="s">
        <v>514</v>
      </c>
      <c r="E111" s="1458"/>
      <c r="F111" s="1458"/>
      <c r="G111" s="9"/>
    </row>
    <row r="112" spans="2:7" ht="13.25" customHeight="1">
      <c r="B112" s="10"/>
      <c r="C112" s="14" t="s">
        <v>458</v>
      </c>
      <c r="D112" s="1458" t="s">
        <v>330</v>
      </c>
      <c r="E112" s="1458"/>
      <c r="F112" s="1458"/>
      <c r="G112" s="9"/>
    </row>
    <row r="113" spans="2:7" ht="13.25" customHeight="1">
      <c r="B113" s="10"/>
      <c r="C113" s="14" t="s">
        <v>373</v>
      </c>
      <c r="D113" s="1458" t="s">
        <v>331</v>
      </c>
      <c r="E113" s="1458"/>
      <c r="F113" s="1458"/>
      <c r="G113" s="9"/>
    </row>
    <row r="114" spans="2:7" ht="13.25" customHeight="1">
      <c r="B114" s="13"/>
      <c r="C114" s="38" t="s">
        <v>501</v>
      </c>
      <c r="D114" s="1466" t="s">
        <v>332</v>
      </c>
      <c r="E114" s="1466"/>
      <c r="F114" s="1466"/>
      <c r="G114" s="18"/>
    </row>
    <row r="148" spans="2:7">
      <c r="D148" s="12" t="s">
        <v>1</v>
      </c>
    </row>
    <row r="149" spans="2:7">
      <c r="D149" s="12"/>
    </row>
    <row r="151" spans="2:7" ht="26.25" customHeight="1">
      <c r="B151" s="1507" t="s">
        <v>235</v>
      </c>
      <c r="C151" s="1508"/>
      <c r="D151" s="1508"/>
      <c r="E151" s="1508"/>
      <c r="F151" s="1508"/>
      <c r="G151" s="1509"/>
    </row>
    <row r="152" spans="2:7" ht="15" customHeight="1">
      <c r="B152" s="1459" t="s">
        <v>236</v>
      </c>
      <c r="C152" s="1460"/>
      <c r="D152" s="1460"/>
      <c r="E152" s="1460"/>
      <c r="F152" s="1460"/>
      <c r="G152" s="1461"/>
    </row>
    <row r="153" spans="2:7">
      <c r="B153" s="1477" t="s">
        <v>237</v>
      </c>
      <c r="C153" s="1478"/>
      <c r="D153" s="29"/>
      <c r="E153" s="1464" t="s">
        <v>247</v>
      </c>
      <c r="F153" s="1464"/>
      <c r="G153" s="1463"/>
    </row>
    <row r="154" spans="2:7">
      <c r="B154" s="1462" t="s">
        <v>238</v>
      </c>
      <c r="C154" s="1463"/>
      <c r="D154" s="30" t="s">
        <v>243</v>
      </c>
      <c r="E154" s="1464" t="s">
        <v>248</v>
      </c>
      <c r="F154" s="1464"/>
      <c r="G154" s="1463"/>
    </row>
    <row r="155" spans="2:7">
      <c r="B155" s="1462" t="s">
        <v>239</v>
      </c>
      <c r="C155" s="1463"/>
      <c r="D155" s="30" t="s">
        <v>244</v>
      </c>
      <c r="E155" s="1464" t="s">
        <v>249</v>
      </c>
      <c r="F155" s="1464"/>
      <c r="G155" s="1463"/>
    </row>
    <row r="156" spans="2:7">
      <c r="B156" s="1462" t="s">
        <v>240</v>
      </c>
      <c r="C156" s="1463"/>
      <c r="D156" s="31"/>
      <c r="E156" s="1464" t="s">
        <v>250</v>
      </c>
      <c r="F156" s="1465"/>
      <c r="G156" s="1463"/>
    </row>
    <row r="157" spans="2:7">
      <c r="B157" s="1462" t="s">
        <v>241</v>
      </c>
      <c r="C157" s="1463"/>
      <c r="D157" s="30" t="s">
        <v>245</v>
      </c>
      <c r="E157" s="1464" t="s">
        <v>251</v>
      </c>
      <c r="F157" s="1464"/>
      <c r="G157" s="1463"/>
    </row>
    <row r="158" spans="2:7">
      <c r="B158" s="1475" t="s">
        <v>242</v>
      </c>
      <c r="C158" s="1476"/>
      <c r="D158" s="32" t="s">
        <v>246</v>
      </c>
      <c r="E158" s="1464" t="s">
        <v>252</v>
      </c>
      <c r="F158" s="1464"/>
      <c r="G158" s="1463"/>
    </row>
    <row r="159" spans="2:7" ht="15" customHeight="1">
      <c r="B159" s="1459" t="s">
        <v>253</v>
      </c>
      <c r="C159" s="1460"/>
      <c r="D159" s="1460"/>
      <c r="E159" s="1460"/>
      <c r="F159" s="1460"/>
      <c r="G159" s="1461"/>
    </row>
    <row r="160" spans="2:7">
      <c r="B160" s="1477" t="s">
        <v>407</v>
      </c>
      <c r="C160" s="1478"/>
      <c r="D160" s="33" t="s">
        <v>408</v>
      </c>
      <c r="E160" s="1464" t="s">
        <v>271</v>
      </c>
      <c r="F160" s="1464"/>
      <c r="G160" s="1463"/>
    </row>
    <row r="161" spans="2:7">
      <c r="B161" s="1462" t="s">
        <v>254</v>
      </c>
      <c r="C161" s="1463"/>
      <c r="D161" s="34" t="s">
        <v>409</v>
      </c>
      <c r="E161" s="1464" t="s">
        <v>272</v>
      </c>
      <c r="F161" s="1464"/>
      <c r="G161" s="1463"/>
    </row>
    <row r="162" spans="2:7">
      <c r="B162" s="1462" t="s">
        <v>410</v>
      </c>
      <c r="C162" s="1463"/>
      <c r="D162" s="34" t="s">
        <v>411</v>
      </c>
      <c r="E162" s="1464" t="s">
        <v>273</v>
      </c>
      <c r="F162" s="1464"/>
      <c r="G162" s="1463"/>
    </row>
    <row r="163" spans="2:7">
      <c r="B163" s="1462" t="s">
        <v>266</v>
      </c>
      <c r="C163" s="1463"/>
      <c r="D163" s="34" t="s">
        <v>268</v>
      </c>
      <c r="E163" s="1464" t="s">
        <v>412</v>
      </c>
      <c r="F163" s="1464"/>
      <c r="G163" s="1463"/>
    </row>
    <row r="164" spans="2:7">
      <c r="B164" s="1475" t="s">
        <v>267</v>
      </c>
      <c r="C164" s="1476"/>
      <c r="D164" s="35" t="s">
        <v>269</v>
      </c>
      <c r="E164" s="1464" t="s">
        <v>413</v>
      </c>
      <c r="F164" s="1464"/>
      <c r="G164" s="1463"/>
    </row>
    <row r="165" spans="2:7" ht="15" customHeight="1">
      <c r="B165" s="1459" t="s">
        <v>690</v>
      </c>
      <c r="C165" s="1460"/>
      <c r="D165" s="1460"/>
      <c r="E165" s="1460"/>
      <c r="F165" s="1460"/>
      <c r="G165" s="1461"/>
    </row>
    <row r="166" spans="2:7">
      <c r="B166" s="1477" t="s">
        <v>414</v>
      </c>
      <c r="C166" s="1478"/>
      <c r="D166" s="29" t="s">
        <v>165</v>
      </c>
      <c r="E166" s="1464" t="s">
        <v>699</v>
      </c>
      <c r="F166" s="1464"/>
      <c r="G166" s="1463"/>
    </row>
    <row r="167" spans="2:7">
      <c r="B167" s="1462" t="s">
        <v>166</v>
      </c>
      <c r="C167" s="1463"/>
      <c r="D167" s="30" t="s">
        <v>167</v>
      </c>
      <c r="E167" s="1464" t="s">
        <v>700</v>
      </c>
      <c r="F167" s="1464"/>
      <c r="G167" s="1463"/>
    </row>
    <row r="168" spans="2:7">
      <c r="B168" s="1462" t="s">
        <v>691</v>
      </c>
      <c r="C168" s="1463"/>
      <c r="D168" s="30" t="s">
        <v>168</v>
      </c>
      <c r="E168" s="1464" t="s">
        <v>701</v>
      </c>
      <c r="F168" s="1464"/>
      <c r="G168" s="1463"/>
    </row>
    <row r="169" spans="2:7">
      <c r="B169" s="1462" t="s">
        <v>693</v>
      </c>
      <c r="C169" s="1463"/>
      <c r="D169" s="30" t="s">
        <v>696</v>
      </c>
      <c r="E169" s="1464" t="s">
        <v>169</v>
      </c>
      <c r="F169" s="1464"/>
      <c r="G169" s="1463"/>
    </row>
    <row r="170" spans="2:7">
      <c r="B170" s="1462" t="s">
        <v>694</v>
      </c>
      <c r="C170" s="1463"/>
      <c r="D170" s="30" t="s">
        <v>697</v>
      </c>
      <c r="E170" s="1464" t="s">
        <v>533</v>
      </c>
      <c r="F170" s="1464"/>
      <c r="G170" s="1463"/>
    </row>
    <row r="171" spans="2:7">
      <c r="B171" s="1475" t="s">
        <v>695</v>
      </c>
      <c r="C171" s="1476"/>
      <c r="D171" s="32" t="s">
        <v>698</v>
      </c>
      <c r="E171" s="1464" t="s">
        <v>534</v>
      </c>
      <c r="F171" s="1465"/>
      <c r="G171" s="1463"/>
    </row>
    <row r="172" spans="2:7" ht="15" customHeight="1">
      <c r="B172" s="1459" t="s">
        <v>535</v>
      </c>
      <c r="C172" s="1460"/>
      <c r="D172" s="1460"/>
      <c r="E172" s="1460"/>
      <c r="F172" s="1460"/>
      <c r="G172" s="1461"/>
    </row>
    <row r="173" spans="2:7">
      <c r="B173" s="1477" t="s">
        <v>536</v>
      </c>
      <c r="C173" s="1478"/>
      <c r="D173" s="29" t="s">
        <v>541</v>
      </c>
      <c r="E173" s="1464" t="s">
        <v>547</v>
      </c>
      <c r="F173" s="1465"/>
      <c r="G173" s="1463"/>
    </row>
    <row r="174" spans="2:7">
      <c r="B174" s="1462" t="s">
        <v>537</v>
      </c>
      <c r="C174" s="1463"/>
      <c r="D174" s="30" t="s">
        <v>542</v>
      </c>
      <c r="E174" s="1464" t="s">
        <v>548</v>
      </c>
      <c r="F174" s="1465"/>
      <c r="G174" s="1463"/>
    </row>
    <row r="175" spans="2:7">
      <c r="B175" s="1462" t="s">
        <v>874</v>
      </c>
      <c r="C175" s="1463"/>
      <c r="D175" s="30" t="s">
        <v>543</v>
      </c>
      <c r="E175" s="1464" t="s">
        <v>549</v>
      </c>
      <c r="F175" s="1465"/>
      <c r="G175" s="1463"/>
    </row>
    <row r="176" spans="2:7">
      <c r="B176" s="1462" t="s">
        <v>538</v>
      </c>
      <c r="C176" s="1463"/>
      <c r="D176" s="30" t="s">
        <v>544</v>
      </c>
      <c r="E176" s="1464" t="s">
        <v>550</v>
      </c>
      <c r="F176" s="1465"/>
      <c r="G176" s="1463"/>
    </row>
    <row r="177" spans="2:7">
      <c r="B177" s="1462" t="s">
        <v>539</v>
      </c>
      <c r="C177" s="1463"/>
      <c r="D177" s="30" t="s">
        <v>545</v>
      </c>
      <c r="E177" s="1464" t="s">
        <v>551</v>
      </c>
      <c r="F177" s="1465"/>
      <c r="G177" s="1463"/>
    </row>
    <row r="178" spans="2:7">
      <c r="B178" s="1475" t="s">
        <v>540</v>
      </c>
      <c r="C178" s="1476"/>
      <c r="D178" s="32" t="s">
        <v>546</v>
      </c>
      <c r="E178" s="1464" t="s">
        <v>552</v>
      </c>
      <c r="F178" s="1465"/>
      <c r="G178" s="1463"/>
    </row>
    <row r="179" spans="2:7" ht="15" customHeight="1">
      <c r="B179" s="1459" t="s">
        <v>875</v>
      </c>
      <c r="C179" s="1460"/>
      <c r="D179" s="23" t="s">
        <v>553</v>
      </c>
      <c r="E179" s="23"/>
      <c r="F179" s="15"/>
      <c r="G179" s="16"/>
    </row>
    <row r="180" spans="2:7">
      <c r="B180" s="1462" t="s">
        <v>497</v>
      </c>
      <c r="C180" s="1463"/>
      <c r="D180" s="36">
        <v>1.0940000000000001</v>
      </c>
      <c r="E180" s="21"/>
      <c r="F180" s="11"/>
      <c r="G180" s="9"/>
    </row>
    <row r="181" spans="2:7">
      <c r="B181" s="1462" t="s">
        <v>498</v>
      </c>
      <c r="C181" s="1463"/>
      <c r="D181" s="36">
        <v>3.2810000000000001</v>
      </c>
      <c r="E181" s="21"/>
      <c r="F181" s="11"/>
      <c r="G181" s="9"/>
    </row>
    <row r="182" spans="2:7">
      <c r="B182" s="1462" t="s">
        <v>404</v>
      </c>
      <c r="C182" s="1463"/>
      <c r="D182" s="36">
        <v>2.4710000000000001</v>
      </c>
      <c r="E182" s="21"/>
      <c r="F182" s="11"/>
      <c r="G182" s="9"/>
    </row>
    <row r="183" spans="2:7">
      <c r="B183" s="1462" t="s">
        <v>405</v>
      </c>
      <c r="C183" s="1463"/>
      <c r="D183" s="7" t="s">
        <v>354</v>
      </c>
      <c r="E183" s="8"/>
      <c r="F183" s="11"/>
      <c r="G183" s="9"/>
    </row>
    <row r="184" spans="2:7">
      <c r="B184" s="1462" t="s">
        <v>406</v>
      </c>
      <c r="C184" s="1463"/>
      <c r="D184" s="7" t="s">
        <v>355</v>
      </c>
      <c r="E184" s="8"/>
      <c r="F184" s="11"/>
      <c r="G184" s="9"/>
    </row>
    <row r="185" spans="2:7">
      <c r="B185" s="1462" t="s">
        <v>351</v>
      </c>
      <c r="C185" s="1463"/>
      <c r="D185" s="7" t="s">
        <v>356</v>
      </c>
      <c r="E185" s="8"/>
      <c r="F185" s="11"/>
      <c r="G185" s="9"/>
    </row>
    <row r="186" spans="2:7">
      <c r="B186" s="1462" t="s">
        <v>352</v>
      </c>
      <c r="C186" s="1463"/>
      <c r="D186" s="7" t="s">
        <v>357</v>
      </c>
      <c r="E186" s="8"/>
      <c r="F186" s="11"/>
      <c r="G186" s="9"/>
    </row>
    <row r="187" spans="2:7">
      <c r="B187" s="1475" t="s">
        <v>353</v>
      </c>
      <c r="C187" s="1476"/>
      <c r="D187" s="37">
        <v>2.2050000000000001</v>
      </c>
      <c r="E187" s="22"/>
      <c r="F187" s="17"/>
      <c r="G187" s="18"/>
    </row>
    <row r="188" spans="2:7">
      <c r="C188" s="1"/>
      <c r="D188" s="1"/>
      <c r="E188" s="1"/>
      <c r="F188" s="1"/>
    </row>
    <row r="189" spans="2:7">
      <c r="C189" s="1"/>
      <c r="D189" s="1"/>
      <c r="E189" s="1"/>
      <c r="F189" s="1"/>
    </row>
    <row r="190" spans="2:7">
      <c r="C190" s="1"/>
      <c r="D190" s="1"/>
      <c r="E190" s="1"/>
      <c r="F190" s="1"/>
    </row>
    <row r="191" spans="2:7">
      <c r="C191" s="1"/>
      <c r="D191" s="1"/>
      <c r="E191" s="1"/>
      <c r="F191" s="1"/>
    </row>
    <row r="192" spans="2:7">
      <c r="C192" s="1"/>
      <c r="D192" s="1"/>
      <c r="E192" s="1"/>
      <c r="F192" s="1"/>
    </row>
    <row r="193" spans="2:7">
      <c r="C193" s="1"/>
      <c r="D193" s="1"/>
      <c r="E193" s="1"/>
      <c r="F193" s="1"/>
    </row>
    <row r="194" spans="2:7">
      <c r="C194" s="1"/>
      <c r="D194" s="1"/>
      <c r="E194" s="1"/>
      <c r="F194" s="1"/>
    </row>
    <row r="195" spans="2:7">
      <c r="C195" s="1"/>
      <c r="D195" s="1"/>
      <c r="E195" s="1"/>
      <c r="F195" s="1"/>
    </row>
    <row r="196" spans="2:7">
      <c r="C196" s="1"/>
      <c r="D196" s="1"/>
      <c r="E196" s="1"/>
      <c r="F196" s="1"/>
    </row>
    <row r="197" spans="2:7">
      <c r="C197" s="1"/>
      <c r="D197" s="1"/>
      <c r="E197" s="1"/>
      <c r="F197" s="1"/>
    </row>
    <row r="198" spans="2:7">
      <c r="C198" s="1"/>
      <c r="D198" s="1"/>
      <c r="E198" s="1"/>
      <c r="F198" s="1"/>
    </row>
    <row r="199" spans="2:7">
      <c r="C199" s="2"/>
      <c r="D199" s="3"/>
      <c r="E199" s="3"/>
      <c r="F199" s="3"/>
      <c r="G199" s="3"/>
    </row>
    <row r="200" spans="2:7">
      <c r="C200" s="2"/>
      <c r="D200" s="3"/>
      <c r="E200" s="3"/>
      <c r="F200" s="3"/>
      <c r="G200" s="3"/>
    </row>
    <row r="201" spans="2:7">
      <c r="C201" s="2"/>
      <c r="D201" s="3"/>
      <c r="E201" s="3"/>
      <c r="F201" s="3"/>
      <c r="G201" s="3"/>
    </row>
    <row r="202" spans="2:7">
      <c r="C202" s="2"/>
      <c r="D202" s="3"/>
      <c r="E202" s="3"/>
      <c r="F202" s="3"/>
      <c r="G202" s="3"/>
    </row>
    <row r="203" spans="2:7">
      <c r="C203" s="2"/>
      <c r="D203" s="12" t="s">
        <v>2</v>
      </c>
      <c r="E203" s="3"/>
      <c r="F203" s="3"/>
      <c r="G203" s="3"/>
    </row>
    <row r="204" spans="2:7">
      <c r="C204" s="2"/>
      <c r="D204" s="12"/>
      <c r="E204" s="3"/>
      <c r="F204" s="3"/>
      <c r="G204" s="3"/>
    </row>
    <row r="205" spans="2:7">
      <c r="C205" s="5"/>
      <c r="D205" s="12"/>
      <c r="E205" s="3"/>
      <c r="F205" s="3"/>
      <c r="G205" s="3"/>
    </row>
    <row r="206" spans="2:7" ht="26.25" customHeight="1">
      <c r="B206" s="28"/>
      <c r="C206" s="1485" t="s">
        <v>106</v>
      </c>
      <c r="D206" s="1485"/>
      <c r="E206" s="1485"/>
      <c r="F206" s="1489"/>
      <c r="G206" s="1490"/>
    </row>
    <row r="207" spans="2:7" ht="20.25" customHeight="1">
      <c r="B207" s="182" t="s">
        <v>105</v>
      </c>
      <c r="C207" s="1473" t="s">
        <v>613</v>
      </c>
      <c r="D207" s="1473"/>
      <c r="E207" s="1473"/>
      <c r="F207" s="1473" t="s">
        <v>612</v>
      </c>
      <c r="G207" s="1474"/>
    </row>
    <row r="208" spans="2:7" ht="15" customHeight="1">
      <c r="B208" s="24">
        <v>1</v>
      </c>
      <c r="C208" s="1484" t="s">
        <v>164</v>
      </c>
      <c r="D208" s="1484"/>
      <c r="E208" s="1484"/>
      <c r="F208" s="1500">
        <v>1</v>
      </c>
      <c r="G208" s="1501"/>
    </row>
    <row r="209" spans="2:7" ht="15" customHeight="1">
      <c r="B209" s="24">
        <v>2</v>
      </c>
      <c r="C209" s="1470" t="s">
        <v>1404</v>
      </c>
      <c r="D209" s="1470"/>
      <c r="E209" s="1470"/>
      <c r="F209" s="1479">
        <v>2</v>
      </c>
      <c r="G209" s="1480"/>
    </row>
    <row r="210" spans="2:7" ht="15" customHeight="1">
      <c r="B210" s="24" t="s">
        <v>118</v>
      </c>
      <c r="C210" s="1470" t="s">
        <v>910</v>
      </c>
      <c r="D210" s="1470"/>
      <c r="E210" s="1470"/>
      <c r="F210" s="1479">
        <v>2</v>
      </c>
      <c r="G210" s="1480"/>
    </row>
    <row r="211" spans="2:7" ht="15" customHeight="1">
      <c r="B211" s="24">
        <v>3</v>
      </c>
      <c r="C211" s="1470" t="s">
        <v>281</v>
      </c>
      <c r="D211" s="1470"/>
      <c r="E211" s="1470"/>
      <c r="F211" s="1479">
        <v>3</v>
      </c>
      <c r="G211" s="1480"/>
    </row>
    <row r="212" spans="2:7" ht="15" customHeight="1">
      <c r="B212" s="24">
        <v>4</v>
      </c>
      <c r="C212" s="1470" t="s">
        <v>876</v>
      </c>
      <c r="D212" s="1470"/>
      <c r="E212" s="1470"/>
      <c r="F212" s="1479">
        <v>4</v>
      </c>
      <c r="G212" s="1480"/>
    </row>
    <row r="213" spans="2:7" ht="15" customHeight="1">
      <c r="B213" s="24" t="s">
        <v>119</v>
      </c>
      <c r="C213" s="1470" t="s">
        <v>854</v>
      </c>
      <c r="D213" s="1470"/>
      <c r="E213" s="1470"/>
      <c r="F213" s="1479">
        <v>4</v>
      </c>
      <c r="G213" s="1480"/>
    </row>
    <row r="214" spans="2:7" ht="15" customHeight="1">
      <c r="B214" s="24">
        <v>5</v>
      </c>
      <c r="C214" s="1470" t="s">
        <v>752</v>
      </c>
      <c r="D214" s="1470"/>
      <c r="E214" s="1470"/>
      <c r="F214" s="1479">
        <v>5</v>
      </c>
      <c r="G214" s="1480"/>
    </row>
    <row r="215" spans="2:7" ht="15" customHeight="1">
      <c r="B215" s="24">
        <v>6</v>
      </c>
      <c r="C215" s="1470" t="s">
        <v>417</v>
      </c>
      <c r="D215" s="1470"/>
      <c r="E215" s="1470"/>
      <c r="F215" s="1479"/>
      <c r="G215" s="1480"/>
    </row>
    <row r="216" spans="2:7" ht="15" customHeight="1">
      <c r="B216" s="25"/>
      <c r="C216" s="1483" t="s">
        <v>418</v>
      </c>
      <c r="D216" s="1483"/>
      <c r="E216" s="1483"/>
      <c r="F216" s="1486">
        <v>6</v>
      </c>
      <c r="G216" s="1487"/>
    </row>
    <row r="217" spans="2:7" ht="20.25" customHeight="1">
      <c r="B217" s="1472" t="s">
        <v>446</v>
      </c>
      <c r="C217" s="1473"/>
      <c r="D217" s="1473"/>
      <c r="E217" s="1473"/>
      <c r="F217" s="1473"/>
      <c r="G217" s="1474"/>
    </row>
    <row r="218" spans="2:7" ht="15" customHeight="1">
      <c r="B218" s="24">
        <v>7</v>
      </c>
      <c r="C218" s="1484" t="s">
        <v>199</v>
      </c>
      <c r="D218" s="1484"/>
      <c r="E218" s="1484"/>
      <c r="F218" s="1491">
        <v>7</v>
      </c>
      <c r="G218" s="1492"/>
    </row>
    <row r="219" spans="2:7" ht="15" customHeight="1">
      <c r="B219" s="24">
        <v>8</v>
      </c>
      <c r="C219" s="1470" t="s">
        <v>200</v>
      </c>
      <c r="D219" s="1470"/>
      <c r="E219" s="1470"/>
      <c r="F219" s="1481">
        <v>8</v>
      </c>
      <c r="G219" s="1482"/>
    </row>
    <row r="220" spans="2:7" ht="15" customHeight="1">
      <c r="B220" s="24">
        <v>9</v>
      </c>
      <c r="C220" s="1470" t="s">
        <v>201</v>
      </c>
      <c r="D220" s="1470"/>
      <c r="E220" s="1470"/>
      <c r="F220" s="1481">
        <v>9</v>
      </c>
      <c r="G220" s="1482"/>
    </row>
    <row r="221" spans="2:7" ht="15" customHeight="1">
      <c r="B221" s="24">
        <v>10</v>
      </c>
      <c r="C221" s="1470" t="s">
        <v>202</v>
      </c>
      <c r="D221" s="1470"/>
      <c r="E221" s="1470"/>
      <c r="F221" s="1481">
        <v>10</v>
      </c>
      <c r="G221" s="1482"/>
    </row>
    <row r="222" spans="2:7" ht="15" customHeight="1">
      <c r="B222" s="24">
        <v>11</v>
      </c>
      <c r="C222" s="1470" t="s">
        <v>203</v>
      </c>
      <c r="D222" s="1470"/>
      <c r="E222" s="1470"/>
      <c r="F222" s="1481">
        <v>11</v>
      </c>
      <c r="G222" s="1482"/>
    </row>
    <row r="223" spans="2:7" ht="15" customHeight="1">
      <c r="B223" s="24">
        <v>12</v>
      </c>
      <c r="C223" s="1470" t="s">
        <v>204</v>
      </c>
      <c r="D223" s="1470"/>
      <c r="E223" s="1470"/>
      <c r="F223" s="1481">
        <v>12</v>
      </c>
      <c r="G223" s="1482"/>
    </row>
    <row r="224" spans="2:7" ht="15" customHeight="1">
      <c r="B224" s="24">
        <v>13</v>
      </c>
      <c r="C224" s="1488" t="s">
        <v>205</v>
      </c>
      <c r="D224" s="1488"/>
      <c r="E224" s="1488"/>
      <c r="F224" s="1481">
        <v>13</v>
      </c>
      <c r="G224" s="1482"/>
    </row>
    <row r="225" spans="2:7" ht="15" customHeight="1">
      <c r="B225" s="24">
        <v>14</v>
      </c>
      <c r="C225" s="1488" t="s">
        <v>206</v>
      </c>
      <c r="D225" s="1488"/>
      <c r="E225" s="1488"/>
      <c r="F225" s="1481">
        <v>14</v>
      </c>
      <c r="G225" s="1482"/>
    </row>
    <row r="226" spans="2:7" ht="15" customHeight="1">
      <c r="B226" s="24">
        <v>15</v>
      </c>
      <c r="C226" s="1470" t="s">
        <v>207</v>
      </c>
      <c r="D226" s="1470"/>
      <c r="E226" s="1470"/>
      <c r="F226" s="1481">
        <v>15</v>
      </c>
      <c r="G226" s="1482"/>
    </row>
    <row r="227" spans="2:7" ht="15" customHeight="1">
      <c r="B227" s="24">
        <v>16</v>
      </c>
      <c r="C227" s="1470" t="s">
        <v>208</v>
      </c>
      <c r="D227" s="1470"/>
      <c r="E227" s="1470"/>
      <c r="F227" s="1481">
        <v>16</v>
      </c>
      <c r="G227" s="1482"/>
    </row>
    <row r="228" spans="2:7" ht="15" customHeight="1">
      <c r="B228" s="24">
        <v>17</v>
      </c>
      <c r="C228" s="1470" t="s">
        <v>209</v>
      </c>
      <c r="D228" s="1470"/>
      <c r="E228" s="1470"/>
      <c r="F228" s="1481">
        <v>17</v>
      </c>
      <c r="G228" s="1482"/>
    </row>
    <row r="229" spans="2:7" ht="15" customHeight="1">
      <c r="B229" s="24">
        <v>18</v>
      </c>
      <c r="C229" s="1470" t="s">
        <v>210</v>
      </c>
      <c r="D229" s="1470"/>
      <c r="E229" s="1470"/>
      <c r="F229" s="1481">
        <v>18</v>
      </c>
      <c r="G229" s="1482"/>
    </row>
    <row r="230" spans="2:7" ht="15" customHeight="1">
      <c r="B230" s="24">
        <v>19</v>
      </c>
      <c r="C230" s="1470" t="s">
        <v>211</v>
      </c>
      <c r="D230" s="1470"/>
      <c r="E230" s="1470"/>
      <c r="F230" s="1481">
        <v>19</v>
      </c>
      <c r="G230" s="1482"/>
    </row>
    <row r="231" spans="2:7" ht="15" customHeight="1">
      <c r="B231" s="24">
        <v>20</v>
      </c>
      <c r="C231" s="1470" t="s">
        <v>212</v>
      </c>
      <c r="D231" s="1470"/>
      <c r="E231" s="1470"/>
      <c r="F231" s="1481">
        <v>20</v>
      </c>
      <c r="G231" s="1482"/>
    </row>
    <row r="232" spans="2:7" ht="15" customHeight="1">
      <c r="B232" s="24">
        <v>21</v>
      </c>
      <c r="C232" s="1470" t="s">
        <v>213</v>
      </c>
      <c r="D232" s="1470"/>
      <c r="E232" s="1470"/>
      <c r="F232" s="1481"/>
      <c r="G232" s="1482"/>
    </row>
    <row r="233" spans="2:7" ht="15" customHeight="1">
      <c r="B233" s="24"/>
      <c r="C233" s="1470" t="s">
        <v>121</v>
      </c>
      <c r="D233" s="1470"/>
      <c r="E233" s="1470"/>
      <c r="F233" s="1481">
        <v>21</v>
      </c>
      <c r="G233" s="1482"/>
    </row>
    <row r="234" spans="2:7" ht="15" customHeight="1">
      <c r="B234" s="24">
        <v>22</v>
      </c>
      <c r="C234" s="1470" t="s">
        <v>214</v>
      </c>
      <c r="D234" s="1470"/>
      <c r="E234" s="1470"/>
      <c r="F234" s="1481"/>
      <c r="G234" s="1482"/>
    </row>
    <row r="235" spans="2:7" ht="15" customHeight="1">
      <c r="B235" s="24"/>
      <c r="C235" s="1470" t="s">
        <v>121</v>
      </c>
      <c r="D235" s="1470"/>
      <c r="E235" s="1470"/>
      <c r="F235" s="1481">
        <v>22</v>
      </c>
      <c r="G235" s="1482"/>
    </row>
    <row r="236" spans="2:7" ht="15" customHeight="1">
      <c r="B236" s="24">
        <v>23</v>
      </c>
      <c r="C236" s="1470" t="s">
        <v>859</v>
      </c>
      <c r="D236" s="1470"/>
      <c r="E236" s="1470"/>
      <c r="F236" s="1481"/>
      <c r="G236" s="1482"/>
    </row>
    <row r="237" spans="2:7" ht="15" customHeight="1">
      <c r="B237" s="24"/>
      <c r="C237" s="1470" t="s">
        <v>121</v>
      </c>
      <c r="D237" s="1470"/>
      <c r="E237" s="1470"/>
      <c r="F237" s="1481">
        <v>23</v>
      </c>
      <c r="G237" s="1482"/>
    </row>
    <row r="238" spans="2:7" ht="15" customHeight="1">
      <c r="B238" s="24">
        <v>24</v>
      </c>
      <c r="C238" s="1470" t="s">
        <v>215</v>
      </c>
      <c r="D238" s="1470"/>
      <c r="E238" s="1470"/>
      <c r="F238" s="1481">
        <v>24</v>
      </c>
      <c r="G238" s="1482"/>
    </row>
    <row r="239" spans="2:7" ht="15" customHeight="1">
      <c r="B239" s="24">
        <v>25</v>
      </c>
      <c r="C239" s="1470" t="s">
        <v>216</v>
      </c>
      <c r="D239" s="1470"/>
      <c r="E239" s="1470"/>
      <c r="F239" s="1481">
        <v>25</v>
      </c>
      <c r="G239" s="1482"/>
    </row>
    <row r="240" spans="2:7" ht="15" customHeight="1">
      <c r="B240" s="24">
        <v>26</v>
      </c>
      <c r="C240" s="1470" t="s">
        <v>217</v>
      </c>
      <c r="D240" s="1470"/>
      <c r="E240" s="1470"/>
      <c r="F240" s="1481">
        <v>26</v>
      </c>
      <c r="G240" s="1482"/>
    </row>
    <row r="241" spans="2:7" ht="15" customHeight="1">
      <c r="B241" s="24">
        <v>27</v>
      </c>
      <c r="C241" s="1470" t="s">
        <v>218</v>
      </c>
      <c r="D241" s="1470"/>
      <c r="E241" s="1470"/>
      <c r="F241" s="1481"/>
      <c r="G241" s="1482"/>
    </row>
    <row r="242" spans="2:7" ht="15" customHeight="1">
      <c r="B242" s="24"/>
      <c r="C242" s="1470" t="s">
        <v>839</v>
      </c>
      <c r="D242" s="1470"/>
      <c r="E242" s="1470"/>
      <c r="F242" s="1481">
        <v>27</v>
      </c>
      <c r="G242" s="1482"/>
    </row>
    <row r="243" spans="2:7" ht="15" customHeight="1">
      <c r="B243" s="24">
        <v>28</v>
      </c>
      <c r="C243" s="1470" t="s">
        <v>219</v>
      </c>
      <c r="D243" s="1470"/>
      <c r="E243" s="1470"/>
      <c r="F243" s="1481">
        <v>28</v>
      </c>
      <c r="G243" s="1482"/>
    </row>
    <row r="244" spans="2:7" ht="15" customHeight="1">
      <c r="B244" s="24">
        <v>29</v>
      </c>
      <c r="C244" s="1470" t="s">
        <v>220</v>
      </c>
      <c r="D244" s="1470"/>
      <c r="E244" s="1470"/>
      <c r="F244" s="1481">
        <v>29</v>
      </c>
      <c r="G244" s="1482"/>
    </row>
    <row r="245" spans="2:7" ht="15" customHeight="1">
      <c r="B245" s="24">
        <v>30</v>
      </c>
      <c r="C245" s="1470" t="s">
        <v>221</v>
      </c>
      <c r="D245" s="1470"/>
      <c r="E245" s="1470"/>
      <c r="F245" s="1481">
        <v>30</v>
      </c>
      <c r="G245" s="1482"/>
    </row>
    <row r="246" spans="2:7" ht="15" customHeight="1">
      <c r="B246" s="24">
        <v>31</v>
      </c>
      <c r="C246" s="1470" t="s">
        <v>222</v>
      </c>
      <c r="D246" s="1470"/>
      <c r="E246" s="1470"/>
      <c r="F246" s="1481"/>
      <c r="G246" s="1482"/>
    </row>
    <row r="247" spans="2:7" ht="15" customHeight="1">
      <c r="B247" s="24"/>
      <c r="C247" s="1470" t="s">
        <v>847</v>
      </c>
      <c r="D247" s="1470"/>
      <c r="E247" s="1470"/>
      <c r="F247" s="1481">
        <v>31</v>
      </c>
      <c r="G247" s="1482"/>
    </row>
    <row r="248" spans="2:7" ht="15" customHeight="1">
      <c r="B248" s="24">
        <v>32</v>
      </c>
      <c r="C248" s="1470" t="s">
        <v>223</v>
      </c>
      <c r="D248" s="1470"/>
      <c r="E248" s="1470"/>
      <c r="F248" s="1481">
        <v>32</v>
      </c>
      <c r="G248" s="1482"/>
    </row>
    <row r="249" spans="2:7" ht="15" customHeight="1">
      <c r="B249" s="232">
        <v>33</v>
      </c>
      <c r="C249" s="1510" t="s">
        <v>224</v>
      </c>
      <c r="D249" s="1510"/>
      <c r="E249" s="1510"/>
      <c r="F249" s="1515">
        <v>33</v>
      </c>
      <c r="G249" s="1516"/>
    </row>
    <row r="250" spans="2:7" ht="15" customHeight="1">
      <c r="B250" s="1046"/>
      <c r="C250" s="1045"/>
      <c r="D250" s="1045"/>
      <c r="E250" s="1045"/>
      <c r="F250" s="1044"/>
      <c r="G250" s="1044"/>
    </row>
    <row r="251" spans="2:7" ht="15" customHeight="1">
      <c r="B251" s="1046"/>
      <c r="C251" s="1045"/>
      <c r="D251" s="1045"/>
      <c r="E251" s="1045"/>
      <c r="F251" s="1044"/>
      <c r="G251" s="1044"/>
    </row>
    <row r="253" spans="2:7">
      <c r="C253" s="6"/>
      <c r="D253" s="39" t="s">
        <v>4</v>
      </c>
      <c r="E253" s="3"/>
      <c r="F253" s="3"/>
    </row>
    <row r="254" spans="2:7">
      <c r="C254" s="5"/>
      <c r="D254" s="39"/>
      <c r="E254" s="3"/>
      <c r="F254" s="3"/>
      <c r="G254" s="3"/>
    </row>
    <row r="255" spans="2:7" ht="15" customHeight="1">
      <c r="B255" s="233" t="s">
        <v>105</v>
      </c>
      <c r="C255" s="1471" t="s">
        <v>447</v>
      </c>
      <c r="D255" s="1471"/>
      <c r="E255" s="1471"/>
      <c r="F255" s="1471" t="s">
        <v>612</v>
      </c>
      <c r="G255" s="1496"/>
    </row>
    <row r="256" spans="2:7" ht="15" customHeight="1">
      <c r="B256" s="26">
        <v>34</v>
      </c>
      <c r="C256" s="1467" t="s">
        <v>792</v>
      </c>
      <c r="D256" s="1468"/>
      <c r="E256" s="1468"/>
      <c r="F256" s="1479"/>
      <c r="G256" s="1480"/>
    </row>
    <row r="257" spans="2:7" ht="15" customHeight="1">
      <c r="B257" s="26"/>
      <c r="C257" s="1467" t="s">
        <v>791</v>
      </c>
      <c r="D257" s="1469"/>
      <c r="E257" s="1469"/>
      <c r="F257" s="1479">
        <v>34</v>
      </c>
      <c r="G257" s="1480"/>
    </row>
    <row r="258" spans="2:7" ht="15" customHeight="1">
      <c r="B258" s="26">
        <v>35</v>
      </c>
      <c r="C258" s="1467" t="s">
        <v>795</v>
      </c>
      <c r="D258" s="1468"/>
      <c r="E258" s="1468"/>
      <c r="F258" s="1479"/>
      <c r="G258" s="1480"/>
    </row>
    <row r="259" spans="2:7" ht="15" customHeight="1">
      <c r="B259" s="26"/>
      <c r="C259" s="1467" t="s">
        <v>791</v>
      </c>
      <c r="D259" s="1469"/>
      <c r="E259" s="1469"/>
      <c r="F259" s="1479">
        <v>35</v>
      </c>
      <c r="G259" s="1480"/>
    </row>
    <row r="260" spans="2:7" ht="15" customHeight="1">
      <c r="B260" s="26">
        <v>36</v>
      </c>
      <c r="C260" s="1467" t="s">
        <v>796</v>
      </c>
      <c r="D260" s="1468"/>
      <c r="E260" s="1468"/>
      <c r="F260" s="1479"/>
      <c r="G260" s="1480"/>
    </row>
    <row r="261" spans="2:7" ht="15" customHeight="1">
      <c r="B261" s="26"/>
      <c r="C261" s="1467" t="s">
        <v>791</v>
      </c>
      <c r="D261" s="1469"/>
      <c r="E261" s="1469"/>
      <c r="F261" s="1479">
        <v>36</v>
      </c>
      <c r="G261" s="1480"/>
    </row>
    <row r="262" spans="2:7" ht="15" customHeight="1">
      <c r="B262" s="26">
        <v>37</v>
      </c>
      <c r="C262" s="1467" t="s">
        <v>797</v>
      </c>
      <c r="D262" s="1468"/>
      <c r="E262" s="1468"/>
      <c r="F262" s="1479"/>
      <c r="G262" s="1480"/>
    </row>
    <row r="263" spans="2:7" ht="15" customHeight="1">
      <c r="B263" s="26"/>
      <c r="C263" s="1467" t="s">
        <v>791</v>
      </c>
      <c r="D263" s="1469"/>
      <c r="E263" s="1469"/>
      <c r="F263" s="1479">
        <v>37</v>
      </c>
      <c r="G263" s="1480"/>
    </row>
    <row r="264" spans="2:7" ht="15" customHeight="1">
      <c r="B264" s="26">
        <v>38</v>
      </c>
      <c r="C264" s="1467" t="s">
        <v>798</v>
      </c>
      <c r="D264" s="1468"/>
      <c r="E264" s="1468"/>
      <c r="F264" s="1479"/>
      <c r="G264" s="1480"/>
    </row>
    <row r="265" spans="2:7" ht="15" customHeight="1">
      <c r="B265" s="26"/>
      <c r="C265" s="1467" t="s">
        <v>791</v>
      </c>
      <c r="D265" s="1469"/>
      <c r="E265" s="1469"/>
      <c r="F265" s="1479">
        <v>38</v>
      </c>
      <c r="G265" s="1480"/>
    </row>
    <row r="266" spans="2:7" ht="15" customHeight="1">
      <c r="B266" s="26">
        <v>39</v>
      </c>
      <c r="C266" s="1467" t="s">
        <v>800</v>
      </c>
      <c r="D266" s="1468"/>
      <c r="E266" s="1468"/>
      <c r="F266" s="1479"/>
      <c r="G266" s="1480"/>
    </row>
    <row r="267" spans="2:7" ht="15" customHeight="1">
      <c r="B267" s="26"/>
      <c r="C267" s="1467" t="s">
        <v>799</v>
      </c>
      <c r="D267" s="1469"/>
      <c r="E267" s="1469"/>
      <c r="F267" s="1479">
        <v>39</v>
      </c>
      <c r="G267" s="1480"/>
    </row>
    <row r="268" spans="2:7" ht="15" customHeight="1">
      <c r="B268" s="26">
        <v>40</v>
      </c>
      <c r="C268" s="1467" t="s">
        <v>773</v>
      </c>
      <c r="D268" s="1469"/>
      <c r="E268" s="1469"/>
      <c r="F268" s="1479">
        <v>40</v>
      </c>
      <c r="G268" s="1480"/>
    </row>
    <row r="269" spans="2:7" ht="15" customHeight="1">
      <c r="B269" s="26">
        <v>41</v>
      </c>
      <c r="C269" s="1467" t="s">
        <v>774</v>
      </c>
      <c r="D269" s="1468"/>
      <c r="E269" s="1468"/>
      <c r="F269" s="1479"/>
      <c r="G269" s="1480"/>
    </row>
    <row r="270" spans="2:7" ht="15" customHeight="1">
      <c r="B270" s="26"/>
      <c r="C270" s="1467" t="s">
        <v>104</v>
      </c>
      <c r="D270" s="1469"/>
      <c r="E270" s="1469"/>
      <c r="F270" s="1479">
        <v>41</v>
      </c>
      <c r="G270" s="1480"/>
    </row>
    <row r="271" spans="2:7" ht="15" customHeight="1">
      <c r="B271" s="26">
        <v>42</v>
      </c>
      <c r="C271" s="1467" t="s">
        <v>775</v>
      </c>
      <c r="D271" s="1469"/>
      <c r="E271" s="1469"/>
      <c r="F271" s="1479"/>
      <c r="G271" s="1480"/>
    </row>
    <row r="272" spans="2:7" ht="15" customHeight="1">
      <c r="B272" s="26"/>
      <c r="C272" s="1467" t="s">
        <v>609</v>
      </c>
      <c r="D272" s="1467"/>
      <c r="E272" s="1467"/>
      <c r="F272" s="1479">
        <v>42</v>
      </c>
      <c r="G272" s="1480"/>
    </row>
    <row r="273" spans="2:7" ht="15" customHeight="1">
      <c r="B273" s="26">
        <v>43</v>
      </c>
      <c r="C273" s="1467" t="s">
        <v>776</v>
      </c>
      <c r="D273" s="1469"/>
      <c r="E273" s="1469"/>
      <c r="F273" s="1479">
        <v>43</v>
      </c>
      <c r="G273" s="1480"/>
    </row>
    <row r="274" spans="2:7" ht="15" customHeight="1">
      <c r="B274" s="26">
        <v>44</v>
      </c>
      <c r="C274" s="1467" t="s">
        <v>777</v>
      </c>
      <c r="D274" s="1469"/>
      <c r="E274" s="1469"/>
      <c r="F274" s="1479">
        <v>44</v>
      </c>
      <c r="G274" s="1480"/>
    </row>
    <row r="275" spans="2:7" ht="15" customHeight="1">
      <c r="B275" s="26">
        <v>45</v>
      </c>
      <c r="C275" s="1467" t="s">
        <v>778</v>
      </c>
      <c r="D275" s="1469"/>
      <c r="E275" s="1469"/>
      <c r="F275" s="1479">
        <v>45</v>
      </c>
      <c r="G275" s="1480"/>
    </row>
    <row r="276" spans="2:7" ht="15" customHeight="1">
      <c r="B276" s="26">
        <v>46</v>
      </c>
      <c r="C276" s="1467" t="s">
        <v>779</v>
      </c>
      <c r="D276" s="1469"/>
      <c r="E276" s="1469"/>
      <c r="F276" s="1479">
        <v>46</v>
      </c>
      <c r="G276" s="1480"/>
    </row>
    <row r="277" spans="2:7" ht="15" customHeight="1">
      <c r="B277" s="26">
        <v>47</v>
      </c>
      <c r="C277" s="1467" t="s">
        <v>780</v>
      </c>
      <c r="D277" s="1469"/>
      <c r="E277" s="1469"/>
      <c r="F277" s="1479">
        <v>47</v>
      </c>
      <c r="G277" s="1480"/>
    </row>
    <row r="278" spans="2:7" ht="15" customHeight="1">
      <c r="B278" s="26">
        <v>48</v>
      </c>
      <c r="C278" s="1467" t="s">
        <v>781</v>
      </c>
      <c r="D278" s="1469"/>
      <c r="E278" s="1469"/>
      <c r="F278" s="1479">
        <v>48</v>
      </c>
      <c r="G278" s="1480"/>
    </row>
    <row r="279" spans="2:7" ht="15" customHeight="1">
      <c r="B279" s="26">
        <v>49</v>
      </c>
      <c r="C279" s="1467" t="s">
        <v>877</v>
      </c>
      <c r="D279" s="1469"/>
      <c r="E279" s="1469"/>
      <c r="F279" s="1479">
        <v>49</v>
      </c>
      <c r="G279" s="1480"/>
    </row>
    <row r="280" spans="2:7" ht="15" customHeight="1">
      <c r="B280" s="26">
        <v>50</v>
      </c>
      <c r="C280" s="1467" t="s">
        <v>782</v>
      </c>
      <c r="D280" s="1469"/>
      <c r="E280" s="1469"/>
      <c r="F280" s="1479">
        <v>50</v>
      </c>
      <c r="G280" s="1480"/>
    </row>
    <row r="281" spans="2:7" ht="15" customHeight="1">
      <c r="B281" s="26">
        <v>51</v>
      </c>
      <c r="C281" s="1467" t="s">
        <v>783</v>
      </c>
      <c r="D281" s="1469"/>
      <c r="E281" s="1469"/>
      <c r="F281" s="1479">
        <v>51</v>
      </c>
      <c r="G281" s="1480"/>
    </row>
    <row r="282" spans="2:7" ht="15" customHeight="1">
      <c r="B282" s="26">
        <v>52</v>
      </c>
      <c r="C282" s="1467" t="s">
        <v>784</v>
      </c>
      <c r="D282" s="1469"/>
      <c r="E282" s="1469"/>
      <c r="F282" s="1479">
        <v>52</v>
      </c>
      <c r="G282" s="1480"/>
    </row>
    <row r="283" spans="2:7" ht="15" customHeight="1">
      <c r="B283" s="26">
        <v>53</v>
      </c>
      <c r="C283" s="1467" t="s">
        <v>785</v>
      </c>
      <c r="D283" s="1469"/>
      <c r="E283" s="1469"/>
      <c r="F283" s="1479">
        <v>53</v>
      </c>
      <c r="G283" s="1480"/>
    </row>
    <row r="284" spans="2:7" ht="15" customHeight="1">
      <c r="B284" s="26">
        <v>54</v>
      </c>
      <c r="C284" s="1467" t="s">
        <v>786</v>
      </c>
      <c r="D284" s="1469"/>
      <c r="E284" s="1469"/>
      <c r="F284" s="1479">
        <v>54</v>
      </c>
      <c r="G284" s="1480"/>
    </row>
    <row r="285" spans="2:7" ht="15" customHeight="1">
      <c r="B285" s="26">
        <v>55</v>
      </c>
      <c r="C285" s="1467" t="s">
        <v>177</v>
      </c>
      <c r="D285" s="1469"/>
      <c r="E285" s="1469"/>
      <c r="F285" s="1479">
        <v>55</v>
      </c>
      <c r="G285" s="1480"/>
    </row>
    <row r="286" spans="2:7" ht="15" customHeight="1">
      <c r="B286" s="26">
        <v>56</v>
      </c>
      <c r="C286" s="1467" t="s">
        <v>163</v>
      </c>
      <c r="D286" s="1469"/>
      <c r="E286" s="1469"/>
      <c r="F286" s="1479">
        <v>56</v>
      </c>
      <c r="G286" s="1480"/>
    </row>
    <row r="287" spans="2:7" ht="15" customHeight="1">
      <c r="B287" s="26">
        <v>57</v>
      </c>
      <c r="C287" s="1467" t="s">
        <v>804</v>
      </c>
      <c r="D287" s="1469"/>
      <c r="E287" s="1469"/>
      <c r="F287" s="1479">
        <v>57</v>
      </c>
      <c r="G287" s="1480"/>
    </row>
    <row r="288" spans="2:7" ht="15" customHeight="1">
      <c r="B288" s="1511" t="s">
        <v>608</v>
      </c>
      <c r="C288" s="1512"/>
      <c r="D288" s="1512"/>
      <c r="E288" s="1512"/>
      <c r="F288" s="1512"/>
      <c r="G288" s="1513"/>
    </row>
    <row r="289" spans="2:7" ht="15" customHeight="1">
      <c r="B289" s="26">
        <v>58</v>
      </c>
      <c r="C289" s="1467" t="s">
        <v>805</v>
      </c>
      <c r="D289" s="1469"/>
      <c r="E289" s="1469"/>
      <c r="F289" s="1479">
        <v>58</v>
      </c>
      <c r="G289" s="1480"/>
    </row>
    <row r="290" spans="2:7" ht="15" customHeight="1">
      <c r="B290" s="26">
        <v>59</v>
      </c>
      <c r="C290" s="1467" t="s">
        <v>787</v>
      </c>
      <c r="D290" s="1469"/>
      <c r="E290" s="1469"/>
      <c r="F290" s="1479">
        <v>59</v>
      </c>
      <c r="G290" s="1480"/>
    </row>
    <row r="291" spans="2:7" ht="15" customHeight="1">
      <c r="B291" s="26">
        <v>60</v>
      </c>
      <c r="C291" s="1467" t="s">
        <v>503</v>
      </c>
      <c r="D291" s="1469"/>
      <c r="E291" s="1469"/>
      <c r="F291" s="1479">
        <v>60</v>
      </c>
      <c r="G291" s="1480"/>
    </row>
    <row r="292" spans="2:7" ht="15" customHeight="1">
      <c r="B292" s="26">
        <v>61</v>
      </c>
      <c r="C292" s="1467" t="s">
        <v>735</v>
      </c>
      <c r="D292" s="1469"/>
      <c r="E292" s="1469"/>
      <c r="F292" s="1479">
        <v>61</v>
      </c>
      <c r="G292" s="1480"/>
    </row>
    <row r="293" spans="2:7" ht="15" customHeight="1">
      <c r="B293" s="26">
        <v>62</v>
      </c>
      <c r="C293" s="1467" t="s">
        <v>806</v>
      </c>
      <c r="D293" s="1469"/>
      <c r="E293" s="1469"/>
      <c r="F293" s="1479">
        <v>62</v>
      </c>
      <c r="G293" s="1480"/>
    </row>
    <row r="294" spans="2:7" ht="15" customHeight="1">
      <c r="B294" s="26">
        <v>63</v>
      </c>
      <c r="C294" s="1467" t="s">
        <v>788</v>
      </c>
      <c r="D294" s="1469"/>
      <c r="E294" s="1469"/>
      <c r="F294" s="1479">
        <v>63</v>
      </c>
      <c r="G294" s="1480"/>
    </row>
    <row r="295" spans="2:7" ht="15" customHeight="1">
      <c r="B295" s="26">
        <v>64</v>
      </c>
      <c r="C295" s="1467" t="s">
        <v>789</v>
      </c>
      <c r="D295" s="1469"/>
      <c r="E295" s="1469"/>
      <c r="F295" s="1479"/>
      <c r="G295" s="1480"/>
    </row>
    <row r="296" spans="2:7" ht="15" customHeight="1">
      <c r="B296" s="26"/>
      <c r="C296" s="1467" t="s">
        <v>610</v>
      </c>
      <c r="D296" s="1467"/>
      <c r="E296" s="1467"/>
      <c r="F296" s="1479">
        <v>64</v>
      </c>
      <c r="G296" s="1480"/>
    </row>
    <row r="297" spans="2:7" ht="15" customHeight="1">
      <c r="B297" s="26">
        <v>65</v>
      </c>
      <c r="C297" s="1467" t="s">
        <v>229</v>
      </c>
      <c r="D297" s="1469"/>
      <c r="E297" s="1469"/>
      <c r="F297" s="1479">
        <v>65</v>
      </c>
      <c r="G297" s="1480"/>
    </row>
    <row r="298" spans="2:7" ht="15" customHeight="1">
      <c r="B298" s="26">
        <v>66</v>
      </c>
      <c r="C298" s="1467" t="s">
        <v>228</v>
      </c>
      <c r="D298" s="1469"/>
      <c r="E298" s="1469"/>
      <c r="F298" s="1479">
        <v>66</v>
      </c>
      <c r="G298" s="1480"/>
    </row>
    <row r="299" spans="2:7" ht="15" customHeight="1">
      <c r="B299" s="27">
        <v>67</v>
      </c>
      <c r="C299" s="1456" t="s">
        <v>807</v>
      </c>
      <c r="D299" s="1457"/>
      <c r="E299" s="1457"/>
      <c r="F299" s="1486">
        <v>67</v>
      </c>
      <c r="G299" s="1487"/>
    </row>
    <row r="300" spans="2:7">
      <c r="B300" s="128"/>
      <c r="C300" s="234"/>
      <c r="D300" s="12"/>
      <c r="E300" s="4"/>
      <c r="F300" s="4"/>
      <c r="G300" s="128"/>
    </row>
    <row r="301" spans="2:7">
      <c r="B301" s="128"/>
      <c r="C301" s="234"/>
      <c r="D301" s="12"/>
      <c r="E301" s="4"/>
      <c r="F301" s="4"/>
      <c r="G301" s="128"/>
    </row>
    <row r="302" spans="2:7">
      <c r="B302" s="128"/>
      <c r="C302" s="234"/>
      <c r="D302" s="12" t="s">
        <v>402</v>
      </c>
      <c r="E302" s="4"/>
      <c r="F302" s="4"/>
      <c r="G302" s="128"/>
    </row>
    <row r="303" spans="2:7">
      <c r="B303" s="128"/>
      <c r="C303" s="234"/>
      <c r="D303" s="12"/>
      <c r="E303" s="4"/>
      <c r="F303" s="4"/>
      <c r="G303" s="128"/>
    </row>
    <row r="304" spans="2:7">
      <c r="B304" s="128"/>
      <c r="C304" s="128"/>
      <c r="D304" s="12"/>
      <c r="E304" s="128"/>
      <c r="F304" s="128"/>
      <c r="G304" s="128"/>
    </row>
    <row r="305" spans="2:7" ht="15" customHeight="1">
      <c r="B305" s="235" t="s">
        <v>105</v>
      </c>
      <c r="C305" s="1471" t="s">
        <v>824</v>
      </c>
      <c r="D305" s="1471"/>
      <c r="E305" s="1471"/>
      <c r="F305" s="1471" t="s">
        <v>612</v>
      </c>
      <c r="G305" s="1496"/>
    </row>
    <row r="306" spans="2:7" ht="15" customHeight="1">
      <c r="B306" s="26">
        <v>68</v>
      </c>
      <c r="C306" s="1467" t="s">
        <v>808</v>
      </c>
      <c r="D306" s="1469"/>
      <c r="E306" s="1469"/>
      <c r="F306" s="1479">
        <v>68</v>
      </c>
      <c r="G306" s="1480"/>
    </row>
    <row r="307" spans="2:7" ht="15" customHeight="1">
      <c r="B307" s="26">
        <v>69</v>
      </c>
      <c r="C307" s="1467" t="s">
        <v>802</v>
      </c>
      <c r="D307" s="1469"/>
      <c r="E307" s="1469"/>
      <c r="F307" s="1479"/>
      <c r="G307" s="1480"/>
    </row>
    <row r="308" spans="2:7" ht="15" customHeight="1">
      <c r="B308" s="26"/>
      <c r="C308" s="1467" t="s">
        <v>801</v>
      </c>
      <c r="D308" s="1467"/>
      <c r="E308" s="1467"/>
      <c r="F308" s="1479">
        <v>69</v>
      </c>
      <c r="G308" s="1480"/>
    </row>
    <row r="309" spans="2:7" ht="15" customHeight="1">
      <c r="B309" s="26">
        <v>70</v>
      </c>
      <c r="C309" s="1467" t="s">
        <v>375</v>
      </c>
      <c r="D309" s="1469"/>
      <c r="E309" s="1469"/>
      <c r="F309" s="1479">
        <v>70</v>
      </c>
      <c r="G309" s="1480"/>
    </row>
    <row r="310" spans="2:7" ht="15" customHeight="1">
      <c r="B310" s="26">
        <v>71</v>
      </c>
      <c r="C310" s="1467" t="s">
        <v>376</v>
      </c>
      <c r="D310" s="1469"/>
      <c r="E310" s="1469"/>
      <c r="F310" s="1479">
        <v>71</v>
      </c>
      <c r="G310" s="1480"/>
    </row>
    <row r="311" spans="2:7" ht="15" customHeight="1">
      <c r="B311" s="26">
        <v>72</v>
      </c>
      <c r="C311" s="1467" t="s">
        <v>377</v>
      </c>
      <c r="D311" s="1469"/>
      <c r="E311" s="1469"/>
      <c r="F311" s="1479">
        <v>72</v>
      </c>
      <c r="G311" s="1480"/>
    </row>
    <row r="312" spans="2:7" ht="15" customHeight="1">
      <c r="B312" s="26">
        <v>73</v>
      </c>
      <c r="C312" s="1467" t="s">
        <v>378</v>
      </c>
      <c r="D312" s="1469"/>
      <c r="E312" s="1469"/>
      <c r="F312" s="1479">
        <v>73</v>
      </c>
      <c r="G312" s="1480"/>
    </row>
    <row r="313" spans="2:7" ht="15" customHeight="1">
      <c r="B313" s="1511" t="s">
        <v>614</v>
      </c>
      <c r="C313" s="1512"/>
      <c r="D313" s="1512"/>
      <c r="E313" s="1512"/>
      <c r="F313" s="1512"/>
      <c r="G313" s="1513"/>
    </row>
    <row r="314" spans="2:7" ht="15" customHeight="1">
      <c r="B314" s="26">
        <v>74</v>
      </c>
      <c r="C314" s="1467" t="s">
        <v>379</v>
      </c>
      <c r="D314" s="1469"/>
      <c r="E314" s="1469"/>
      <c r="F314" s="1479">
        <v>74</v>
      </c>
      <c r="G314" s="1480"/>
    </row>
    <row r="315" spans="2:7" ht="15" customHeight="1">
      <c r="B315" s="26">
        <v>75</v>
      </c>
      <c r="C315" s="1467" t="s">
        <v>380</v>
      </c>
      <c r="D315" s="1469"/>
      <c r="E315" s="1469"/>
      <c r="F315" s="1479">
        <v>75</v>
      </c>
      <c r="G315" s="1480"/>
    </row>
    <row r="316" spans="2:7" ht="15" customHeight="1">
      <c r="B316" s="26">
        <v>76</v>
      </c>
      <c r="C316" s="1467" t="s">
        <v>381</v>
      </c>
      <c r="D316" s="1469"/>
      <c r="E316" s="1469"/>
      <c r="F316" s="1479">
        <v>76</v>
      </c>
      <c r="G316" s="1480"/>
    </row>
    <row r="317" spans="2:7" ht="15" customHeight="1">
      <c r="B317" s="26">
        <v>77</v>
      </c>
      <c r="C317" s="1467" t="s">
        <v>382</v>
      </c>
      <c r="D317" s="1469"/>
      <c r="E317" s="1469"/>
      <c r="F317" s="1479">
        <v>77</v>
      </c>
      <c r="G317" s="1480"/>
    </row>
    <row r="318" spans="2:7" ht="15" customHeight="1">
      <c r="B318" s="26">
        <v>78</v>
      </c>
      <c r="C318" s="1467" t="s">
        <v>383</v>
      </c>
      <c r="D318" s="1469"/>
      <c r="E318" s="1469"/>
      <c r="F318" s="1479">
        <v>78</v>
      </c>
      <c r="G318" s="1480"/>
    </row>
    <row r="319" spans="2:7" ht="15" customHeight="1">
      <c r="B319" s="26">
        <v>79</v>
      </c>
      <c r="C319" s="1467" t="s">
        <v>384</v>
      </c>
      <c r="D319" s="1469"/>
      <c r="E319" s="1469"/>
      <c r="F319" s="1479">
        <v>79</v>
      </c>
      <c r="G319" s="1480"/>
    </row>
    <row r="320" spans="2:7" ht="15" customHeight="1">
      <c r="B320" s="26">
        <v>80</v>
      </c>
      <c r="C320" s="1467" t="s">
        <v>385</v>
      </c>
      <c r="D320" s="1469"/>
      <c r="E320" s="1469"/>
      <c r="F320" s="1479">
        <v>80</v>
      </c>
      <c r="G320" s="1480"/>
    </row>
    <row r="321" spans="2:7" ht="15" customHeight="1">
      <c r="B321" s="1511" t="s">
        <v>615</v>
      </c>
      <c r="C321" s="1512"/>
      <c r="D321" s="1512"/>
      <c r="E321" s="1512"/>
      <c r="F321" s="1512"/>
      <c r="G321" s="1513"/>
    </row>
    <row r="322" spans="2:7" ht="15" customHeight="1">
      <c r="B322" s="26">
        <v>81</v>
      </c>
      <c r="C322" s="1467" t="s">
        <v>386</v>
      </c>
      <c r="D322" s="1469"/>
      <c r="E322" s="1469"/>
      <c r="F322" s="1479">
        <v>81</v>
      </c>
      <c r="G322" s="1480"/>
    </row>
    <row r="323" spans="2:7" ht="15" customHeight="1">
      <c r="B323" s="26">
        <v>82</v>
      </c>
      <c r="C323" s="1467" t="s">
        <v>387</v>
      </c>
      <c r="D323" s="1469"/>
      <c r="E323" s="1469"/>
      <c r="F323" s="1479">
        <v>82</v>
      </c>
      <c r="G323" s="1480"/>
    </row>
    <row r="324" spans="2:7" ht="15" customHeight="1">
      <c r="B324" s="26">
        <v>83</v>
      </c>
      <c r="C324" s="1467" t="s">
        <v>123</v>
      </c>
      <c r="D324" s="1469"/>
      <c r="E324" s="1469"/>
      <c r="F324" s="1479">
        <v>83</v>
      </c>
      <c r="G324" s="1480"/>
    </row>
    <row r="325" spans="2:7" ht="15" customHeight="1">
      <c r="B325" s="1511" t="s">
        <v>616</v>
      </c>
      <c r="C325" s="1512"/>
      <c r="D325" s="1512"/>
      <c r="E325" s="1512"/>
      <c r="F325" s="1512"/>
      <c r="G325" s="1513"/>
    </row>
    <row r="326" spans="2:7" ht="15" customHeight="1">
      <c r="B326" s="26">
        <v>84</v>
      </c>
      <c r="C326" s="1467" t="s">
        <v>125</v>
      </c>
      <c r="D326" s="1469"/>
      <c r="E326" s="1469"/>
      <c r="F326" s="1479">
        <v>84</v>
      </c>
      <c r="G326" s="1480"/>
    </row>
    <row r="327" spans="2:7" ht="15" customHeight="1">
      <c r="B327" s="26">
        <v>85</v>
      </c>
      <c r="C327" s="1467" t="s">
        <v>878</v>
      </c>
      <c r="D327" s="1469"/>
      <c r="E327" s="1469"/>
      <c r="F327" s="1479">
        <v>85</v>
      </c>
      <c r="G327" s="1480"/>
    </row>
    <row r="328" spans="2:7" ht="15" customHeight="1">
      <c r="B328" s="26">
        <v>86</v>
      </c>
      <c r="C328" s="1467" t="s">
        <v>879</v>
      </c>
      <c r="D328" s="1469"/>
      <c r="E328" s="1469"/>
      <c r="F328" s="1479"/>
      <c r="G328" s="1480"/>
    </row>
    <row r="329" spans="2:7" ht="15" customHeight="1">
      <c r="B329" s="26"/>
      <c r="C329" s="1467" t="s">
        <v>117</v>
      </c>
      <c r="D329" s="1467"/>
      <c r="E329" s="1467"/>
      <c r="F329" s="1479">
        <v>86</v>
      </c>
      <c r="G329" s="1480"/>
    </row>
    <row r="330" spans="2:7" ht="15" customHeight="1">
      <c r="B330" s="26">
        <v>87</v>
      </c>
      <c r="C330" s="1467" t="s">
        <v>880</v>
      </c>
      <c r="D330" s="1469"/>
      <c r="E330" s="1469"/>
      <c r="F330" s="1479">
        <v>87</v>
      </c>
      <c r="G330" s="1480"/>
    </row>
    <row r="331" spans="2:7" ht="15" customHeight="1">
      <c r="B331" s="26">
        <v>88</v>
      </c>
      <c r="C331" s="1514" t="s">
        <v>881</v>
      </c>
      <c r="D331" s="1514"/>
      <c r="E331" s="1514"/>
      <c r="F331" s="166"/>
      <c r="G331" s="167"/>
    </row>
    <row r="332" spans="2:7" ht="15" customHeight="1">
      <c r="B332" s="215"/>
      <c r="C332" s="1519" t="s">
        <v>90</v>
      </c>
      <c r="D332" s="1519"/>
      <c r="E332" s="1519"/>
      <c r="F332" s="1486">
        <v>88</v>
      </c>
      <c r="G332" s="1487"/>
    </row>
    <row r="333" spans="2:7" ht="15" customHeight="1">
      <c r="B333" s="1511" t="s">
        <v>617</v>
      </c>
      <c r="C333" s="1512"/>
      <c r="D333" s="1512"/>
      <c r="E333" s="1512"/>
      <c r="F333" s="1512"/>
      <c r="G333" s="1513"/>
    </row>
    <row r="334" spans="2:7" ht="15" customHeight="1">
      <c r="B334" s="26">
        <v>89</v>
      </c>
      <c r="C334" s="1467" t="s">
        <v>5</v>
      </c>
      <c r="D334" s="1469"/>
      <c r="E334" s="1469"/>
      <c r="F334" s="1479">
        <v>89</v>
      </c>
      <c r="G334" s="1480"/>
    </row>
    <row r="335" spans="2:7" ht="15" customHeight="1">
      <c r="B335" s="26">
        <v>90</v>
      </c>
      <c r="C335" s="1467" t="s">
        <v>790</v>
      </c>
      <c r="D335" s="1469"/>
      <c r="E335" s="1469"/>
      <c r="F335" s="1479">
        <v>90</v>
      </c>
      <c r="G335" s="1480"/>
    </row>
    <row r="336" spans="2:7" ht="15" customHeight="1">
      <c r="B336" s="26">
        <v>91</v>
      </c>
      <c r="C336" s="1467" t="s">
        <v>809</v>
      </c>
      <c r="D336" s="1469"/>
      <c r="E336" s="1469"/>
      <c r="F336" s="1479">
        <v>91</v>
      </c>
      <c r="G336" s="1480"/>
    </row>
    <row r="337" spans="2:7" ht="15" customHeight="1">
      <c r="B337" s="26">
        <v>92</v>
      </c>
      <c r="C337" s="1467" t="s">
        <v>814</v>
      </c>
      <c r="D337" s="1469"/>
      <c r="E337" s="1469"/>
      <c r="F337" s="1479">
        <v>92</v>
      </c>
      <c r="G337" s="1480"/>
    </row>
    <row r="338" spans="2:7" ht="15" customHeight="1">
      <c r="B338" s="26">
        <v>93</v>
      </c>
      <c r="C338" s="1467" t="s">
        <v>813</v>
      </c>
      <c r="D338" s="1469"/>
      <c r="E338" s="1469"/>
      <c r="F338" s="1479">
        <v>93</v>
      </c>
      <c r="G338" s="1480"/>
    </row>
    <row r="339" spans="2:7" ht="15" customHeight="1">
      <c r="B339" s="26">
        <v>94</v>
      </c>
      <c r="C339" s="1467" t="s">
        <v>812</v>
      </c>
      <c r="D339" s="1469"/>
      <c r="E339" s="1469"/>
      <c r="F339" s="1479">
        <v>94</v>
      </c>
      <c r="G339" s="1480"/>
    </row>
    <row r="340" spans="2:7" ht="15" customHeight="1">
      <c r="B340" s="26">
        <v>95</v>
      </c>
      <c r="C340" s="1467" t="s">
        <v>811</v>
      </c>
      <c r="D340" s="1469"/>
      <c r="E340" s="1469"/>
      <c r="F340" s="1479">
        <v>95</v>
      </c>
      <c r="G340" s="1480"/>
    </row>
    <row r="341" spans="2:7" ht="15" customHeight="1">
      <c r="B341" s="26">
        <v>96</v>
      </c>
      <c r="C341" s="1467" t="s">
        <v>810</v>
      </c>
      <c r="D341" s="1469"/>
      <c r="E341" s="1469"/>
      <c r="F341" s="1479">
        <v>96</v>
      </c>
      <c r="G341" s="1480"/>
    </row>
    <row r="342" spans="2:7" ht="15" customHeight="1">
      <c r="B342" s="26">
        <v>97</v>
      </c>
      <c r="C342" s="1467" t="s">
        <v>173</v>
      </c>
      <c r="D342" s="1469"/>
      <c r="E342" s="1469"/>
      <c r="F342" s="1479">
        <v>97</v>
      </c>
      <c r="G342" s="1480"/>
    </row>
    <row r="343" spans="2:7" ht="15" customHeight="1">
      <c r="B343" s="26">
        <v>98</v>
      </c>
      <c r="C343" s="1467" t="s">
        <v>174</v>
      </c>
      <c r="D343" s="1469"/>
      <c r="E343" s="1469"/>
      <c r="F343" s="1479">
        <v>98</v>
      </c>
      <c r="G343" s="1480"/>
    </row>
    <row r="344" spans="2:7" ht="15" customHeight="1">
      <c r="B344" s="26">
        <v>99</v>
      </c>
      <c r="C344" s="1467" t="s">
        <v>175</v>
      </c>
      <c r="D344" s="1469"/>
      <c r="E344" s="1469"/>
      <c r="F344" s="1479">
        <v>99</v>
      </c>
      <c r="G344" s="1480"/>
    </row>
    <row r="345" spans="2:7" ht="15" customHeight="1">
      <c r="B345" s="26">
        <v>100</v>
      </c>
      <c r="C345" s="1467" t="s">
        <v>6</v>
      </c>
      <c r="D345" s="1469"/>
      <c r="E345" s="1469"/>
      <c r="F345" s="1479">
        <v>100</v>
      </c>
      <c r="G345" s="1518"/>
    </row>
    <row r="346" spans="2:7" ht="15" customHeight="1">
      <c r="B346" s="26">
        <v>101</v>
      </c>
      <c r="C346" s="1467" t="s">
        <v>124</v>
      </c>
      <c r="D346" s="1469"/>
      <c r="E346" s="1469"/>
      <c r="F346" s="1479">
        <v>101</v>
      </c>
      <c r="G346" s="1518"/>
    </row>
    <row r="347" spans="2:7" ht="15" customHeight="1">
      <c r="B347" s="27"/>
      <c r="C347" s="1456" t="s">
        <v>815</v>
      </c>
      <c r="D347" s="1457"/>
      <c r="E347" s="1457"/>
      <c r="F347" s="1486"/>
      <c r="G347" s="1487"/>
    </row>
    <row r="348" spans="2:7" ht="15" customHeight="1">
      <c r="B348" s="1493" t="s">
        <v>618</v>
      </c>
      <c r="C348" s="1494"/>
      <c r="D348" s="1494"/>
      <c r="E348" s="1494"/>
      <c r="F348" s="1494"/>
      <c r="G348" s="1495"/>
    </row>
    <row r="349" spans="2:7" ht="15" customHeight="1">
      <c r="B349" s="26">
        <v>102</v>
      </c>
      <c r="C349" s="1467" t="s">
        <v>689</v>
      </c>
      <c r="D349" s="1469"/>
      <c r="E349" s="1469"/>
      <c r="F349" s="1479">
        <v>102</v>
      </c>
      <c r="G349" s="1480"/>
    </row>
    <row r="350" spans="2:7" ht="13.25" customHeight="1">
      <c r="B350" s="27">
        <v>103</v>
      </c>
      <c r="C350" s="1456" t="s">
        <v>1538</v>
      </c>
      <c r="D350" s="1457"/>
      <c r="E350" s="1457"/>
      <c r="F350" s="1486">
        <v>103</v>
      </c>
      <c r="G350" s="1487"/>
    </row>
    <row r="351" spans="2:7" ht="12.75" customHeight="1"/>
    <row r="354" spans="3:6">
      <c r="D354" s="12" t="s">
        <v>416</v>
      </c>
    </row>
    <row r="355" spans="3:6">
      <c r="D355" s="12"/>
    </row>
    <row r="356" spans="3:6">
      <c r="D356" s="12"/>
    </row>
    <row r="357" spans="3:6" ht="19.5" customHeight="1"/>
    <row r="358" spans="3:6">
      <c r="C358" s="1"/>
      <c r="D358" s="1"/>
      <c r="E358" s="1"/>
      <c r="F358" s="1"/>
    </row>
    <row r="410" spans="4:4">
      <c r="D410" s="12"/>
    </row>
  </sheetData>
  <customSheetViews>
    <customSheetView guid="{F4AE1968-DA35-43D0-B456-FBD0ABC8A377}" scale="60" showPageBreaks="1" view="pageBreakPreview" showRuler="0" topLeftCell="A277">
      <selection activeCell="C27" sqref="C27"/>
      <pageSetup paperSize="9" orientation="portrait"/>
      <headerFooter alignWithMargins="0"/>
    </customSheetView>
  </customSheetViews>
  <mergeCells count="346">
    <mergeCell ref="C275:E275"/>
    <mergeCell ref="C282:E282"/>
    <mergeCell ref="C276:E276"/>
    <mergeCell ref="D103:E103"/>
    <mergeCell ref="D106:F106"/>
    <mergeCell ref="D107:E107"/>
    <mergeCell ref="D108:E108"/>
    <mergeCell ref="D109:E109"/>
    <mergeCell ref="C345:E345"/>
    <mergeCell ref="F345:G345"/>
    <mergeCell ref="C267:E267"/>
    <mergeCell ref="C268:E268"/>
    <mergeCell ref="F337:G337"/>
    <mergeCell ref="C334:E334"/>
    <mergeCell ref="C332:E332"/>
    <mergeCell ref="F341:G341"/>
    <mergeCell ref="C328:E328"/>
    <mergeCell ref="F343:G343"/>
    <mergeCell ref="F344:G344"/>
    <mergeCell ref="F292:G292"/>
    <mergeCell ref="F293:G293"/>
    <mergeCell ref="F290:G290"/>
    <mergeCell ref="C320:E320"/>
    <mergeCell ref="C322:E322"/>
    <mergeCell ref="C274:E274"/>
    <mergeCell ref="C285:E285"/>
    <mergeCell ref="F307:G307"/>
    <mergeCell ref="C289:E289"/>
    <mergeCell ref="F291:G291"/>
    <mergeCell ref="C290:E290"/>
    <mergeCell ref="C327:E327"/>
    <mergeCell ref="B313:G313"/>
    <mergeCell ref="F314:G314"/>
    <mergeCell ref="F315:G315"/>
    <mergeCell ref="C326:E326"/>
    <mergeCell ref="B288:G288"/>
    <mergeCell ref="F289:G289"/>
    <mergeCell ref="C292:E292"/>
    <mergeCell ref="F316:G316"/>
    <mergeCell ref="C305:E305"/>
    <mergeCell ref="F305:G305"/>
    <mergeCell ref="F326:G326"/>
    <mergeCell ref="B325:G325"/>
    <mergeCell ref="F323:G323"/>
    <mergeCell ref="F320:G320"/>
    <mergeCell ref="F322:G322"/>
    <mergeCell ref="B321:G321"/>
    <mergeCell ref="C308:E308"/>
    <mergeCell ref="F347:G347"/>
    <mergeCell ref="F338:G338"/>
    <mergeCell ref="F340:G340"/>
    <mergeCell ref="F339:G339"/>
    <mergeCell ref="C319:E319"/>
    <mergeCell ref="C310:E310"/>
    <mergeCell ref="F317:G317"/>
    <mergeCell ref="F318:G318"/>
    <mergeCell ref="F319:G319"/>
    <mergeCell ref="F334:G334"/>
    <mergeCell ref="F329:G329"/>
    <mergeCell ref="C346:E346"/>
    <mergeCell ref="F346:G346"/>
    <mergeCell ref="C323:E323"/>
    <mergeCell ref="F342:G342"/>
    <mergeCell ref="C336:E336"/>
    <mergeCell ref="C330:E330"/>
    <mergeCell ref="F335:G335"/>
    <mergeCell ref="F336:G336"/>
    <mergeCell ref="C248:E248"/>
    <mergeCell ref="B333:G333"/>
    <mergeCell ref="C311:E311"/>
    <mergeCell ref="F328:G328"/>
    <mergeCell ref="F330:G330"/>
    <mergeCell ref="F332:G332"/>
    <mergeCell ref="F308:G308"/>
    <mergeCell ref="F327:G327"/>
    <mergeCell ref="F324:G324"/>
    <mergeCell ref="C324:E324"/>
    <mergeCell ref="C339:E339"/>
    <mergeCell ref="C331:E331"/>
    <mergeCell ref="C317:E317"/>
    <mergeCell ref="C318:E318"/>
    <mergeCell ref="F260:G260"/>
    <mergeCell ref="F270:G270"/>
    <mergeCell ref="F269:G269"/>
    <mergeCell ref="C316:E316"/>
    <mergeCell ref="C312:E312"/>
    <mergeCell ref="B78:F78"/>
    <mergeCell ref="B79:F79"/>
    <mergeCell ref="B80:F80"/>
    <mergeCell ref="F208:G208"/>
    <mergeCell ref="B94:G94"/>
    <mergeCell ref="F207:G207"/>
    <mergeCell ref="C207:E207"/>
    <mergeCell ref="B81:F81"/>
    <mergeCell ref="E161:G161"/>
    <mergeCell ref="C208:E208"/>
    <mergeCell ref="B151:G151"/>
    <mergeCell ref="E154:G154"/>
    <mergeCell ref="E155:G155"/>
    <mergeCell ref="B152:G152"/>
    <mergeCell ref="E153:G153"/>
    <mergeCell ref="E167:G167"/>
    <mergeCell ref="E168:G168"/>
    <mergeCell ref="E162:G162"/>
    <mergeCell ref="B155:C155"/>
    <mergeCell ref="B161:C161"/>
    <mergeCell ref="B162:C162"/>
    <mergeCell ref="E157:G157"/>
    <mergeCell ref="B165:G165"/>
    <mergeCell ref="B166:C166"/>
    <mergeCell ref="F350:G350"/>
    <mergeCell ref="C343:E343"/>
    <mergeCell ref="C347:E347"/>
    <mergeCell ref="C344:E344"/>
    <mergeCell ref="F218:G218"/>
    <mergeCell ref="C219:E219"/>
    <mergeCell ref="C340:E340"/>
    <mergeCell ref="C341:E341"/>
    <mergeCell ref="C342:E342"/>
    <mergeCell ref="C337:E337"/>
    <mergeCell ref="F349:G349"/>
    <mergeCell ref="C349:E349"/>
    <mergeCell ref="B348:G348"/>
    <mergeCell ref="F238:G238"/>
    <mergeCell ref="F229:G229"/>
    <mergeCell ref="F230:G230"/>
    <mergeCell ref="F231:G231"/>
    <mergeCell ref="F232:G232"/>
    <mergeCell ref="F237:G237"/>
    <mergeCell ref="F235:G235"/>
    <mergeCell ref="F255:G255"/>
    <mergeCell ref="F236:G236"/>
    <mergeCell ref="C221:E221"/>
    <mergeCell ref="F222:G222"/>
    <mergeCell ref="C338:E338"/>
    <mergeCell ref="F219:G219"/>
    <mergeCell ref="F220:G220"/>
    <mergeCell ref="B178:C178"/>
    <mergeCell ref="E178:G178"/>
    <mergeCell ref="E177:G177"/>
    <mergeCell ref="B177:C177"/>
    <mergeCell ref="F206:G206"/>
    <mergeCell ref="C272:E272"/>
    <mergeCell ref="C296:E296"/>
    <mergeCell ref="F256:G256"/>
    <mergeCell ref="F257:G257"/>
    <mergeCell ref="F258:G258"/>
    <mergeCell ref="F239:G239"/>
    <mergeCell ref="F240:G240"/>
    <mergeCell ref="F241:G241"/>
    <mergeCell ref="C223:E223"/>
    <mergeCell ref="C335:E335"/>
    <mergeCell ref="F234:G234"/>
    <mergeCell ref="F259:G259"/>
    <mergeCell ref="F212:G212"/>
    <mergeCell ref="C215:E215"/>
    <mergeCell ref="C214:E214"/>
    <mergeCell ref="C230:E230"/>
    <mergeCell ref="C270:E270"/>
    <mergeCell ref="C269:E269"/>
    <mergeCell ref="C226:E226"/>
    <mergeCell ref="F242:G242"/>
    <mergeCell ref="F246:G246"/>
    <mergeCell ref="F245:G245"/>
    <mergeCell ref="C235:E235"/>
    <mergeCell ref="C225:E225"/>
    <mergeCell ref="C232:E232"/>
    <mergeCell ref="C247:E247"/>
    <mergeCell ref="F247:G247"/>
    <mergeCell ref="C266:E266"/>
    <mergeCell ref="C262:E262"/>
    <mergeCell ref="C238:E238"/>
    <mergeCell ref="C263:E263"/>
    <mergeCell ref="F261:G261"/>
    <mergeCell ref="C244:E244"/>
    <mergeCell ref="C243:E243"/>
    <mergeCell ref="C242:E242"/>
    <mergeCell ref="C249:E249"/>
    <mergeCell ref="F249:G249"/>
    <mergeCell ref="F248:G248"/>
    <mergeCell ref="C265:E265"/>
    <mergeCell ref="C264:E264"/>
    <mergeCell ref="E158:G158"/>
    <mergeCell ref="B158:C158"/>
    <mergeCell ref="B159:G159"/>
    <mergeCell ref="B160:C160"/>
    <mergeCell ref="E160:G160"/>
    <mergeCell ref="B157:C157"/>
    <mergeCell ref="C329:E329"/>
    <mergeCell ref="F266:G266"/>
    <mergeCell ref="F268:G268"/>
    <mergeCell ref="F267:G267"/>
    <mergeCell ref="F262:G262"/>
    <mergeCell ref="F263:G263"/>
    <mergeCell ref="F264:G264"/>
    <mergeCell ref="F265:G265"/>
    <mergeCell ref="F273:G273"/>
    <mergeCell ref="C287:E287"/>
    <mergeCell ref="F283:G283"/>
    <mergeCell ref="F284:G284"/>
    <mergeCell ref="F286:G286"/>
    <mergeCell ref="F274:G274"/>
    <mergeCell ref="F275:G275"/>
    <mergeCell ref="F276:G276"/>
    <mergeCell ref="F299:G299"/>
    <mergeCell ref="F209:G209"/>
    <mergeCell ref="B153:C153"/>
    <mergeCell ref="B154:C154"/>
    <mergeCell ref="E156:G156"/>
    <mergeCell ref="B156:C156"/>
    <mergeCell ref="C283:E283"/>
    <mergeCell ref="C284:E284"/>
    <mergeCell ref="C277:E277"/>
    <mergeCell ref="C278:E278"/>
    <mergeCell ref="C280:E280"/>
    <mergeCell ref="C281:E281"/>
    <mergeCell ref="F279:G279"/>
    <mergeCell ref="F280:G280"/>
    <mergeCell ref="F277:G277"/>
    <mergeCell ref="C279:E279"/>
    <mergeCell ref="F278:G278"/>
    <mergeCell ref="F281:G281"/>
    <mergeCell ref="F282:G282"/>
    <mergeCell ref="F271:G271"/>
    <mergeCell ref="C271:E271"/>
    <mergeCell ref="C273:E273"/>
    <mergeCell ref="F272:G272"/>
    <mergeCell ref="F221:G221"/>
    <mergeCell ref="F211:G211"/>
    <mergeCell ref="E166:G166"/>
    <mergeCell ref="C314:E314"/>
    <mergeCell ref="C315:E315"/>
    <mergeCell ref="F312:G312"/>
    <mergeCell ref="C286:E286"/>
    <mergeCell ref="C291:E291"/>
    <mergeCell ref="C294:E294"/>
    <mergeCell ref="C293:E293"/>
    <mergeCell ref="F297:G297"/>
    <mergeCell ref="F298:G298"/>
    <mergeCell ref="F296:G296"/>
    <mergeCell ref="F287:G287"/>
    <mergeCell ref="C295:E295"/>
    <mergeCell ref="F311:G311"/>
    <mergeCell ref="C297:E297"/>
    <mergeCell ref="C298:E298"/>
    <mergeCell ref="C309:E309"/>
    <mergeCell ref="F310:G310"/>
    <mergeCell ref="C306:E306"/>
    <mergeCell ref="C307:E307"/>
    <mergeCell ref="F309:G309"/>
    <mergeCell ref="C299:E299"/>
    <mergeCell ref="F306:G306"/>
    <mergeCell ref="F294:G294"/>
    <mergeCell ref="F285:G285"/>
    <mergeCell ref="F295:G295"/>
    <mergeCell ref="E174:G174"/>
    <mergeCell ref="C220:E220"/>
    <mergeCell ref="C231:E231"/>
    <mergeCell ref="C237:E237"/>
    <mergeCell ref="C246:E246"/>
    <mergeCell ref="C245:E245"/>
    <mergeCell ref="F244:G244"/>
    <mergeCell ref="F243:G243"/>
    <mergeCell ref="F233:G233"/>
    <mergeCell ref="C233:E233"/>
    <mergeCell ref="F225:G225"/>
    <mergeCell ref="F226:G226"/>
    <mergeCell ref="F227:G227"/>
    <mergeCell ref="F228:G228"/>
    <mergeCell ref="C228:E228"/>
    <mergeCell ref="C229:E229"/>
    <mergeCell ref="E176:G176"/>
    <mergeCell ref="C209:E209"/>
    <mergeCell ref="C211:E211"/>
    <mergeCell ref="B186:C186"/>
    <mergeCell ref="B187:C187"/>
    <mergeCell ref="F216:G216"/>
    <mergeCell ref="C240:E240"/>
    <mergeCell ref="C239:E239"/>
    <mergeCell ref="C241:E241"/>
    <mergeCell ref="C256:E256"/>
    <mergeCell ref="C212:E212"/>
    <mergeCell ref="C210:E210"/>
    <mergeCell ref="E173:G173"/>
    <mergeCell ref="B175:C175"/>
    <mergeCell ref="B174:C174"/>
    <mergeCell ref="C224:E224"/>
    <mergeCell ref="E175:G175"/>
    <mergeCell ref="B167:C167"/>
    <mergeCell ref="F215:G215"/>
    <mergeCell ref="F213:G213"/>
    <mergeCell ref="F210:G210"/>
    <mergeCell ref="F223:G223"/>
    <mergeCell ref="F224:G224"/>
    <mergeCell ref="C216:E216"/>
    <mergeCell ref="C218:E218"/>
    <mergeCell ref="F214:G214"/>
    <mergeCell ref="C206:E206"/>
    <mergeCell ref="D95:F95"/>
    <mergeCell ref="D96:F96"/>
    <mergeCell ref="B184:C184"/>
    <mergeCell ref="B179:C179"/>
    <mergeCell ref="B180:C180"/>
    <mergeCell ref="B181:C181"/>
    <mergeCell ref="B182:C182"/>
    <mergeCell ref="E169:G169"/>
    <mergeCell ref="D98:F98"/>
    <mergeCell ref="D99:F99"/>
    <mergeCell ref="D100:F100"/>
    <mergeCell ref="D101:F101"/>
    <mergeCell ref="D104:F104"/>
    <mergeCell ref="D105:F105"/>
    <mergeCell ref="D110:F110"/>
    <mergeCell ref="D114:F114"/>
    <mergeCell ref="B176:C176"/>
    <mergeCell ref="B163:C163"/>
    <mergeCell ref="B164:C164"/>
    <mergeCell ref="E164:G164"/>
    <mergeCell ref="E163:G163"/>
    <mergeCell ref="B173:C173"/>
    <mergeCell ref="B168:C168"/>
    <mergeCell ref="B169:C169"/>
    <mergeCell ref="C350:E350"/>
    <mergeCell ref="D111:F111"/>
    <mergeCell ref="D112:F112"/>
    <mergeCell ref="D102:F102"/>
    <mergeCell ref="D113:F113"/>
    <mergeCell ref="B172:G172"/>
    <mergeCell ref="B183:C183"/>
    <mergeCell ref="E170:G170"/>
    <mergeCell ref="E171:G171"/>
    <mergeCell ref="C260:E260"/>
    <mergeCell ref="C261:E261"/>
    <mergeCell ref="C257:E257"/>
    <mergeCell ref="C258:E258"/>
    <mergeCell ref="C259:E259"/>
    <mergeCell ref="C213:E213"/>
    <mergeCell ref="C255:E255"/>
    <mergeCell ref="C236:E236"/>
    <mergeCell ref="B217:G217"/>
    <mergeCell ref="C227:E227"/>
    <mergeCell ref="C234:E234"/>
    <mergeCell ref="C222:E222"/>
    <mergeCell ref="B185:C185"/>
    <mergeCell ref="B170:C170"/>
    <mergeCell ref="B171:C171"/>
  </mergeCells>
  <phoneticPr fontId="0" type="noConversion"/>
  <pageMargins left="0.6692913385826772" right="0.6692913385826772" top="0.78740157480314965" bottom="0.78740157480314965" header="0.51181102362204722" footer="0.51181102362204722"/>
  <pageSetup paperSize="9" orientation="portrait"/>
  <headerFooter alignWithMargins="0"/>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85"/>
  <sheetViews>
    <sheetView view="pageBreakPreview" zoomScale="112" zoomScaleSheetLayoutView="112" workbookViewId="0">
      <selection activeCell="J62" sqref="J62"/>
    </sheetView>
  </sheetViews>
  <sheetFormatPr baseColWidth="10" defaultColWidth="8.83203125" defaultRowHeight="11.5" customHeight="1" x14ac:dyDescent="0"/>
  <cols>
    <col min="1" max="1" width="2" style="47" customWidth="1"/>
    <col min="2" max="2" width="8.6640625" style="47" customWidth="1"/>
    <col min="3" max="15" width="8.33203125" style="47" customWidth="1"/>
    <col min="16" max="16384" width="8.83203125" style="47"/>
  </cols>
  <sheetData>
    <row r="1" spans="2:14" ht="11.5" customHeight="1">
      <c r="C1" s="59"/>
    </row>
    <row r="2" spans="2:14" ht="11.5" customHeight="1">
      <c r="B2" s="60" t="s">
        <v>862</v>
      </c>
      <c r="C2" s="52"/>
      <c r="D2" s="52"/>
      <c r="E2" s="52"/>
      <c r="F2" s="52"/>
      <c r="G2" s="52"/>
      <c r="H2" s="52"/>
      <c r="I2" s="52"/>
      <c r="J2" s="52"/>
      <c r="K2" s="52"/>
      <c r="L2" s="52"/>
      <c r="M2" s="52"/>
      <c r="N2"/>
    </row>
    <row r="3" spans="2:14" ht="48" customHeight="1">
      <c r="B3" s="1587" t="s">
        <v>1207</v>
      </c>
      <c r="C3" s="413" t="s">
        <v>41</v>
      </c>
      <c r="D3" s="413" t="s">
        <v>430</v>
      </c>
      <c r="E3" s="413" t="s">
        <v>196</v>
      </c>
      <c r="F3" s="413" t="s">
        <v>431</v>
      </c>
      <c r="G3" s="413" t="s">
        <v>444</v>
      </c>
      <c r="H3" s="413" t="s">
        <v>49</v>
      </c>
      <c r="I3" s="1137" t="s">
        <v>1209</v>
      </c>
      <c r="J3" s="413" t="s">
        <v>144</v>
      </c>
      <c r="K3" s="413" t="s">
        <v>60</v>
      </c>
      <c r="L3" s="413" t="s">
        <v>1210</v>
      </c>
      <c r="M3" s="413" t="s">
        <v>753</v>
      </c>
      <c r="N3"/>
    </row>
    <row r="4" spans="2:14" ht="11.5" customHeight="1">
      <c r="B4" s="1588"/>
      <c r="C4" s="1935" t="s">
        <v>623</v>
      </c>
      <c r="D4" s="1936"/>
      <c r="E4" s="1936"/>
      <c r="F4" s="1936"/>
      <c r="G4" s="1936"/>
      <c r="H4" s="1936"/>
      <c r="I4" s="1936"/>
      <c r="J4" s="1936"/>
      <c r="K4" s="1936"/>
      <c r="L4" s="1936"/>
      <c r="M4" s="1937"/>
      <c r="N4"/>
    </row>
    <row r="5" spans="2:14" ht="10.5" customHeight="1">
      <c r="B5" s="511">
        <v>1990</v>
      </c>
      <c r="C5" s="765">
        <v>13850.941000000001</v>
      </c>
      <c r="D5" s="812">
        <v>7689.5770000000002</v>
      </c>
      <c r="E5" s="812">
        <v>1609.212</v>
      </c>
      <c r="F5" s="812">
        <v>3565.143</v>
      </c>
      <c r="G5" s="812">
        <v>1382.675</v>
      </c>
      <c r="H5" s="812">
        <v>1823.2280000000001</v>
      </c>
      <c r="I5" s="812">
        <v>5654.7759999999998</v>
      </c>
      <c r="J5" s="766">
        <f>SUM(C5:I5)</f>
        <v>35575.551999999996</v>
      </c>
      <c r="K5" s="812">
        <v>3583.5119999999997</v>
      </c>
      <c r="L5" s="812">
        <v>1210.896</v>
      </c>
      <c r="M5" s="766">
        <f>SUM(J5:L5)</f>
        <v>40369.96</v>
      </c>
      <c r="N5"/>
    </row>
    <row r="6" spans="2:14" ht="10.5" customHeight="1">
      <c r="B6" s="511" t="s">
        <v>768</v>
      </c>
      <c r="C6" s="765">
        <v>14134.341</v>
      </c>
      <c r="D6" s="812">
        <v>8010.277</v>
      </c>
      <c r="E6" s="812">
        <v>1714.5320000000002</v>
      </c>
      <c r="F6" s="812">
        <v>3941.1850000000004</v>
      </c>
      <c r="G6" s="812">
        <v>1427.8710000000001</v>
      </c>
      <c r="H6" s="812">
        <v>1966.289</v>
      </c>
      <c r="I6" s="812">
        <v>5777.5660000000007</v>
      </c>
      <c r="J6" s="766">
        <f>SUM(C6:I6)</f>
        <v>36972.061000000002</v>
      </c>
      <c r="K6" s="812">
        <v>3641.7819999999997</v>
      </c>
      <c r="L6" s="812">
        <v>1230.5709999999999</v>
      </c>
      <c r="M6" s="766">
        <f>SUM(J6:L6)</f>
        <v>41844.414000000004</v>
      </c>
      <c r="N6"/>
    </row>
    <row r="7" spans="2:14" ht="10.5" customHeight="1">
      <c r="B7" s="511">
        <v>1991</v>
      </c>
      <c r="C7" s="765">
        <v>14925.098</v>
      </c>
      <c r="D7" s="812">
        <v>8378.487000000001</v>
      </c>
      <c r="E7" s="812">
        <v>1713.7180000000001</v>
      </c>
      <c r="F7" s="812">
        <v>4022.64</v>
      </c>
      <c r="G7" s="812">
        <v>1672.616</v>
      </c>
      <c r="H7" s="812">
        <v>2038.5070000000001</v>
      </c>
      <c r="I7" s="812">
        <v>6080.6</v>
      </c>
      <c r="J7" s="766">
        <f>SUM(C7:I7)</f>
        <v>38831.666000000005</v>
      </c>
      <c r="K7" s="812">
        <v>3883.1689999999999</v>
      </c>
      <c r="L7" s="812">
        <v>1312.123</v>
      </c>
      <c r="M7" s="766">
        <f>SUM(J7:L7)</f>
        <v>44026.958000000006</v>
      </c>
      <c r="N7"/>
    </row>
    <row r="8" spans="2:14" ht="10.5" customHeight="1">
      <c r="B8" s="511" t="s">
        <v>769</v>
      </c>
      <c r="C8" s="765">
        <v>16732.019</v>
      </c>
      <c r="D8" s="812">
        <v>9851.6490000000013</v>
      </c>
      <c r="E8" s="812">
        <v>1807.0409999999999</v>
      </c>
      <c r="F8" s="812">
        <v>4182.8310000000001</v>
      </c>
      <c r="G8" s="812">
        <v>1896.5590000000002</v>
      </c>
      <c r="H8" s="812">
        <v>2099.922</v>
      </c>
      <c r="I8" s="812">
        <v>6509.5049999999992</v>
      </c>
      <c r="J8" s="766">
        <f>SUM(C8:I8)</f>
        <v>43079.525999999998</v>
      </c>
      <c r="K8" s="812">
        <v>4307.9539999999997</v>
      </c>
      <c r="L8" s="812">
        <v>1455.6580000000001</v>
      </c>
      <c r="M8" s="766">
        <f>SUM(J8:L8)</f>
        <v>48843.137999999999</v>
      </c>
      <c r="N8"/>
    </row>
    <row r="9" spans="2:14" ht="10.5" customHeight="1">
      <c r="B9" s="511">
        <v>1992</v>
      </c>
      <c r="C9" s="765">
        <v>17884.156999999999</v>
      </c>
      <c r="D9" s="812">
        <v>11419.238000000001</v>
      </c>
      <c r="E9" s="812">
        <v>1935.6669999999999</v>
      </c>
      <c r="F9" s="812">
        <v>4518.9929999999995</v>
      </c>
      <c r="G9" s="812">
        <v>1896.0329999999999</v>
      </c>
      <c r="H9" s="812">
        <v>2380.8159999999998</v>
      </c>
      <c r="I9" s="812">
        <v>6897.4929999999986</v>
      </c>
      <c r="J9" s="766">
        <f>SUM(C9:I9)</f>
        <v>46932.396999999997</v>
      </c>
      <c r="K9" s="812">
        <v>4693.241</v>
      </c>
      <c r="L9" s="812">
        <v>1585.845</v>
      </c>
      <c r="M9" s="766">
        <f>SUM(J9:L9)</f>
        <v>53211.483</v>
      </c>
      <c r="N9"/>
    </row>
    <row r="10" spans="2:14" ht="10.5" customHeight="1">
      <c r="B10" s="511"/>
      <c r="C10" s="765"/>
      <c r="D10" s="812"/>
      <c r="E10" s="812"/>
      <c r="F10" s="812"/>
      <c r="G10" s="812"/>
      <c r="H10" s="812"/>
      <c r="I10" s="812"/>
      <c r="J10" s="812"/>
      <c r="K10" s="812"/>
      <c r="L10" s="812"/>
      <c r="M10" s="812"/>
      <c r="N10"/>
    </row>
    <row r="11" spans="2:14" ht="10.5" customHeight="1">
      <c r="B11" s="511" t="s">
        <v>455</v>
      </c>
      <c r="C11" s="765">
        <v>17988.046999999999</v>
      </c>
      <c r="D11" s="812">
        <v>12232.663</v>
      </c>
      <c r="E11" s="812">
        <v>2026.1769999999999</v>
      </c>
      <c r="F11" s="812">
        <v>4699.2020000000002</v>
      </c>
      <c r="G11" s="812">
        <v>1916.4470000000001</v>
      </c>
      <c r="H11" s="812">
        <v>2304.4319999999998</v>
      </c>
      <c r="I11" s="812">
        <v>6852.6859999999997</v>
      </c>
      <c r="J11" s="766">
        <f>SUM(C11:I11)</f>
        <v>48019.654000000002</v>
      </c>
      <c r="K11" s="812">
        <v>4801.9660000000003</v>
      </c>
      <c r="L11" s="812">
        <v>1622.5840000000001</v>
      </c>
      <c r="M11" s="766">
        <f>SUM(J11:L11)</f>
        <v>54444.204000000005</v>
      </c>
      <c r="N11"/>
    </row>
    <row r="12" spans="2:14" ht="10.5" customHeight="1">
      <c r="B12" s="511">
        <v>1993</v>
      </c>
      <c r="C12" s="765">
        <v>18570.589</v>
      </c>
      <c r="D12" s="812">
        <v>13377.914999999999</v>
      </c>
      <c r="E12" s="812">
        <v>2206.4450000000002</v>
      </c>
      <c r="F12" s="812">
        <v>4829.9960000000001</v>
      </c>
      <c r="G12" s="812">
        <v>2050.2249999999999</v>
      </c>
      <c r="H12" s="812">
        <v>2118.8359999999998</v>
      </c>
      <c r="I12" s="812">
        <v>7191.2669999999998</v>
      </c>
      <c r="J12" s="766">
        <f>SUM(C12:I12)</f>
        <v>50345.273000000001</v>
      </c>
      <c r="K12" s="812">
        <v>5034.527</v>
      </c>
      <c r="L12" s="812">
        <v>1701.1660000000002</v>
      </c>
      <c r="M12" s="766">
        <f>SUM(J12:L12)</f>
        <v>57080.966</v>
      </c>
      <c r="N12"/>
    </row>
    <row r="13" spans="2:14" ht="10.5" customHeight="1">
      <c r="B13" s="511" t="s">
        <v>456</v>
      </c>
      <c r="C13" s="765">
        <v>19572.170999999998</v>
      </c>
      <c r="D13" s="812">
        <v>13953.713</v>
      </c>
      <c r="E13" s="812">
        <v>2309.1970000000001</v>
      </c>
      <c r="F13" s="812">
        <v>5022.1989999999996</v>
      </c>
      <c r="G13" s="812">
        <v>2208.4929999999999</v>
      </c>
      <c r="H13" s="812">
        <v>2187.7769999999996</v>
      </c>
      <c r="I13" s="812">
        <v>7721.1209999999992</v>
      </c>
      <c r="J13" s="766">
        <f>SUM(C13:I13)</f>
        <v>52974.671000000002</v>
      </c>
      <c r="K13" s="812">
        <v>5297.4679999999998</v>
      </c>
      <c r="L13" s="812">
        <v>1790.0140000000001</v>
      </c>
      <c r="M13" s="766">
        <f>SUM(J13:L13)</f>
        <v>60062.153000000006</v>
      </c>
      <c r="N13"/>
    </row>
    <row r="14" spans="2:14" ht="10.5" customHeight="1">
      <c r="B14" s="511">
        <v>1994</v>
      </c>
      <c r="C14" s="765">
        <v>22415.136999999999</v>
      </c>
      <c r="D14" s="812">
        <v>13950.15</v>
      </c>
      <c r="E14" s="812">
        <v>2413.5430000000001</v>
      </c>
      <c r="F14" s="812">
        <v>5443.7849999999999</v>
      </c>
      <c r="G14" s="812">
        <v>2450.4520000000002</v>
      </c>
      <c r="H14" s="812">
        <v>2524.556</v>
      </c>
      <c r="I14" s="812">
        <v>8491.8379999999997</v>
      </c>
      <c r="J14" s="766">
        <f>SUM(C14:I14)</f>
        <v>57689.460999999981</v>
      </c>
      <c r="K14" s="812">
        <v>5768.9470000000001</v>
      </c>
      <c r="L14" s="812">
        <v>1949.327</v>
      </c>
      <c r="M14" s="766">
        <f>SUM(J14:L14)</f>
        <v>65407.734999999979</v>
      </c>
      <c r="N14"/>
    </row>
    <row r="15" spans="2:14" ht="10.5" customHeight="1">
      <c r="B15" s="511" t="s">
        <v>457</v>
      </c>
      <c r="C15" s="765">
        <v>23933.599999999999</v>
      </c>
      <c r="D15" s="812">
        <v>13902.735000000001</v>
      </c>
      <c r="E15" s="812">
        <v>2433.6610000000001</v>
      </c>
      <c r="F15" s="812">
        <v>5816.335</v>
      </c>
      <c r="G15" s="812">
        <v>2568.8119999999999</v>
      </c>
      <c r="H15" s="812">
        <v>2934.5789999999997</v>
      </c>
      <c r="I15" s="812">
        <v>8965.7749999999996</v>
      </c>
      <c r="J15" s="766">
        <f>SUM(C15:I15)</f>
        <v>60555.496999999996</v>
      </c>
      <c r="K15" s="812">
        <v>6055.6</v>
      </c>
      <c r="L15" s="812">
        <v>2046.2</v>
      </c>
      <c r="M15" s="766">
        <f>SUM(J15:L15)</f>
        <v>68657.296999999991</v>
      </c>
      <c r="N15"/>
    </row>
    <row r="16" spans="2:14" ht="10.5" customHeight="1">
      <c r="B16" s="511"/>
      <c r="C16" s="765"/>
      <c r="D16" s="812"/>
      <c r="E16" s="812"/>
      <c r="F16" s="812"/>
      <c r="G16" s="812"/>
      <c r="H16" s="812"/>
      <c r="I16" s="812"/>
      <c r="J16" s="812"/>
      <c r="K16" s="812"/>
      <c r="L16" s="812"/>
      <c r="M16" s="812"/>
      <c r="N16"/>
    </row>
    <row r="17" spans="2:14" ht="10.5" customHeight="1">
      <c r="B17" s="511">
        <v>1995</v>
      </c>
      <c r="C17" s="765">
        <v>22761.9</v>
      </c>
      <c r="D17" s="812">
        <v>15073.986999999999</v>
      </c>
      <c r="E17" s="812">
        <v>2510.7839999999997</v>
      </c>
      <c r="F17" s="812">
        <v>6110.9790000000003</v>
      </c>
      <c r="G17" s="812">
        <v>2596.8290000000002</v>
      </c>
      <c r="H17" s="812">
        <v>2938.0210000000006</v>
      </c>
      <c r="I17" s="812">
        <v>8990.732</v>
      </c>
      <c r="J17" s="766">
        <f>SUM(C17:I17)</f>
        <v>60983.232000000004</v>
      </c>
      <c r="K17" s="812">
        <v>6098.3</v>
      </c>
      <c r="L17" s="812">
        <v>2060.6</v>
      </c>
      <c r="M17" s="766">
        <f>SUM(J17:L17)</f>
        <v>69142.132000000012</v>
      </c>
      <c r="N17"/>
    </row>
    <row r="18" spans="2:14" ht="10.5" customHeight="1">
      <c r="B18" s="511" t="s">
        <v>324</v>
      </c>
      <c r="C18" s="765">
        <v>23042.9</v>
      </c>
      <c r="D18" s="812">
        <v>16639.858</v>
      </c>
      <c r="E18" s="812">
        <v>2628.3429999999998</v>
      </c>
      <c r="F18" s="812">
        <v>6346.6869999999999</v>
      </c>
      <c r="G18" s="812">
        <v>2481.15</v>
      </c>
      <c r="H18" s="812">
        <v>2984.2470000000003</v>
      </c>
      <c r="I18" s="812">
        <v>9410.7239999999983</v>
      </c>
      <c r="J18" s="766">
        <f>SUM(C18:I18)</f>
        <v>63533.909</v>
      </c>
      <c r="K18" s="812">
        <v>6353.4</v>
      </c>
      <c r="L18" s="812">
        <v>2146.8000000000002</v>
      </c>
      <c r="M18" s="766">
        <f>SUM(J18:L18)</f>
        <v>72034.108999999997</v>
      </c>
      <c r="N18"/>
    </row>
    <row r="19" spans="2:14" ht="10.5" customHeight="1">
      <c r="B19" s="511">
        <v>1996</v>
      </c>
      <c r="C19" s="765">
        <v>24148.7</v>
      </c>
      <c r="D19" s="812">
        <v>17549.800999999999</v>
      </c>
      <c r="E19" s="812">
        <v>2753.9650000000001</v>
      </c>
      <c r="F19" s="812">
        <v>6896.2079999999987</v>
      </c>
      <c r="G19" s="812">
        <v>2407.6280000000002</v>
      </c>
      <c r="H19" s="812">
        <v>3134.8779999999997</v>
      </c>
      <c r="I19" s="812">
        <v>10362.100999999999</v>
      </c>
      <c r="J19" s="766">
        <f>SUM(C19:I19)</f>
        <v>67253.280999999988</v>
      </c>
      <c r="K19" s="812">
        <v>6725.3</v>
      </c>
      <c r="L19" s="812">
        <v>2272.5</v>
      </c>
      <c r="M19" s="766">
        <f>SUM(J19:L19)</f>
        <v>76251.080999999991</v>
      </c>
      <c r="N19"/>
    </row>
    <row r="20" spans="2:14" ht="10.5" customHeight="1">
      <c r="B20" s="511" t="s">
        <v>325</v>
      </c>
      <c r="C20" s="765">
        <v>25433.5</v>
      </c>
      <c r="D20" s="812">
        <v>19161.491000000002</v>
      </c>
      <c r="E20" s="812">
        <v>2857.5659999999998</v>
      </c>
      <c r="F20" s="812">
        <v>7651.5840000000007</v>
      </c>
      <c r="G20" s="812">
        <v>2590.73</v>
      </c>
      <c r="H20" s="812">
        <v>3452.7089999999998</v>
      </c>
      <c r="I20" s="812">
        <v>11037.864</v>
      </c>
      <c r="J20" s="766">
        <f>SUM(C20:I20)</f>
        <v>72185.444000000003</v>
      </c>
      <c r="K20" s="812">
        <v>7218.5</v>
      </c>
      <c r="L20" s="812">
        <v>2439.1999999999998</v>
      </c>
      <c r="M20" s="766">
        <f>SUM(J20:L20)</f>
        <v>81843.144</v>
      </c>
      <c r="N20"/>
    </row>
    <row r="21" spans="2:14" ht="10.5" customHeight="1">
      <c r="B21" s="511">
        <v>1997</v>
      </c>
      <c r="C21" s="765">
        <v>26652</v>
      </c>
      <c r="D21" s="812">
        <v>20190.977999999999</v>
      </c>
      <c r="E21" s="812">
        <v>2940.2190000000001</v>
      </c>
      <c r="F21" s="812">
        <v>8230.637999999999</v>
      </c>
      <c r="G21" s="812">
        <v>2759.502</v>
      </c>
      <c r="H21" s="812">
        <v>3747.4350000000004</v>
      </c>
      <c r="I21" s="812">
        <v>11434.494000000001</v>
      </c>
      <c r="J21" s="766">
        <f>SUM(C21:I21)</f>
        <v>75955.266000000003</v>
      </c>
      <c r="K21" s="812">
        <v>7595.5</v>
      </c>
      <c r="L21" s="812">
        <v>2566.6</v>
      </c>
      <c r="M21" s="766">
        <f>SUM(J21:L21)</f>
        <v>86117.366000000009</v>
      </c>
      <c r="N21"/>
    </row>
    <row r="22" spans="2:14" ht="10.5" customHeight="1">
      <c r="B22" s="511"/>
      <c r="C22" s="765"/>
      <c r="D22" s="812"/>
      <c r="E22" s="812"/>
      <c r="F22" s="812"/>
      <c r="G22" s="812"/>
      <c r="H22" s="812"/>
      <c r="I22" s="812"/>
      <c r="J22" s="812"/>
      <c r="K22" s="812"/>
      <c r="L22" s="812"/>
      <c r="M22" s="812"/>
      <c r="N22"/>
    </row>
    <row r="23" spans="2:14" ht="10.5" customHeight="1">
      <c r="B23" s="511" t="s">
        <v>326</v>
      </c>
      <c r="C23" s="765">
        <v>26894.9</v>
      </c>
      <c r="D23" s="812">
        <v>20385.493000000002</v>
      </c>
      <c r="E23" s="812">
        <v>2791.366</v>
      </c>
      <c r="F23" s="812">
        <v>8540.8280000000013</v>
      </c>
      <c r="G23" s="812">
        <v>2798.3979999999997</v>
      </c>
      <c r="H23" s="812">
        <v>3706.5569999999998</v>
      </c>
      <c r="I23" s="812">
        <v>11877.377</v>
      </c>
      <c r="J23" s="766">
        <f>SUM(C23:I23)</f>
        <v>76994.919000000009</v>
      </c>
      <c r="K23" s="812">
        <v>7699.5</v>
      </c>
      <c r="L23" s="812">
        <v>2601.6999999999998</v>
      </c>
      <c r="M23" s="766">
        <f>SUM(J23:L23)</f>
        <v>87296.119000000006</v>
      </c>
      <c r="N23"/>
    </row>
    <row r="24" spans="2:14" ht="10.5" customHeight="1">
      <c r="B24" s="511">
        <v>1998</v>
      </c>
      <c r="C24" s="765">
        <v>26411.3</v>
      </c>
      <c r="D24" s="812">
        <v>21349.777999999998</v>
      </c>
      <c r="E24" s="812">
        <v>2854.6379999999999</v>
      </c>
      <c r="F24" s="812">
        <v>8719.4</v>
      </c>
      <c r="G24" s="812">
        <v>2850.223</v>
      </c>
      <c r="H24" s="812">
        <v>3939.0230000000001</v>
      </c>
      <c r="I24" s="812">
        <v>11874.701999999999</v>
      </c>
      <c r="J24" s="766">
        <f>SUM(C24:I24)</f>
        <v>77999.063999999998</v>
      </c>
      <c r="K24" s="812">
        <v>7799.9</v>
      </c>
      <c r="L24" s="812">
        <v>2635.6</v>
      </c>
      <c r="M24" s="766">
        <f>SUM(J24:L24)</f>
        <v>88434.563999999998</v>
      </c>
      <c r="N24"/>
    </row>
    <row r="25" spans="2:14" ht="10.5" customHeight="1">
      <c r="B25" s="624" t="s">
        <v>327</v>
      </c>
      <c r="C25" s="765">
        <v>26511.200000000001</v>
      </c>
      <c r="D25" s="812">
        <v>22919.664000000001</v>
      </c>
      <c r="E25" s="812">
        <v>2938.4</v>
      </c>
      <c r="F25" s="812">
        <v>8928.2049999999999</v>
      </c>
      <c r="G25" s="812">
        <v>2975.6440000000002</v>
      </c>
      <c r="H25" s="812">
        <v>4097.97</v>
      </c>
      <c r="I25" s="812">
        <v>11846.6</v>
      </c>
      <c r="J25" s="766">
        <f>SUM(C25:I25)</f>
        <v>80217.683000000005</v>
      </c>
      <c r="K25" s="812">
        <v>8021.7</v>
      </c>
      <c r="L25" s="812">
        <v>2710.6</v>
      </c>
      <c r="M25" s="766">
        <f>SUM(J25:L25)</f>
        <v>90949.983000000007</v>
      </c>
      <c r="N25"/>
    </row>
    <row r="26" spans="2:14" ht="10.5" customHeight="1">
      <c r="B26" s="511">
        <v>1999</v>
      </c>
      <c r="C26" s="765">
        <v>25923.1</v>
      </c>
      <c r="D26" s="812">
        <v>25107.263000000003</v>
      </c>
      <c r="E26" s="812">
        <v>2948.1</v>
      </c>
      <c r="F26" s="812">
        <v>9127.3829999999998</v>
      </c>
      <c r="G26" s="812">
        <v>3187.6759999999995</v>
      </c>
      <c r="H26" s="812">
        <v>4219.0200000000004</v>
      </c>
      <c r="I26" s="812">
        <v>12360.863000000001</v>
      </c>
      <c r="J26" s="766">
        <f>SUM(C26:I26)</f>
        <v>82873.404999999999</v>
      </c>
      <c r="K26" s="812">
        <v>8287.2999999999993</v>
      </c>
      <c r="L26" s="812">
        <v>2800.3</v>
      </c>
      <c r="M26" s="766">
        <f>SUM(J26:L26)</f>
        <v>93961.005000000005</v>
      </c>
      <c r="N26"/>
    </row>
    <row r="27" spans="2:14" ht="10.5" customHeight="1">
      <c r="B27" s="624" t="s">
        <v>283</v>
      </c>
      <c r="C27" s="765">
        <v>26669.5</v>
      </c>
      <c r="D27" s="812">
        <v>27078.400000000001</v>
      </c>
      <c r="E27" s="812">
        <v>3002.9</v>
      </c>
      <c r="F27" s="812">
        <v>10373.700000000001</v>
      </c>
      <c r="G27" s="812">
        <v>3234.7850000000003</v>
      </c>
      <c r="H27" s="812">
        <v>4354.8970000000008</v>
      </c>
      <c r="I27" s="812">
        <v>13543.636999999999</v>
      </c>
      <c r="J27" s="766">
        <f>SUM(C27:I27)</f>
        <v>88257.819000000003</v>
      </c>
      <c r="K27" s="812">
        <v>8825.7999999999993</v>
      </c>
      <c r="L27" s="812">
        <v>2982.2</v>
      </c>
      <c r="M27" s="766">
        <f>SUM(J27:L27)</f>
        <v>100065.819</v>
      </c>
      <c r="N27"/>
    </row>
    <row r="28" spans="2:14" ht="10.5" customHeight="1">
      <c r="B28" s="511"/>
      <c r="C28" s="765"/>
      <c r="D28" s="812"/>
      <c r="E28" s="812"/>
      <c r="F28" s="812"/>
      <c r="G28" s="812"/>
      <c r="H28" s="812"/>
      <c r="I28" s="812"/>
      <c r="J28" s="812"/>
      <c r="K28" s="812"/>
      <c r="L28" s="812"/>
      <c r="M28" s="812"/>
      <c r="N28"/>
    </row>
    <row r="29" spans="2:14" ht="10.5" customHeight="1">
      <c r="B29" s="511">
        <v>2000</v>
      </c>
      <c r="C29" s="765">
        <v>27079.9</v>
      </c>
      <c r="D29" s="812">
        <v>29192</v>
      </c>
      <c r="E29" s="812">
        <v>3062.2</v>
      </c>
      <c r="F29" s="812">
        <v>12460.5</v>
      </c>
      <c r="G29" s="812">
        <v>3291.7340000000004</v>
      </c>
      <c r="H29" s="812">
        <v>4339.2640000000001</v>
      </c>
      <c r="I29" s="812">
        <v>14183.491</v>
      </c>
      <c r="J29" s="766">
        <f>SUM(C29:I29)</f>
        <v>93609.088999999993</v>
      </c>
      <c r="K29" s="812">
        <v>9360.9</v>
      </c>
      <c r="L29" s="812">
        <v>3163</v>
      </c>
      <c r="M29" s="766">
        <v>106133</v>
      </c>
      <c r="N29"/>
    </row>
    <row r="30" spans="2:14" ht="10.5" customHeight="1">
      <c r="B30" s="624" t="s">
        <v>328</v>
      </c>
      <c r="C30" s="765">
        <v>26899.3</v>
      </c>
      <c r="D30" s="812">
        <v>34950.269</v>
      </c>
      <c r="E30" s="812">
        <v>3158.0949999999998</v>
      </c>
      <c r="F30" s="812">
        <v>13434.1</v>
      </c>
      <c r="G30" s="812">
        <v>3417.3589999999999</v>
      </c>
      <c r="H30" s="812">
        <v>4507.3069999999998</v>
      </c>
      <c r="I30" s="812">
        <v>13570.569000000001</v>
      </c>
      <c r="J30" s="766">
        <f>SUM(C30:I30)</f>
        <v>99936.999000000011</v>
      </c>
      <c r="K30" s="812">
        <v>9993.7000000000007</v>
      </c>
      <c r="L30" s="812">
        <v>3376.9</v>
      </c>
      <c r="M30" s="766">
        <v>113307.6</v>
      </c>
      <c r="N30"/>
    </row>
    <row r="31" spans="2:14" ht="10.5" customHeight="1">
      <c r="B31" s="511">
        <v>2001</v>
      </c>
      <c r="C31" s="765">
        <v>29587.200000000001</v>
      </c>
      <c r="D31" s="812">
        <v>44498.195</v>
      </c>
      <c r="E31" s="812">
        <v>3115.9</v>
      </c>
      <c r="F31" s="812">
        <v>14042.6</v>
      </c>
      <c r="G31" s="812">
        <v>3568.3009999999999</v>
      </c>
      <c r="H31" s="812">
        <v>4587.8919999999998</v>
      </c>
      <c r="I31" s="812">
        <v>14131.212999999998</v>
      </c>
      <c r="J31" s="766">
        <f>SUM(C31:I31)</f>
        <v>113531.30100000002</v>
      </c>
      <c r="K31" s="812">
        <v>11353.1</v>
      </c>
      <c r="L31" s="812">
        <v>3836.2</v>
      </c>
      <c r="M31" s="766">
        <v>128720.7</v>
      </c>
      <c r="N31"/>
    </row>
    <row r="32" spans="2:14" ht="10.5" customHeight="1">
      <c r="B32" s="624" t="s">
        <v>329</v>
      </c>
      <c r="C32" s="765">
        <v>32406.1</v>
      </c>
      <c r="D32" s="812">
        <v>50033.027999999998</v>
      </c>
      <c r="E32" s="812">
        <v>2985.9670000000001</v>
      </c>
      <c r="F32" s="812">
        <v>14090.5</v>
      </c>
      <c r="G32" s="812">
        <v>3794.0010000000002</v>
      </c>
      <c r="H32" s="812">
        <v>5067.0519999999997</v>
      </c>
      <c r="I32" s="812">
        <v>15685.294999999998</v>
      </c>
      <c r="J32" s="766">
        <f>SUM(C32:I32)</f>
        <v>124061.943</v>
      </c>
      <c r="K32" s="812">
        <v>12406.2</v>
      </c>
      <c r="L32" s="812">
        <v>4192.1000000000004</v>
      </c>
      <c r="M32" s="766">
        <v>140660.20000000001</v>
      </c>
      <c r="N32"/>
    </row>
    <row r="33" spans="2:14" ht="10.5" customHeight="1">
      <c r="B33" s="511">
        <v>2002</v>
      </c>
      <c r="C33" s="765">
        <v>36804</v>
      </c>
      <c r="D33" s="789">
        <v>52361</v>
      </c>
      <c r="E33" s="812">
        <v>2922.2</v>
      </c>
      <c r="F33" s="812">
        <v>14902.9</v>
      </c>
      <c r="G33" s="812">
        <v>4161.3559999999998</v>
      </c>
      <c r="H33" s="812">
        <v>5484.7180000000008</v>
      </c>
      <c r="I33" s="812">
        <v>17267.896999999997</v>
      </c>
      <c r="J33" s="766">
        <f>SUM(C33:I33)</f>
        <v>133904.071</v>
      </c>
      <c r="K33" s="812">
        <v>13390.4</v>
      </c>
      <c r="L33" s="812">
        <v>4524.6000000000004</v>
      </c>
      <c r="M33" s="766">
        <v>151819.1</v>
      </c>
      <c r="N33"/>
    </row>
    <row r="34" spans="2:14" ht="10.5" customHeight="1">
      <c r="B34" s="635"/>
      <c r="C34" s="812"/>
      <c r="D34" s="812"/>
      <c r="E34" s="812"/>
      <c r="F34" s="812"/>
      <c r="G34" s="812"/>
      <c r="H34" s="812"/>
      <c r="I34" s="812"/>
      <c r="J34" s="812"/>
      <c r="K34" s="812"/>
      <c r="L34" s="812"/>
      <c r="M34" s="812"/>
      <c r="N34"/>
    </row>
    <row r="35" spans="2:14" ht="10.5" customHeight="1">
      <c r="B35" s="624" t="s">
        <v>282</v>
      </c>
      <c r="C35" s="812">
        <v>43103.1</v>
      </c>
      <c r="D35" s="812">
        <v>54709.8</v>
      </c>
      <c r="E35" s="812">
        <v>3228.5</v>
      </c>
      <c r="F35" s="812">
        <v>16434.599999999999</v>
      </c>
      <c r="G35" s="812">
        <v>4448.2030000000004</v>
      </c>
      <c r="H35" s="812">
        <v>5615.4</v>
      </c>
      <c r="I35" s="812">
        <v>18396.692000000003</v>
      </c>
      <c r="J35" s="766">
        <f>SUM(C35:I35)</f>
        <v>145936.29499999998</v>
      </c>
      <c r="K35" s="812">
        <v>14593.6</v>
      </c>
      <c r="L35" s="812">
        <v>4931.2</v>
      </c>
      <c r="M35" s="766">
        <v>165461.20000000001</v>
      </c>
      <c r="N35"/>
    </row>
    <row r="36" spans="2:14" ht="10.5" customHeight="1">
      <c r="B36" s="511">
        <v>2003</v>
      </c>
      <c r="C36" s="812">
        <v>45833.8</v>
      </c>
      <c r="D36" s="812">
        <v>56134.87</v>
      </c>
      <c r="E36" s="812">
        <v>3520.5</v>
      </c>
      <c r="F36" s="812">
        <v>17755.599999999999</v>
      </c>
      <c r="G36" s="812">
        <v>4586.558</v>
      </c>
      <c r="H36" s="812">
        <v>5954.8950000000004</v>
      </c>
      <c r="I36" s="812">
        <v>19559.042999999998</v>
      </c>
      <c r="J36" s="766">
        <f>SUM(C36:I36)</f>
        <v>153345.26600000003</v>
      </c>
      <c r="K36" s="812">
        <v>15334.5</v>
      </c>
      <c r="L36" s="812">
        <v>5181.5</v>
      </c>
      <c r="M36" s="766">
        <v>173861.2</v>
      </c>
      <c r="N36"/>
    </row>
    <row r="37" spans="2:14" ht="10.5" customHeight="1">
      <c r="B37" s="624" t="s">
        <v>723</v>
      </c>
      <c r="C37" s="812">
        <v>45828.2</v>
      </c>
      <c r="D37" s="812">
        <v>56210.773999999998</v>
      </c>
      <c r="E37" s="812">
        <v>3528.73</v>
      </c>
      <c r="F37" s="812">
        <v>16242</v>
      </c>
      <c r="G37" s="812">
        <v>4634.6620000000003</v>
      </c>
      <c r="H37" s="812">
        <v>6387.0889999999999</v>
      </c>
      <c r="I37" s="812">
        <v>20035.597000000002</v>
      </c>
      <c r="J37" s="766">
        <f>SUM(C37:I37)</f>
        <v>152867.052</v>
      </c>
      <c r="K37" s="812">
        <v>15286.7</v>
      </c>
      <c r="L37" s="812">
        <v>5165.3999999999996</v>
      </c>
      <c r="M37" s="766">
        <v>173319.1</v>
      </c>
      <c r="N37"/>
    </row>
    <row r="38" spans="2:14" ht="10.5" customHeight="1">
      <c r="B38" s="511">
        <v>2004</v>
      </c>
      <c r="C38" s="812">
        <v>47559.6</v>
      </c>
      <c r="D38" s="812">
        <v>55842.553</v>
      </c>
      <c r="E38" s="812">
        <v>3552.6</v>
      </c>
      <c r="F38" s="812">
        <v>14693.6</v>
      </c>
      <c r="G38" s="812">
        <v>4617.4089999999997</v>
      </c>
      <c r="H38" s="812">
        <v>6583.9660000000003</v>
      </c>
      <c r="I38" s="812">
        <v>19339.409</v>
      </c>
      <c r="J38" s="766">
        <f>SUM(C38:I38)</f>
        <v>152189.13699999999</v>
      </c>
      <c r="K38" s="812">
        <v>15218.9</v>
      </c>
      <c r="L38" s="812">
        <v>5142.5</v>
      </c>
      <c r="M38" s="766">
        <v>172550.6</v>
      </c>
      <c r="N38"/>
    </row>
    <row r="39" spans="2:14" ht="10.5" customHeight="1">
      <c r="B39" s="511" t="s">
        <v>751</v>
      </c>
      <c r="C39" s="812">
        <v>51314.7</v>
      </c>
      <c r="D39" s="812">
        <v>55036.311000000002</v>
      </c>
      <c r="E39" s="812">
        <v>3671.3919999999998</v>
      </c>
      <c r="F39" s="812">
        <v>17109.874</v>
      </c>
      <c r="G39" s="812">
        <v>4612.5</v>
      </c>
      <c r="H39" s="812">
        <v>6632.0860000000002</v>
      </c>
      <c r="I39" s="812">
        <v>20107.469000000001</v>
      </c>
      <c r="J39" s="766">
        <f>SUM(C39:I39)</f>
        <v>158484.33200000002</v>
      </c>
      <c r="K39" s="812">
        <v>15848.4</v>
      </c>
      <c r="L39" s="812">
        <v>5355.2</v>
      </c>
      <c r="M39" s="766">
        <v>179687.9</v>
      </c>
    </row>
    <row r="40" spans="2:14" ht="10.5" customHeight="1">
      <c r="B40" s="511"/>
      <c r="C40" s="812"/>
      <c r="D40" s="812"/>
      <c r="E40" s="812"/>
      <c r="F40" s="812"/>
      <c r="G40" s="812"/>
      <c r="H40" s="812"/>
      <c r="I40" s="812"/>
      <c r="J40" s="812"/>
      <c r="K40" s="812"/>
      <c r="L40" s="812"/>
      <c r="M40" s="812"/>
    </row>
    <row r="41" spans="2:14" ht="10.5" customHeight="1">
      <c r="B41" s="511">
        <v>2005</v>
      </c>
      <c r="C41" s="812">
        <v>56419.199999999997</v>
      </c>
      <c r="D41" s="812">
        <v>54548.603000000003</v>
      </c>
      <c r="E41" s="812">
        <v>3786.0590000000002</v>
      </c>
      <c r="F41" s="812">
        <v>19581.954000000002</v>
      </c>
      <c r="G41" s="812">
        <v>4515.2</v>
      </c>
      <c r="H41" s="812">
        <v>6637.0649999999996</v>
      </c>
      <c r="I41" s="812">
        <v>21449.633000000002</v>
      </c>
      <c r="J41" s="766">
        <f>SUM(C41:I41)</f>
        <v>166937.71400000001</v>
      </c>
      <c r="K41" s="812">
        <v>16693.8</v>
      </c>
      <c r="L41" s="812">
        <v>5640.8</v>
      </c>
      <c r="M41" s="766">
        <v>189272.3</v>
      </c>
    </row>
    <row r="42" spans="2:14" ht="10.5" customHeight="1">
      <c r="B42" s="511" t="s">
        <v>502</v>
      </c>
      <c r="C42" s="812">
        <v>61176.5</v>
      </c>
      <c r="D42" s="812">
        <v>54710.3</v>
      </c>
      <c r="E42" s="812">
        <v>3818.2220000000002</v>
      </c>
      <c r="F42" s="812">
        <v>21011.014999999999</v>
      </c>
      <c r="G42" s="812">
        <v>4887.6000000000004</v>
      </c>
      <c r="H42" s="812">
        <v>6701.5060000000003</v>
      </c>
      <c r="I42" s="812">
        <v>22183.892</v>
      </c>
      <c r="J42" s="766">
        <f>SUM(C42:I42)</f>
        <v>174489.035</v>
      </c>
      <c r="K42" s="812">
        <v>17448.900000000001</v>
      </c>
      <c r="L42" s="812">
        <v>5896</v>
      </c>
      <c r="M42" s="766">
        <v>197834</v>
      </c>
    </row>
    <row r="43" spans="2:14" ht="10.5" customHeight="1">
      <c r="B43" s="511">
        <v>2006</v>
      </c>
      <c r="C43" s="812">
        <v>66396.399999999994</v>
      </c>
      <c r="D43" s="812">
        <v>55612.4</v>
      </c>
      <c r="E43" s="812">
        <v>3914.3710000000001</v>
      </c>
      <c r="F43" s="812">
        <v>23289.875</v>
      </c>
      <c r="G43" s="812">
        <v>5446.1</v>
      </c>
      <c r="H43" s="812">
        <v>7606.4129999999996</v>
      </c>
      <c r="I43" s="812">
        <v>22827.552</v>
      </c>
      <c r="J43" s="766">
        <f>SUM(C43:I43)</f>
        <v>185093.11099999998</v>
      </c>
      <c r="K43" s="812">
        <v>18509.3</v>
      </c>
      <c r="L43" s="812">
        <v>6254.3</v>
      </c>
      <c r="M43" s="766">
        <v>209856.7</v>
      </c>
    </row>
    <row r="44" spans="2:14" ht="10.5" customHeight="1">
      <c r="B44" s="511" t="s">
        <v>388</v>
      </c>
      <c r="C44" s="812">
        <v>70892.600000000006</v>
      </c>
      <c r="D44" s="812">
        <v>58896.5</v>
      </c>
      <c r="E44" s="812">
        <v>3904.9639999999999</v>
      </c>
      <c r="F44" s="812">
        <v>24716.386999999999</v>
      </c>
      <c r="G44" s="812">
        <v>5539.3</v>
      </c>
      <c r="H44" s="812">
        <v>8294.9840000000004</v>
      </c>
      <c r="I44" s="812">
        <v>24858.246999999999</v>
      </c>
      <c r="J44" s="766">
        <f>SUM(C44:I44)</f>
        <v>197102.98199999999</v>
      </c>
      <c r="K44" s="812">
        <v>19710.3</v>
      </c>
      <c r="L44" s="812">
        <v>6660.1</v>
      </c>
      <c r="M44" s="766">
        <v>223473.3</v>
      </c>
    </row>
    <row r="45" spans="2:14" ht="10.5" customHeight="1">
      <c r="B45" s="511">
        <v>2007</v>
      </c>
      <c r="C45" s="812">
        <v>72576.399999999994</v>
      </c>
      <c r="D45" s="812">
        <v>65035.6</v>
      </c>
      <c r="E45" s="812">
        <v>3826.77</v>
      </c>
      <c r="F45" s="812">
        <v>28364.829000000002</v>
      </c>
      <c r="G45" s="812">
        <v>5354.2</v>
      </c>
      <c r="H45" s="812">
        <v>8077.2150000000001</v>
      </c>
      <c r="I45" s="812">
        <v>28814.048999999999</v>
      </c>
      <c r="J45" s="766">
        <f>SUM(C45:I45)</f>
        <v>212049.06299999999</v>
      </c>
      <c r="K45" s="812">
        <v>21204.9</v>
      </c>
      <c r="L45" s="812">
        <v>7165.1</v>
      </c>
      <c r="M45" s="766">
        <v>240419.1</v>
      </c>
    </row>
    <row r="46" spans="2:14" ht="10.5" customHeight="1">
      <c r="B46" s="511"/>
      <c r="C46" s="812"/>
      <c r="D46" s="812"/>
      <c r="E46" s="812"/>
      <c r="F46" s="812"/>
      <c r="G46" s="812"/>
      <c r="H46" s="812"/>
      <c r="I46" s="812"/>
      <c r="J46" s="766"/>
      <c r="K46" s="812"/>
      <c r="L46" s="812"/>
      <c r="M46" s="766"/>
    </row>
    <row r="47" spans="2:14" ht="10.5" customHeight="1">
      <c r="B47" s="511" t="s">
        <v>803</v>
      </c>
      <c r="C47" s="812">
        <v>88462.399999999994</v>
      </c>
      <c r="D47" s="812">
        <v>76739.3</v>
      </c>
      <c r="E47" s="812">
        <v>3999.9</v>
      </c>
      <c r="F47" s="813">
        <v>34331.4</v>
      </c>
      <c r="G47" s="814">
        <v>5293.8</v>
      </c>
      <c r="H47" s="815">
        <v>9088.9860000000008</v>
      </c>
      <c r="I47" s="812">
        <v>30122.1</v>
      </c>
      <c r="J47" s="766">
        <f>SUM(C47:I47)</f>
        <v>248037.886</v>
      </c>
      <c r="K47" s="816">
        <v>24803.8</v>
      </c>
      <c r="L47" s="816">
        <v>8381.2000000000007</v>
      </c>
      <c r="M47" s="766">
        <v>281222.90000000002</v>
      </c>
    </row>
    <row r="48" spans="2:14" ht="10.5" customHeight="1">
      <c r="B48" s="511">
        <v>2008</v>
      </c>
      <c r="C48" s="812">
        <v>108045.8</v>
      </c>
      <c r="D48" s="812">
        <v>90193.5</v>
      </c>
      <c r="E48" s="813">
        <v>4184.6000000000004</v>
      </c>
      <c r="F48" s="817">
        <v>38411.300000000003</v>
      </c>
      <c r="G48" s="814">
        <v>6248.4</v>
      </c>
      <c r="H48" s="815">
        <v>10747.2</v>
      </c>
      <c r="I48" s="812">
        <v>30899.9</v>
      </c>
      <c r="J48" s="766">
        <f>SUM(C48:I48)</f>
        <v>288730.7</v>
      </c>
      <c r="K48" s="816">
        <v>28873.1</v>
      </c>
      <c r="L48" s="816">
        <v>9756.2000000000007</v>
      </c>
      <c r="M48" s="766">
        <v>327360</v>
      </c>
    </row>
    <row r="49" spans="2:14" ht="10.5" customHeight="1">
      <c r="B49" s="511" t="s">
        <v>496</v>
      </c>
      <c r="C49" s="812">
        <v>112877.8</v>
      </c>
      <c r="D49" s="812">
        <v>96106.4</v>
      </c>
      <c r="E49" s="813">
        <v>4379.5</v>
      </c>
      <c r="F49" s="817">
        <v>38450</v>
      </c>
      <c r="G49" s="814">
        <v>7791.7</v>
      </c>
      <c r="H49" s="815">
        <v>11649.4</v>
      </c>
      <c r="I49" s="812">
        <v>33803.699999999997</v>
      </c>
      <c r="J49" s="766">
        <f>SUM(C49:I49)</f>
        <v>305058.50000000006</v>
      </c>
      <c r="K49" s="816">
        <v>30505.8</v>
      </c>
      <c r="L49" s="816">
        <v>10307.9</v>
      </c>
      <c r="M49" s="766">
        <v>345872.2</v>
      </c>
    </row>
    <row r="50" spans="2:14" ht="10.5" customHeight="1">
      <c r="B50" s="511">
        <v>2009</v>
      </c>
      <c r="C50" s="812">
        <v>116056.4</v>
      </c>
      <c r="D50" s="812">
        <v>95567.2</v>
      </c>
      <c r="E50" s="813">
        <v>4852.8999999999996</v>
      </c>
      <c r="F50" s="817">
        <v>39590.1</v>
      </c>
      <c r="G50" s="814">
        <v>8109.6</v>
      </c>
      <c r="H50" s="815">
        <v>12247.5</v>
      </c>
      <c r="I50" s="812">
        <v>35520</v>
      </c>
      <c r="J50" s="766">
        <f>SUM(C50:I50)</f>
        <v>311943.69999999995</v>
      </c>
      <c r="K50" s="816">
        <v>31194.400000000001</v>
      </c>
      <c r="L50" s="816">
        <v>10540.6</v>
      </c>
      <c r="M50" s="766">
        <v>353678.6</v>
      </c>
    </row>
    <row r="51" spans="2:14" ht="10.5" customHeight="1">
      <c r="B51" s="511" t="s">
        <v>717</v>
      </c>
      <c r="C51" s="812">
        <v>119886.5</v>
      </c>
      <c r="D51" s="812">
        <v>92371.7</v>
      </c>
      <c r="E51" s="813">
        <v>5215.8999999999996</v>
      </c>
      <c r="F51" s="817">
        <v>41421.5</v>
      </c>
      <c r="G51" s="814">
        <v>7734.3</v>
      </c>
      <c r="H51" s="815">
        <v>12513.3</v>
      </c>
      <c r="I51" s="812">
        <v>35900.6</v>
      </c>
      <c r="J51" s="766">
        <f>SUM(C51:I51)</f>
        <v>315043.8</v>
      </c>
      <c r="K51" s="816">
        <v>31504.400000000001</v>
      </c>
      <c r="L51" s="816">
        <v>10645.3</v>
      </c>
      <c r="M51" s="766">
        <v>357193.6</v>
      </c>
    </row>
    <row r="52" spans="2:14" ht="10.5" customHeight="1">
      <c r="B52" s="511"/>
      <c r="C52" s="812"/>
      <c r="D52" s="812"/>
      <c r="E52" s="812"/>
      <c r="F52" s="812"/>
      <c r="G52" s="812"/>
      <c r="H52" s="812"/>
      <c r="I52" s="812"/>
      <c r="J52" s="766"/>
      <c r="K52" s="812"/>
      <c r="L52" s="812"/>
      <c r="M52" s="812"/>
    </row>
    <row r="53" spans="2:14" ht="10.5" customHeight="1">
      <c r="B53" s="640">
        <v>2010</v>
      </c>
      <c r="C53" s="816">
        <v>121566.39999999999</v>
      </c>
      <c r="D53" s="816">
        <v>92870.399999999994</v>
      </c>
      <c r="E53" s="814">
        <v>5478.1</v>
      </c>
      <c r="F53" s="814">
        <v>42236.9</v>
      </c>
      <c r="G53" s="814">
        <v>7342</v>
      </c>
      <c r="H53" s="814">
        <v>13231.4</v>
      </c>
      <c r="I53" s="814">
        <v>37334.800000000003</v>
      </c>
      <c r="J53" s="766">
        <f>SUM(C53:I53)</f>
        <v>320060</v>
      </c>
      <c r="K53" s="814">
        <v>32006</v>
      </c>
      <c r="L53" s="814">
        <v>10814.8</v>
      </c>
      <c r="M53" s="766">
        <v>362880.9</v>
      </c>
    </row>
    <row r="54" spans="2:14" ht="10.5" customHeight="1">
      <c r="B54" s="640" t="s">
        <v>336</v>
      </c>
      <c r="C54" s="816">
        <v>124864.7</v>
      </c>
      <c r="D54" s="816">
        <v>100069.2</v>
      </c>
      <c r="E54" s="814">
        <v>5644.7</v>
      </c>
      <c r="F54" s="814">
        <v>42515.6</v>
      </c>
      <c r="G54" s="814">
        <v>6997.5</v>
      </c>
      <c r="H54" s="814">
        <v>13456.4</v>
      </c>
      <c r="I54" s="814">
        <v>38259.5</v>
      </c>
      <c r="J54" s="766">
        <f>SUM(C54:I54)</f>
        <v>331807.60000000003</v>
      </c>
      <c r="K54" s="814">
        <v>33180.800000000003</v>
      </c>
      <c r="L54" s="814">
        <v>11211.8</v>
      </c>
      <c r="M54" s="766">
        <v>376200.1</v>
      </c>
    </row>
    <row r="55" spans="2:14" ht="10.5" customHeight="1">
      <c r="B55" s="640" t="s">
        <v>1371</v>
      </c>
      <c r="C55" s="816">
        <v>133550.1</v>
      </c>
      <c r="D55" s="816">
        <v>114604.2</v>
      </c>
      <c r="E55" s="814">
        <v>6289.4</v>
      </c>
      <c r="F55" s="814">
        <v>43836.2</v>
      </c>
      <c r="G55" s="814">
        <v>8183.8</v>
      </c>
      <c r="H55" s="814">
        <v>13805.4</v>
      </c>
      <c r="I55" s="814">
        <v>39304.9</v>
      </c>
      <c r="J55" s="766">
        <f>SUM(C55:I55)</f>
        <v>359574</v>
      </c>
      <c r="K55" s="814">
        <v>35957.4</v>
      </c>
      <c r="L55" s="814">
        <v>12150</v>
      </c>
      <c r="M55" s="766">
        <v>407681.4</v>
      </c>
    </row>
    <row r="56" spans="2:14" ht="10.5" customHeight="1">
      <c r="B56" s="1106" t="s">
        <v>339</v>
      </c>
      <c r="C56" s="816">
        <v>139289.5</v>
      </c>
      <c r="D56" s="816">
        <v>117604.9</v>
      </c>
      <c r="E56" s="814">
        <v>6562.7</v>
      </c>
      <c r="F56" s="814">
        <v>47151.6</v>
      </c>
      <c r="G56" s="814">
        <v>9028.9</v>
      </c>
      <c r="H56" s="814">
        <v>14538.6</v>
      </c>
      <c r="I56" s="814">
        <v>40454.400000000001</v>
      </c>
      <c r="J56" s="766">
        <f>SUM(C56:I56)</f>
        <v>374630.6</v>
      </c>
      <c r="K56" s="814">
        <v>37463.1</v>
      </c>
      <c r="L56" s="814">
        <v>12658.8</v>
      </c>
      <c r="M56" s="766">
        <v>424752.5</v>
      </c>
    </row>
    <row r="57" spans="2:14" ht="10.5" customHeight="1">
      <c r="B57" s="1106" t="s">
        <v>1367</v>
      </c>
      <c r="C57" s="816">
        <v>145561.1</v>
      </c>
      <c r="D57" s="816">
        <v>116278.7</v>
      </c>
      <c r="E57" s="814">
        <v>6554.6</v>
      </c>
      <c r="F57" s="814">
        <v>51264.9</v>
      </c>
      <c r="G57" s="814">
        <v>9399.7000000000007</v>
      </c>
      <c r="H57" s="814">
        <v>14710.1</v>
      </c>
      <c r="I57" s="814">
        <v>43645.8</v>
      </c>
      <c r="J57" s="766">
        <f>SUM(C57:I57)</f>
        <v>387414.89999999997</v>
      </c>
      <c r="K57" s="814">
        <v>38741.5</v>
      </c>
      <c r="L57" s="814">
        <v>13090.8</v>
      </c>
      <c r="M57" s="766">
        <v>439247.1</v>
      </c>
    </row>
    <row r="58" spans="2:14" ht="10.5" customHeight="1">
      <c r="B58" s="1106"/>
      <c r="C58" s="816"/>
      <c r="D58" s="816"/>
      <c r="E58" s="814"/>
      <c r="F58" s="814"/>
      <c r="G58" s="814"/>
      <c r="H58" s="814"/>
      <c r="I58" s="814"/>
      <c r="J58" s="789"/>
      <c r="K58" s="814"/>
      <c r="L58" s="814"/>
      <c r="M58" s="816"/>
    </row>
    <row r="59" spans="2:14" ht="10.5" customHeight="1">
      <c r="B59" s="1201" t="s">
        <v>1370</v>
      </c>
      <c r="C59" s="816">
        <v>151904.1</v>
      </c>
      <c r="D59" s="816">
        <v>118997.4</v>
      </c>
      <c r="E59" s="814">
        <v>6365.4</v>
      </c>
      <c r="F59" s="814">
        <v>52925</v>
      </c>
      <c r="G59" s="814">
        <v>10256.6</v>
      </c>
      <c r="H59" s="814">
        <v>15115.8</v>
      </c>
      <c r="I59" s="814">
        <v>47813.8</v>
      </c>
      <c r="J59" s="766">
        <f>SUM(C59:I59)</f>
        <v>403378.1</v>
      </c>
      <c r="K59" s="814">
        <v>40337.800000000003</v>
      </c>
      <c r="L59" s="814">
        <v>13630.1</v>
      </c>
      <c r="M59" s="816">
        <v>457346.1</v>
      </c>
    </row>
    <row r="60" spans="2:14" ht="10.5" customHeight="1">
      <c r="B60" s="1201" t="s">
        <v>1408</v>
      </c>
      <c r="C60" s="816">
        <v>157275.6</v>
      </c>
      <c r="D60" s="816">
        <v>120514.8</v>
      </c>
      <c r="E60" s="814">
        <v>6326.2</v>
      </c>
      <c r="F60" s="814">
        <v>55270.1</v>
      </c>
      <c r="G60" s="814">
        <v>11268.4</v>
      </c>
      <c r="H60" s="814">
        <v>15508</v>
      </c>
      <c r="I60" s="814">
        <v>49342.5</v>
      </c>
      <c r="J60" s="766">
        <f>SUM(C60:I60)</f>
        <v>415505.60000000003</v>
      </c>
      <c r="K60" s="814">
        <v>41550.6</v>
      </c>
      <c r="L60" s="814">
        <v>14039.9</v>
      </c>
      <c r="M60" s="816">
        <v>471096.1</v>
      </c>
    </row>
    <row r="61" spans="2:14" ht="10.5" customHeight="1">
      <c r="B61" s="1294" t="s">
        <v>1409</v>
      </c>
      <c r="C61" s="816">
        <v>164482.9</v>
      </c>
      <c r="D61" s="816">
        <v>127489.4</v>
      </c>
      <c r="E61" s="814">
        <v>6279.5</v>
      </c>
      <c r="F61" s="814">
        <v>57727.9</v>
      </c>
      <c r="G61" s="814">
        <v>12583</v>
      </c>
      <c r="H61" s="814">
        <v>16029.1</v>
      </c>
      <c r="I61" s="814">
        <v>53045.9</v>
      </c>
      <c r="J61" s="766">
        <f>SUM(C61:I61)</f>
        <v>437637.7</v>
      </c>
      <c r="K61" s="814">
        <v>43763.8</v>
      </c>
      <c r="L61" s="814">
        <v>14787.8</v>
      </c>
      <c r="M61" s="816">
        <v>496189.3</v>
      </c>
    </row>
    <row r="62" spans="2:14" ht="10.5" customHeight="1">
      <c r="B62" s="1294" t="s">
        <v>1411</v>
      </c>
      <c r="C62" s="816">
        <v>175046.2</v>
      </c>
      <c r="D62" s="816">
        <v>130661.2</v>
      </c>
      <c r="E62" s="814">
        <v>6322.9</v>
      </c>
      <c r="F62" s="814">
        <v>62823.7</v>
      </c>
      <c r="G62" s="814">
        <v>12859.1</v>
      </c>
      <c r="H62" s="814">
        <v>16313.7</v>
      </c>
      <c r="I62" s="814">
        <v>55611</v>
      </c>
      <c r="J62" s="766">
        <f>SUM(C62:I62)</f>
        <v>459637.80000000005</v>
      </c>
      <c r="K62" s="814">
        <v>45963.8</v>
      </c>
      <c r="L62" s="814">
        <v>15531.2</v>
      </c>
      <c r="M62" s="816">
        <v>521132.9</v>
      </c>
    </row>
    <row r="63" spans="2:14" ht="10.5" customHeight="1">
      <c r="B63" s="1107" t="s">
        <v>1520</v>
      </c>
      <c r="C63" s="818">
        <v>186010.7</v>
      </c>
      <c r="D63" s="818">
        <v>128891.7</v>
      </c>
      <c r="E63" s="819">
        <v>6359</v>
      </c>
      <c r="F63" s="819">
        <v>68251</v>
      </c>
      <c r="G63" s="819">
        <v>12011.6</v>
      </c>
      <c r="H63" s="819">
        <v>16670.2</v>
      </c>
      <c r="I63" s="819">
        <v>54553.5</v>
      </c>
      <c r="J63" s="766">
        <f>SUM(C63:I63)</f>
        <v>472747.7</v>
      </c>
      <c r="K63" s="819">
        <v>47274.8</v>
      </c>
      <c r="L63" s="819">
        <v>15974.2</v>
      </c>
      <c r="M63" s="1150">
        <v>535996.80000000005</v>
      </c>
    </row>
    <row r="64" spans="2:14" ht="10.5" customHeight="1">
      <c r="B64" s="1111"/>
      <c r="C64" s="1108"/>
      <c r="D64" s="1108"/>
      <c r="E64" s="1109"/>
      <c r="F64" s="1109"/>
      <c r="G64" s="1109"/>
      <c r="H64" s="1109"/>
      <c r="I64" s="1109"/>
      <c r="J64" s="1110"/>
      <c r="K64" s="1109"/>
      <c r="L64" s="1109"/>
      <c r="M64" s="1108"/>
      <c r="N64" s="59"/>
    </row>
    <row r="65" spans="2:13" ht="10.5" customHeight="1">
      <c r="B65" s="223" t="s">
        <v>1208</v>
      </c>
      <c r="H65" s="77"/>
      <c r="I65" s="77"/>
      <c r="J65" s="77"/>
      <c r="K65" s="77"/>
      <c r="L65" s="77"/>
      <c r="M65" s="77"/>
    </row>
    <row r="66" spans="2:13" ht="10.5" customHeight="1">
      <c r="B66" s="223" t="s">
        <v>999</v>
      </c>
      <c r="H66" s="237"/>
      <c r="I66" s="237"/>
      <c r="J66" s="237"/>
      <c r="K66" s="237"/>
      <c r="L66" s="237"/>
      <c r="M66" s="237"/>
    </row>
    <row r="67" spans="2:13" ht="10.5" customHeight="1">
      <c r="B67" s="223" t="s">
        <v>936</v>
      </c>
      <c r="C67" s="193"/>
      <c r="D67" s="193"/>
      <c r="E67" s="193"/>
      <c r="F67" s="193"/>
      <c r="G67" s="193"/>
      <c r="H67" s="193"/>
      <c r="I67" s="193"/>
      <c r="J67" s="193"/>
      <c r="K67" s="193"/>
      <c r="L67" s="193"/>
      <c r="M67" s="193"/>
    </row>
    <row r="68" spans="2:13" ht="10.5" customHeight="1">
      <c r="B68" s="48"/>
      <c r="C68" s="52"/>
      <c r="D68" s="52"/>
      <c r="E68" s="52"/>
      <c r="F68" s="52"/>
      <c r="G68" s="52"/>
      <c r="H68" s="52"/>
      <c r="I68" s="52"/>
      <c r="J68" s="52"/>
      <c r="K68" s="52"/>
      <c r="L68" s="52"/>
      <c r="M68" s="52"/>
    </row>
    <row r="69" spans="2:13" ht="10.5" customHeight="1">
      <c r="B69" s="48"/>
      <c r="C69" s="52"/>
      <c r="D69" s="52"/>
      <c r="E69" s="52"/>
      <c r="F69" s="52"/>
      <c r="G69" s="52"/>
      <c r="H69" s="52"/>
      <c r="I69" s="52"/>
      <c r="J69" s="52"/>
      <c r="K69" s="52"/>
      <c r="L69" s="52"/>
      <c r="M69" s="52"/>
    </row>
    <row r="70" spans="2:13" ht="10.5" customHeight="1">
      <c r="B70" s="48"/>
      <c r="C70" s="52"/>
      <c r="D70" s="52"/>
      <c r="E70" s="52"/>
      <c r="F70" s="52"/>
      <c r="G70" s="1082"/>
      <c r="H70" s="52"/>
      <c r="I70" s="52"/>
      <c r="J70" s="52"/>
      <c r="K70" s="52"/>
      <c r="L70" s="52"/>
      <c r="M70" s="52"/>
    </row>
    <row r="71" spans="2:13" ht="10.5" customHeight="1">
      <c r="B71" s="48"/>
      <c r="C71" s="52"/>
      <c r="D71" s="52"/>
      <c r="E71" s="52"/>
      <c r="F71" s="52"/>
      <c r="G71" s="52"/>
      <c r="H71" s="52"/>
      <c r="I71" s="52"/>
      <c r="J71" s="52"/>
      <c r="K71" s="52"/>
      <c r="L71" s="52"/>
      <c r="M71" s="52"/>
    </row>
    <row r="72" spans="2:13" ht="10.5" customHeight="1">
      <c r="B72" s="48"/>
      <c r="C72" s="52"/>
      <c r="D72" s="52"/>
      <c r="E72" s="52"/>
      <c r="F72" s="52"/>
      <c r="G72" s="52"/>
      <c r="H72" s="52"/>
      <c r="I72" s="52"/>
      <c r="J72" s="52"/>
      <c r="K72" s="52"/>
      <c r="L72" s="52"/>
      <c r="M72" s="52"/>
    </row>
    <row r="73" spans="2:13" ht="10.5" customHeight="1">
      <c r="B73" s="48"/>
      <c r="C73" s="52"/>
      <c r="D73" s="52"/>
      <c r="E73" s="52"/>
      <c r="F73" s="52"/>
      <c r="G73" s="52"/>
      <c r="H73" s="52"/>
      <c r="I73" s="52"/>
      <c r="J73" s="52"/>
      <c r="K73" s="52"/>
      <c r="L73" s="52"/>
      <c r="M73" s="52"/>
    </row>
    <row r="74" spans="2:13" ht="10.5" customHeight="1">
      <c r="B74" s="48"/>
      <c r="C74" s="52"/>
      <c r="D74" s="52"/>
      <c r="E74" s="52"/>
      <c r="F74" s="52"/>
      <c r="G74" s="52"/>
      <c r="H74" s="52"/>
      <c r="I74" s="52"/>
      <c r="J74" s="52"/>
      <c r="K74" s="52"/>
      <c r="L74" s="52"/>
      <c r="M74" s="52"/>
    </row>
    <row r="75" spans="2:13" ht="10.5" customHeight="1">
      <c r="B75" s="475"/>
      <c r="C75" s="52"/>
      <c r="D75" s="52"/>
      <c r="E75" s="52"/>
      <c r="F75" s="52"/>
      <c r="G75" s="52"/>
      <c r="H75" s="52"/>
      <c r="I75" s="52"/>
      <c r="J75" s="52"/>
      <c r="K75" s="52"/>
      <c r="L75" s="52"/>
      <c r="M75" s="52"/>
    </row>
    <row r="76" spans="2:13" ht="10.5" customHeight="1">
      <c r="B76" s="475"/>
      <c r="C76" s="52"/>
      <c r="D76" s="52"/>
      <c r="E76" s="52"/>
      <c r="F76" s="52"/>
      <c r="G76" s="52"/>
      <c r="H76" s="52"/>
      <c r="I76" s="52"/>
      <c r="J76" s="52"/>
      <c r="K76" s="52"/>
      <c r="L76" s="52"/>
      <c r="M76" s="52"/>
    </row>
    <row r="77" spans="2:13" ht="10.5" customHeight="1">
      <c r="B77" s="1049"/>
      <c r="C77" s="52"/>
      <c r="D77" s="52"/>
      <c r="E77" s="52"/>
      <c r="F77" s="52"/>
      <c r="G77" s="52"/>
      <c r="H77" s="52"/>
      <c r="I77" s="52"/>
      <c r="J77" s="52"/>
      <c r="K77" s="52"/>
      <c r="L77" s="52"/>
      <c r="M77" s="52"/>
    </row>
    <row r="78" spans="2:13" ht="10.5" customHeight="1">
      <c r="B78" s="48"/>
      <c r="C78" s="52"/>
      <c r="D78" s="52"/>
      <c r="E78" s="52"/>
      <c r="F78" s="52"/>
      <c r="G78" s="52"/>
      <c r="H78" s="52"/>
      <c r="I78" s="52"/>
      <c r="J78" s="52"/>
      <c r="K78" s="52"/>
      <c r="L78" s="52"/>
      <c r="M78" s="52"/>
    </row>
    <row r="79" spans="2:13" ht="10.5" customHeight="1">
      <c r="B79" s="48"/>
      <c r="C79" s="52"/>
      <c r="D79" s="52"/>
      <c r="E79" s="52"/>
      <c r="F79" s="52"/>
      <c r="G79" s="52"/>
      <c r="H79" s="52"/>
      <c r="I79" s="52"/>
      <c r="J79" s="52"/>
      <c r="K79" s="52"/>
      <c r="L79" s="52"/>
      <c r="M79" s="52"/>
    </row>
    <row r="80" spans="2:13" ht="10.5" customHeight="1">
      <c r="B80" s="48"/>
      <c r="C80" s="52"/>
      <c r="D80" s="52"/>
      <c r="E80" s="52"/>
      <c r="F80" s="52"/>
      <c r="G80" s="52"/>
      <c r="H80" s="212">
        <v>102</v>
      </c>
      <c r="I80" s="52"/>
      <c r="J80" s="52"/>
      <c r="K80" s="52"/>
      <c r="L80" s="52"/>
      <c r="M80" s="52"/>
    </row>
    <row r="81" spans="2:15" ht="10.5" customHeight="1">
      <c r="B81" s="1049"/>
      <c r="C81" s="52"/>
      <c r="D81" s="52"/>
      <c r="E81" s="52"/>
      <c r="F81" s="52"/>
      <c r="G81" s="52"/>
      <c r="H81" s="212"/>
      <c r="I81" s="52"/>
      <c r="J81" s="52"/>
      <c r="K81" s="52"/>
      <c r="L81" s="52"/>
      <c r="M81" s="52"/>
    </row>
    <row r="82" spans="2:15" ht="10.5" customHeight="1"/>
    <row r="83" spans="2:15" ht="11.25" customHeight="1">
      <c r="B83" s="60" t="s">
        <v>1534</v>
      </c>
    </row>
    <row r="84" spans="2:15" ht="48" customHeight="1">
      <c r="B84" s="1638" t="s">
        <v>599</v>
      </c>
      <c r="C84" s="265" t="s">
        <v>191</v>
      </c>
      <c r="D84" s="265" t="s">
        <v>192</v>
      </c>
      <c r="E84" s="265" t="s">
        <v>193</v>
      </c>
      <c r="F84" s="265" t="s">
        <v>194</v>
      </c>
      <c r="G84" s="265" t="s">
        <v>195</v>
      </c>
      <c r="H84" s="265" t="s">
        <v>196</v>
      </c>
      <c r="I84" s="265" t="s">
        <v>49</v>
      </c>
      <c r="J84" s="265" t="s">
        <v>1211</v>
      </c>
      <c r="K84" s="265" t="s">
        <v>1212</v>
      </c>
      <c r="L84" s="265" t="s">
        <v>711</v>
      </c>
      <c r="M84" s="265" t="s">
        <v>896</v>
      </c>
      <c r="N84" s="265" t="s">
        <v>197</v>
      </c>
      <c r="O84" s="265" t="s">
        <v>1213</v>
      </c>
    </row>
    <row r="85" spans="2:15" ht="11.5" customHeight="1">
      <c r="B85" s="1639"/>
      <c r="C85" s="1555" t="s">
        <v>264</v>
      </c>
      <c r="D85" s="1933"/>
      <c r="E85" s="1933"/>
      <c r="F85" s="1933"/>
      <c r="G85" s="1933"/>
      <c r="H85" s="1933"/>
      <c r="I85" s="1933"/>
      <c r="J85" s="1933"/>
      <c r="K85" s="1933"/>
      <c r="L85" s="1933"/>
      <c r="M85" s="1933"/>
      <c r="N85" s="1933"/>
      <c r="O85" s="1934"/>
    </row>
    <row r="86" spans="2:15" ht="10.5" customHeight="1">
      <c r="B86" s="511">
        <v>1975</v>
      </c>
      <c r="C86" s="948">
        <v>96.048010004363221</v>
      </c>
      <c r="D86" s="948">
        <v>52.387153073053412</v>
      </c>
      <c r="E86" s="948">
        <v>0.93250150254641739</v>
      </c>
      <c r="F86" s="948">
        <v>1.9958437281215839</v>
      </c>
      <c r="G86" s="949">
        <v>1.04</v>
      </c>
      <c r="H86" s="948">
        <v>41.457284809981644</v>
      </c>
      <c r="I86" s="948">
        <v>21.438101353021086</v>
      </c>
      <c r="J86" s="948">
        <v>48.915213466749975</v>
      </c>
      <c r="K86" s="948">
        <v>21.756216131050198</v>
      </c>
      <c r="L86" s="948">
        <v>11.810011134330669</v>
      </c>
      <c r="M86" s="948">
        <v>2.89</v>
      </c>
      <c r="N86" s="948">
        <v>2.4655863829298199</v>
      </c>
      <c r="O86" s="948">
        <v>1.118834871538517</v>
      </c>
    </row>
    <row r="87" spans="2:15" ht="10.5" customHeight="1">
      <c r="B87" s="511">
        <v>1976</v>
      </c>
      <c r="C87" s="948">
        <v>99.43832573549038</v>
      </c>
      <c r="D87" s="948">
        <v>49.820643842992403</v>
      </c>
      <c r="E87" s="948">
        <v>0.56701343555793482</v>
      </c>
      <c r="F87" s="948">
        <v>2.4035220666529948</v>
      </c>
      <c r="G87" s="949">
        <v>0.18</v>
      </c>
      <c r="H87" s="948">
        <v>43.167943091769082</v>
      </c>
      <c r="I87" s="948">
        <v>22.88247559678058</v>
      </c>
      <c r="J87" s="948">
        <v>47.797594758229209</v>
      </c>
      <c r="K87" s="948">
        <v>23.185921976408711</v>
      </c>
      <c r="L87" s="948">
        <v>12.16134532364995</v>
      </c>
      <c r="M87" s="948">
        <v>2.52</v>
      </c>
      <c r="N87" s="948">
        <v>2.8448098090137748</v>
      </c>
      <c r="O87" s="948">
        <v>1.3415949771401812</v>
      </c>
    </row>
    <row r="88" spans="2:15" ht="10.5" customHeight="1">
      <c r="B88" s="511">
        <v>1977</v>
      </c>
      <c r="C88" s="948">
        <v>94.521403487233229</v>
      </c>
      <c r="D88" s="948">
        <v>49.240141972686594</v>
      </c>
      <c r="E88" s="948">
        <v>0.88220678830479948</v>
      </c>
      <c r="F88" s="948">
        <v>3.4544645122879323</v>
      </c>
      <c r="G88" s="949">
        <v>0.39</v>
      </c>
      <c r="H88" s="948">
        <v>43.164192371289921</v>
      </c>
      <c r="I88" s="948">
        <v>21.477387237309721</v>
      </c>
      <c r="J88" s="948">
        <v>47.894733099667938</v>
      </c>
      <c r="K88" s="948">
        <v>18.474726315984039</v>
      </c>
      <c r="L88" s="948">
        <v>8.3153217712126324</v>
      </c>
      <c r="M88" s="948">
        <v>2.99</v>
      </c>
      <c r="N88" s="948">
        <v>2.4670633510641271</v>
      </c>
      <c r="O88" s="948">
        <v>1.2389554483954719</v>
      </c>
    </row>
    <row r="89" spans="2:15" ht="10.5" customHeight="1">
      <c r="B89" s="511">
        <v>1978</v>
      </c>
      <c r="C89" s="948">
        <v>93.695786440297923</v>
      </c>
      <c r="D89" s="948">
        <v>52.0998238761048</v>
      </c>
      <c r="E89" s="948">
        <v>0.59751895903955587</v>
      </c>
      <c r="F89" s="948">
        <v>4.5062345996846629</v>
      </c>
      <c r="G89" s="949">
        <v>1.1399999999999999</v>
      </c>
      <c r="H89" s="948">
        <v>38.64539484268608</v>
      </c>
      <c r="I89" s="948">
        <v>21.116079519476457</v>
      </c>
      <c r="J89" s="948">
        <v>46.764305411330831</v>
      </c>
      <c r="K89" s="948">
        <v>17.407005779951547</v>
      </c>
      <c r="L89" s="948">
        <v>12.874553036867022</v>
      </c>
      <c r="M89" s="948">
        <v>4.0999999999999996</v>
      </c>
      <c r="N89" s="948">
        <v>2.7492017065161569</v>
      </c>
      <c r="O89" s="948">
        <v>1.3572675279258732</v>
      </c>
    </row>
    <row r="90" spans="2:15" ht="10.5" customHeight="1">
      <c r="B90" s="511">
        <v>1979</v>
      </c>
      <c r="C90" s="948">
        <v>92.283405847335857</v>
      </c>
      <c r="D90" s="948">
        <v>51.997482758082029</v>
      </c>
      <c r="E90" s="948">
        <v>0.87633284663274702</v>
      </c>
      <c r="F90" s="948">
        <v>4.5420738184055658</v>
      </c>
      <c r="G90" s="949">
        <v>1.78</v>
      </c>
      <c r="H90" s="948">
        <v>38.375595463152798</v>
      </c>
      <c r="I90" s="948">
        <v>18.477218630606096</v>
      </c>
      <c r="J90" s="948">
        <v>45.935457342095454</v>
      </c>
      <c r="K90" s="948">
        <v>19.555338645871387</v>
      </c>
      <c r="L90" s="948">
        <v>9.703080137387591</v>
      </c>
      <c r="M90" s="948">
        <v>3.67</v>
      </c>
      <c r="N90" s="948">
        <v>3.1979662885960662</v>
      </c>
      <c r="O90" s="948">
        <v>1.9582363713098956</v>
      </c>
    </row>
    <row r="91" spans="2:15" ht="10.5" customHeight="1">
      <c r="B91" s="511"/>
      <c r="C91" s="950"/>
      <c r="D91" s="949"/>
      <c r="E91" s="949"/>
      <c r="F91" s="949"/>
      <c r="G91" s="949"/>
      <c r="H91" s="949"/>
      <c r="I91" s="949"/>
      <c r="J91" s="949"/>
      <c r="K91" s="949"/>
      <c r="L91" s="949"/>
      <c r="M91" s="949"/>
      <c r="N91" s="949"/>
      <c r="O91" s="949"/>
    </row>
    <row r="92" spans="2:15" ht="10.5" customHeight="1">
      <c r="B92" s="511">
        <v>1980</v>
      </c>
      <c r="C92" s="948">
        <v>92.221077422730943</v>
      </c>
      <c r="D92" s="948">
        <v>56.805122225213125</v>
      </c>
      <c r="E92" s="948">
        <v>2.3987687390891246</v>
      </c>
      <c r="F92" s="948">
        <v>4.8317784474230381</v>
      </c>
      <c r="G92" s="949">
        <v>0.16</v>
      </c>
      <c r="H92" s="948">
        <v>38.169567160636674</v>
      </c>
      <c r="I92" s="948">
        <v>22.00089621824177</v>
      </c>
      <c r="J92" s="948">
        <v>48.542797215149236</v>
      </c>
      <c r="K92" s="948">
        <v>25.471049110796052</v>
      </c>
      <c r="L92" s="948">
        <v>7.9902332142086241</v>
      </c>
      <c r="M92" s="948">
        <v>3.35</v>
      </c>
      <c r="N92" s="948">
        <v>2.6036719981459227</v>
      </c>
      <c r="O92" s="948">
        <v>2.3497016371491104</v>
      </c>
    </row>
    <row r="93" spans="2:15" ht="10.5" customHeight="1">
      <c r="B93" s="511">
        <v>1981</v>
      </c>
      <c r="C93" s="948">
        <v>89.795102808733802</v>
      </c>
      <c r="D93" s="948">
        <v>53.366167154899031</v>
      </c>
      <c r="E93" s="948">
        <v>2.0073716083388828</v>
      </c>
      <c r="F93" s="948">
        <v>5.402828900031162</v>
      </c>
      <c r="G93" s="949">
        <v>1.57</v>
      </c>
      <c r="H93" s="948">
        <v>40.160393804606478</v>
      </c>
      <c r="I93" s="948">
        <v>28.29084290778064</v>
      </c>
      <c r="J93" s="948">
        <v>49.211246624754523</v>
      </c>
      <c r="K93" s="948">
        <v>23.808736124540356</v>
      </c>
      <c r="L93" s="948">
        <v>9.5216329380003053</v>
      </c>
      <c r="M93" s="948">
        <v>3.46</v>
      </c>
      <c r="N93" s="948">
        <v>2.3311988249240456</v>
      </c>
      <c r="O93" s="948">
        <v>1.9835442570961859</v>
      </c>
    </row>
    <row r="94" spans="2:15" ht="10.5" customHeight="1">
      <c r="B94" s="511">
        <v>1982</v>
      </c>
      <c r="C94" s="948">
        <v>94.15465101494992</v>
      </c>
      <c r="D94" s="948">
        <v>50.593939416488297</v>
      </c>
      <c r="E94" s="948">
        <v>0.80038588622971818</v>
      </c>
      <c r="F94" s="948">
        <v>5.1582221492647093</v>
      </c>
      <c r="G94" s="949">
        <v>1.33</v>
      </c>
      <c r="H94" s="948">
        <v>38.842553750806019</v>
      </c>
      <c r="I94" s="948">
        <v>26.435190096967823</v>
      </c>
      <c r="J94" s="948">
        <v>55.940494944851821</v>
      </c>
      <c r="K94" s="948">
        <v>26.898468472433169</v>
      </c>
      <c r="L94" s="948">
        <v>6.4090213688829927</v>
      </c>
      <c r="M94" s="948">
        <v>3.6</v>
      </c>
      <c r="N94" s="948">
        <v>2.5119533458637573</v>
      </c>
      <c r="O94" s="948">
        <v>1.3450582935999595</v>
      </c>
    </row>
    <row r="95" spans="2:15" ht="10.5" customHeight="1">
      <c r="B95" s="511">
        <v>1983</v>
      </c>
      <c r="C95" s="948">
        <v>92.945013073268669</v>
      </c>
      <c r="D95" s="948">
        <v>63.573171735500992</v>
      </c>
      <c r="E95" s="948">
        <v>0.1075645720382474</v>
      </c>
      <c r="F95" s="948">
        <v>6.3166369002210008</v>
      </c>
      <c r="G95" s="949">
        <v>0.92</v>
      </c>
      <c r="H95" s="948">
        <v>39.410002325761909</v>
      </c>
      <c r="I95" s="948">
        <v>22.248347923853974</v>
      </c>
      <c r="J95" s="948">
        <v>47.391965059231381</v>
      </c>
      <c r="K95" s="948">
        <v>24.29107222850476</v>
      </c>
      <c r="L95" s="948">
        <v>6.9216496134986691</v>
      </c>
      <c r="M95" s="948">
        <v>2.4900000000000002</v>
      </c>
      <c r="N95" s="948">
        <v>2.518777345297126</v>
      </c>
      <c r="O95" s="948">
        <v>0.42767272816776619</v>
      </c>
    </row>
    <row r="96" spans="2:15" ht="10.5" customHeight="1">
      <c r="B96" s="511">
        <v>1984</v>
      </c>
      <c r="C96" s="948">
        <v>89.93387064475786</v>
      </c>
      <c r="D96" s="948">
        <v>55.723477460236609</v>
      </c>
      <c r="E96" s="948">
        <v>1.2714484908534893</v>
      </c>
      <c r="F96" s="948">
        <v>5.4041427068516237</v>
      </c>
      <c r="G96" s="949">
        <v>0.77</v>
      </c>
      <c r="H96" s="948">
        <v>39.514628461643476</v>
      </c>
      <c r="I96" s="948">
        <v>28.835034019944764</v>
      </c>
      <c r="J96" s="948">
        <v>47.904281239672635</v>
      </c>
      <c r="K96" s="948">
        <v>23.584910813073677</v>
      </c>
      <c r="L96" s="948">
        <v>8.7499902991880898</v>
      </c>
      <c r="M96" s="948">
        <v>1.96</v>
      </c>
      <c r="N96" s="948">
        <v>2.3305566582479518</v>
      </c>
      <c r="O96" s="948">
        <v>0.25379681366221307</v>
      </c>
    </row>
    <row r="97" spans="2:15" ht="10.5" customHeight="1">
      <c r="B97" s="511"/>
      <c r="C97" s="950"/>
      <c r="D97" s="949"/>
      <c r="E97" s="949"/>
      <c r="F97" s="949"/>
      <c r="G97" s="949"/>
      <c r="H97" s="949"/>
      <c r="I97" s="949"/>
      <c r="J97" s="949"/>
      <c r="K97" s="949"/>
      <c r="L97" s="949"/>
      <c r="M97" s="949"/>
      <c r="N97" s="949"/>
      <c r="O97" s="949"/>
    </row>
    <row r="98" spans="2:15" ht="10.5" customHeight="1">
      <c r="B98" s="511">
        <v>1985</v>
      </c>
      <c r="C98" s="948">
        <v>75.239749205703831</v>
      </c>
      <c r="D98" s="948">
        <v>53.235087628686365</v>
      </c>
      <c r="E98" s="948">
        <v>2.3574217515926525</v>
      </c>
      <c r="F98" s="948">
        <v>5.733262226492446</v>
      </c>
      <c r="G98" s="949">
        <v>7.0000000000000007E-2</v>
      </c>
      <c r="H98" s="948">
        <v>37.513627736390518</v>
      </c>
      <c r="I98" s="948">
        <v>27.210339717817739</v>
      </c>
      <c r="J98" s="948">
        <v>49.584455912171229</v>
      </c>
      <c r="K98" s="948">
        <v>24.346193064620429</v>
      </c>
      <c r="L98" s="948">
        <v>6.9966199803154554</v>
      </c>
      <c r="M98" s="948">
        <v>1.69</v>
      </c>
      <c r="N98" s="948">
        <v>2.0862711769406546</v>
      </c>
      <c r="O98" s="948">
        <v>0.82655776625317623</v>
      </c>
    </row>
    <row r="99" spans="2:15" ht="10.5" customHeight="1">
      <c r="B99" s="511">
        <v>1986</v>
      </c>
      <c r="C99" s="948">
        <v>73.613356845289005</v>
      </c>
      <c r="D99" s="948">
        <v>55.914806829415753</v>
      </c>
      <c r="E99" s="948">
        <v>1.4985477549196116</v>
      </c>
      <c r="F99" s="948">
        <v>7.1685115010442315</v>
      </c>
      <c r="G99" s="949">
        <v>1.0900000000000001</v>
      </c>
      <c r="H99" s="948">
        <v>34.561485032882544</v>
      </c>
      <c r="I99" s="948">
        <v>27.085965837349832</v>
      </c>
      <c r="J99" s="948">
        <v>48.772112811156333</v>
      </c>
      <c r="K99" s="948">
        <v>25.0072725652313</v>
      </c>
      <c r="L99" s="948">
        <v>6.69</v>
      </c>
      <c r="M99" s="948">
        <v>2.2000000000000002</v>
      </c>
      <c r="N99" s="948">
        <v>2.5189034788698907</v>
      </c>
      <c r="O99" s="948">
        <v>1.0271880085471752</v>
      </c>
    </row>
    <row r="100" spans="2:15" ht="10.5" customHeight="1">
      <c r="B100" s="511">
        <v>1987</v>
      </c>
      <c r="C100" s="948">
        <v>65.577432199418965</v>
      </c>
      <c r="D100" s="948">
        <v>66.073889040655402</v>
      </c>
      <c r="E100" s="948">
        <v>2.3592643697258242</v>
      </c>
      <c r="F100" s="948">
        <v>7.5360897522788965</v>
      </c>
      <c r="G100" s="949">
        <v>0.95</v>
      </c>
      <c r="H100" s="948">
        <v>42.125523421832675</v>
      </c>
      <c r="I100" s="948">
        <v>26.06900490095121</v>
      </c>
      <c r="J100" s="948">
        <v>48.879836476075006</v>
      </c>
      <c r="K100" s="948">
        <v>26.469843620250757</v>
      </c>
      <c r="L100" s="948">
        <v>13.69</v>
      </c>
      <c r="M100" s="948">
        <v>4.38</v>
      </c>
      <c r="N100" s="948">
        <v>2.7052086006944149</v>
      </c>
      <c r="O100" s="948">
        <v>1.2485763902518847</v>
      </c>
    </row>
    <row r="101" spans="2:15" ht="10.5" customHeight="1">
      <c r="B101" s="511">
        <v>1988</v>
      </c>
      <c r="C101" s="948">
        <v>71.116805067493786</v>
      </c>
      <c r="D101" s="948">
        <v>57.481280498597492</v>
      </c>
      <c r="E101" s="948">
        <v>1.8443340010376454</v>
      </c>
      <c r="F101" s="948">
        <v>7.6700997304882508</v>
      </c>
      <c r="G101" s="949">
        <v>0.18</v>
      </c>
      <c r="H101" s="948">
        <v>31.249571811692284</v>
      </c>
      <c r="I101" s="948">
        <v>27.854588968056252</v>
      </c>
      <c r="J101" s="948">
        <v>46.728838700409156</v>
      </c>
      <c r="K101" s="948">
        <v>28.65</v>
      </c>
      <c r="L101" s="948">
        <v>15.1</v>
      </c>
      <c r="M101" s="948">
        <v>5.31</v>
      </c>
      <c r="N101" s="948">
        <v>2.5647773360889103</v>
      </c>
      <c r="O101" s="948">
        <v>2.9981988735982203</v>
      </c>
    </row>
    <row r="102" spans="2:15" ht="10.5" customHeight="1">
      <c r="B102" s="511">
        <v>1989</v>
      </c>
      <c r="C102" s="948">
        <v>63.783300050415953</v>
      </c>
      <c r="D102" s="948">
        <v>54.212227546798346</v>
      </c>
      <c r="E102" s="948">
        <v>1.3287377437283856</v>
      </c>
      <c r="F102" s="948">
        <v>8.0734367278061612</v>
      </c>
      <c r="G102" s="949">
        <v>0.13</v>
      </c>
      <c r="H102" s="948">
        <v>34.281197085258952</v>
      </c>
      <c r="I102" s="948">
        <v>32.08940074759844</v>
      </c>
      <c r="J102" s="948">
        <v>48.949701365854381</v>
      </c>
      <c r="K102" s="948">
        <v>28.3</v>
      </c>
      <c r="L102" s="948">
        <v>16.12</v>
      </c>
      <c r="M102" s="948">
        <v>5.91</v>
      </c>
      <c r="N102" s="948">
        <v>2.5230467481835479</v>
      </c>
      <c r="O102" s="948">
        <v>1.4705428177166853</v>
      </c>
    </row>
    <row r="103" spans="2:15" ht="10.5" customHeight="1">
      <c r="B103" s="511"/>
      <c r="C103" s="950"/>
      <c r="D103" s="949"/>
      <c r="E103" s="949"/>
      <c r="F103" s="949"/>
      <c r="G103" s="949"/>
      <c r="H103" s="949"/>
      <c r="I103" s="949"/>
      <c r="J103" s="949"/>
      <c r="K103" s="949"/>
      <c r="L103" s="949"/>
      <c r="M103" s="949"/>
      <c r="N103" s="949"/>
      <c r="O103" s="949"/>
    </row>
    <row r="104" spans="2:15" ht="10.5" customHeight="1">
      <c r="B104" s="511">
        <v>1990</v>
      </c>
      <c r="C104" s="948">
        <v>70.877456560670382</v>
      </c>
      <c r="D104" s="948">
        <v>49.635399715496114</v>
      </c>
      <c r="E104" s="948">
        <v>1.3863232967484662</v>
      </c>
      <c r="F104" s="948">
        <v>10.317090153989898</v>
      </c>
      <c r="G104" s="949">
        <v>0.25</v>
      </c>
      <c r="H104" s="948">
        <v>30.842104613939622</v>
      </c>
      <c r="I104" s="948">
        <v>29.366654481126243</v>
      </c>
      <c r="J104" s="948">
        <v>45.950504602293165</v>
      </c>
      <c r="K104" s="948">
        <v>19.79</v>
      </c>
      <c r="L104" s="948">
        <v>16.510000000000002</v>
      </c>
      <c r="M104" s="948">
        <v>5.35</v>
      </c>
      <c r="N104" s="948">
        <v>2.5419316989510676</v>
      </c>
      <c r="O104" s="948">
        <v>0.66005493116096059</v>
      </c>
    </row>
    <row r="105" spans="2:15" ht="10.5" customHeight="1">
      <c r="B105" s="511">
        <v>1991</v>
      </c>
      <c r="C105" s="948">
        <v>70.825027558991621</v>
      </c>
      <c r="D105" s="948">
        <v>50.908221635644352</v>
      </c>
      <c r="E105" s="948">
        <v>1.0391966717220689</v>
      </c>
      <c r="F105" s="948">
        <v>5.7694222671254289</v>
      </c>
      <c r="G105" s="949">
        <v>0.42</v>
      </c>
      <c r="H105" s="948">
        <v>29.614159546284554</v>
      </c>
      <c r="I105" s="948">
        <v>30.148429924666225</v>
      </c>
      <c r="J105" s="948">
        <v>46.717519124338025</v>
      </c>
      <c r="K105" s="948">
        <v>24.43</v>
      </c>
      <c r="L105" s="948">
        <v>13.76</v>
      </c>
      <c r="M105" s="948">
        <v>5.24</v>
      </c>
      <c r="N105" s="948">
        <v>2.5905483315791362</v>
      </c>
      <c r="O105" s="948">
        <v>1.5963744754674867</v>
      </c>
    </row>
    <row r="106" spans="2:15" ht="10.5" customHeight="1">
      <c r="B106" s="511">
        <v>1992</v>
      </c>
      <c r="C106" s="948">
        <v>67.518564415189189</v>
      </c>
      <c r="D106" s="948">
        <v>47.836056782724299</v>
      </c>
      <c r="E106" s="948">
        <v>1.5392725955482014</v>
      </c>
      <c r="F106" s="948">
        <v>5.7124153767976011</v>
      </c>
      <c r="G106" s="949">
        <v>0.35</v>
      </c>
      <c r="H106" s="948">
        <v>30.060716158716254</v>
      </c>
      <c r="I106" s="948">
        <v>23.98585632491525</v>
      </c>
      <c r="J106" s="948">
        <v>45.357933368692521</v>
      </c>
      <c r="K106" s="948">
        <v>22.82</v>
      </c>
      <c r="L106" s="948">
        <v>12.17</v>
      </c>
      <c r="M106" s="948">
        <v>8.16</v>
      </c>
      <c r="N106" s="948">
        <v>2.9094285760628029</v>
      </c>
      <c r="O106" s="948">
        <v>0.67793402862255947</v>
      </c>
    </row>
    <row r="107" spans="2:15" ht="10.5" customHeight="1">
      <c r="B107" s="511">
        <v>1993</v>
      </c>
      <c r="C107" s="948">
        <v>75.770354760550092</v>
      </c>
      <c r="D107" s="948">
        <v>47.846352747081546</v>
      </c>
      <c r="E107" s="948">
        <v>1.6947912026284193</v>
      </c>
      <c r="F107" s="948">
        <v>7.2599310447660566</v>
      </c>
      <c r="G107" s="949">
        <v>0.19</v>
      </c>
      <c r="H107" s="948">
        <v>35.579939791863971</v>
      </c>
      <c r="I107" s="948">
        <v>28.721608795255307</v>
      </c>
      <c r="J107" s="948">
        <v>45.243966148531037</v>
      </c>
      <c r="K107" s="948">
        <v>22.75</v>
      </c>
      <c r="L107" s="948">
        <v>14.96</v>
      </c>
      <c r="M107" s="948">
        <v>2.88</v>
      </c>
      <c r="N107" s="948">
        <v>2.979323954690468</v>
      </c>
      <c r="O107" s="948">
        <v>1.3315891667680717</v>
      </c>
    </row>
    <row r="108" spans="2:15" ht="10.5" customHeight="1">
      <c r="B108" s="511">
        <v>1994</v>
      </c>
      <c r="C108" s="948">
        <v>69.028410189941098</v>
      </c>
      <c r="D108" s="948">
        <v>49.938480739117871</v>
      </c>
      <c r="E108" s="948">
        <v>1.5734427460167464</v>
      </c>
      <c r="F108" s="948">
        <v>8.1960427145660173</v>
      </c>
      <c r="G108" s="949">
        <v>0.19</v>
      </c>
      <c r="H108" s="948">
        <v>31.969557732879462</v>
      </c>
      <c r="I108" s="948">
        <v>28.044679721981339</v>
      </c>
      <c r="J108" s="948">
        <v>42.415169156702603</v>
      </c>
      <c r="K108" s="948">
        <v>18.13</v>
      </c>
      <c r="L108" s="948">
        <v>15.35</v>
      </c>
      <c r="M108" s="948">
        <v>7.29</v>
      </c>
      <c r="N108" s="948">
        <v>2.6934892636647207</v>
      </c>
      <c r="O108" s="948">
        <v>3.0760668383790009</v>
      </c>
    </row>
    <row r="109" spans="2:15" ht="10.5" customHeight="1">
      <c r="B109" s="511"/>
      <c r="C109" s="950"/>
      <c r="D109" s="949"/>
      <c r="E109" s="949"/>
      <c r="F109" s="949"/>
      <c r="G109" s="949"/>
      <c r="H109" s="949"/>
      <c r="I109" s="949"/>
      <c r="J109" s="949"/>
      <c r="K109" s="949"/>
      <c r="L109" s="949"/>
      <c r="M109" s="949"/>
      <c r="N109" s="949"/>
      <c r="O109" s="949"/>
    </row>
    <row r="110" spans="2:15" ht="10.5" customHeight="1">
      <c r="B110" s="511">
        <v>1995</v>
      </c>
      <c r="C110" s="948">
        <v>74.377371716884781</v>
      </c>
      <c r="D110" s="948">
        <v>48.874634238555103</v>
      </c>
      <c r="E110" s="948">
        <v>1.6072926532090777</v>
      </c>
      <c r="F110" s="948">
        <v>8.006417393178026</v>
      </c>
      <c r="G110" s="949">
        <v>0.35</v>
      </c>
      <c r="H110" s="948">
        <v>32.373198639211083</v>
      </c>
      <c r="I110" s="948">
        <v>30.288056121650275</v>
      </c>
      <c r="J110" s="948">
        <v>45.324703670220849</v>
      </c>
      <c r="K110" s="948">
        <v>15.71</v>
      </c>
      <c r="L110" s="948">
        <v>13.61</v>
      </c>
      <c r="M110" s="948">
        <v>6.99</v>
      </c>
      <c r="N110" s="948">
        <v>2.9370976844803702</v>
      </c>
      <c r="O110" s="948">
        <v>1.9558174232656402</v>
      </c>
    </row>
    <row r="111" spans="2:15" ht="10.5" customHeight="1">
      <c r="B111" s="511">
        <v>1996</v>
      </c>
      <c r="C111" s="948">
        <v>65.63424359048571</v>
      </c>
      <c r="D111" s="948">
        <v>54.167745815066425</v>
      </c>
      <c r="E111" s="948">
        <v>1.5760331403053149</v>
      </c>
      <c r="F111" s="948">
        <v>5.7226689055154134</v>
      </c>
      <c r="G111" s="949">
        <v>0.18</v>
      </c>
      <c r="H111" s="948">
        <v>33.116847548144669</v>
      </c>
      <c r="I111" s="948">
        <v>32.811060157271022</v>
      </c>
      <c r="J111" s="948">
        <v>43.360616458100537</v>
      </c>
      <c r="K111" s="948">
        <v>17.510000000000002</v>
      </c>
      <c r="L111" s="948">
        <v>20.59</v>
      </c>
      <c r="M111" s="948">
        <v>6.81</v>
      </c>
      <c r="N111" s="948">
        <v>2.3230559320146602</v>
      </c>
      <c r="O111" s="948">
        <v>1.9601526952789496</v>
      </c>
    </row>
    <row r="112" spans="2:15" ht="10.5" customHeight="1">
      <c r="B112" s="511">
        <v>1997</v>
      </c>
      <c r="C112" s="948">
        <v>68.257761241149069</v>
      </c>
      <c r="D112" s="948">
        <v>41.68</v>
      </c>
      <c r="E112" s="948">
        <v>1.6452075960481922</v>
      </c>
      <c r="F112" s="948">
        <v>4.79</v>
      </c>
      <c r="G112" s="949">
        <v>0.2</v>
      </c>
      <c r="H112" s="948">
        <v>32.381927246177845</v>
      </c>
      <c r="I112" s="948">
        <v>32.228225036687391</v>
      </c>
      <c r="J112" s="948">
        <v>44.20212333184562</v>
      </c>
      <c r="K112" s="948">
        <v>27.34</v>
      </c>
      <c r="L112" s="948">
        <v>17.190000000000001</v>
      </c>
      <c r="M112" s="948">
        <v>9.9499999999999993</v>
      </c>
      <c r="N112" s="948">
        <v>2.6596981567770404</v>
      </c>
      <c r="O112" s="948">
        <v>0.53217938860010638</v>
      </c>
    </row>
    <row r="113" spans="2:15" ht="10.5" customHeight="1">
      <c r="B113" s="511">
        <v>1998</v>
      </c>
      <c r="C113" s="948">
        <v>77.546412781689739</v>
      </c>
      <c r="D113" s="948">
        <v>53.12</v>
      </c>
      <c r="E113" s="948">
        <v>1.625579273922692</v>
      </c>
      <c r="F113" s="948">
        <v>6.31</v>
      </c>
      <c r="G113" s="949">
        <v>0.18</v>
      </c>
      <c r="H113" s="948">
        <v>28.957643512419743</v>
      </c>
      <c r="I113" s="948">
        <v>32.865259145749519</v>
      </c>
      <c r="J113" s="948">
        <v>43.174081200713367</v>
      </c>
      <c r="K113" s="948">
        <v>18.940000000000001</v>
      </c>
      <c r="L113" s="948">
        <v>14.39</v>
      </c>
      <c r="M113" s="948">
        <v>8.08</v>
      </c>
      <c r="N113" s="948">
        <v>1.9880020175407362</v>
      </c>
      <c r="O113" s="948">
        <v>1.04</v>
      </c>
    </row>
    <row r="114" spans="2:15" ht="10.5" customHeight="1">
      <c r="B114" s="511">
        <v>1999</v>
      </c>
      <c r="C114" s="948">
        <v>81.087607078228572</v>
      </c>
      <c r="D114" s="948">
        <v>46.72</v>
      </c>
      <c r="E114" s="948">
        <v>1.7550113810563466</v>
      </c>
      <c r="F114" s="948">
        <v>5.04</v>
      </c>
      <c r="G114" s="949">
        <v>0.6</v>
      </c>
      <c r="H114" s="948">
        <v>27.755841501370373</v>
      </c>
      <c r="I114" s="948">
        <v>35.13374815162355</v>
      </c>
      <c r="J114" s="948">
        <v>42.945939078631113</v>
      </c>
      <c r="K114" s="948">
        <v>27.12</v>
      </c>
      <c r="L114" s="948">
        <v>17.87</v>
      </c>
      <c r="M114" s="948">
        <v>7.75</v>
      </c>
      <c r="N114" s="948">
        <v>2.3205736516932221</v>
      </c>
      <c r="O114" s="948">
        <v>1.35</v>
      </c>
    </row>
    <row r="115" spans="2:15" ht="10.5" customHeight="1">
      <c r="B115" s="511"/>
      <c r="C115" s="950"/>
      <c r="D115" s="949"/>
      <c r="E115" s="949"/>
      <c r="F115" s="949"/>
      <c r="G115" s="949"/>
      <c r="H115" s="949"/>
      <c r="I115" s="949"/>
      <c r="J115" s="949"/>
      <c r="K115" s="949"/>
      <c r="L115" s="949"/>
      <c r="M115" s="949"/>
      <c r="N115" s="949"/>
      <c r="O115" s="949"/>
    </row>
    <row r="116" spans="2:15" ht="10.5" customHeight="1">
      <c r="B116" s="511">
        <v>2000</v>
      </c>
      <c r="C116" s="948">
        <v>90.46157835102477</v>
      </c>
      <c r="D116" s="948">
        <v>47.91</v>
      </c>
      <c r="E116" s="948">
        <v>1.9196982518237851</v>
      </c>
      <c r="F116" s="948">
        <v>4.6844876214525035</v>
      </c>
      <c r="G116" s="949">
        <v>0.71</v>
      </c>
      <c r="H116" s="948">
        <v>37.769797388385619</v>
      </c>
      <c r="I116" s="948">
        <v>32.87169521449114</v>
      </c>
      <c r="J116" s="948">
        <v>39.590000000000003</v>
      </c>
      <c r="K116" s="948">
        <v>28.31</v>
      </c>
      <c r="L116" s="948">
        <v>21.01</v>
      </c>
      <c r="M116" s="948">
        <v>8.74</v>
      </c>
      <c r="N116" s="948">
        <v>2.65</v>
      </c>
      <c r="O116" s="948">
        <v>1.26</v>
      </c>
    </row>
    <row r="117" spans="2:15" ht="10.5" customHeight="1">
      <c r="B117" s="511">
        <v>2001</v>
      </c>
      <c r="C117" s="948">
        <v>70.730907532398675</v>
      </c>
      <c r="D117" s="948">
        <v>49.23</v>
      </c>
      <c r="E117" s="948">
        <v>1.9519924352978391</v>
      </c>
      <c r="F117" s="948">
        <v>5.0570107110660256</v>
      </c>
      <c r="G117" s="949">
        <v>0.86</v>
      </c>
      <c r="H117" s="948">
        <v>35.345090614040494</v>
      </c>
      <c r="I117" s="948">
        <v>33.203201925447935</v>
      </c>
      <c r="J117" s="948">
        <v>39.96282926190419</v>
      </c>
      <c r="K117" s="948">
        <v>26.56</v>
      </c>
      <c r="L117" s="948">
        <v>19.690000000000001</v>
      </c>
      <c r="M117" s="948">
        <v>7.14</v>
      </c>
      <c r="N117" s="948">
        <v>2.61</v>
      </c>
      <c r="O117" s="948">
        <v>1.8086991740963165</v>
      </c>
    </row>
    <row r="118" spans="2:15" ht="10.5" customHeight="1">
      <c r="B118" s="511">
        <v>2002</v>
      </c>
      <c r="C118" s="948">
        <v>76.85266246643944</v>
      </c>
      <c r="D118" s="948">
        <v>47.95</v>
      </c>
      <c r="E118" s="948">
        <v>1.9358756441729905</v>
      </c>
      <c r="F118" s="948">
        <v>5.0223109550840075</v>
      </c>
      <c r="G118" s="949">
        <v>0.95</v>
      </c>
      <c r="H118" s="948">
        <v>38.896286198873852</v>
      </c>
      <c r="I118" s="948">
        <v>28.489481870447598</v>
      </c>
      <c r="J118" s="948">
        <v>39.968636902705832</v>
      </c>
      <c r="K118" s="948">
        <v>28.16</v>
      </c>
      <c r="L118" s="948">
        <v>18.79</v>
      </c>
      <c r="M118" s="948">
        <v>4.6100000000000003</v>
      </c>
      <c r="N118" s="948">
        <v>2.2000000000000002</v>
      </c>
      <c r="O118" s="948">
        <v>1.9094534497584825</v>
      </c>
    </row>
    <row r="119" spans="2:15" ht="10.5" customHeight="1">
      <c r="B119" s="511">
        <v>2003</v>
      </c>
      <c r="C119" s="948">
        <v>82.532641745915726</v>
      </c>
      <c r="D119" s="948">
        <v>47.99</v>
      </c>
      <c r="E119" s="948">
        <v>1.8114521694385954</v>
      </c>
      <c r="F119" s="948">
        <v>5.03</v>
      </c>
      <c r="G119" s="949">
        <v>0.76</v>
      </c>
      <c r="H119" s="948">
        <v>31.596071344058327</v>
      </c>
      <c r="I119" s="948">
        <v>29.165000597137748</v>
      </c>
      <c r="J119" s="948">
        <v>40.941752883898737</v>
      </c>
      <c r="K119" s="948">
        <v>27.59</v>
      </c>
      <c r="L119" s="948">
        <v>20.010000000000002</v>
      </c>
      <c r="M119" s="948">
        <v>5.92</v>
      </c>
      <c r="N119" s="948">
        <v>3.41</v>
      </c>
      <c r="O119" s="948">
        <v>1.1988988198382748</v>
      </c>
    </row>
    <row r="120" spans="2:15" ht="10.5" customHeight="1">
      <c r="B120" s="511">
        <v>2004</v>
      </c>
      <c r="C120" s="948">
        <v>74.885507825245256</v>
      </c>
      <c r="D120" s="948">
        <v>48.64</v>
      </c>
      <c r="E120" s="948">
        <v>2.0339261882712334</v>
      </c>
      <c r="F120" s="948">
        <v>4.8899999999999997</v>
      </c>
      <c r="G120" s="950">
        <v>0.86</v>
      </c>
      <c r="H120" s="948">
        <v>35.310577565779795</v>
      </c>
      <c r="I120" s="948">
        <v>32.656354839063511</v>
      </c>
      <c r="J120" s="948">
        <v>44.858546837889001</v>
      </c>
      <c r="K120" s="948">
        <v>28.65</v>
      </c>
      <c r="L120" s="948">
        <v>15.39</v>
      </c>
      <c r="M120" s="948">
        <v>6.27</v>
      </c>
      <c r="N120" s="948">
        <v>2.73</v>
      </c>
      <c r="O120" s="948">
        <v>1.1289566548600543</v>
      </c>
    </row>
    <row r="121" spans="2:15" ht="10.5" customHeight="1">
      <c r="B121" s="511"/>
      <c r="C121" s="950"/>
      <c r="D121" s="950"/>
      <c r="E121" s="950"/>
      <c r="F121" s="950"/>
      <c r="G121" s="950"/>
      <c r="H121" s="950"/>
      <c r="I121" s="950"/>
      <c r="J121" s="950"/>
      <c r="K121" s="950"/>
      <c r="L121" s="950"/>
      <c r="M121" s="950"/>
      <c r="N121" s="950"/>
      <c r="O121" s="950"/>
    </row>
    <row r="122" spans="2:15" ht="10.5" customHeight="1">
      <c r="B122" s="511">
        <v>2005</v>
      </c>
      <c r="C122" s="948">
        <v>89.044008419968733</v>
      </c>
      <c r="D122" s="948">
        <v>49.25</v>
      </c>
      <c r="E122" s="948">
        <v>2.1759395154410517</v>
      </c>
      <c r="F122" s="948">
        <v>5</v>
      </c>
      <c r="G122" s="950">
        <v>0.8</v>
      </c>
      <c r="H122" s="948">
        <v>32.832494454871188</v>
      </c>
      <c r="I122" s="948">
        <v>31.980386328271624</v>
      </c>
      <c r="J122" s="948">
        <v>45.280736695211878</v>
      </c>
      <c r="K122" s="948">
        <v>24.41</v>
      </c>
      <c r="L122" s="948">
        <v>14.14</v>
      </c>
      <c r="M122" s="948">
        <v>4.87</v>
      </c>
      <c r="N122" s="948">
        <v>2.42</v>
      </c>
      <c r="O122" s="948">
        <v>1.4608174799522264</v>
      </c>
    </row>
    <row r="123" spans="2:15" ht="10.5" customHeight="1">
      <c r="B123" s="511">
        <v>2006</v>
      </c>
      <c r="C123" s="948">
        <v>65.760000000000005</v>
      </c>
      <c r="D123" s="948">
        <v>49.5</v>
      </c>
      <c r="E123" s="948">
        <v>1.78</v>
      </c>
      <c r="F123" s="948">
        <v>4.97</v>
      </c>
      <c r="G123" s="950" t="s">
        <v>458</v>
      </c>
      <c r="H123" s="948">
        <v>32.901816800658352</v>
      </c>
      <c r="I123" s="948">
        <v>33.222975876432237</v>
      </c>
      <c r="J123" s="948">
        <v>44.39865002658189</v>
      </c>
      <c r="K123" s="948">
        <v>25.09</v>
      </c>
      <c r="L123" s="948">
        <v>9.2799999999999994</v>
      </c>
      <c r="M123" s="948">
        <v>5.34</v>
      </c>
      <c r="N123" s="948">
        <v>2.77</v>
      </c>
      <c r="O123" s="948">
        <v>1.07</v>
      </c>
    </row>
    <row r="124" spans="2:15" ht="10.5" customHeight="1">
      <c r="B124" s="511">
        <v>2007</v>
      </c>
      <c r="C124" s="948">
        <v>66.16</v>
      </c>
      <c r="D124" s="948">
        <v>50.3</v>
      </c>
      <c r="E124" s="948">
        <v>2.1598931677070552</v>
      </c>
      <c r="F124" s="948">
        <v>4.8</v>
      </c>
      <c r="G124" s="950" t="s">
        <v>458</v>
      </c>
      <c r="H124" s="948">
        <v>32.89607048590721</v>
      </c>
      <c r="I124" s="948">
        <v>33.594261915499672</v>
      </c>
      <c r="J124" s="948">
        <v>43.31</v>
      </c>
      <c r="K124" s="948">
        <v>22.35</v>
      </c>
      <c r="L124" s="948">
        <v>13.84</v>
      </c>
      <c r="M124" s="948">
        <v>5.63</v>
      </c>
      <c r="N124" s="948">
        <v>2.52</v>
      </c>
      <c r="O124" s="948">
        <v>0.94614498847456763</v>
      </c>
    </row>
    <row r="125" spans="2:15" ht="10.5" customHeight="1">
      <c r="B125" s="511">
        <v>2008</v>
      </c>
      <c r="C125" s="948">
        <v>93.31</v>
      </c>
      <c r="D125" s="948">
        <v>48.712409883541817</v>
      </c>
      <c r="E125" s="948">
        <v>2.0099999999999998</v>
      </c>
      <c r="F125" s="948">
        <v>4.8909877379998763</v>
      </c>
      <c r="G125" s="950" t="s">
        <v>458</v>
      </c>
      <c r="H125" s="948">
        <v>28.57</v>
      </c>
      <c r="I125" s="948">
        <v>33.445145074044405</v>
      </c>
      <c r="J125" s="948">
        <v>45.36</v>
      </c>
      <c r="K125" s="948">
        <v>24.65</v>
      </c>
      <c r="L125" s="948">
        <v>15.03</v>
      </c>
      <c r="M125" s="948">
        <v>4.72</v>
      </c>
      <c r="N125" s="948">
        <v>2.4700000000000002</v>
      </c>
      <c r="O125" s="948">
        <v>1.0367488241214284</v>
      </c>
    </row>
    <row r="126" spans="2:15" ht="10.5" customHeight="1">
      <c r="B126" s="511">
        <v>2009</v>
      </c>
      <c r="C126" s="948">
        <v>83.73</v>
      </c>
      <c r="D126" s="948">
        <v>51.33</v>
      </c>
      <c r="E126" s="948">
        <v>2.0699999999999998</v>
      </c>
      <c r="F126" s="948">
        <v>4.2300000000000004</v>
      </c>
      <c r="G126" s="950" t="s">
        <v>458</v>
      </c>
      <c r="H126" s="948">
        <v>32.020000000000003</v>
      </c>
      <c r="I126" s="948">
        <v>32.14</v>
      </c>
      <c r="J126" s="948">
        <v>44.32</v>
      </c>
      <c r="K126" s="948">
        <v>24.2</v>
      </c>
      <c r="L126" s="948">
        <v>9.86</v>
      </c>
      <c r="M126" s="948">
        <v>7.58</v>
      </c>
      <c r="N126" s="948">
        <v>3.19</v>
      </c>
      <c r="O126" s="948">
        <v>1.18</v>
      </c>
    </row>
    <row r="127" spans="2:15" ht="10.5" customHeight="1">
      <c r="B127" s="511"/>
      <c r="C127" s="948"/>
      <c r="D127" s="948"/>
      <c r="E127" s="948"/>
      <c r="F127" s="948"/>
      <c r="G127" s="950"/>
      <c r="H127" s="948"/>
      <c r="I127" s="948"/>
      <c r="J127" s="948"/>
      <c r="K127" s="948"/>
      <c r="L127" s="948"/>
      <c r="M127" s="948"/>
      <c r="N127" s="948"/>
      <c r="O127" s="948"/>
    </row>
    <row r="128" spans="2:15" ht="10.5" customHeight="1">
      <c r="B128" s="640">
        <v>2010</v>
      </c>
      <c r="C128" s="951">
        <v>91.75</v>
      </c>
      <c r="D128" s="951">
        <v>49.37</v>
      </c>
      <c r="E128" s="951">
        <v>2.1800000000000002</v>
      </c>
      <c r="F128" s="951">
        <v>4.57</v>
      </c>
      <c r="G128" s="950" t="s">
        <v>458</v>
      </c>
      <c r="H128" s="951">
        <v>32.97</v>
      </c>
      <c r="I128" s="951">
        <v>35.67</v>
      </c>
      <c r="J128" s="951">
        <v>44.75</v>
      </c>
      <c r="K128" s="951">
        <v>24</v>
      </c>
      <c r="L128" s="951">
        <v>11.73</v>
      </c>
      <c r="M128" s="951">
        <v>6.14</v>
      </c>
      <c r="N128" s="951">
        <v>2.73</v>
      </c>
      <c r="O128" s="951">
        <v>1.08</v>
      </c>
    </row>
    <row r="129" spans="2:15" ht="10.5" customHeight="1">
      <c r="B129" s="640" t="s">
        <v>1371</v>
      </c>
      <c r="C129" s="951">
        <v>74.72</v>
      </c>
      <c r="D129" s="951">
        <v>49.8</v>
      </c>
      <c r="E129" s="951">
        <v>2.0699999999999998</v>
      </c>
      <c r="F129" s="951">
        <v>4.8</v>
      </c>
      <c r="G129" s="952" t="s">
        <v>458</v>
      </c>
      <c r="H129" s="951">
        <v>34.71</v>
      </c>
      <c r="I129" s="951">
        <v>36.21</v>
      </c>
      <c r="J129" s="951">
        <v>43.9</v>
      </c>
      <c r="K129" s="951">
        <v>24.52</v>
      </c>
      <c r="L129" s="951">
        <v>16.510000000000002</v>
      </c>
      <c r="M129" s="951">
        <v>6.18</v>
      </c>
      <c r="N129" s="951">
        <v>2.8</v>
      </c>
      <c r="O129" s="951">
        <v>1.01</v>
      </c>
    </row>
    <row r="130" spans="2:15" ht="10.5" customHeight="1">
      <c r="B130" s="1101" t="s">
        <v>1367</v>
      </c>
      <c r="C130" s="951">
        <v>77.81</v>
      </c>
      <c r="D130" s="951">
        <v>48.51</v>
      </c>
      <c r="E130" s="951">
        <v>1.81</v>
      </c>
      <c r="F130" s="951">
        <v>4.6399999999999997</v>
      </c>
      <c r="G130" s="952" t="s">
        <v>458</v>
      </c>
      <c r="H130" s="951">
        <v>35.119999999999997</v>
      </c>
      <c r="I130" s="951">
        <v>36.11</v>
      </c>
      <c r="J130" s="951">
        <v>45.68</v>
      </c>
      <c r="K130" s="951">
        <v>23.46</v>
      </c>
      <c r="L130" s="951">
        <v>15.49</v>
      </c>
      <c r="M130" s="951">
        <v>6.81</v>
      </c>
      <c r="N130" s="951">
        <v>2.83</v>
      </c>
      <c r="O130" s="951">
        <v>0.78</v>
      </c>
    </row>
    <row r="131" spans="2:15" ht="10.5" customHeight="1">
      <c r="B131" s="1164" t="s">
        <v>1408</v>
      </c>
      <c r="C131" s="951">
        <v>83.03</v>
      </c>
      <c r="D131" s="951">
        <v>49.92</v>
      </c>
      <c r="E131" s="951">
        <v>1.94</v>
      </c>
      <c r="F131" s="951">
        <v>4.6100000000000003</v>
      </c>
      <c r="G131" s="952" t="s">
        <v>458</v>
      </c>
      <c r="H131" s="951">
        <v>35.409999999999997</v>
      </c>
      <c r="I131" s="951">
        <v>34.590000000000003</v>
      </c>
      <c r="J131" s="951">
        <v>44.25</v>
      </c>
      <c r="K131" s="951">
        <v>24.84</v>
      </c>
      <c r="L131" s="951">
        <v>18.03</v>
      </c>
      <c r="M131" s="951">
        <v>6.16</v>
      </c>
      <c r="N131" s="951">
        <v>2.4700000000000002</v>
      </c>
      <c r="O131" s="951">
        <v>0.64</v>
      </c>
    </row>
    <row r="132" spans="2:15" ht="10.5" customHeight="1">
      <c r="B132" s="1294" t="s">
        <v>1411</v>
      </c>
      <c r="C132" s="951">
        <v>80.760000000000005</v>
      </c>
      <c r="D132" s="951">
        <v>48.24</v>
      </c>
      <c r="E132" s="951">
        <v>1.87</v>
      </c>
      <c r="F132" s="951">
        <v>4.42</v>
      </c>
      <c r="G132" s="952" t="s">
        <v>458</v>
      </c>
      <c r="H132" s="951">
        <v>35.97</v>
      </c>
      <c r="I132" s="951">
        <v>34.869999999999997</v>
      </c>
      <c r="J132" s="951">
        <v>43.84</v>
      </c>
      <c r="K132" s="951">
        <v>23.89</v>
      </c>
      <c r="L132" s="951">
        <v>19.350000000000001</v>
      </c>
      <c r="M132" s="951">
        <v>7.18</v>
      </c>
      <c r="N132" s="951">
        <v>2.8</v>
      </c>
      <c r="O132" s="951">
        <v>0.73</v>
      </c>
    </row>
    <row r="133" spans="2:15" ht="10.5" customHeight="1">
      <c r="B133" s="1294"/>
      <c r="C133" s="951"/>
      <c r="D133" s="951"/>
      <c r="E133" s="951"/>
      <c r="F133" s="951"/>
      <c r="G133" s="952"/>
      <c r="H133" s="951"/>
      <c r="I133" s="951"/>
      <c r="J133" s="951"/>
      <c r="K133" s="951"/>
      <c r="L133" s="951"/>
      <c r="M133" s="951"/>
      <c r="N133" s="951"/>
      <c r="O133" s="951"/>
    </row>
    <row r="134" spans="2:15" ht="10.5" customHeight="1">
      <c r="B134" s="512" t="s">
        <v>1516</v>
      </c>
      <c r="C134" s="953">
        <v>75.069999999999993</v>
      </c>
      <c r="D134" s="953">
        <v>48.64</v>
      </c>
      <c r="E134" s="953">
        <v>1.72</v>
      </c>
      <c r="F134" s="953">
        <v>4.4400000000000004</v>
      </c>
      <c r="G134" s="954" t="s">
        <v>458</v>
      </c>
      <c r="H134" s="953">
        <v>34.409999999999997</v>
      </c>
      <c r="I134" s="953">
        <v>38.32</v>
      </c>
      <c r="J134" s="953">
        <v>46.68</v>
      </c>
      <c r="K134" s="953">
        <v>25.79</v>
      </c>
      <c r="L134" s="953">
        <v>13.23</v>
      </c>
      <c r="M134" s="953">
        <v>5.56</v>
      </c>
      <c r="N134" s="953">
        <v>2.4500000000000002</v>
      </c>
      <c r="O134" s="953">
        <v>0.51</v>
      </c>
    </row>
    <row r="135" spans="2:15" ht="10.5" customHeight="1">
      <c r="B135" s="223" t="s">
        <v>1117</v>
      </c>
      <c r="C135" s="168"/>
      <c r="D135" s="168"/>
      <c r="E135" s="168"/>
      <c r="F135" s="168"/>
      <c r="G135" s="168"/>
      <c r="H135" s="168"/>
      <c r="I135" s="168"/>
      <c r="J135" s="168"/>
      <c r="K135" s="168"/>
      <c r="L135" s="168"/>
      <c r="M135" s="168"/>
      <c r="N135" s="168"/>
      <c r="O135" s="168"/>
    </row>
    <row r="136" spans="2:15" ht="10.5" customHeight="1"/>
    <row r="137" spans="2:15" ht="10.5" customHeight="1"/>
    <row r="138" spans="2:15" ht="10.5" customHeight="1"/>
    <row r="139" spans="2:15" ht="10.5" customHeight="1"/>
    <row r="140" spans="2:15" ht="10.5" customHeight="1"/>
    <row r="141" spans="2:15" ht="10.5" customHeight="1"/>
    <row r="142" spans="2:15" ht="10.5" customHeight="1"/>
    <row r="143" spans="2:15" ht="10.5" customHeight="1"/>
    <row r="144" spans="2:15" ht="10.5" customHeight="1"/>
    <row r="145" spans="3:13" ht="10.5" customHeight="1"/>
    <row r="146" spans="3:13" ht="10.5" customHeight="1"/>
    <row r="147" spans="3:13" ht="10.5" customHeight="1"/>
    <row r="148" spans="3:13" ht="10.5" customHeight="1"/>
    <row r="149" spans="3:13" ht="10.5" customHeight="1"/>
    <row r="150" spans="3:13" ht="10.5" customHeight="1"/>
    <row r="151" spans="3:13" ht="10.5" customHeight="1"/>
    <row r="152" spans="3:13" ht="10.5" customHeight="1"/>
    <row r="153" spans="3:13" ht="10.5" customHeight="1"/>
    <row r="154" spans="3:13" ht="10.5" customHeight="1">
      <c r="C154" s="193"/>
      <c r="D154" s="193"/>
      <c r="E154" s="193"/>
      <c r="F154" s="193"/>
      <c r="G154" s="193"/>
      <c r="H154" s="193"/>
      <c r="I154" s="193"/>
      <c r="J154" s="193"/>
      <c r="K154" s="193"/>
      <c r="L154" s="193"/>
      <c r="M154" s="193"/>
    </row>
    <row r="155" spans="3:13" ht="10.5" customHeight="1">
      <c r="C155" s="193"/>
      <c r="D155" s="193"/>
      <c r="E155" s="193"/>
      <c r="F155" s="193"/>
      <c r="G155" s="158">
        <v>103</v>
      </c>
      <c r="H155" s="193"/>
      <c r="I155" s="193"/>
      <c r="J155" s="193"/>
      <c r="K155" s="193"/>
      <c r="L155" s="193"/>
      <c r="M155" s="193"/>
    </row>
    <row r="156" spans="3:13" ht="10.5" customHeight="1">
      <c r="C156" s="193"/>
      <c r="D156" s="193"/>
      <c r="E156" s="193"/>
      <c r="F156" s="193"/>
      <c r="G156" s="193"/>
      <c r="H156" s="193"/>
      <c r="I156" s="193"/>
      <c r="J156" s="193"/>
      <c r="K156" s="193"/>
      <c r="L156" s="193"/>
      <c r="M156" s="193"/>
    </row>
    <row r="157" spans="3:13" ht="10.5" customHeight="1">
      <c r="C157" s="193"/>
      <c r="D157" s="193"/>
      <c r="E157" s="193"/>
      <c r="F157" s="193"/>
      <c r="G157" s="193"/>
      <c r="H157" s="193"/>
      <c r="I157" s="193"/>
      <c r="J157" s="193"/>
      <c r="K157" s="193"/>
      <c r="L157" s="193"/>
      <c r="M157" s="193"/>
    </row>
    <row r="158" spans="3:13" ht="10.5" customHeight="1">
      <c r="C158" s="193"/>
      <c r="D158" s="193"/>
      <c r="E158" s="193"/>
      <c r="F158" s="193"/>
      <c r="H158" s="193"/>
      <c r="I158" s="193"/>
      <c r="J158" s="193"/>
      <c r="K158" s="193"/>
      <c r="L158" s="193"/>
      <c r="M158" s="193"/>
    </row>
    <row r="159" spans="3:13" ht="11.5" customHeight="1">
      <c r="H159" s="77"/>
      <c r="I159" s="77"/>
      <c r="J159" s="77"/>
      <c r="K159" s="77"/>
      <c r="L159" s="77"/>
      <c r="M159" s="77"/>
    </row>
    <row r="161" spans="2:2" ht="11.5" customHeight="1">
      <c r="B161" s="60"/>
    </row>
    <row r="177" spans="3:15" ht="11.5" customHeight="1">
      <c r="C177" s="168"/>
      <c r="D177" s="168"/>
      <c r="E177" s="168"/>
      <c r="F177" s="168"/>
      <c r="G177" s="168"/>
      <c r="H177" s="168"/>
      <c r="I177" s="168"/>
      <c r="J177" s="168"/>
      <c r="K177" s="168"/>
      <c r="L177" s="168"/>
      <c r="M177" s="168"/>
      <c r="N177" s="168"/>
      <c r="O177" s="168"/>
    </row>
    <row r="185" spans="3:15" ht="11.5" customHeight="1">
      <c r="G185" s="172"/>
    </row>
  </sheetData>
  <customSheetViews>
    <customSheetView guid="{F4AE1968-DA35-43D0-B456-FBD0ABC8A377}" showPageBreaks="1" view="pageBreakPreview" showRuler="0" topLeftCell="A218">
      <selection activeCell="F251" sqref="F251"/>
      <rowBreaks count="4" manualBreakCount="4">
        <brk id="48" max="16383" man="1"/>
        <brk id="86" max="16383" man="1"/>
        <brk id="149" max="12" man="1"/>
        <brk id="210" max="12" man="1"/>
      </rowBreaks>
      <pageSetup orientation="portrait"/>
      <headerFooter alignWithMargins="0"/>
    </customSheetView>
  </customSheetViews>
  <mergeCells count="4">
    <mergeCell ref="B84:B85"/>
    <mergeCell ref="C85:O85"/>
    <mergeCell ref="C4:M4"/>
    <mergeCell ref="B3:B4"/>
  </mergeCells>
  <phoneticPr fontId="0" type="noConversion"/>
  <pageMargins left="0.55118110236220474" right="0.55118110236220474" top="0.51181102362204722" bottom="0.6692913385826772" header="0.51181102362204722" footer="0.51181102362204722"/>
  <pageSetup scale="80" orientation="portrait"/>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4"/>
  <sheetViews>
    <sheetView view="pageBreakPreview" topLeftCell="A79" zoomScale="124" zoomScaleSheetLayoutView="124" workbookViewId="0">
      <selection activeCell="I116" sqref="I116"/>
    </sheetView>
  </sheetViews>
  <sheetFormatPr baseColWidth="10" defaultColWidth="8.83203125" defaultRowHeight="11.5" customHeight="1" x14ac:dyDescent="0"/>
  <cols>
    <col min="1" max="1" width="3" style="47" customWidth="1"/>
    <col min="2" max="2" width="8.6640625" style="47" customWidth="1"/>
    <col min="3" max="7" width="9.6640625" style="47" customWidth="1"/>
    <col min="8" max="8" width="9.5" style="47" customWidth="1"/>
    <col min="9" max="17" width="9.6640625" style="47" customWidth="1"/>
    <col min="18" max="16384" width="8.83203125" style="47"/>
  </cols>
  <sheetData>
    <row r="1" spans="2:9" ht="11.5" customHeight="1">
      <c r="B1" s="60" t="s">
        <v>1000</v>
      </c>
    </row>
    <row r="2" spans="2:9" ht="11.25" customHeight="1">
      <c r="B2" s="1604" t="s">
        <v>599</v>
      </c>
      <c r="C2" s="1520" t="s">
        <v>144</v>
      </c>
      <c r="D2" s="1520" t="s">
        <v>333</v>
      </c>
      <c r="E2" s="1520" t="s">
        <v>347</v>
      </c>
      <c r="F2" s="1520" t="s">
        <v>1015</v>
      </c>
      <c r="G2" s="1520" t="s">
        <v>1521</v>
      </c>
      <c r="H2" s="468" t="s">
        <v>518</v>
      </c>
    </row>
    <row r="3" spans="2:9" ht="11.25" customHeight="1">
      <c r="B3" s="1605"/>
      <c r="C3" s="1521"/>
      <c r="D3" s="1521"/>
      <c r="E3" s="1521"/>
      <c r="F3" s="1521"/>
      <c r="G3" s="1521"/>
      <c r="H3" s="460" t="s">
        <v>60</v>
      </c>
    </row>
    <row r="4" spans="2:9" ht="11.25" customHeight="1">
      <c r="B4" s="1606"/>
      <c r="C4" s="1597" t="s">
        <v>171</v>
      </c>
      <c r="D4" s="1603"/>
      <c r="E4" s="1603"/>
      <c r="F4" s="1603"/>
      <c r="G4" s="1603"/>
      <c r="H4" s="1598"/>
    </row>
    <row r="5" spans="2:9" ht="10.5" customHeight="1">
      <c r="B5" s="511">
        <v>1970</v>
      </c>
      <c r="C5" s="433">
        <f>SUM(D5:H5)</f>
        <v>19211</v>
      </c>
      <c r="D5" s="434">
        <v>3864</v>
      </c>
      <c r="E5" s="433">
        <v>2170</v>
      </c>
      <c r="F5" s="433">
        <v>652</v>
      </c>
      <c r="G5" s="435">
        <v>12525</v>
      </c>
      <c r="H5" s="433" t="s">
        <v>458</v>
      </c>
    </row>
    <row r="6" spans="2:9" ht="10.5" customHeight="1">
      <c r="B6" s="511">
        <v>1971</v>
      </c>
      <c r="C6" s="433">
        <f>SUM(D6:H6)</f>
        <v>19640</v>
      </c>
      <c r="D6" s="434">
        <v>3925</v>
      </c>
      <c r="E6" s="433">
        <v>2217</v>
      </c>
      <c r="F6" s="433">
        <v>668</v>
      </c>
      <c r="G6" s="435">
        <v>12830</v>
      </c>
      <c r="H6" s="433" t="s">
        <v>458</v>
      </c>
    </row>
    <row r="7" spans="2:9" ht="10.5" customHeight="1">
      <c r="B7" s="511">
        <v>1972</v>
      </c>
      <c r="C7" s="433">
        <f>SUM(D7:H7)</f>
        <v>20080</v>
      </c>
      <c r="D7" s="434">
        <v>3987</v>
      </c>
      <c r="E7" s="433">
        <v>2266</v>
      </c>
      <c r="F7" s="433">
        <v>683</v>
      </c>
      <c r="G7" s="435">
        <v>13144</v>
      </c>
      <c r="H7" s="433" t="s">
        <v>458</v>
      </c>
      <c r="I7" s="51"/>
    </row>
    <row r="8" spans="2:9" ht="10.5" customHeight="1">
      <c r="B8" s="511">
        <v>1973</v>
      </c>
      <c r="C8" s="433">
        <f>SUM(D8:H8)</f>
        <v>20524</v>
      </c>
      <c r="D8" s="434">
        <v>4050</v>
      </c>
      <c r="E8" s="433">
        <v>2315</v>
      </c>
      <c r="F8" s="433">
        <v>699</v>
      </c>
      <c r="G8" s="435">
        <v>13460</v>
      </c>
      <c r="H8" s="433" t="s">
        <v>458</v>
      </c>
    </row>
    <row r="9" spans="2:9" ht="10.5" customHeight="1">
      <c r="B9" s="511">
        <v>1974</v>
      </c>
      <c r="C9" s="433">
        <f>SUM(D9:H9)</f>
        <v>20980</v>
      </c>
      <c r="D9" s="434">
        <v>4114</v>
      </c>
      <c r="E9" s="433">
        <v>2366</v>
      </c>
      <c r="F9" s="433">
        <v>715</v>
      </c>
      <c r="G9" s="435">
        <v>13785</v>
      </c>
      <c r="H9" s="433" t="s">
        <v>458</v>
      </c>
    </row>
    <row r="10" spans="2:9" ht="10.5" customHeight="1">
      <c r="B10" s="511"/>
      <c r="C10" s="433"/>
      <c r="D10" s="434"/>
      <c r="E10" s="433"/>
      <c r="F10" s="433"/>
      <c r="G10" s="433"/>
      <c r="H10" s="434"/>
    </row>
    <row r="11" spans="2:9" ht="10.5" customHeight="1">
      <c r="B11" s="511">
        <v>1975</v>
      </c>
      <c r="C11" s="433">
        <f>SUM(D11:H11)</f>
        <v>21447</v>
      </c>
      <c r="D11" s="434">
        <v>4179</v>
      </c>
      <c r="E11" s="433">
        <v>2418</v>
      </c>
      <c r="F11" s="433">
        <v>732</v>
      </c>
      <c r="G11" s="435">
        <v>14118</v>
      </c>
      <c r="H11" s="433" t="s">
        <v>458</v>
      </c>
    </row>
    <row r="12" spans="2:9" ht="10.5" customHeight="1">
      <c r="B12" s="511">
        <v>1976</v>
      </c>
      <c r="C12" s="433">
        <f>SUM(D12:H12)</f>
        <v>21921</v>
      </c>
      <c r="D12" s="434">
        <v>4245</v>
      </c>
      <c r="E12" s="433">
        <v>2470</v>
      </c>
      <c r="F12" s="433">
        <v>749</v>
      </c>
      <c r="G12" s="435">
        <v>14457</v>
      </c>
      <c r="H12" s="433" t="s">
        <v>458</v>
      </c>
    </row>
    <row r="13" spans="2:9" ht="10.5" customHeight="1">
      <c r="B13" s="511">
        <v>1977</v>
      </c>
      <c r="C13" s="433">
        <f>SUM(D13:H13)</f>
        <v>22410</v>
      </c>
      <c r="D13" s="434">
        <v>4312</v>
      </c>
      <c r="E13" s="433">
        <v>2524</v>
      </c>
      <c r="F13" s="433">
        <v>768</v>
      </c>
      <c r="G13" s="435">
        <v>14806</v>
      </c>
      <c r="H13" s="433" t="s">
        <v>458</v>
      </c>
    </row>
    <row r="14" spans="2:9" ht="10.5" customHeight="1">
      <c r="B14" s="511">
        <v>1978</v>
      </c>
      <c r="C14" s="433">
        <f>SUM(D14:H14)</f>
        <v>22907</v>
      </c>
      <c r="D14" s="434">
        <v>4380</v>
      </c>
      <c r="E14" s="433">
        <v>2579</v>
      </c>
      <c r="F14" s="433">
        <v>786</v>
      </c>
      <c r="G14" s="435">
        <v>15162</v>
      </c>
      <c r="H14" s="433" t="s">
        <v>458</v>
      </c>
    </row>
    <row r="15" spans="2:9" ht="10.5" customHeight="1">
      <c r="B15" s="511">
        <v>1979</v>
      </c>
      <c r="C15" s="433">
        <f>SUM(D15:H15)</f>
        <v>23434</v>
      </c>
      <c r="D15" s="434">
        <v>4449</v>
      </c>
      <c r="E15" s="433">
        <v>2636</v>
      </c>
      <c r="F15" s="433">
        <v>803</v>
      </c>
      <c r="G15" s="435">
        <v>15546</v>
      </c>
      <c r="H15" s="433" t="s">
        <v>458</v>
      </c>
    </row>
    <row r="16" spans="2:9" ht="10.5" customHeight="1">
      <c r="B16" s="511"/>
      <c r="C16" s="433"/>
      <c r="D16" s="434"/>
      <c r="E16" s="433"/>
      <c r="F16" s="433"/>
      <c r="G16" s="433"/>
      <c r="H16" s="434"/>
    </row>
    <row r="17" spans="2:8" ht="10.5" customHeight="1">
      <c r="B17" s="511">
        <v>1980</v>
      </c>
      <c r="C17" s="433">
        <f>SUM(D17:H17)</f>
        <v>23994</v>
      </c>
      <c r="D17" s="434">
        <v>4522</v>
      </c>
      <c r="E17" s="433">
        <v>2695</v>
      </c>
      <c r="F17" s="433">
        <v>819</v>
      </c>
      <c r="G17" s="435">
        <v>15958</v>
      </c>
      <c r="H17" s="433" t="s">
        <v>458</v>
      </c>
    </row>
    <row r="18" spans="2:8" ht="10.5" customHeight="1">
      <c r="B18" s="511">
        <v>1981</v>
      </c>
      <c r="C18" s="433">
        <f>SUM(D18:H18)</f>
        <v>24591</v>
      </c>
      <c r="D18" s="434">
        <v>4598</v>
      </c>
      <c r="E18" s="433">
        <v>2757</v>
      </c>
      <c r="F18" s="433">
        <v>836</v>
      </c>
      <c r="G18" s="435">
        <v>16400</v>
      </c>
      <c r="H18" s="433" t="s">
        <v>458</v>
      </c>
    </row>
    <row r="19" spans="2:8" ht="10.5" customHeight="1">
      <c r="B19" s="511">
        <v>1982</v>
      </c>
      <c r="C19" s="433">
        <f>SUM(D19:H19)</f>
        <v>25215</v>
      </c>
      <c r="D19" s="434">
        <v>4675</v>
      </c>
      <c r="E19" s="433">
        <v>2816</v>
      </c>
      <c r="F19" s="433">
        <v>851</v>
      </c>
      <c r="G19" s="435">
        <v>16873</v>
      </c>
      <c r="H19" s="433" t="s">
        <v>458</v>
      </c>
    </row>
    <row r="20" spans="2:8" ht="10.5" customHeight="1">
      <c r="B20" s="511">
        <v>1983</v>
      </c>
      <c r="C20" s="433">
        <f>SUM(D20:H20)</f>
        <v>25887</v>
      </c>
      <c r="D20" s="434">
        <v>4747</v>
      </c>
      <c r="E20" s="433">
        <v>2872</v>
      </c>
      <c r="F20" s="433">
        <v>869</v>
      </c>
      <c r="G20" s="435">
        <v>17399</v>
      </c>
      <c r="H20" s="433" t="s">
        <v>458</v>
      </c>
    </row>
    <row r="21" spans="2:8" ht="10.5" customHeight="1">
      <c r="B21" s="511">
        <v>1984</v>
      </c>
      <c r="C21" s="433">
        <f>SUM(D21:H21)</f>
        <v>26564</v>
      </c>
      <c r="D21" s="434">
        <v>4812</v>
      </c>
      <c r="E21" s="433">
        <v>2929</v>
      </c>
      <c r="F21" s="433">
        <v>886</v>
      </c>
      <c r="G21" s="435">
        <v>17937</v>
      </c>
      <c r="H21" s="433" t="s">
        <v>458</v>
      </c>
    </row>
    <row r="22" spans="2:8" ht="10.5" customHeight="1">
      <c r="B22" s="511"/>
      <c r="C22" s="433"/>
      <c r="D22" s="434"/>
      <c r="E22" s="434"/>
      <c r="F22" s="434"/>
      <c r="G22" s="434"/>
      <c r="H22" s="434"/>
    </row>
    <row r="23" spans="2:8" ht="10.5" customHeight="1">
      <c r="B23" s="511">
        <v>1985</v>
      </c>
      <c r="C23" s="433">
        <f>SUM(D23:H23)</f>
        <v>27241</v>
      </c>
      <c r="D23" s="434">
        <v>4867</v>
      </c>
      <c r="E23" s="433">
        <v>2986</v>
      </c>
      <c r="F23" s="433">
        <v>902</v>
      </c>
      <c r="G23" s="435">
        <v>18486</v>
      </c>
      <c r="H23" s="433" t="s">
        <v>458</v>
      </c>
    </row>
    <row r="24" spans="2:8" ht="10.5" customHeight="1">
      <c r="B24" s="511">
        <v>1986</v>
      </c>
      <c r="C24" s="433">
        <f>SUM(D24:H24)</f>
        <v>27916</v>
      </c>
      <c r="D24" s="434">
        <v>4908</v>
      </c>
      <c r="E24" s="433">
        <v>3042</v>
      </c>
      <c r="F24" s="433">
        <v>918</v>
      </c>
      <c r="G24" s="435">
        <v>19048</v>
      </c>
      <c r="H24" s="433" t="s">
        <v>458</v>
      </c>
    </row>
    <row r="25" spans="2:8" ht="10.5" customHeight="1">
      <c r="B25" s="511">
        <v>1987</v>
      </c>
      <c r="C25" s="433">
        <f>SUM(D25:H25)</f>
        <v>28587</v>
      </c>
      <c r="D25" s="434">
        <v>4938</v>
      </c>
      <c r="E25" s="433">
        <v>3095</v>
      </c>
      <c r="F25" s="433">
        <v>932</v>
      </c>
      <c r="G25" s="435">
        <v>19622</v>
      </c>
      <c r="H25" s="433" t="s">
        <v>458</v>
      </c>
    </row>
    <row r="26" spans="2:8" ht="10.5" customHeight="1">
      <c r="B26" s="511">
        <v>1988</v>
      </c>
      <c r="C26" s="433">
        <f>SUM(D26:H26)</f>
        <v>29249</v>
      </c>
      <c r="D26" s="434">
        <v>4969</v>
      </c>
      <c r="E26" s="433">
        <v>3146</v>
      </c>
      <c r="F26" s="433">
        <v>947</v>
      </c>
      <c r="G26" s="435">
        <v>20187</v>
      </c>
      <c r="H26" s="433" t="s">
        <v>458</v>
      </c>
    </row>
    <row r="27" spans="2:8" ht="10.5" customHeight="1">
      <c r="B27" s="511">
        <v>1989</v>
      </c>
      <c r="C27" s="433">
        <f>SUM(D27:H27)</f>
        <v>29908</v>
      </c>
      <c r="D27" s="434">
        <v>5006</v>
      </c>
      <c r="E27" s="433">
        <v>3199</v>
      </c>
      <c r="F27" s="433">
        <v>961</v>
      </c>
      <c r="G27" s="435">
        <v>20742</v>
      </c>
      <c r="H27" s="433" t="s">
        <v>458</v>
      </c>
    </row>
    <row r="28" spans="2:8" ht="10.5" customHeight="1">
      <c r="B28" s="511"/>
      <c r="C28" s="433"/>
      <c r="D28" s="434"/>
      <c r="E28" s="434"/>
      <c r="F28" s="434"/>
      <c r="G28" s="434"/>
      <c r="H28" s="434"/>
    </row>
    <row r="29" spans="2:8" ht="10.5" customHeight="1">
      <c r="B29" s="511">
        <v>1990</v>
      </c>
      <c r="C29" s="433">
        <f>SUM(D29:H29)</f>
        <v>30575</v>
      </c>
      <c r="D29" s="434">
        <v>5044</v>
      </c>
      <c r="E29" s="433">
        <v>3251</v>
      </c>
      <c r="F29" s="433">
        <v>976</v>
      </c>
      <c r="G29" s="435">
        <v>21304</v>
      </c>
      <c r="H29" s="433" t="s">
        <v>458</v>
      </c>
    </row>
    <row r="30" spans="2:8" ht="10.5" customHeight="1">
      <c r="B30" s="511">
        <v>1991</v>
      </c>
      <c r="C30" s="433">
        <f>SUM(D30:H30)</f>
        <v>36199</v>
      </c>
      <c r="D30" s="434">
        <v>4238</v>
      </c>
      <c r="E30" s="433">
        <v>3254</v>
      </c>
      <c r="F30" s="433">
        <v>960</v>
      </c>
      <c r="G30" s="435">
        <v>27400</v>
      </c>
      <c r="H30" s="433">
        <v>347</v>
      </c>
    </row>
    <row r="31" spans="2:8" ht="10.5" customHeight="1">
      <c r="B31" s="511">
        <v>1992</v>
      </c>
      <c r="C31" s="433">
        <f>SUM(D31:H31)</f>
        <v>36992</v>
      </c>
      <c r="D31" s="434">
        <v>4275</v>
      </c>
      <c r="E31" s="433">
        <v>3317</v>
      </c>
      <c r="F31" s="433">
        <v>976</v>
      </c>
      <c r="G31" s="435">
        <v>28072</v>
      </c>
      <c r="H31" s="433">
        <v>352</v>
      </c>
    </row>
    <row r="32" spans="2:8" ht="10.5" customHeight="1">
      <c r="B32" s="511">
        <v>1993</v>
      </c>
      <c r="C32" s="433">
        <f>SUM(D32:H32)</f>
        <v>37802</v>
      </c>
      <c r="D32" s="434">
        <v>4312</v>
      </c>
      <c r="E32" s="433">
        <v>3381</v>
      </c>
      <c r="F32" s="433">
        <v>992</v>
      </c>
      <c r="G32" s="435">
        <v>28760</v>
      </c>
      <c r="H32" s="433">
        <v>357</v>
      </c>
    </row>
    <row r="33" spans="2:8" ht="10.5" customHeight="1">
      <c r="B33" s="511">
        <v>1994</v>
      </c>
      <c r="C33" s="433">
        <f>SUM(D33:H33)</f>
        <v>38631</v>
      </c>
      <c r="D33" s="434">
        <v>4349</v>
      </c>
      <c r="E33" s="433">
        <v>3447</v>
      </c>
      <c r="F33" s="433">
        <v>1008</v>
      </c>
      <c r="G33" s="435">
        <v>29464</v>
      </c>
      <c r="H33" s="433">
        <v>363</v>
      </c>
    </row>
    <row r="34" spans="2:8" ht="10.5" customHeight="1">
      <c r="B34" s="511"/>
      <c r="C34" s="433"/>
      <c r="D34" s="434"/>
      <c r="E34" s="434"/>
      <c r="F34" s="434"/>
      <c r="G34" s="434"/>
      <c r="H34" s="434"/>
    </row>
    <row r="35" spans="2:8" ht="10.5" customHeight="1">
      <c r="B35" s="511">
        <v>1995</v>
      </c>
      <c r="C35" s="433">
        <f>SUM(D35:H35)</f>
        <v>39477</v>
      </c>
      <c r="D35" s="434">
        <v>4387</v>
      </c>
      <c r="E35" s="433">
        <v>3514</v>
      </c>
      <c r="F35" s="433">
        <v>1024</v>
      </c>
      <c r="G35" s="435">
        <v>30184</v>
      </c>
      <c r="H35" s="433">
        <v>368</v>
      </c>
    </row>
    <row r="36" spans="2:8" ht="10.5" customHeight="1">
      <c r="B36" s="511">
        <v>1996</v>
      </c>
      <c r="C36" s="433">
        <f>SUM(D36:H36)</f>
        <v>40584</v>
      </c>
      <c r="D36" s="434">
        <v>4435</v>
      </c>
      <c r="E36" s="433">
        <v>3600</v>
      </c>
      <c r="F36" s="433">
        <v>1046</v>
      </c>
      <c r="G36" s="435">
        <v>31128</v>
      </c>
      <c r="H36" s="433">
        <v>375</v>
      </c>
    </row>
    <row r="37" spans="2:8" ht="10.5" customHeight="1">
      <c r="B37" s="511">
        <v>1997</v>
      </c>
      <c r="C37" s="433">
        <f>SUM(D37:H37)</f>
        <v>41227</v>
      </c>
      <c r="D37" s="434">
        <v>4462</v>
      </c>
      <c r="E37" s="433">
        <v>3651</v>
      </c>
      <c r="F37" s="433">
        <v>1058</v>
      </c>
      <c r="G37" s="435">
        <v>31677</v>
      </c>
      <c r="H37" s="433">
        <v>379</v>
      </c>
    </row>
    <row r="38" spans="2:8" ht="10.5" customHeight="1">
      <c r="B38" s="511">
        <v>1998</v>
      </c>
      <c r="C38" s="433">
        <f>SUM(D38:H38)</f>
        <v>42131</v>
      </c>
      <c r="D38" s="434">
        <v>4501</v>
      </c>
      <c r="E38" s="433">
        <v>3721</v>
      </c>
      <c r="F38" s="433">
        <v>1075</v>
      </c>
      <c r="G38" s="435">
        <v>32449</v>
      </c>
      <c r="H38" s="433">
        <v>385</v>
      </c>
    </row>
    <row r="39" spans="2:8" ht="10.5" customHeight="1">
      <c r="B39" s="511">
        <v>1999</v>
      </c>
      <c r="C39" s="433">
        <f>SUM(D39:H39)</f>
        <v>43054</v>
      </c>
      <c r="D39" s="434">
        <v>4539</v>
      </c>
      <c r="E39" s="433">
        <v>3792</v>
      </c>
      <c r="F39" s="433">
        <v>1092</v>
      </c>
      <c r="G39" s="435">
        <v>33240</v>
      </c>
      <c r="H39" s="433">
        <v>391</v>
      </c>
    </row>
    <row r="40" spans="2:8" ht="10.5" customHeight="1">
      <c r="B40" s="511"/>
      <c r="C40" s="433"/>
      <c r="D40" s="434"/>
      <c r="E40" s="434"/>
      <c r="F40" s="434"/>
      <c r="G40" s="434"/>
      <c r="H40" s="434"/>
    </row>
    <row r="41" spans="2:8" ht="10.5" customHeight="1">
      <c r="B41" s="511">
        <v>2000</v>
      </c>
      <c r="C41" s="433">
        <f>SUM(D41:H41)</f>
        <v>43686</v>
      </c>
      <c r="D41" s="513">
        <v>4522</v>
      </c>
      <c r="E41" s="513">
        <v>3797</v>
      </c>
      <c r="F41" s="513">
        <v>1092</v>
      </c>
      <c r="G41" s="513">
        <v>33880</v>
      </c>
      <c r="H41" s="513">
        <v>395</v>
      </c>
    </row>
    <row r="42" spans="2:8" ht="10.5" customHeight="1">
      <c r="B42" s="511">
        <v>2001</v>
      </c>
      <c r="C42" s="513">
        <f>SUM(D42:H42)</f>
        <v>44561</v>
      </c>
      <c r="D42" s="513">
        <v>4533</v>
      </c>
      <c r="E42" s="513">
        <v>3869</v>
      </c>
      <c r="F42" s="513">
        <v>1109</v>
      </c>
      <c r="G42" s="513">
        <v>34669</v>
      </c>
      <c r="H42" s="513">
        <v>381</v>
      </c>
    </row>
    <row r="43" spans="2:8" ht="10.5" customHeight="1">
      <c r="B43" s="511" t="s">
        <v>1291</v>
      </c>
      <c r="C43" s="513">
        <f>SUM(D43:H43)</f>
        <v>45454</v>
      </c>
      <c r="D43" s="514">
        <v>4555</v>
      </c>
      <c r="E43" s="514">
        <v>3918</v>
      </c>
      <c r="F43" s="514">
        <v>1122</v>
      </c>
      <c r="G43" s="514">
        <v>35474</v>
      </c>
      <c r="H43" s="513">
        <v>385</v>
      </c>
    </row>
    <row r="44" spans="2:8" ht="10.5" customHeight="1">
      <c r="B44" s="511">
        <v>2003</v>
      </c>
      <c r="C44" s="513">
        <f>SUM(D44:H44)</f>
        <v>46429</v>
      </c>
      <c r="D44" s="514">
        <v>4244</v>
      </c>
      <c r="E44" s="514">
        <v>4131</v>
      </c>
      <c r="F44" s="514">
        <v>1140</v>
      </c>
      <c r="G44" s="514">
        <v>36914</v>
      </c>
      <c r="H44" s="514" t="s">
        <v>373</v>
      </c>
    </row>
    <row r="45" spans="2:8" ht="10.5" customHeight="1">
      <c r="B45" s="511">
        <v>2004</v>
      </c>
      <c r="C45" s="513">
        <f>SUM(D45:H45)</f>
        <v>46586</v>
      </c>
      <c r="D45" s="514">
        <v>4434</v>
      </c>
      <c r="E45" s="514">
        <v>4087</v>
      </c>
      <c r="F45" s="514">
        <v>1131</v>
      </c>
      <c r="G45" s="514">
        <v>36934</v>
      </c>
      <c r="H45" s="514" t="s">
        <v>373</v>
      </c>
    </row>
    <row r="46" spans="2:8" ht="10.5" customHeight="1">
      <c r="B46" s="511"/>
      <c r="C46" s="514"/>
      <c r="D46" s="514"/>
      <c r="E46" s="514"/>
      <c r="F46" s="514"/>
      <c r="G46" s="514"/>
      <c r="H46" s="514"/>
    </row>
    <row r="47" spans="2:8" ht="10.5" customHeight="1">
      <c r="B47" s="511">
        <v>2005</v>
      </c>
      <c r="C47" s="513">
        <f>SUM(D47:H47)</f>
        <v>46889</v>
      </c>
      <c r="D47" s="514">
        <v>4380</v>
      </c>
      <c r="E47" s="514">
        <v>4149</v>
      </c>
      <c r="F47" s="514">
        <v>1154</v>
      </c>
      <c r="G47" s="514">
        <v>37206</v>
      </c>
      <c r="H47" s="514" t="s">
        <v>373</v>
      </c>
    </row>
    <row r="48" spans="2:8" ht="10.5" customHeight="1">
      <c r="B48" s="511">
        <v>2006</v>
      </c>
      <c r="C48" s="513">
        <f>SUM(D48:H48)</f>
        <v>47391</v>
      </c>
      <c r="D48" s="515">
        <v>4365</v>
      </c>
      <c r="E48" s="515">
        <v>4199</v>
      </c>
      <c r="F48" s="515">
        <v>1164</v>
      </c>
      <c r="G48" s="515">
        <v>37663</v>
      </c>
      <c r="H48" s="514" t="s">
        <v>373</v>
      </c>
    </row>
    <row r="49" spans="2:9" ht="10.5" customHeight="1">
      <c r="B49" s="511">
        <v>2007</v>
      </c>
      <c r="C49" s="513">
        <f>SUM(D49:H49)</f>
        <v>47850</v>
      </c>
      <c r="D49" s="515">
        <v>4352</v>
      </c>
      <c r="E49" s="515">
        <v>4245</v>
      </c>
      <c r="F49" s="515">
        <v>1173</v>
      </c>
      <c r="G49" s="515">
        <v>38080</v>
      </c>
      <c r="H49" s="514" t="s">
        <v>373</v>
      </c>
    </row>
    <row r="50" spans="2:9" ht="10.5" customHeight="1">
      <c r="B50" s="511">
        <v>2008</v>
      </c>
      <c r="C50" s="513">
        <f>SUM(D50:H50)</f>
        <v>48686</v>
      </c>
      <c r="D50" s="515">
        <v>4499</v>
      </c>
      <c r="E50" s="515">
        <v>4379</v>
      </c>
      <c r="F50" s="515">
        <v>1243</v>
      </c>
      <c r="G50" s="515">
        <v>38565</v>
      </c>
      <c r="H50" s="514" t="s">
        <v>373</v>
      </c>
    </row>
    <row r="51" spans="2:9" ht="10.5" customHeight="1">
      <c r="B51" s="511">
        <v>2009</v>
      </c>
      <c r="C51" s="513">
        <f>SUM(D51:H51)</f>
        <v>49321</v>
      </c>
      <c r="D51" s="515">
        <v>4473</v>
      </c>
      <c r="E51" s="515">
        <v>4433</v>
      </c>
      <c r="F51" s="515">
        <v>1279</v>
      </c>
      <c r="G51" s="515">
        <v>39136</v>
      </c>
      <c r="H51" s="514" t="s">
        <v>373</v>
      </c>
    </row>
    <row r="52" spans="2:9" ht="10.5" customHeight="1">
      <c r="B52" s="511"/>
      <c r="C52" s="515"/>
      <c r="D52" s="515"/>
      <c r="E52" s="515"/>
      <c r="F52" s="515"/>
      <c r="G52" s="515"/>
      <c r="H52" s="514"/>
    </row>
    <row r="53" spans="2:9" ht="10.5" customHeight="1">
      <c r="B53" s="511">
        <v>2010</v>
      </c>
      <c r="C53" s="513">
        <f>SUM(D53:H53)</f>
        <v>49991</v>
      </c>
      <c r="D53" s="515">
        <v>4585</v>
      </c>
      <c r="E53" s="515">
        <v>4424</v>
      </c>
      <c r="F53" s="515">
        <v>1299</v>
      </c>
      <c r="G53" s="515">
        <v>39683</v>
      </c>
      <c r="H53" s="514" t="s">
        <v>373</v>
      </c>
    </row>
    <row r="54" spans="2:9" ht="10.5" customHeight="1">
      <c r="B54" s="511">
        <v>2011</v>
      </c>
      <c r="C54" s="515">
        <f>SUM(D54:H54)</f>
        <v>50587</v>
      </c>
      <c r="D54" s="515">
        <v>4566</v>
      </c>
      <c r="E54" s="515">
        <v>4540</v>
      </c>
      <c r="F54" s="515">
        <v>1275</v>
      </c>
      <c r="G54" s="515">
        <v>40206</v>
      </c>
      <c r="H54" s="514" t="s">
        <v>373</v>
      </c>
    </row>
    <row r="55" spans="2:9" ht="10.5" customHeight="1">
      <c r="B55" s="511" t="s">
        <v>1408</v>
      </c>
      <c r="C55" s="515">
        <f>SUM(D55:H55)</f>
        <v>52982</v>
      </c>
      <c r="D55" s="515">
        <v>4602</v>
      </c>
      <c r="E55" s="515">
        <v>4766</v>
      </c>
      <c r="F55" s="515">
        <v>1329</v>
      </c>
      <c r="G55" s="515">
        <v>42285</v>
      </c>
      <c r="H55" s="514" t="s">
        <v>373</v>
      </c>
    </row>
    <row r="56" spans="2:9" ht="10.5" customHeight="1">
      <c r="B56" s="511" t="s">
        <v>1411</v>
      </c>
      <c r="C56" s="515">
        <f>SUM(D56:H56)</f>
        <v>54002</v>
      </c>
      <c r="D56" s="515">
        <v>4555</v>
      </c>
      <c r="E56" s="515">
        <v>4772</v>
      </c>
      <c r="F56" s="515">
        <v>1342</v>
      </c>
      <c r="G56" s="515">
        <v>43333</v>
      </c>
      <c r="H56" s="514" t="s">
        <v>373</v>
      </c>
    </row>
    <row r="57" spans="2:9" ht="10.5" customHeight="1">
      <c r="B57" s="512" t="s">
        <v>1462</v>
      </c>
      <c r="C57" s="516">
        <f>SUM(D57:H57)</f>
        <v>54957</v>
      </c>
      <c r="D57" s="516">
        <v>4534</v>
      </c>
      <c r="E57" s="516">
        <v>4833</v>
      </c>
      <c r="F57" s="516">
        <v>1362</v>
      </c>
      <c r="G57" s="516">
        <v>44228</v>
      </c>
      <c r="H57" s="517" t="s">
        <v>373</v>
      </c>
    </row>
    <row r="58" spans="2:9" ht="10.5" customHeight="1">
      <c r="H58" s="132"/>
      <c r="I58" s="1128"/>
    </row>
    <row r="59" spans="2:9" ht="10.5" customHeight="1">
      <c r="B59" s="226" t="s">
        <v>135</v>
      </c>
      <c r="I59" s="59"/>
    </row>
    <row r="60" spans="2:9" ht="10.5" customHeight="1">
      <c r="B60" s="642"/>
    </row>
    <row r="61" spans="2:9" ht="10.5" customHeight="1">
      <c r="B61" s="226" t="s">
        <v>1016</v>
      </c>
    </row>
    <row r="62" spans="2:9" ht="10.5" customHeight="1">
      <c r="B62" s="223" t="s">
        <v>1001</v>
      </c>
    </row>
    <row r="63" spans="2:9" ht="10.5" customHeight="1">
      <c r="B63" s="226" t="s">
        <v>1017</v>
      </c>
    </row>
    <row r="64" spans="2:9" ht="10.5" customHeight="1">
      <c r="B64" s="62"/>
    </row>
    <row r="65" spans="2:10" ht="10.5" customHeight="1">
      <c r="B65" s="1528" t="s">
        <v>136</v>
      </c>
      <c r="C65" s="1529"/>
      <c r="D65" s="503"/>
      <c r="E65" s="504"/>
      <c r="F65" s="227"/>
      <c r="G65" s="227"/>
      <c r="H65" s="228"/>
      <c r="I65" s="69"/>
    </row>
    <row r="66" spans="2:10" ht="10.5" customHeight="1">
      <c r="B66" s="1579" t="s">
        <v>398</v>
      </c>
      <c r="C66" s="1580"/>
      <c r="D66" s="647"/>
      <c r="E66" s="647">
        <v>21794328</v>
      </c>
      <c r="F66" s="506"/>
      <c r="G66" s="229"/>
      <c r="H66" s="224"/>
      <c r="I66" s="69"/>
    </row>
    <row r="67" spans="2:10" ht="10.5" customHeight="1">
      <c r="B67" s="1579" t="s">
        <v>399</v>
      </c>
      <c r="C67" s="1580"/>
      <c r="D67" s="647"/>
      <c r="E67" s="647">
        <v>25016525</v>
      </c>
      <c r="F67" s="506"/>
      <c r="G67" s="229"/>
      <c r="H67" s="224"/>
      <c r="I67" s="69"/>
    </row>
    <row r="68" spans="2:10" ht="10.5" customHeight="1">
      <c r="B68" s="1579" t="s">
        <v>400</v>
      </c>
      <c r="C68" s="1580"/>
      <c r="D68" s="647"/>
      <c r="E68" s="647">
        <v>23385645</v>
      </c>
      <c r="F68" s="506"/>
      <c r="G68" s="229"/>
      <c r="H68" s="224"/>
      <c r="I68" s="69"/>
    </row>
    <row r="69" spans="2:10" ht="10.5" customHeight="1">
      <c r="B69" s="1579" t="s">
        <v>401</v>
      </c>
      <c r="C69" s="1580"/>
      <c r="D69" s="647"/>
      <c r="E69" s="647">
        <v>41733424</v>
      </c>
      <c r="F69" s="1554" t="s">
        <v>182</v>
      </c>
      <c r="G69" s="1554"/>
      <c r="H69" s="1549"/>
      <c r="I69" s="71"/>
    </row>
    <row r="70" spans="2:10" ht="10.5" customHeight="1">
      <c r="B70" s="1579" t="s">
        <v>181</v>
      </c>
      <c r="C70" s="1580"/>
      <c r="D70" s="647"/>
      <c r="E70" s="647">
        <v>40583573</v>
      </c>
      <c r="F70" s="506"/>
      <c r="G70" s="229"/>
      <c r="H70" s="224"/>
      <c r="I70" s="69"/>
    </row>
    <row r="71" spans="2:10" ht="10.5" customHeight="1">
      <c r="B71" s="1579" t="s">
        <v>573</v>
      </c>
      <c r="C71" s="1580"/>
      <c r="D71" s="647"/>
      <c r="E71" s="647">
        <v>44819778</v>
      </c>
      <c r="F71" s="506"/>
      <c r="G71" s="229"/>
      <c r="H71" s="224"/>
      <c r="I71" s="69"/>
    </row>
    <row r="72" spans="2:10" ht="10.5" customHeight="1">
      <c r="B72" s="1564" t="s">
        <v>1532</v>
      </c>
      <c r="C72" s="1565"/>
      <c r="D72" s="648"/>
      <c r="E72" s="705">
        <v>51770560</v>
      </c>
      <c r="F72" s="508"/>
      <c r="G72" s="509"/>
      <c r="H72" s="510"/>
    </row>
    <row r="73" spans="2:10" ht="10.5" customHeight="1">
      <c r="B73" s="71"/>
      <c r="C73" s="71"/>
      <c r="D73" s="71"/>
      <c r="E73" s="71"/>
      <c r="F73" s="71"/>
      <c r="J73" s="47" t="s">
        <v>481</v>
      </c>
    </row>
    <row r="74" spans="2:10" ht="10.5" customHeight="1">
      <c r="B74" s="71"/>
      <c r="C74" s="71"/>
      <c r="D74" s="71"/>
      <c r="E74" s="71"/>
      <c r="F74" s="71"/>
    </row>
    <row r="75" spans="2:10" ht="10.5" customHeight="1">
      <c r="B75" s="71"/>
      <c r="C75" s="71"/>
      <c r="D75" s="71"/>
      <c r="E75" s="71"/>
      <c r="F75" s="71"/>
    </row>
    <row r="76" spans="2:10" ht="10.5" customHeight="1">
      <c r="B76" s="71"/>
      <c r="C76" s="71"/>
      <c r="D76" s="71"/>
      <c r="E76" s="71"/>
      <c r="F76" s="485">
        <v>1</v>
      </c>
    </row>
    <row r="77" spans="2:10" ht="10.5" customHeight="1">
      <c r="B77" s="73"/>
      <c r="F77" s="151"/>
    </row>
    <row r="78" spans="2:10" ht="11.5" customHeight="1">
      <c r="B78" s="75" t="s">
        <v>1368</v>
      </c>
      <c r="C78" s="72"/>
    </row>
    <row r="79" spans="2:10" ht="11.25" customHeight="1">
      <c r="B79" s="1566" t="s">
        <v>153</v>
      </c>
      <c r="C79" s="1567"/>
      <c r="D79" s="1555" t="s">
        <v>154</v>
      </c>
      <c r="E79" s="1558"/>
      <c r="F79" s="1558"/>
      <c r="G79" s="1558"/>
      <c r="H79" s="1559"/>
      <c r="I79" s="1587" t="s">
        <v>918</v>
      </c>
    </row>
    <row r="80" spans="2:10" ht="23.25" customHeight="1">
      <c r="B80" s="1568"/>
      <c r="C80" s="1569"/>
      <c r="D80" s="271" t="s">
        <v>403</v>
      </c>
      <c r="E80" s="272" t="s">
        <v>333</v>
      </c>
      <c r="F80" s="272" t="s">
        <v>347</v>
      </c>
      <c r="G80" s="272" t="s">
        <v>415</v>
      </c>
      <c r="H80" s="272" t="s">
        <v>348</v>
      </c>
      <c r="I80" s="1588"/>
    </row>
    <row r="81" spans="2:12" ht="11.25" customHeight="1">
      <c r="B81" s="1570"/>
      <c r="C81" s="1571"/>
      <c r="D81" s="1555" t="s">
        <v>171</v>
      </c>
      <c r="E81" s="1558"/>
      <c r="F81" s="1558"/>
      <c r="G81" s="1558"/>
      <c r="H81" s="1558"/>
      <c r="I81" s="1559"/>
    </row>
    <row r="82" spans="2:12" ht="10.5" customHeight="1">
      <c r="B82" s="1599" t="s">
        <v>445</v>
      </c>
      <c r="C82" s="1600"/>
      <c r="D82" s="694">
        <v>94</v>
      </c>
      <c r="E82" s="694">
        <v>915</v>
      </c>
      <c r="F82" s="694">
        <v>2840</v>
      </c>
      <c r="G82" s="694">
        <v>61</v>
      </c>
      <c r="H82" s="695">
        <v>1913</v>
      </c>
      <c r="I82" s="696">
        <f>SUM(D82:H82)</f>
        <v>5823</v>
      </c>
      <c r="K82" s="58"/>
    </row>
    <row r="83" spans="2:12" ht="10.5" customHeight="1">
      <c r="B83" s="1548" t="s">
        <v>702</v>
      </c>
      <c r="C83" s="1549"/>
      <c r="D83" s="593">
        <v>21</v>
      </c>
      <c r="E83" s="697">
        <v>311</v>
      </c>
      <c r="F83" s="697">
        <v>542</v>
      </c>
      <c r="G83" s="697">
        <v>28</v>
      </c>
      <c r="H83" s="698">
        <v>5660</v>
      </c>
      <c r="I83" s="699">
        <f>SUM(D83:H83)</f>
        <v>6562</v>
      </c>
      <c r="K83" s="58"/>
    </row>
    <row r="84" spans="2:12" ht="10.5" customHeight="1">
      <c r="B84" s="1548" t="s">
        <v>703</v>
      </c>
      <c r="C84" s="1549"/>
      <c r="D84" s="593">
        <v>18</v>
      </c>
      <c r="E84" s="697">
        <v>81</v>
      </c>
      <c r="F84" s="697">
        <v>462</v>
      </c>
      <c r="G84" s="697">
        <v>8</v>
      </c>
      <c r="H84" s="698">
        <v>577</v>
      </c>
      <c r="I84" s="699">
        <f t="shared" ref="I84:I89" si="0">SUM(D84:H84)</f>
        <v>1146</v>
      </c>
      <c r="K84" s="58"/>
    </row>
    <row r="85" spans="2:12" ht="10.5" customHeight="1">
      <c r="B85" s="1548" t="s">
        <v>705</v>
      </c>
      <c r="C85" s="1549"/>
      <c r="D85" s="593">
        <v>7</v>
      </c>
      <c r="E85" s="697">
        <v>239</v>
      </c>
      <c r="F85" s="697">
        <v>84</v>
      </c>
      <c r="G85" s="697">
        <v>10</v>
      </c>
      <c r="H85" s="698">
        <v>2406</v>
      </c>
      <c r="I85" s="699">
        <f t="shared" si="0"/>
        <v>2746</v>
      </c>
      <c r="K85" s="58"/>
    </row>
    <row r="86" spans="2:12" ht="10.5" customHeight="1">
      <c r="B86" s="1548" t="s">
        <v>185</v>
      </c>
      <c r="C86" s="1549"/>
      <c r="D86" s="593">
        <v>27</v>
      </c>
      <c r="E86" s="697">
        <v>429</v>
      </c>
      <c r="F86" s="697">
        <v>141</v>
      </c>
      <c r="G86" s="697">
        <v>757</v>
      </c>
      <c r="H86" s="698">
        <v>8913</v>
      </c>
      <c r="I86" s="699">
        <f t="shared" si="0"/>
        <v>10267</v>
      </c>
      <c r="K86" s="58"/>
    </row>
    <row r="87" spans="2:12" ht="10.5" customHeight="1">
      <c r="B87" s="1548" t="s">
        <v>183</v>
      </c>
      <c r="C87" s="1549"/>
      <c r="D87" s="593">
        <v>10</v>
      </c>
      <c r="E87" s="697">
        <v>255</v>
      </c>
      <c r="F87" s="697">
        <v>72</v>
      </c>
      <c r="G87" s="697">
        <v>21</v>
      </c>
      <c r="H87" s="698">
        <v>3152</v>
      </c>
      <c r="I87" s="699">
        <f t="shared" si="0"/>
        <v>3510</v>
      </c>
      <c r="K87" s="58"/>
    </row>
    <row r="88" spans="2:12" ht="10.5" customHeight="1">
      <c r="B88" s="1548" t="s">
        <v>585</v>
      </c>
      <c r="C88" s="1549"/>
      <c r="D88" s="593">
        <v>85</v>
      </c>
      <c r="E88" s="697">
        <v>1914</v>
      </c>
      <c r="F88" s="697">
        <v>424</v>
      </c>
      <c r="G88" s="697">
        <v>356</v>
      </c>
      <c r="H88" s="698">
        <v>9493</v>
      </c>
      <c r="I88" s="699">
        <f t="shared" si="0"/>
        <v>12272</v>
      </c>
      <c r="K88" s="58"/>
    </row>
    <row r="89" spans="2:12" ht="10.5" customHeight="1">
      <c r="B89" s="1548" t="s">
        <v>184</v>
      </c>
      <c r="C89" s="1549"/>
      <c r="D89" s="593">
        <v>9</v>
      </c>
      <c r="E89" s="697">
        <v>304</v>
      </c>
      <c r="F89" s="697">
        <v>37</v>
      </c>
      <c r="G89" s="697">
        <v>28</v>
      </c>
      <c r="H89" s="698">
        <v>3662</v>
      </c>
      <c r="I89" s="699">
        <f t="shared" si="0"/>
        <v>4040</v>
      </c>
      <c r="K89" s="58"/>
    </row>
    <row r="90" spans="2:12" ht="10.5" customHeight="1">
      <c r="B90" s="1601" t="s">
        <v>611</v>
      </c>
      <c r="C90" s="1602"/>
      <c r="D90" s="700">
        <v>9</v>
      </c>
      <c r="E90" s="700">
        <v>139</v>
      </c>
      <c r="F90" s="700">
        <v>14</v>
      </c>
      <c r="G90" s="700">
        <v>18</v>
      </c>
      <c r="H90" s="701">
        <v>5225</v>
      </c>
      <c r="I90" s="702">
        <f>SUM(D90:H90)</f>
        <v>5405</v>
      </c>
      <c r="K90" s="58"/>
    </row>
    <row r="91" spans="2:12" ht="10.5" customHeight="1">
      <c r="B91" s="1574" t="s">
        <v>489</v>
      </c>
      <c r="C91" s="1575"/>
      <c r="D91" s="703">
        <f t="shared" ref="D91:I91" si="1">SUM(D82:D90)</f>
        <v>280</v>
      </c>
      <c r="E91" s="703">
        <f t="shared" si="1"/>
        <v>4587</v>
      </c>
      <c r="F91" s="703">
        <f t="shared" si="1"/>
        <v>4616</v>
      </c>
      <c r="G91" s="703">
        <f t="shared" si="1"/>
        <v>1287</v>
      </c>
      <c r="H91" s="703">
        <f t="shared" si="1"/>
        <v>41001</v>
      </c>
      <c r="I91" s="704">
        <f t="shared" si="1"/>
        <v>51771</v>
      </c>
      <c r="K91" s="59"/>
    </row>
    <row r="92" spans="2:12" ht="12" customHeight="1">
      <c r="B92" s="278" t="s">
        <v>44</v>
      </c>
      <c r="I92" s="693"/>
      <c r="J92" s="76"/>
      <c r="K92" s="117"/>
      <c r="L92" s="76"/>
    </row>
    <row r="93" spans="2:12" ht="10.5" customHeight="1">
      <c r="D93" s="58"/>
      <c r="E93" s="58"/>
      <c r="F93" s="58"/>
      <c r="G93" s="58"/>
      <c r="H93" s="58"/>
    </row>
    <row r="94" spans="2:12" ht="11.5" customHeight="1">
      <c r="B94" s="1560" t="s">
        <v>909</v>
      </c>
      <c r="C94" s="1561"/>
      <c r="D94" s="1561"/>
      <c r="E94" s="1561"/>
      <c r="F94" s="1561"/>
      <c r="G94" s="1561"/>
    </row>
    <row r="95" spans="2:12" ht="11.25" customHeight="1">
      <c r="B95" s="1530" t="s">
        <v>153</v>
      </c>
      <c r="C95" s="1531"/>
      <c r="D95" s="273">
        <v>2008</v>
      </c>
      <c r="E95" s="273">
        <v>2009</v>
      </c>
      <c r="F95" s="273">
        <v>2010</v>
      </c>
      <c r="G95" s="273">
        <v>2011</v>
      </c>
      <c r="H95" s="273">
        <v>2012</v>
      </c>
      <c r="I95" s="273">
        <v>2013</v>
      </c>
      <c r="J95" s="1227">
        <v>2014</v>
      </c>
      <c r="K95" s="1227">
        <v>2015</v>
      </c>
    </row>
    <row r="96" spans="2:12" ht="11.25" customHeight="1">
      <c r="B96" s="1532"/>
      <c r="C96" s="1533"/>
      <c r="D96" s="1576" t="s">
        <v>171</v>
      </c>
      <c r="E96" s="1577"/>
      <c r="F96" s="1577"/>
      <c r="G96" s="1577"/>
      <c r="H96" s="1577"/>
      <c r="I96" s="1577"/>
      <c r="J96" s="1577"/>
      <c r="K96" s="1578"/>
    </row>
    <row r="97" spans="1:11" ht="10.5" customHeight="1">
      <c r="B97" s="1562" t="s">
        <v>445</v>
      </c>
      <c r="C97" s="1563"/>
      <c r="D97" s="274">
        <v>4840</v>
      </c>
      <c r="E97" s="274">
        <v>5262</v>
      </c>
      <c r="F97" s="274">
        <v>5357</v>
      </c>
      <c r="G97" s="275">
        <v>5224</v>
      </c>
      <c r="H97" s="1039">
        <v>5288</v>
      </c>
      <c r="I97" s="1039">
        <v>6017</v>
      </c>
      <c r="J97" s="1228">
        <v>6116</v>
      </c>
      <c r="K97" s="1228">
        <v>6200</v>
      </c>
    </row>
    <row r="98" spans="1:11" ht="10.5" customHeight="1">
      <c r="B98" s="1562" t="s">
        <v>702</v>
      </c>
      <c r="C98" s="1563"/>
      <c r="D98" s="274">
        <v>6906</v>
      </c>
      <c r="E98" s="274">
        <v>6579</v>
      </c>
      <c r="F98" s="274">
        <v>6649</v>
      </c>
      <c r="G98" s="274">
        <v>6744</v>
      </c>
      <c r="H98" s="1040">
        <v>6830</v>
      </c>
      <c r="I98" s="1040">
        <v>6620</v>
      </c>
      <c r="J98" s="1228">
        <v>6787</v>
      </c>
      <c r="K98" s="1228">
        <v>6916</v>
      </c>
    </row>
    <row r="99" spans="1:11" ht="10.5" customHeight="1">
      <c r="B99" s="1562" t="s">
        <v>703</v>
      </c>
      <c r="C99" s="1563"/>
      <c r="D99" s="274">
        <v>1102</v>
      </c>
      <c r="E99" s="274">
        <v>1126</v>
      </c>
      <c r="F99" s="274">
        <v>1148</v>
      </c>
      <c r="G99" s="274">
        <v>1104</v>
      </c>
      <c r="H99" s="1040">
        <v>1097</v>
      </c>
      <c r="I99" s="1040">
        <v>1163</v>
      </c>
      <c r="J99" s="1228">
        <v>1167</v>
      </c>
      <c r="K99" s="1228">
        <v>1186</v>
      </c>
    </row>
    <row r="100" spans="1:11" ht="10.5" customHeight="1">
      <c r="B100" s="1562" t="s">
        <v>705</v>
      </c>
      <c r="C100" s="1563"/>
      <c r="D100" s="274">
        <v>2966</v>
      </c>
      <c r="E100" s="274">
        <v>2878</v>
      </c>
      <c r="F100" s="274">
        <v>2903</v>
      </c>
      <c r="G100" s="274">
        <v>2823</v>
      </c>
      <c r="H100" s="1040">
        <v>2760</v>
      </c>
      <c r="I100" s="1040">
        <v>2753</v>
      </c>
      <c r="J100" s="1228">
        <v>2787</v>
      </c>
      <c r="K100" s="1228">
        <v>2818</v>
      </c>
    </row>
    <row r="101" spans="1:11" ht="10.5" customHeight="1">
      <c r="B101" s="1562" t="s">
        <v>185</v>
      </c>
      <c r="C101" s="1563"/>
      <c r="D101" s="274">
        <v>10014</v>
      </c>
      <c r="E101" s="274">
        <v>10105</v>
      </c>
      <c r="F101" s="274">
        <v>10449</v>
      </c>
      <c r="G101" s="274">
        <v>10645</v>
      </c>
      <c r="H101" s="1040">
        <v>10819</v>
      </c>
      <c r="I101" s="1040">
        <v>10457</v>
      </c>
      <c r="J101" s="1228">
        <v>10694</v>
      </c>
      <c r="K101" s="1228">
        <v>10919</v>
      </c>
    </row>
    <row r="102" spans="1:11" ht="10.5" customHeight="1">
      <c r="B102" s="1562" t="s">
        <v>183</v>
      </c>
      <c r="C102" s="1563"/>
      <c r="D102" s="274">
        <v>3394</v>
      </c>
      <c r="E102" s="274">
        <v>3425</v>
      </c>
      <c r="F102" s="274">
        <v>3450</v>
      </c>
      <c r="G102" s="274">
        <v>3201</v>
      </c>
      <c r="H102" s="1040">
        <v>3253</v>
      </c>
      <c r="I102" s="1040">
        <v>3598</v>
      </c>
      <c r="J102" s="1228">
        <v>3676</v>
      </c>
      <c r="K102" s="1228">
        <v>3707</v>
      </c>
    </row>
    <row r="103" spans="1:11" ht="10.5" customHeight="1">
      <c r="B103" s="1562" t="s">
        <v>585</v>
      </c>
      <c r="C103" s="1563"/>
      <c r="D103" s="274">
        <v>9688</v>
      </c>
      <c r="E103" s="274">
        <v>10447</v>
      </c>
      <c r="F103" s="274">
        <v>10531</v>
      </c>
      <c r="G103" s="274">
        <v>11192</v>
      </c>
      <c r="H103" s="1040">
        <v>11328</v>
      </c>
      <c r="I103" s="1040">
        <v>12728</v>
      </c>
      <c r="J103" s="1228">
        <v>12915</v>
      </c>
      <c r="K103" s="1228">
        <v>13200</v>
      </c>
    </row>
    <row r="104" spans="1:11" ht="10.5" customHeight="1">
      <c r="B104" s="1562" t="s">
        <v>184</v>
      </c>
      <c r="C104" s="1563"/>
      <c r="D104" s="274">
        <v>3536</v>
      </c>
      <c r="E104" s="274">
        <v>3590</v>
      </c>
      <c r="F104" s="274">
        <v>3607</v>
      </c>
      <c r="G104" s="274">
        <v>3618</v>
      </c>
      <c r="H104" s="1040">
        <v>3657</v>
      </c>
      <c r="I104" s="1040">
        <v>4128</v>
      </c>
      <c r="J104" s="1228">
        <v>4229</v>
      </c>
      <c r="K104" s="1228">
        <v>4284</v>
      </c>
    </row>
    <row r="105" spans="1:11" ht="10.5" customHeight="1">
      <c r="B105" s="1572" t="s">
        <v>611</v>
      </c>
      <c r="C105" s="1573"/>
      <c r="D105" s="276">
        <v>5404</v>
      </c>
      <c r="E105" s="276">
        <v>5275</v>
      </c>
      <c r="F105" s="276">
        <v>5227</v>
      </c>
      <c r="G105" s="276">
        <v>5440</v>
      </c>
      <c r="H105" s="1041">
        <v>5555</v>
      </c>
      <c r="I105" s="1041">
        <v>5518</v>
      </c>
      <c r="J105" s="1229">
        <v>5631</v>
      </c>
      <c r="K105" s="1229">
        <v>5727</v>
      </c>
    </row>
    <row r="106" spans="1:11" ht="10.5" customHeight="1">
      <c r="B106" s="1581" t="s">
        <v>144</v>
      </c>
      <c r="C106" s="1582"/>
      <c r="D106" s="277">
        <f t="shared" ref="D106:K106" si="2">SUM(D97:D105)</f>
        <v>47850</v>
      </c>
      <c r="E106" s="277">
        <f t="shared" si="2"/>
        <v>48687</v>
      </c>
      <c r="F106" s="277">
        <f t="shared" si="2"/>
        <v>49321</v>
      </c>
      <c r="G106" s="277">
        <f t="shared" si="2"/>
        <v>49991</v>
      </c>
      <c r="H106" s="1042">
        <f t="shared" si="2"/>
        <v>50587</v>
      </c>
      <c r="I106" s="1042">
        <f t="shared" si="2"/>
        <v>52982</v>
      </c>
      <c r="J106" s="1042">
        <f t="shared" si="2"/>
        <v>54002</v>
      </c>
      <c r="K106" s="1042">
        <f t="shared" si="2"/>
        <v>54957</v>
      </c>
    </row>
    <row r="107" spans="1:11" ht="12" customHeight="1">
      <c r="A107" s="59"/>
      <c r="B107" s="223" t="s">
        <v>44</v>
      </c>
      <c r="C107" s="59"/>
      <c r="D107" s="126"/>
      <c r="E107" s="126"/>
      <c r="F107" s="126"/>
      <c r="G107" s="126"/>
      <c r="H107" s="126"/>
      <c r="I107" s="50"/>
    </row>
    <row r="108" spans="1:11" ht="10.5" customHeight="1">
      <c r="A108" s="59"/>
      <c r="B108" s="127"/>
      <c r="C108" s="127"/>
      <c r="D108" s="126"/>
      <c r="E108" s="126"/>
      <c r="F108" s="126"/>
      <c r="G108" s="126"/>
      <c r="H108" s="126"/>
    </row>
    <row r="109" spans="1:11" ht="10.5" customHeight="1">
      <c r="A109" s="59"/>
      <c r="B109" s="127"/>
      <c r="C109" s="127"/>
      <c r="D109" s="126"/>
      <c r="E109" s="126"/>
      <c r="F109" s="126"/>
      <c r="G109" s="126"/>
      <c r="H109" s="126"/>
    </row>
    <row r="110" spans="1:11" ht="10.5" customHeight="1">
      <c r="A110" s="59"/>
      <c r="B110" s="127"/>
      <c r="C110" s="127"/>
      <c r="D110" s="126"/>
      <c r="E110" s="126"/>
      <c r="F110" s="126"/>
      <c r="G110" s="126"/>
      <c r="H110" s="126"/>
    </row>
    <row r="111" spans="1:11" ht="10.5" customHeight="1">
      <c r="A111" s="59"/>
      <c r="B111" s="127"/>
      <c r="C111" s="127"/>
      <c r="D111" s="126"/>
      <c r="E111" s="126"/>
      <c r="F111" s="126"/>
      <c r="G111" s="126"/>
      <c r="H111" s="126"/>
    </row>
    <row r="112" spans="1:11" ht="10.5" customHeight="1">
      <c r="A112" s="59"/>
      <c r="B112" s="127"/>
      <c r="C112" s="127"/>
      <c r="D112" s="126"/>
      <c r="E112" s="126"/>
      <c r="F112" s="126"/>
      <c r="G112" s="126"/>
      <c r="H112" s="126"/>
    </row>
    <row r="113" spans="1:8" ht="10.5" customHeight="1">
      <c r="A113" s="59"/>
      <c r="B113" s="127"/>
      <c r="C113" s="127"/>
      <c r="D113" s="126"/>
      <c r="E113" s="126"/>
      <c r="F113" s="126"/>
      <c r="G113" s="126"/>
      <c r="H113" s="126"/>
    </row>
    <row r="114" spans="1:8" ht="10.5" customHeight="1">
      <c r="A114" s="59"/>
      <c r="B114" s="127"/>
      <c r="C114" s="127"/>
      <c r="D114" s="126"/>
      <c r="E114" s="126"/>
      <c r="F114" s="126"/>
      <c r="G114" s="126"/>
      <c r="H114" s="126"/>
    </row>
    <row r="115" spans="1:8" ht="10.5" customHeight="1">
      <c r="A115" s="59"/>
      <c r="B115" s="127"/>
      <c r="C115" s="127"/>
      <c r="D115" s="126"/>
      <c r="E115" s="126"/>
      <c r="F115" s="126"/>
      <c r="G115" s="126"/>
      <c r="H115" s="126"/>
    </row>
    <row r="116" spans="1:8" ht="10.5" customHeight="1">
      <c r="A116" s="59"/>
      <c r="B116" s="127"/>
      <c r="C116" s="127"/>
      <c r="D116" s="126"/>
      <c r="E116" s="126"/>
      <c r="F116" s="126"/>
      <c r="G116" s="126"/>
      <c r="H116" s="126"/>
    </row>
    <row r="117" spans="1:8" ht="10.5" customHeight="1">
      <c r="A117" s="59"/>
      <c r="B117" s="127"/>
      <c r="C117" s="127"/>
      <c r="D117" s="126"/>
      <c r="E117" s="126"/>
      <c r="F117" s="126"/>
      <c r="G117" s="126"/>
      <c r="H117" s="126"/>
    </row>
    <row r="118" spans="1:8" ht="10.5" customHeight="1">
      <c r="A118" s="59"/>
      <c r="B118" s="127"/>
      <c r="C118" s="127"/>
      <c r="D118" s="126"/>
      <c r="E118" s="126"/>
      <c r="F118" s="126"/>
      <c r="G118" s="126"/>
      <c r="H118" s="126"/>
    </row>
    <row r="119" spans="1:8" ht="10.5" customHeight="1">
      <c r="A119" s="59"/>
      <c r="B119" s="127"/>
      <c r="C119" s="127"/>
      <c r="D119" s="126"/>
      <c r="E119" s="126"/>
      <c r="F119" s="126"/>
      <c r="G119" s="126"/>
      <c r="H119" s="126"/>
    </row>
    <row r="120" spans="1:8" ht="10.5" customHeight="1">
      <c r="A120" s="59"/>
      <c r="B120" s="127"/>
      <c r="C120" s="127"/>
      <c r="D120" s="126"/>
      <c r="E120" s="126"/>
      <c r="F120" s="126"/>
      <c r="G120" s="126"/>
      <c r="H120" s="126"/>
    </row>
    <row r="121" spans="1:8" ht="10.5" customHeight="1">
      <c r="A121" s="59"/>
      <c r="B121" s="127"/>
      <c r="C121" s="127"/>
      <c r="D121" s="126"/>
      <c r="E121" s="126"/>
      <c r="F121" s="126"/>
      <c r="G121" s="126"/>
      <c r="H121" s="126"/>
    </row>
    <row r="122" spans="1:8" ht="10.5" customHeight="1">
      <c r="A122" s="59"/>
      <c r="B122" s="127"/>
      <c r="C122" s="127"/>
      <c r="D122" s="126"/>
      <c r="E122" s="126"/>
      <c r="F122" s="126"/>
      <c r="G122" s="126"/>
      <c r="H122" s="126"/>
    </row>
    <row r="123" spans="1:8" ht="10.5" customHeight="1">
      <c r="A123" s="59"/>
      <c r="B123" s="127"/>
      <c r="C123" s="127"/>
      <c r="D123" s="126"/>
      <c r="E123" s="126"/>
      <c r="F123" s="126"/>
      <c r="G123" s="126"/>
      <c r="H123" s="126"/>
    </row>
    <row r="124" spans="1:8" ht="10.5" customHeight="1">
      <c r="A124" s="59"/>
      <c r="B124" s="127"/>
      <c r="C124" s="127"/>
      <c r="D124" s="126"/>
      <c r="E124" s="126"/>
      <c r="F124" s="126"/>
      <c r="G124" s="126"/>
      <c r="H124" s="126"/>
    </row>
    <row r="125" spans="1:8" ht="10.5" customHeight="1">
      <c r="A125" s="59"/>
      <c r="B125" s="127"/>
      <c r="C125" s="127"/>
      <c r="D125" s="126"/>
      <c r="E125" s="126"/>
      <c r="F125" s="126"/>
      <c r="G125" s="126"/>
      <c r="H125" s="126"/>
    </row>
    <row r="126" spans="1:8" ht="10.5" customHeight="1">
      <c r="A126" s="59"/>
      <c r="B126" s="127"/>
      <c r="C126" s="127"/>
      <c r="D126" s="126"/>
      <c r="E126" s="126"/>
      <c r="F126" s="126"/>
      <c r="G126" s="126"/>
      <c r="H126" s="126"/>
    </row>
    <row r="127" spans="1:8" ht="10.5" customHeight="1">
      <c r="A127" s="59"/>
      <c r="B127" s="127"/>
      <c r="C127" s="127"/>
      <c r="D127" s="126"/>
      <c r="E127" s="126"/>
      <c r="F127" s="126"/>
      <c r="G127" s="126"/>
      <c r="H127" s="126"/>
    </row>
    <row r="128" spans="1:8" ht="10.5" customHeight="1">
      <c r="A128" s="59"/>
      <c r="B128" s="127"/>
      <c r="C128" s="127"/>
      <c r="D128" s="126"/>
      <c r="E128" s="126"/>
      <c r="F128" s="126"/>
      <c r="G128" s="126"/>
      <c r="H128" s="126"/>
    </row>
    <row r="129" spans="1:8" ht="10.5" customHeight="1">
      <c r="A129" s="59"/>
      <c r="B129" s="127"/>
      <c r="C129" s="127"/>
      <c r="D129" s="126"/>
      <c r="E129" s="126"/>
      <c r="F129" s="126"/>
      <c r="G129" s="126"/>
      <c r="H129" s="126"/>
    </row>
    <row r="130" spans="1:8" ht="10.5" customHeight="1">
      <c r="A130" s="59"/>
      <c r="B130" s="127"/>
      <c r="C130" s="127"/>
      <c r="D130" s="126"/>
      <c r="E130" s="126"/>
      <c r="F130" s="126"/>
      <c r="G130" s="126"/>
      <c r="H130" s="126"/>
    </row>
    <row r="131" spans="1:8" ht="10.5" customHeight="1">
      <c r="A131" s="59"/>
      <c r="B131" s="127"/>
      <c r="C131" s="127"/>
      <c r="D131" s="126"/>
      <c r="E131" s="126"/>
      <c r="F131" s="126"/>
      <c r="G131" s="126"/>
      <c r="H131" s="126"/>
    </row>
    <row r="132" spans="1:8" ht="10.5" customHeight="1">
      <c r="A132" s="59"/>
      <c r="B132" s="127"/>
      <c r="C132" s="127"/>
      <c r="D132" s="126"/>
      <c r="E132" s="126"/>
      <c r="F132" s="126"/>
      <c r="G132" s="126"/>
      <c r="H132" s="126"/>
    </row>
    <row r="133" spans="1:8" ht="10.5" customHeight="1">
      <c r="A133" s="59"/>
      <c r="B133" s="127"/>
      <c r="C133" s="127"/>
      <c r="D133" s="126"/>
      <c r="E133" s="126"/>
      <c r="F133" s="126"/>
      <c r="G133" s="126"/>
      <c r="H133" s="126"/>
    </row>
    <row r="134" spans="1:8" ht="10.5" customHeight="1">
      <c r="A134" s="59"/>
      <c r="B134" s="127"/>
      <c r="C134" s="127"/>
      <c r="D134" s="126"/>
      <c r="E134" s="126"/>
      <c r="F134" s="126"/>
      <c r="G134" s="126"/>
      <c r="H134" s="126"/>
    </row>
    <row r="135" spans="1:8" ht="10.5" customHeight="1">
      <c r="A135" s="59"/>
      <c r="B135" s="127"/>
      <c r="C135" s="127"/>
      <c r="D135" s="126"/>
      <c r="E135" s="126"/>
      <c r="F135" s="126"/>
      <c r="G135" s="126"/>
      <c r="H135" s="126"/>
    </row>
    <row r="136" spans="1:8" ht="10.5" customHeight="1">
      <c r="A136" s="59"/>
      <c r="B136" s="127"/>
      <c r="C136" s="127"/>
      <c r="D136" s="126"/>
      <c r="E136" s="126"/>
      <c r="F136" s="126"/>
      <c r="G136" s="126"/>
      <c r="H136" s="126"/>
    </row>
    <row r="137" spans="1:8" ht="10.5" customHeight="1">
      <c r="A137" s="59"/>
      <c r="B137" s="127"/>
      <c r="C137" s="127"/>
      <c r="D137" s="126"/>
      <c r="E137" s="126"/>
      <c r="F137" s="126"/>
      <c r="G137" s="126"/>
      <c r="H137" s="126"/>
    </row>
    <row r="138" spans="1:8" ht="10.5" customHeight="1">
      <c r="A138" s="59"/>
      <c r="B138" s="127"/>
      <c r="C138" s="127"/>
      <c r="D138" s="126"/>
      <c r="E138" s="126"/>
      <c r="F138" s="126"/>
      <c r="G138" s="126"/>
      <c r="H138" s="126"/>
    </row>
    <row r="139" spans="1:8" ht="10.5" customHeight="1">
      <c r="A139" s="59"/>
      <c r="B139" s="127"/>
      <c r="C139" s="127"/>
      <c r="D139" s="126"/>
      <c r="E139" s="126"/>
      <c r="F139" s="126"/>
      <c r="G139" s="126"/>
      <c r="H139" s="126"/>
    </row>
    <row r="140" spans="1:8" ht="10.5" customHeight="1">
      <c r="A140" s="59"/>
      <c r="B140" s="127"/>
      <c r="C140" s="127"/>
      <c r="D140" s="126"/>
      <c r="E140" s="126"/>
      <c r="F140" s="126"/>
      <c r="G140" s="126"/>
      <c r="H140" s="126"/>
    </row>
    <row r="141" spans="1:8" ht="10.5" customHeight="1">
      <c r="A141" s="59"/>
      <c r="B141" s="127"/>
      <c r="C141" s="127"/>
      <c r="D141" s="126"/>
      <c r="E141" s="126"/>
      <c r="F141" s="126"/>
      <c r="G141" s="126"/>
      <c r="H141" s="126"/>
    </row>
    <row r="142" spans="1:8" ht="10.5" customHeight="1">
      <c r="A142" s="59"/>
      <c r="B142" s="127"/>
      <c r="C142" s="127"/>
      <c r="D142" s="126"/>
      <c r="E142" s="126"/>
      <c r="F142" s="126"/>
      <c r="G142" s="126"/>
      <c r="H142" s="126"/>
    </row>
    <row r="143" spans="1:8" ht="10.5" customHeight="1">
      <c r="A143" s="59"/>
      <c r="B143" s="127"/>
      <c r="C143" s="127"/>
      <c r="D143" s="126"/>
      <c r="E143" s="126"/>
      <c r="F143" s="126"/>
      <c r="G143" s="126"/>
      <c r="H143" s="126"/>
    </row>
    <row r="144" spans="1:8" ht="10.5" customHeight="1">
      <c r="A144" s="59"/>
      <c r="B144" s="127"/>
      <c r="C144" s="127"/>
      <c r="D144" s="126"/>
      <c r="E144" s="126"/>
      <c r="F144" s="126"/>
      <c r="G144" s="126"/>
      <c r="H144" s="126"/>
    </row>
    <row r="145" spans="1:12" ht="10.5" customHeight="1">
      <c r="A145" s="59"/>
      <c r="B145" s="127"/>
      <c r="C145" s="127"/>
      <c r="D145" s="126"/>
      <c r="E145" s="126"/>
      <c r="F145" s="126"/>
      <c r="G145" s="126"/>
      <c r="H145" s="126"/>
    </row>
    <row r="146" spans="1:12" ht="10.5" customHeight="1">
      <c r="F146" s="485">
        <v>2</v>
      </c>
    </row>
    <row r="147" spans="1:12" ht="10.5" customHeight="1"/>
    <row r="148" spans="1:12" ht="12" customHeight="1">
      <c r="B148" s="60" t="s">
        <v>893</v>
      </c>
    </row>
    <row r="149" spans="1:12" ht="23.25" customHeight="1">
      <c r="B149" s="1566" t="s">
        <v>1018</v>
      </c>
      <c r="C149" s="1537"/>
      <c r="D149" s="1537" t="s">
        <v>736</v>
      </c>
      <c r="E149" s="279" t="s">
        <v>144</v>
      </c>
      <c r="F149" s="279" t="s">
        <v>333</v>
      </c>
      <c r="G149" s="279" t="s">
        <v>347</v>
      </c>
      <c r="H149" s="279" t="s">
        <v>415</v>
      </c>
      <c r="I149" s="279" t="s">
        <v>348</v>
      </c>
      <c r="J149" s="279" t="s">
        <v>403</v>
      </c>
    </row>
    <row r="150" spans="1:12" ht="11.25" customHeight="1">
      <c r="B150" s="1538"/>
      <c r="C150" s="1539"/>
      <c r="D150" s="1539"/>
      <c r="E150" s="1555" t="s">
        <v>171</v>
      </c>
      <c r="F150" s="1556"/>
      <c r="G150" s="1556"/>
      <c r="H150" s="1556"/>
      <c r="I150" s="1556"/>
      <c r="J150" s="1557"/>
      <c r="K150" s="113"/>
      <c r="L150" s="44"/>
    </row>
    <row r="151" spans="1:12" ht="9.75" customHeight="1">
      <c r="B151" s="1583" t="s">
        <v>233</v>
      </c>
      <c r="C151" s="1584"/>
      <c r="D151" s="706">
        <v>2001</v>
      </c>
      <c r="E151" s="699">
        <f>SUM(F151:I151)</f>
        <v>960</v>
      </c>
      <c r="F151" s="699">
        <v>85</v>
      </c>
      <c r="G151" s="699">
        <v>195</v>
      </c>
      <c r="H151" s="699">
        <v>4</v>
      </c>
      <c r="I151" s="699">
        <v>676</v>
      </c>
      <c r="J151" s="699" t="s">
        <v>373</v>
      </c>
    </row>
    <row r="152" spans="1:12" ht="9.75" customHeight="1">
      <c r="B152" s="1548" t="s">
        <v>234</v>
      </c>
      <c r="C152" s="1549"/>
      <c r="D152" s="706">
        <v>1996</v>
      </c>
      <c r="E152" s="699">
        <f>SUM(F152:J152)</f>
        <v>814</v>
      </c>
      <c r="F152" s="699">
        <v>73</v>
      </c>
      <c r="G152" s="699">
        <v>176</v>
      </c>
      <c r="H152" s="699">
        <v>3</v>
      </c>
      <c r="I152" s="699">
        <v>558</v>
      </c>
      <c r="J152" s="699">
        <v>4</v>
      </c>
    </row>
    <row r="153" spans="1:12" ht="9.75" customHeight="1">
      <c r="B153" s="1548"/>
      <c r="C153" s="1549"/>
      <c r="D153" s="706">
        <v>1991</v>
      </c>
      <c r="E153" s="699">
        <f>SUM(F153:I153)</f>
        <v>1224</v>
      </c>
      <c r="F153" s="699">
        <v>107</v>
      </c>
      <c r="G153" s="699">
        <v>202</v>
      </c>
      <c r="H153" s="699">
        <v>5</v>
      </c>
      <c r="I153" s="699">
        <v>910</v>
      </c>
      <c r="J153" s="699" t="s">
        <v>458</v>
      </c>
    </row>
    <row r="154" spans="1:12" ht="9.75" customHeight="1">
      <c r="B154" s="675"/>
      <c r="C154" s="673"/>
      <c r="D154" s="706">
        <v>1985</v>
      </c>
      <c r="E154" s="699">
        <f t="shared" ref="E154:E159" si="3">SUM(F154:J154)</f>
        <v>1181</v>
      </c>
      <c r="F154" s="699">
        <v>89</v>
      </c>
      <c r="G154" s="699">
        <v>178</v>
      </c>
      <c r="H154" s="699">
        <v>6</v>
      </c>
      <c r="I154" s="699">
        <v>908</v>
      </c>
      <c r="J154" s="699" t="s">
        <v>458</v>
      </c>
    </row>
    <row r="155" spans="1:12" ht="9.75" customHeight="1">
      <c r="B155" s="1583"/>
      <c r="C155" s="1584"/>
      <c r="D155" s="706"/>
      <c r="E155" s="699"/>
      <c r="F155" s="699"/>
      <c r="G155" s="699"/>
      <c r="H155" s="699"/>
      <c r="I155" s="699"/>
      <c r="J155" s="699"/>
    </row>
    <row r="156" spans="1:12" ht="9.75" customHeight="1">
      <c r="B156" s="1548" t="s">
        <v>625</v>
      </c>
      <c r="C156" s="1549"/>
      <c r="D156" s="706">
        <v>2001</v>
      </c>
      <c r="E156" s="699">
        <f t="shared" si="3"/>
        <v>384</v>
      </c>
      <c r="F156" s="699">
        <v>57</v>
      </c>
      <c r="G156" s="699">
        <v>10</v>
      </c>
      <c r="H156" s="699">
        <v>2</v>
      </c>
      <c r="I156" s="699">
        <v>315</v>
      </c>
      <c r="J156" s="699" t="s">
        <v>458</v>
      </c>
    </row>
    <row r="157" spans="1:12" ht="9.75" customHeight="1">
      <c r="B157" s="1548"/>
      <c r="C157" s="1549"/>
      <c r="D157" s="706">
        <v>1996</v>
      </c>
      <c r="E157" s="699">
        <f t="shared" si="3"/>
        <v>542</v>
      </c>
      <c r="F157" s="699">
        <v>66</v>
      </c>
      <c r="G157" s="699">
        <v>12</v>
      </c>
      <c r="H157" s="699">
        <v>2</v>
      </c>
      <c r="I157" s="699">
        <v>459</v>
      </c>
      <c r="J157" s="699">
        <v>3</v>
      </c>
    </row>
    <row r="158" spans="1:12" ht="9.75" customHeight="1">
      <c r="B158" s="1548"/>
      <c r="C158" s="1549"/>
      <c r="D158" s="706">
        <v>1991</v>
      </c>
      <c r="E158" s="699">
        <f t="shared" si="3"/>
        <v>841</v>
      </c>
      <c r="F158" s="699">
        <v>105</v>
      </c>
      <c r="G158" s="699">
        <v>14</v>
      </c>
      <c r="H158" s="699">
        <v>2</v>
      </c>
      <c r="I158" s="699">
        <v>720</v>
      </c>
      <c r="J158" s="699" t="s">
        <v>458</v>
      </c>
    </row>
    <row r="159" spans="1:12" ht="9.75" customHeight="1">
      <c r="B159" s="675"/>
      <c r="C159" s="673"/>
      <c r="D159" s="706">
        <v>1985</v>
      </c>
      <c r="E159" s="699">
        <f t="shared" si="3"/>
        <v>744</v>
      </c>
      <c r="F159" s="699">
        <v>88</v>
      </c>
      <c r="G159" s="699">
        <v>12</v>
      </c>
      <c r="H159" s="699">
        <v>2</v>
      </c>
      <c r="I159" s="699">
        <v>642</v>
      </c>
      <c r="J159" s="699" t="s">
        <v>458</v>
      </c>
    </row>
    <row r="160" spans="1:12" ht="9.75" customHeight="1">
      <c r="B160" s="1548"/>
      <c r="C160" s="1549"/>
      <c r="D160" s="706"/>
      <c r="E160" s="699"/>
      <c r="F160" s="699"/>
      <c r="G160" s="699"/>
      <c r="H160" s="699"/>
      <c r="I160" s="699"/>
      <c r="J160" s="699"/>
    </row>
    <row r="161" spans="2:10" ht="9.75" customHeight="1">
      <c r="B161" s="1548" t="s">
        <v>626</v>
      </c>
      <c r="C161" s="1549"/>
      <c r="D161" s="706">
        <v>2001</v>
      </c>
      <c r="E161" s="699">
        <f t="shared" ref="E161:E169" si="4">SUM(F161:J161)</f>
        <v>1207</v>
      </c>
      <c r="F161" s="699">
        <v>235</v>
      </c>
      <c r="G161" s="699">
        <v>190</v>
      </c>
      <c r="H161" s="699">
        <v>90</v>
      </c>
      <c r="I161" s="699">
        <v>692</v>
      </c>
      <c r="J161" s="699" t="s">
        <v>458</v>
      </c>
    </row>
    <row r="162" spans="2:10" ht="9.75" customHeight="1">
      <c r="B162" s="1548"/>
      <c r="C162" s="1549"/>
      <c r="D162" s="706">
        <v>1996</v>
      </c>
      <c r="E162" s="699">
        <f t="shared" si="4"/>
        <v>1120</v>
      </c>
      <c r="F162" s="699">
        <v>215</v>
      </c>
      <c r="G162" s="699">
        <v>208</v>
      </c>
      <c r="H162" s="699">
        <v>97</v>
      </c>
      <c r="I162" s="699">
        <v>588</v>
      </c>
      <c r="J162" s="699">
        <v>12</v>
      </c>
    </row>
    <row r="163" spans="2:10" ht="9.75" customHeight="1">
      <c r="B163" s="1548"/>
      <c r="C163" s="1549"/>
      <c r="D163" s="706">
        <v>1991</v>
      </c>
      <c r="E163" s="699">
        <f t="shared" si="4"/>
        <v>1417</v>
      </c>
      <c r="F163" s="699">
        <v>349</v>
      </c>
      <c r="G163" s="699">
        <v>236</v>
      </c>
      <c r="H163" s="699">
        <v>102</v>
      </c>
      <c r="I163" s="699">
        <v>730</v>
      </c>
      <c r="J163" s="699" t="s">
        <v>458</v>
      </c>
    </row>
    <row r="164" spans="2:10" ht="9.75" customHeight="1">
      <c r="B164" s="675"/>
      <c r="C164" s="673"/>
      <c r="D164" s="706">
        <v>1985</v>
      </c>
      <c r="E164" s="699">
        <f t="shared" si="4"/>
        <v>1380</v>
      </c>
      <c r="F164" s="699">
        <v>362</v>
      </c>
      <c r="G164" s="699">
        <v>250</v>
      </c>
      <c r="H164" s="699">
        <v>97</v>
      </c>
      <c r="I164" s="699">
        <v>671</v>
      </c>
      <c r="J164" s="699" t="s">
        <v>458</v>
      </c>
    </row>
    <row r="165" spans="2:10" ht="9.75" customHeight="1">
      <c r="B165" s="1548"/>
      <c r="C165" s="1549"/>
      <c r="D165" s="706"/>
      <c r="E165" s="699"/>
      <c r="F165" s="699"/>
      <c r="G165" s="699"/>
      <c r="H165" s="699"/>
      <c r="I165" s="699"/>
      <c r="J165" s="699"/>
    </row>
    <row r="166" spans="2:10" ht="9.75" customHeight="1">
      <c r="B166" s="1548" t="s">
        <v>654</v>
      </c>
      <c r="C166" s="1549"/>
      <c r="D166" s="706">
        <v>2001</v>
      </c>
      <c r="E166" s="699">
        <f t="shared" si="4"/>
        <v>72</v>
      </c>
      <c r="F166" s="699">
        <v>16</v>
      </c>
      <c r="G166" s="699">
        <v>6</v>
      </c>
      <c r="H166" s="699">
        <v>3</v>
      </c>
      <c r="I166" s="699">
        <v>47</v>
      </c>
      <c r="J166" s="699" t="s">
        <v>458</v>
      </c>
    </row>
    <row r="167" spans="2:10" ht="9.75" customHeight="1">
      <c r="B167" s="1548" t="s">
        <v>653</v>
      </c>
      <c r="C167" s="1549"/>
      <c r="D167" s="706">
        <v>1996</v>
      </c>
      <c r="E167" s="699">
        <f t="shared" si="4"/>
        <v>109</v>
      </c>
      <c r="F167" s="699">
        <v>36</v>
      </c>
      <c r="G167" s="699">
        <v>9</v>
      </c>
      <c r="H167" s="699">
        <v>3</v>
      </c>
      <c r="I167" s="699">
        <v>60</v>
      </c>
      <c r="J167" s="699">
        <v>1</v>
      </c>
    </row>
    <row r="168" spans="2:10" ht="9.75" customHeight="1">
      <c r="B168" s="1548"/>
      <c r="C168" s="1549"/>
      <c r="D168" s="706">
        <v>1991</v>
      </c>
      <c r="E168" s="699">
        <f t="shared" si="4"/>
        <v>103</v>
      </c>
      <c r="F168" s="699">
        <v>35</v>
      </c>
      <c r="G168" s="699">
        <v>7</v>
      </c>
      <c r="H168" s="699">
        <v>1</v>
      </c>
      <c r="I168" s="699">
        <v>60</v>
      </c>
      <c r="J168" s="699" t="s">
        <v>458</v>
      </c>
    </row>
    <row r="169" spans="2:10" ht="9.75" customHeight="1">
      <c r="B169" s="675"/>
      <c r="C169" s="673"/>
      <c r="D169" s="706">
        <v>1985</v>
      </c>
      <c r="E169" s="699">
        <f t="shared" si="4"/>
        <v>94</v>
      </c>
      <c r="F169" s="699">
        <v>33</v>
      </c>
      <c r="G169" s="699">
        <v>8</v>
      </c>
      <c r="H169" s="699">
        <v>1</v>
      </c>
      <c r="I169" s="699">
        <v>52</v>
      </c>
      <c r="J169" s="699" t="s">
        <v>458</v>
      </c>
    </row>
    <row r="170" spans="2:10" ht="9.75" customHeight="1">
      <c r="B170" s="1548"/>
      <c r="C170" s="1549"/>
      <c r="D170" s="706"/>
      <c r="E170" s="699"/>
      <c r="F170" s="699"/>
      <c r="G170" s="699"/>
      <c r="H170" s="699"/>
      <c r="I170" s="699"/>
      <c r="J170" s="699"/>
    </row>
    <row r="171" spans="2:10" ht="9.75" customHeight="1">
      <c r="B171" s="1548" t="s">
        <v>490</v>
      </c>
      <c r="C171" s="1549"/>
      <c r="D171" s="706">
        <v>2001</v>
      </c>
      <c r="E171" s="699">
        <f t="shared" ref="E171:E179" si="5">SUM(F171:J171)</f>
        <v>520</v>
      </c>
      <c r="F171" s="699">
        <v>79</v>
      </c>
      <c r="G171" s="699">
        <v>76</v>
      </c>
      <c r="H171" s="699">
        <v>13</v>
      </c>
      <c r="I171" s="699">
        <v>352</v>
      </c>
      <c r="J171" s="699" t="s">
        <v>458</v>
      </c>
    </row>
    <row r="172" spans="2:10" ht="9.75" customHeight="1">
      <c r="B172" s="1548"/>
      <c r="C172" s="1549"/>
      <c r="D172" s="706">
        <v>1996</v>
      </c>
      <c r="E172" s="699">
        <f t="shared" si="5"/>
        <v>555</v>
      </c>
      <c r="F172" s="699">
        <v>71</v>
      </c>
      <c r="G172" s="699">
        <v>79</v>
      </c>
      <c r="H172" s="699">
        <v>12</v>
      </c>
      <c r="I172" s="699">
        <v>388</v>
      </c>
      <c r="J172" s="699">
        <v>5</v>
      </c>
    </row>
    <row r="173" spans="2:10" ht="9.75" customHeight="1">
      <c r="B173" s="1548"/>
      <c r="C173" s="1549"/>
      <c r="D173" s="706">
        <v>1991</v>
      </c>
      <c r="E173" s="699">
        <f t="shared" si="5"/>
        <v>527</v>
      </c>
      <c r="F173" s="699">
        <v>103</v>
      </c>
      <c r="G173" s="699">
        <v>85</v>
      </c>
      <c r="H173" s="699">
        <v>13</v>
      </c>
      <c r="I173" s="699">
        <v>326</v>
      </c>
      <c r="J173" s="699" t="s">
        <v>458</v>
      </c>
    </row>
    <row r="174" spans="2:10" ht="9.75" customHeight="1">
      <c r="B174" s="675"/>
      <c r="C174" s="674"/>
      <c r="D174" s="706">
        <v>1985</v>
      </c>
      <c r="E174" s="699">
        <f t="shared" si="5"/>
        <v>557</v>
      </c>
      <c r="F174" s="699">
        <v>105</v>
      </c>
      <c r="G174" s="699">
        <v>107</v>
      </c>
      <c r="H174" s="699">
        <v>14</v>
      </c>
      <c r="I174" s="699">
        <v>331</v>
      </c>
      <c r="J174" s="699" t="s">
        <v>458</v>
      </c>
    </row>
    <row r="175" spans="2:10" ht="9.75" customHeight="1">
      <c r="B175" s="1548"/>
      <c r="C175" s="1549"/>
      <c r="D175" s="706"/>
      <c r="E175" s="699"/>
      <c r="F175" s="699"/>
      <c r="G175" s="699"/>
      <c r="H175" s="699"/>
      <c r="I175" s="699"/>
      <c r="J175" s="699"/>
    </row>
    <row r="176" spans="2:10" ht="9.75" customHeight="1">
      <c r="B176" s="1548" t="s">
        <v>655</v>
      </c>
      <c r="C176" s="1549"/>
      <c r="D176" s="706">
        <v>2001</v>
      </c>
      <c r="E176" s="699">
        <f t="shared" si="5"/>
        <v>1454</v>
      </c>
      <c r="F176" s="699">
        <v>302</v>
      </c>
      <c r="G176" s="699">
        <v>190</v>
      </c>
      <c r="H176" s="699">
        <v>100</v>
      </c>
      <c r="I176" s="699">
        <v>862</v>
      </c>
      <c r="J176" s="699" t="s">
        <v>458</v>
      </c>
    </row>
    <row r="177" spans="2:10" ht="9.75" customHeight="1">
      <c r="B177" s="1548" t="s">
        <v>656</v>
      </c>
      <c r="C177" s="1549"/>
      <c r="D177" s="706">
        <v>1996</v>
      </c>
      <c r="E177" s="699">
        <f t="shared" si="5"/>
        <v>1098</v>
      </c>
      <c r="F177" s="699">
        <v>251</v>
      </c>
      <c r="G177" s="699">
        <v>146</v>
      </c>
      <c r="H177" s="699">
        <v>75</v>
      </c>
      <c r="I177" s="699">
        <v>615</v>
      </c>
      <c r="J177" s="699">
        <v>11</v>
      </c>
    </row>
    <row r="178" spans="2:10" ht="9.75" customHeight="1">
      <c r="B178" s="1548" t="s">
        <v>657</v>
      </c>
      <c r="C178" s="1549"/>
      <c r="D178" s="706">
        <v>1991</v>
      </c>
      <c r="E178" s="699">
        <f t="shared" si="5"/>
        <v>1358</v>
      </c>
      <c r="F178" s="699">
        <v>408</v>
      </c>
      <c r="G178" s="699">
        <v>167</v>
      </c>
      <c r="H178" s="699">
        <v>96</v>
      </c>
      <c r="I178" s="699">
        <v>687</v>
      </c>
      <c r="J178" s="699" t="s">
        <v>458</v>
      </c>
    </row>
    <row r="179" spans="2:10" ht="9.75" customHeight="1">
      <c r="B179" s="675"/>
      <c r="C179" s="674"/>
      <c r="D179" s="706">
        <v>1985</v>
      </c>
      <c r="E179" s="699">
        <f t="shared" si="5"/>
        <v>942</v>
      </c>
      <c r="F179" s="699">
        <v>304</v>
      </c>
      <c r="G179" s="699">
        <v>129</v>
      </c>
      <c r="H179" s="699">
        <v>70</v>
      </c>
      <c r="I179" s="699">
        <v>439</v>
      </c>
      <c r="J179" s="699" t="s">
        <v>458</v>
      </c>
    </row>
    <row r="180" spans="2:10" ht="9.75" customHeight="1">
      <c r="B180" s="1548"/>
      <c r="C180" s="1549"/>
      <c r="D180" s="706"/>
      <c r="E180" s="699"/>
      <c r="F180" s="699"/>
      <c r="G180" s="699"/>
      <c r="H180" s="699"/>
      <c r="I180" s="699"/>
      <c r="J180" s="699"/>
    </row>
    <row r="181" spans="2:10" ht="9.75" customHeight="1">
      <c r="B181" s="1548" t="s">
        <v>658</v>
      </c>
      <c r="C181" s="1549"/>
      <c r="D181" s="706">
        <v>2001</v>
      </c>
      <c r="E181" s="699">
        <f t="shared" ref="E181:E189" si="6">SUM(F181:J181)</f>
        <v>443</v>
      </c>
      <c r="F181" s="699">
        <v>104</v>
      </c>
      <c r="G181" s="699">
        <v>46</v>
      </c>
      <c r="H181" s="699">
        <v>25</v>
      </c>
      <c r="I181" s="699">
        <v>268</v>
      </c>
      <c r="J181" s="699" t="s">
        <v>458</v>
      </c>
    </row>
    <row r="182" spans="2:10" ht="9.75" customHeight="1">
      <c r="B182" s="1548" t="s">
        <v>659</v>
      </c>
      <c r="C182" s="1549"/>
      <c r="D182" s="706">
        <v>1996</v>
      </c>
      <c r="E182" s="699">
        <f t="shared" si="6"/>
        <v>484</v>
      </c>
      <c r="F182" s="699">
        <v>119</v>
      </c>
      <c r="G182" s="699">
        <v>49</v>
      </c>
      <c r="H182" s="699">
        <v>20</v>
      </c>
      <c r="I182" s="699">
        <v>292</v>
      </c>
      <c r="J182" s="699">
        <v>4</v>
      </c>
    </row>
    <row r="183" spans="2:10" ht="9.75" customHeight="1">
      <c r="B183" s="1548"/>
      <c r="C183" s="1549"/>
      <c r="D183" s="706">
        <v>1991</v>
      </c>
      <c r="E183" s="699">
        <f t="shared" si="6"/>
        <v>496</v>
      </c>
      <c r="F183" s="699">
        <v>180</v>
      </c>
      <c r="G183" s="699">
        <v>45</v>
      </c>
      <c r="H183" s="699">
        <v>17</v>
      </c>
      <c r="I183" s="699">
        <v>254</v>
      </c>
      <c r="J183" s="699" t="s">
        <v>458</v>
      </c>
    </row>
    <row r="184" spans="2:10" ht="9.75" customHeight="1">
      <c r="B184" s="675"/>
      <c r="C184" s="674"/>
      <c r="D184" s="706">
        <v>1985</v>
      </c>
      <c r="E184" s="699">
        <f t="shared" si="6"/>
        <v>419</v>
      </c>
      <c r="F184" s="699">
        <v>182</v>
      </c>
      <c r="G184" s="699">
        <v>42</v>
      </c>
      <c r="H184" s="699">
        <v>14</v>
      </c>
      <c r="I184" s="699">
        <v>181</v>
      </c>
      <c r="J184" s="699" t="s">
        <v>458</v>
      </c>
    </row>
    <row r="185" spans="2:10" ht="9.75" customHeight="1">
      <c r="B185" s="1548"/>
      <c r="C185" s="1549"/>
      <c r="D185" s="706"/>
      <c r="E185" s="699"/>
      <c r="F185" s="699"/>
      <c r="G185" s="699"/>
      <c r="H185" s="699"/>
      <c r="I185" s="699"/>
      <c r="J185" s="699"/>
    </row>
    <row r="186" spans="2:10" ht="9.75" customHeight="1">
      <c r="B186" s="1548" t="s">
        <v>661</v>
      </c>
      <c r="C186" s="1549"/>
      <c r="D186" s="706">
        <v>2001</v>
      </c>
      <c r="E186" s="699">
        <f t="shared" si="6"/>
        <v>905</v>
      </c>
      <c r="F186" s="699">
        <v>360</v>
      </c>
      <c r="G186" s="699">
        <v>97</v>
      </c>
      <c r="H186" s="699">
        <v>51</v>
      </c>
      <c r="I186" s="699">
        <v>397</v>
      </c>
      <c r="J186" s="699" t="s">
        <v>458</v>
      </c>
    </row>
    <row r="187" spans="2:10" ht="9.75" customHeight="1">
      <c r="B187" s="1548" t="s">
        <v>660</v>
      </c>
      <c r="C187" s="1549"/>
      <c r="D187" s="706">
        <v>1996</v>
      </c>
      <c r="E187" s="699">
        <f t="shared" si="6"/>
        <v>680</v>
      </c>
      <c r="F187" s="699">
        <v>328</v>
      </c>
      <c r="G187" s="699">
        <v>70</v>
      </c>
      <c r="H187" s="699">
        <v>35</v>
      </c>
      <c r="I187" s="699">
        <v>240</v>
      </c>
      <c r="J187" s="699">
        <v>7</v>
      </c>
    </row>
    <row r="188" spans="2:10" ht="9.75" customHeight="1">
      <c r="B188" s="1585"/>
      <c r="C188" s="1586"/>
      <c r="D188" s="706">
        <v>1991</v>
      </c>
      <c r="E188" s="699">
        <f t="shared" si="6"/>
        <v>503</v>
      </c>
      <c r="F188" s="699">
        <v>338</v>
      </c>
      <c r="G188" s="699">
        <v>44</v>
      </c>
      <c r="H188" s="699">
        <v>24</v>
      </c>
      <c r="I188" s="699">
        <v>97</v>
      </c>
      <c r="J188" s="699" t="s">
        <v>458</v>
      </c>
    </row>
    <row r="189" spans="2:10" ht="9.75" customHeight="1">
      <c r="B189" s="676"/>
      <c r="C189" s="677"/>
      <c r="D189" s="706">
        <v>1985</v>
      </c>
      <c r="E189" s="699">
        <f t="shared" si="6"/>
        <v>339</v>
      </c>
      <c r="F189" s="699">
        <v>240</v>
      </c>
      <c r="G189" s="699">
        <v>24</v>
      </c>
      <c r="H189" s="699">
        <v>13</v>
      </c>
      <c r="I189" s="699">
        <v>62</v>
      </c>
      <c r="J189" s="699" t="s">
        <v>458</v>
      </c>
    </row>
    <row r="190" spans="2:10" ht="9.75" customHeight="1">
      <c r="B190" s="1548"/>
      <c r="C190" s="1549"/>
      <c r="D190" s="706"/>
      <c r="E190" s="699"/>
      <c r="F190" s="699"/>
      <c r="G190" s="699"/>
      <c r="H190" s="699"/>
      <c r="I190" s="699"/>
      <c r="J190" s="699"/>
    </row>
    <row r="191" spans="2:10" ht="9.75" customHeight="1">
      <c r="B191" s="1548" t="s">
        <v>663</v>
      </c>
      <c r="C191" s="1549"/>
      <c r="D191" s="706">
        <v>2001</v>
      </c>
      <c r="E191" s="699">
        <f t="shared" ref="E191:E197" si="7">SUM(F191:J191)</f>
        <v>1842</v>
      </c>
      <c r="F191" s="699">
        <v>424</v>
      </c>
      <c r="G191" s="699">
        <v>200</v>
      </c>
      <c r="H191" s="699">
        <v>71</v>
      </c>
      <c r="I191" s="699">
        <v>1147</v>
      </c>
      <c r="J191" s="699" t="s">
        <v>458</v>
      </c>
    </row>
    <row r="192" spans="2:10" ht="9.75" customHeight="1">
      <c r="B192" s="1585" t="s">
        <v>662</v>
      </c>
      <c r="C192" s="1586"/>
      <c r="D192" s="706">
        <v>1996</v>
      </c>
      <c r="E192" s="699">
        <f t="shared" si="7"/>
        <v>1581</v>
      </c>
      <c r="F192" s="699">
        <v>426</v>
      </c>
      <c r="G192" s="699">
        <v>183</v>
      </c>
      <c r="H192" s="699">
        <v>59</v>
      </c>
      <c r="I192" s="699">
        <v>897</v>
      </c>
      <c r="J192" s="699">
        <v>16</v>
      </c>
    </row>
    <row r="193" spans="2:10" ht="9.75" customHeight="1">
      <c r="B193" s="1548"/>
      <c r="C193" s="1549"/>
      <c r="D193" s="706">
        <v>1991</v>
      </c>
      <c r="E193" s="699">
        <f t="shared" si="7"/>
        <v>2641</v>
      </c>
      <c r="F193" s="699">
        <v>593</v>
      </c>
      <c r="G193" s="699">
        <v>278</v>
      </c>
      <c r="H193" s="699">
        <v>54</v>
      </c>
      <c r="I193" s="699">
        <v>1716</v>
      </c>
      <c r="J193" s="699" t="s">
        <v>458</v>
      </c>
    </row>
    <row r="194" spans="2:10" ht="9.75" customHeight="1">
      <c r="B194" s="675"/>
      <c r="C194" s="673"/>
      <c r="D194" s="706">
        <v>1985</v>
      </c>
      <c r="E194" s="699">
        <f t="shared" si="7"/>
        <v>1965</v>
      </c>
      <c r="F194" s="699">
        <v>507</v>
      </c>
      <c r="G194" s="699">
        <v>235</v>
      </c>
      <c r="H194" s="699">
        <v>39</v>
      </c>
      <c r="I194" s="699">
        <v>1184</v>
      </c>
      <c r="J194" s="699" t="s">
        <v>458</v>
      </c>
    </row>
    <row r="195" spans="2:10" ht="9.75" customHeight="1">
      <c r="B195" s="1548"/>
      <c r="C195" s="1549"/>
      <c r="D195" s="706"/>
      <c r="E195" s="699"/>
      <c r="F195" s="699"/>
      <c r="G195" s="699"/>
      <c r="H195" s="699"/>
      <c r="I195" s="699"/>
      <c r="J195" s="699"/>
    </row>
    <row r="196" spans="2:10" ht="9.75" customHeight="1">
      <c r="B196" s="1548" t="s">
        <v>1292</v>
      </c>
      <c r="C196" s="1549"/>
      <c r="D196" s="706">
        <v>2001</v>
      </c>
      <c r="E196" s="699">
        <f t="shared" si="7"/>
        <v>940</v>
      </c>
      <c r="F196" s="699">
        <v>11</v>
      </c>
      <c r="G196" s="699">
        <v>76</v>
      </c>
      <c r="H196" s="699">
        <v>2</v>
      </c>
      <c r="I196" s="699">
        <v>851</v>
      </c>
      <c r="J196" s="699" t="s">
        <v>458</v>
      </c>
    </row>
    <row r="197" spans="2:10" ht="9.75" customHeight="1">
      <c r="B197" s="1548"/>
      <c r="C197" s="1549"/>
      <c r="D197" s="706">
        <v>1996</v>
      </c>
      <c r="E197" s="699">
        <f t="shared" si="7"/>
        <v>1053</v>
      </c>
      <c r="F197" s="707">
        <v>24</v>
      </c>
      <c r="G197" s="707">
        <v>85</v>
      </c>
      <c r="H197" s="707">
        <v>5</v>
      </c>
      <c r="I197" s="707">
        <v>933</v>
      </c>
      <c r="J197" s="707">
        <v>6</v>
      </c>
    </row>
    <row r="198" spans="2:10" ht="9.75" customHeight="1">
      <c r="B198" s="1548"/>
      <c r="C198" s="1549"/>
      <c r="D198" s="706">
        <v>1991</v>
      </c>
      <c r="E198" s="707" t="s">
        <v>501</v>
      </c>
      <c r="F198" s="707" t="s">
        <v>501</v>
      </c>
      <c r="G198" s="707" t="s">
        <v>501</v>
      </c>
      <c r="H198" s="707" t="s">
        <v>501</v>
      </c>
      <c r="I198" s="707" t="s">
        <v>501</v>
      </c>
      <c r="J198" s="707" t="s">
        <v>501</v>
      </c>
    </row>
    <row r="199" spans="2:10" ht="9.75" customHeight="1">
      <c r="B199" s="675"/>
      <c r="C199" s="674"/>
      <c r="D199" s="706">
        <v>1985</v>
      </c>
      <c r="E199" s="707" t="s">
        <v>501</v>
      </c>
      <c r="F199" s="707" t="s">
        <v>501</v>
      </c>
      <c r="G199" s="707" t="s">
        <v>501</v>
      </c>
      <c r="H199" s="707" t="s">
        <v>501</v>
      </c>
      <c r="I199" s="707" t="s">
        <v>501</v>
      </c>
      <c r="J199" s="707" t="s">
        <v>501</v>
      </c>
    </row>
    <row r="200" spans="2:10" ht="9.75" customHeight="1">
      <c r="B200" s="1548"/>
      <c r="C200" s="1549"/>
      <c r="D200" s="706"/>
      <c r="E200" s="699"/>
      <c r="F200" s="699"/>
      <c r="G200" s="699"/>
      <c r="H200" s="699"/>
      <c r="I200" s="699"/>
      <c r="J200" s="699"/>
    </row>
    <row r="201" spans="2:10" ht="9.75" customHeight="1">
      <c r="B201" s="1548" t="s">
        <v>139</v>
      </c>
      <c r="C201" s="1549"/>
      <c r="D201" s="706">
        <v>2001</v>
      </c>
      <c r="E201" s="699">
        <f t="shared" ref="E201:E209" si="8">SUM(F201:J201)</f>
        <v>857</v>
      </c>
      <c r="F201" s="699">
        <v>190</v>
      </c>
      <c r="G201" s="699">
        <v>122</v>
      </c>
      <c r="H201" s="699">
        <v>37</v>
      </c>
      <c r="I201" s="699">
        <v>508</v>
      </c>
      <c r="J201" s="699" t="s">
        <v>458</v>
      </c>
    </row>
    <row r="202" spans="2:10" ht="9.75" customHeight="1">
      <c r="B202" s="1552"/>
      <c r="C202" s="1553"/>
      <c r="D202" s="706">
        <v>1996</v>
      </c>
      <c r="E202" s="699">
        <f t="shared" si="8"/>
        <v>1078</v>
      </c>
      <c r="F202" s="699">
        <v>247</v>
      </c>
      <c r="G202" s="699">
        <v>114</v>
      </c>
      <c r="H202" s="699">
        <v>52</v>
      </c>
      <c r="I202" s="699">
        <v>652</v>
      </c>
      <c r="J202" s="699">
        <v>13</v>
      </c>
    </row>
    <row r="203" spans="2:10" ht="9.75" customHeight="1">
      <c r="B203" s="1552"/>
      <c r="C203" s="1553"/>
      <c r="D203" s="706">
        <v>1991</v>
      </c>
      <c r="E203" s="699">
        <f t="shared" si="8"/>
        <v>2514</v>
      </c>
      <c r="F203" s="699">
        <v>170</v>
      </c>
      <c r="G203" s="699">
        <v>280</v>
      </c>
      <c r="H203" s="699">
        <v>67</v>
      </c>
      <c r="I203" s="699">
        <v>1997</v>
      </c>
      <c r="J203" s="699" t="s">
        <v>458</v>
      </c>
    </row>
    <row r="204" spans="2:10" ht="9.75" customHeight="1">
      <c r="B204" s="1552"/>
      <c r="C204" s="1553"/>
      <c r="D204" s="706">
        <v>1985</v>
      </c>
      <c r="E204" s="699">
        <f t="shared" si="8"/>
        <v>1076</v>
      </c>
      <c r="F204" s="699">
        <v>65</v>
      </c>
      <c r="G204" s="699">
        <v>137</v>
      </c>
      <c r="H204" s="699">
        <v>38</v>
      </c>
      <c r="I204" s="699">
        <v>836</v>
      </c>
      <c r="J204" s="699" t="s">
        <v>458</v>
      </c>
    </row>
    <row r="205" spans="2:10" ht="9.75" customHeight="1">
      <c r="B205" s="1548"/>
      <c r="C205" s="1549"/>
      <c r="D205" s="706"/>
      <c r="E205" s="699"/>
      <c r="F205" s="699"/>
      <c r="G205" s="699"/>
      <c r="H205" s="699"/>
      <c r="I205" s="699"/>
      <c r="J205" s="699"/>
    </row>
    <row r="206" spans="2:10" ht="9.75" customHeight="1">
      <c r="B206" s="1548" t="s">
        <v>664</v>
      </c>
      <c r="C206" s="1549"/>
      <c r="D206" s="706">
        <v>2001</v>
      </c>
      <c r="E206" s="699">
        <f t="shared" si="8"/>
        <v>16408</v>
      </c>
      <c r="F206" s="699">
        <v>1988</v>
      </c>
      <c r="G206" s="699">
        <v>1655</v>
      </c>
      <c r="H206" s="699">
        <v>478</v>
      </c>
      <c r="I206" s="699">
        <v>12287</v>
      </c>
      <c r="J206" s="699" t="s">
        <v>458</v>
      </c>
    </row>
    <row r="207" spans="2:10" ht="9.75" customHeight="1">
      <c r="B207" s="1548" t="s">
        <v>665</v>
      </c>
      <c r="C207" s="1549"/>
      <c r="D207" s="706">
        <v>1996</v>
      </c>
      <c r="E207" s="699">
        <f t="shared" si="8"/>
        <v>13785</v>
      </c>
      <c r="F207" s="699">
        <v>1945</v>
      </c>
      <c r="G207" s="699">
        <v>1429</v>
      </c>
      <c r="H207" s="699">
        <v>414</v>
      </c>
      <c r="I207" s="699">
        <v>9888</v>
      </c>
      <c r="J207" s="699">
        <v>109</v>
      </c>
    </row>
    <row r="208" spans="2:10" ht="9.75" customHeight="1">
      <c r="B208" s="1607"/>
      <c r="C208" s="1608"/>
      <c r="D208" s="706">
        <v>1991</v>
      </c>
      <c r="E208" s="699">
        <f t="shared" si="8"/>
        <v>11624</v>
      </c>
      <c r="F208" s="699">
        <v>2388</v>
      </c>
      <c r="G208" s="699">
        <v>1359</v>
      </c>
      <c r="H208" s="699">
        <v>380</v>
      </c>
      <c r="I208" s="699">
        <v>7497</v>
      </c>
      <c r="J208" s="699" t="s">
        <v>458</v>
      </c>
    </row>
    <row r="209" spans="2:10" ht="9.75" customHeight="1">
      <c r="B209" s="114"/>
      <c r="C209" s="136"/>
      <c r="D209" s="706">
        <v>1985</v>
      </c>
      <c r="E209" s="699">
        <f t="shared" si="8"/>
        <v>8693</v>
      </c>
      <c r="F209" s="699">
        <v>1973</v>
      </c>
      <c r="G209" s="699">
        <v>1122</v>
      </c>
      <c r="H209" s="699">
        <v>293</v>
      </c>
      <c r="I209" s="699">
        <v>5305</v>
      </c>
      <c r="J209" s="699" t="s">
        <v>458</v>
      </c>
    </row>
    <row r="210" spans="2:10" ht="9.75" customHeight="1">
      <c r="B210" s="1548"/>
      <c r="C210" s="1549"/>
      <c r="D210" s="706"/>
      <c r="E210" s="699"/>
      <c r="F210" s="699"/>
      <c r="G210" s="699"/>
      <c r="H210" s="699"/>
      <c r="I210" s="699"/>
      <c r="J210" s="699"/>
    </row>
    <row r="211" spans="2:10" ht="9.75" customHeight="1">
      <c r="B211" s="1548" t="s">
        <v>666</v>
      </c>
      <c r="C211" s="1549"/>
      <c r="D211" s="706">
        <v>2001</v>
      </c>
      <c r="E211" s="699">
        <f t="shared" ref="E211:E219" si="9">SUM(F211:J211)</f>
        <v>12019</v>
      </c>
      <c r="F211" s="699">
        <v>1046</v>
      </c>
      <c r="G211" s="699">
        <v>966</v>
      </c>
      <c r="H211" s="699">
        <v>330</v>
      </c>
      <c r="I211" s="699">
        <v>9677</v>
      </c>
      <c r="J211" s="699" t="s">
        <v>458</v>
      </c>
    </row>
    <row r="212" spans="2:10" ht="9.75" customHeight="1">
      <c r="B212" s="1548" t="s">
        <v>665</v>
      </c>
      <c r="C212" s="1549"/>
      <c r="D212" s="706">
        <v>1996</v>
      </c>
      <c r="E212" s="699">
        <f t="shared" si="9"/>
        <v>10201</v>
      </c>
      <c r="F212" s="699">
        <v>975</v>
      </c>
      <c r="G212" s="699">
        <v>774</v>
      </c>
      <c r="H212" s="699">
        <v>294</v>
      </c>
      <c r="I212" s="699">
        <v>8074</v>
      </c>
      <c r="J212" s="699">
        <v>84</v>
      </c>
    </row>
    <row r="213" spans="2:10" ht="9.75" customHeight="1">
      <c r="B213" s="1550"/>
      <c r="C213" s="1551"/>
      <c r="D213" s="706">
        <v>1991</v>
      </c>
      <c r="E213" s="699">
        <f t="shared" si="9"/>
        <v>19363</v>
      </c>
      <c r="F213" s="699">
        <v>2680</v>
      </c>
      <c r="G213" s="699">
        <v>1927</v>
      </c>
      <c r="H213" s="699">
        <v>607</v>
      </c>
      <c r="I213" s="699">
        <v>14149</v>
      </c>
      <c r="J213" s="699" t="s">
        <v>458</v>
      </c>
    </row>
    <row r="214" spans="2:10" ht="9.75" customHeight="1">
      <c r="B214" s="709"/>
      <c r="C214" s="710"/>
      <c r="D214" s="706">
        <v>1985</v>
      </c>
      <c r="E214" s="699">
        <f t="shared" si="9"/>
        <v>14694</v>
      </c>
      <c r="F214" s="699">
        <v>2596</v>
      </c>
      <c r="G214" s="699">
        <v>1711</v>
      </c>
      <c r="H214" s="699">
        <v>529</v>
      </c>
      <c r="I214" s="699">
        <v>9858</v>
      </c>
      <c r="J214" s="699" t="s">
        <v>458</v>
      </c>
    </row>
    <row r="215" spans="2:10" ht="9.75" customHeight="1">
      <c r="B215" s="1548"/>
      <c r="C215" s="1549"/>
      <c r="D215" s="706"/>
      <c r="E215" s="699"/>
      <c r="F215" s="699"/>
      <c r="G215" s="699"/>
      <c r="H215" s="699"/>
      <c r="I215" s="699"/>
      <c r="J215" s="699"/>
    </row>
    <row r="216" spans="2:10" ht="9.75" customHeight="1">
      <c r="B216" s="1548" t="s">
        <v>140</v>
      </c>
      <c r="C216" s="1549"/>
      <c r="D216" s="706">
        <v>2001</v>
      </c>
      <c r="E216" s="699">
        <f t="shared" si="9"/>
        <v>44820</v>
      </c>
      <c r="F216" s="699">
        <v>4294</v>
      </c>
      <c r="G216" s="699">
        <v>3995</v>
      </c>
      <c r="H216" s="699">
        <v>1115</v>
      </c>
      <c r="I216" s="699">
        <v>35416</v>
      </c>
      <c r="J216" s="699" t="s">
        <v>458</v>
      </c>
    </row>
    <row r="217" spans="2:10" ht="9.75" customHeight="1">
      <c r="B217" s="1607"/>
      <c r="C217" s="1608"/>
      <c r="D217" s="706">
        <v>1996</v>
      </c>
      <c r="E217" s="699">
        <f t="shared" si="9"/>
        <v>40584</v>
      </c>
      <c r="F217" s="699">
        <v>4435</v>
      </c>
      <c r="G217" s="699">
        <v>3600</v>
      </c>
      <c r="H217" s="699">
        <v>1046</v>
      </c>
      <c r="I217" s="699">
        <v>31128</v>
      </c>
      <c r="J217" s="699">
        <v>375</v>
      </c>
    </row>
    <row r="218" spans="2:10" ht="9.75" customHeight="1">
      <c r="B218" s="114"/>
      <c r="C218" s="328"/>
      <c r="D218" s="706">
        <v>1991</v>
      </c>
      <c r="E218" s="699">
        <f t="shared" si="9"/>
        <v>30987</v>
      </c>
      <c r="F218" s="699">
        <v>5068</v>
      </c>
      <c r="G218" s="699">
        <v>3286</v>
      </c>
      <c r="H218" s="699">
        <v>987</v>
      </c>
      <c r="I218" s="699">
        <v>21646</v>
      </c>
      <c r="J218" s="699" t="s">
        <v>458</v>
      </c>
    </row>
    <row r="219" spans="2:10" ht="9.75" customHeight="1">
      <c r="B219" s="1595"/>
      <c r="C219" s="1596"/>
      <c r="D219" s="708">
        <v>1985</v>
      </c>
      <c r="E219" s="702">
        <f t="shared" si="9"/>
        <v>23386</v>
      </c>
      <c r="F219" s="702">
        <v>4569</v>
      </c>
      <c r="G219" s="702">
        <v>2833</v>
      </c>
      <c r="H219" s="702">
        <v>821</v>
      </c>
      <c r="I219" s="702">
        <v>15163</v>
      </c>
      <c r="J219" s="702" t="s">
        <v>458</v>
      </c>
    </row>
    <row r="220" spans="2:10" ht="12" customHeight="1">
      <c r="B220" s="223" t="s">
        <v>367</v>
      </c>
      <c r="C220" s="217"/>
      <c r="D220" s="217"/>
      <c r="E220" s="217"/>
      <c r="F220" s="217"/>
    </row>
    <row r="221" spans="2:10" ht="6" customHeight="1">
      <c r="B221" s="223"/>
      <c r="C221" s="217"/>
      <c r="D221" s="217"/>
      <c r="E221" s="217"/>
      <c r="F221" s="217"/>
    </row>
    <row r="222" spans="2:10" ht="9.75" customHeight="1">
      <c r="B222" s="226" t="s">
        <v>1019</v>
      </c>
      <c r="C222" s="217"/>
      <c r="D222" s="217"/>
      <c r="E222" s="217"/>
      <c r="F222" s="217"/>
    </row>
    <row r="223" spans="2:10" ht="9.75" customHeight="1">
      <c r="B223" s="226" t="s">
        <v>1020</v>
      </c>
      <c r="C223" s="217"/>
      <c r="D223" s="217"/>
      <c r="E223" s="217"/>
      <c r="F223" s="217"/>
    </row>
    <row r="224" spans="2:10" ht="9.75" customHeight="1">
      <c r="B224" s="226" t="s">
        <v>1021</v>
      </c>
      <c r="C224" s="217"/>
      <c r="D224" s="217"/>
      <c r="E224" s="217"/>
      <c r="F224" s="217"/>
    </row>
    <row r="225" spans="2:10" ht="9.75" customHeight="1">
      <c r="B225" s="226" t="s">
        <v>1022</v>
      </c>
      <c r="C225" s="217"/>
      <c r="D225" s="217"/>
      <c r="E225" s="217"/>
      <c r="F225" s="217"/>
    </row>
    <row r="226" spans="2:10" ht="9.75" customHeight="1">
      <c r="B226" s="226" t="s">
        <v>1023</v>
      </c>
      <c r="C226" s="217"/>
      <c r="D226" s="217"/>
      <c r="E226" s="217"/>
      <c r="F226" s="217"/>
    </row>
    <row r="227" spans="2:10" ht="9.75" customHeight="1">
      <c r="B227" s="226" t="s">
        <v>1024</v>
      </c>
    </row>
    <row r="228" spans="2:10" ht="6.75" customHeight="1">
      <c r="B228" s="48"/>
    </row>
    <row r="229" spans="2:10" ht="9.75" customHeight="1">
      <c r="B229" s="48"/>
      <c r="F229" s="485">
        <v>3</v>
      </c>
    </row>
    <row r="230" spans="2:10" ht="9.75" customHeight="1">
      <c r="G230" s="74"/>
    </row>
    <row r="231" spans="2:10" ht="11.5" customHeight="1">
      <c r="B231" s="60" t="s">
        <v>883</v>
      </c>
    </row>
    <row r="232" spans="2:10" s="486" customFormat="1" ht="11.25" customHeight="1">
      <c r="B232" s="1609" t="s">
        <v>516</v>
      </c>
      <c r="C232" s="500" t="s">
        <v>144</v>
      </c>
      <c r="D232" s="501"/>
      <c r="E232" s="500" t="s">
        <v>333</v>
      </c>
      <c r="F232" s="501"/>
      <c r="G232" s="1597" t="s">
        <v>517</v>
      </c>
      <c r="H232" s="1598"/>
      <c r="I232" s="500" t="s">
        <v>348</v>
      </c>
      <c r="J232" s="502"/>
    </row>
    <row r="233" spans="2:10" s="486" customFormat="1" ht="11.25" customHeight="1">
      <c r="B233" s="1610"/>
      <c r="C233" s="1597" t="s">
        <v>171</v>
      </c>
      <c r="D233" s="1603"/>
      <c r="E233" s="1603"/>
      <c r="F233" s="1603"/>
      <c r="G233" s="1603"/>
      <c r="H233" s="1603"/>
      <c r="I233" s="1603"/>
      <c r="J233" s="1598"/>
    </row>
    <row r="234" spans="2:10" s="486" customFormat="1" ht="10.5" customHeight="1">
      <c r="B234" s="496" t="s">
        <v>667</v>
      </c>
      <c r="C234" s="789">
        <f>SUM(D234:I234)</f>
        <v>1433.5</v>
      </c>
      <c r="D234" s="820"/>
      <c r="E234" s="789">
        <v>13.7</v>
      </c>
      <c r="F234" s="820"/>
      <c r="G234" s="788">
        <v>223.9</v>
      </c>
      <c r="H234" s="820"/>
      <c r="I234" s="789">
        <v>1195.9000000000001</v>
      </c>
      <c r="J234" s="497"/>
    </row>
    <row r="235" spans="2:10" s="486" customFormat="1" ht="10.5" customHeight="1">
      <c r="B235" s="496" t="s">
        <v>668</v>
      </c>
      <c r="C235" s="789">
        <f>SUM(D235:I235)</f>
        <v>1280</v>
      </c>
      <c r="D235" s="820"/>
      <c r="E235" s="789">
        <v>14.7</v>
      </c>
      <c r="F235" s="820"/>
      <c r="G235" s="789">
        <v>204.2</v>
      </c>
      <c r="H235" s="820"/>
      <c r="I235" s="789">
        <v>1061.0999999999999</v>
      </c>
      <c r="J235" s="456"/>
    </row>
    <row r="236" spans="2:10" s="486" customFormat="1" ht="10.5" customHeight="1">
      <c r="B236" s="496" t="s">
        <v>669</v>
      </c>
      <c r="C236" s="789">
        <v>1247</v>
      </c>
      <c r="D236" s="820"/>
      <c r="E236" s="789" t="s">
        <v>458</v>
      </c>
      <c r="F236" s="820"/>
      <c r="G236" s="789" t="s">
        <v>458</v>
      </c>
      <c r="H236" s="820"/>
      <c r="I236" s="789" t="s">
        <v>458</v>
      </c>
      <c r="J236" s="456"/>
    </row>
    <row r="237" spans="2:10" s="486" customFormat="1" ht="10.5" customHeight="1">
      <c r="B237" s="496" t="s">
        <v>670</v>
      </c>
      <c r="C237" s="789">
        <f t="shared" ref="C237:C252" si="10">SUM(D237:I237)</f>
        <v>1292.9000000000001</v>
      </c>
      <c r="D237" s="820"/>
      <c r="E237" s="789">
        <v>14.8</v>
      </c>
      <c r="F237" s="820"/>
      <c r="G237" s="789">
        <v>213.6</v>
      </c>
      <c r="H237" s="820"/>
      <c r="I237" s="789">
        <v>1064.5</v>
      </c>
      <c r="J237" s="456"/>
    </row>
    <row r="238" spans="2:10" s="486" customFormat="1" ht="10.5" customHeight="1">
      <c r="B238" s="496" t="s">
        <v>671</v>
      </c>
      <c r="C238" s="789">
        <f t="shared" si="10"/>
        <v>1320</v>
      </c>
      <c r="D238" s="820"/>
      <c r="E238" s="789">
        <v>15.3</v>
      </c>
      <c r="F238" s="820"/>
      <c r="G238" s="789">
        <v>221.6</v>
      </c>
      <c r="H238" s="820"/>
      <c r="I238" s="789">
        <v>1083.0999999999999</v>
      </c>
      <c r="J238" s="456"/>
    </row>
    <row r="239" spans="2:10" s="486" customFormat="1" ht="10.5" customHeight="1">
      <c r="B239" s="496" t="s">
        <v>672</v>
      </c>
      <c r="C239" s="789">
        <f t="shared" si="10"/>
        <v>1235.2</v>
      </c>
      <c r="D239" s="820"/>
      <c r="E239" s="789">
        <v>14.2</v>
      </c>
      <c r="F239" s="820"/>
      <c r="G239" s="789">
        <v>210.3</v>
      </c>
      <c r="H239" s="820"/>
      <c r="I239" s="789">
        <v>1010.7</v>
      </c>
      <c r="J239" s="456"/>
    </row>
    <row r="240" spans="2:10" s="486" customFormat="1" ht="10.5" customHeight="1">
      <c r="B240" s="496" t="s">
        <v>673</v>
      </c>
      <c r="C240" s="789">
        <f t="shared" si="10"/>
        <v>1146.3</v>
      </c>
      <c r="D240" s="820"/>
      <c r="E240" s="789">
        <v>13.6</v>
      </c>
      <c r="F240" s="820"/>
      <c r="G240" s="789">
        <v>202.3</v>
      </c>
      <c r="H240" s="820"/>
      <c r="I240" s="789">
        <v>930.4</v>
      </c>
      <c r="J240" s="456"/>
    </row>
    <row r="241" spans="2:11" s="486" customFormat="1" ht="10.5" customHeight="1">
      <c r="B241" s="496" t="s">
        <v>674</v>
      </c>
      <c r="C241" s="789">
        <f t="shared" si="10"/>
        <v>1131.6000000000001</v>
      </c>
      <c r="D241" s="820"/>
      <c r="E241" s="789">
        <v>13.8</v>
      </c>
      <c r="F241" s="820"/>
      <c r="G241" s="789">
        <v>206.1</v>
      </c>
      <c r="H241" s="820"/>
      <c r="I241" s="789">
        <v>911.7</v>
      </c>
      <c r="J241" s="456"/>
    </row>
    <row r="242" spans="2:11" s="486" customFormat="1" ht="10.5" customHeight="1">
      <c r="B242" s="496" t="s">
        <v>675</v>
      </c>
      <c r="C242" s="789">
        <f t="shared" si="10"/>
        <v>1323.7</v>
      </c>
      <c r="D242" s="820"/>
      <c r="E242" s="789">
        <v>17.3</v>
      </c>
      <c r="F242" s="820"/>
      <c r="G242" s="789">
        <v>229.9</v>
      </c>
      <c r="H242" s="820"/>
      <c r="I242" s="789">
        <v>1076.5</v>
      </c>
      <c r="J242" s="456"/>
    </row>
    <row r="243" spans="2:11" s="486" customFormat="1" ht="10.5" customHeight="1">
      <c r="B243" s="496" t="s">
        <v>676</v>
      </c>
      <c r="C243" s="789">
        <f t="shared" si="10"/>
        <v>1351.6</v>
      </c>
      <c r="D243" s="820"/>
      <c r="E243" s="789">
        <v>18.7</v>
      </c>
      <c r="F243" s="820"/>
      <c r="G243" s="789">
        <v>251.1</v>
      </c>
      <c r="H243" s="820"/>
      <c r="I243" s="789">
        <v>1081.8</v>
      </c>
      <c r="J243" s="456"/>
    </row>
    <row r="244" spans="2:11" s="486" customFormat="1" ht="10.5" customHeight="1">
      <c r="B244" s="496" t="s">
        <v>677</v>
      </c>
      <c r="C244" s="789">
        <f t="shared" si="10"/>
        <v>1354.6</v>
      </c>
      <c r="D244" s="820"/>
      <c r="E244" s="789">
        <v>17.8</v>
      </c>
      <c r="F244" s="820"/>
      <c r="G244" s="789">
        <v>254.7</v>
      </c>
      <c r="H244" s="820"/>
      <c r="I244" s="789">
        <v>1082.0999999999999</v>
      </c>
      <c r="J244" s="456"/>
    </row>
    <row r="245" spans="2:11" s="486" customFormat="1" ht="10.5" customHeight="1">
      <c r="B245" s="496" t="s">
        <v>678</v>
      </c>
      <c r="C245" s="789">
        <f t="shared" si="10"/>
        <v>1219.5999999999999</v>
      </c>
      <c r="D245" s="820"/>
      <c r="E245" s="789">
        <v>16.7</v>
      </c>
      <c r="F245" s="820"/>
      <c r="G245" s="789">
        <v>221.4</v>
      </c>
      <c r="H245" s="820"/>
      <c r="I245" s="789">
        <v>981.5</v>
      </c>
      <c r="J245" s="456"/>
    </row>
    <row r="246" spans="2:11" s="486" customFormat="1" ht="10.5" customHeight="1">
      <c r="B246" s="496" t="s">
        <v>679</v>
      </c>
      <c r="C246" s="789">
        <f t="shared" si="10"/>
        <v>1184.7</v>
      </c>
      <c r="D246" s="820"/>
      <c r="E246" s="789">
        <v>16.8</v>
      </c>
      <c r="F246" s="820"/>
      <c r="G246" s="789">
        <v>255.3</v>
      </c>
      <c r="H246" s="820"/>
      <c r="I246" s="789">
        <v>912.6</v>
      </c>
      <c r="J246" s="456"/>
    </row>
    <row r="247" spans="2:11" s="486" customFormat="1" ht="10.5" customHeight="1">
      <c r="B247" s="496" t="s">
        <v>680</v>
      </c>
      <c r="C247" s="789">
        <f t="shared" si="10"/>
        <v>1115.3</v>
      </c>
      <c r="D247" s="820"/>
      <c r="E247" s="789">
        <v>16.100000000000001</v>
      </c>
      <c r="F247" s="820"/>
      <c r="G247" s="789">
        <v>216.8</v>
      </c>
      <c r="H247" s="820"/>
      <c r="I247" s="789">
        <v>882.4</v>
      </c>
      <c r="J247" s="456"/>
    </row>
    <row r="248" spans="2:11" s="486" customFormat="1" ht="10.5" customHeight="1">
      <c r="B248" s="496" t="s">
        <v>681</v>
      </c>
      <c r="C248" s="789">
        <f t="shared" si="10"/>
        <v>1051.2</v>
      </c>
      <c r="D248" s="820"/>
      <c r="E248" s="789">
        <v>14.9</v>
      </c>
      <c r="F248" s="820"/>
      <c r="G248" s="789">
        <v>210.9</v>
      </c>
      <c r="H248" s="820"/>
      <c r="I248" s="789">
        <v>825.4</v>
      </c>
      <c r="J248" s="456"/>
    </row>
    <row r="249" spans="2:11" s="486" customFormat="1" ht="10.5" customHeight="1">
      <c r="B249" s="496" t="s">
        <v>682</v>
      </c>
      <c r="C249" s="789">
        <f t="shared" si="10"/>
        <v>1093.3</v>
      </c>
      <c r="D249" s="820"/>
      <c r="E249" s="789">
        <v>16</v>
      </c>
      <c r="F249" s="820"/>
      <c r="G249" s="789">
        <v>236.5</v>
      </c>
      <c r="H249" s="820"/>
      <c r="I249" s="789">
        <v>840.8</v>
      </c>
      <c r="J249" s="456"/>
    </row>
    <row r="250" spans="2:11" s="486" customFormat="1" ht="10.5" customHeight="1">
      <c r="B250" s="496" t="s">
        <v>683</v>
      </c>
      <c r="C250" s="789">
        <f t="shared" si="10"/>
        <v>921.7</v>
      </c>
      <c r="D250" s="820"/>
      <c r="E250" s="789">
        <v>20.2</v>
      </c>
      <c r="F250" s="820"/>
      <c r="G250" s="789">
        <v>209.4</v>
      </c>
      <c r="H250" s="820"/>
      <c r="I250" s="789">
        <v>692.1</v>
      </c>
      <c r="J250" s="456"/>
    </row>
    <row r="251" spans="2:11" s="486" customFormat="1" ht="10.5" customHeight="1">
      <c r="B251" s="496" t="s">
        <v>684</v>
      </c>
      <c r="C251" s="789">
        <f t="shared" si="10"/>
        <v>891</v>
      </c>
      <c r="D251" s="820"/>
      <c r="E251" s="789">
        <v>19.7</v>
      </c>
      <c r="F251" s="820"/>
      <c r="G251" s="789">
        <v>197.4</v>
      </c>
      <c r="H251" s="820"/>
      <c r="I251" s="789">
        <v>673.9</v>
      </c>
      <c r="J251" s="456"/>
    </row>
    <row r="252" spans="2:11" s="486" customFormat="1" ht="10.5" customHeight="1">
      <c r="B252" s="496" t="s">
        <v>575</v>
      </c>
      <c r="C252" s="789">
        <f t="shared" si="10"/>
        <v>914.5</v>
      </c>
      <c r="D252" s="820"/>
      <c r="E252" s="789">
        <v>20.3</v>
      </c>
      <c r="F252" s="820"/>
      <c r="G252" s="789">
        <v>205.2</v>
      </c>
      <c r="H252" s="820"/>
      <c r="I252" s="789">
        <v>689</v>
      </c>
      <c r="J252" s="456"/>
    </row>
    <row r="253" spans="2:11" s="486" customFormat="1" ht="10.5" customHeight="1">
      <c r="B253" s="496">
        <v>2002</v>
      </c>
      <c r="C253" s="789">
        <v>940.8</v>
      </c>
      <c r="D253" s="763"/>
      <c r="E253" s="821" t="s">
        <v>458</v>
      </c>
      <c r="F253" s="763"/>
      <c r="G253" s="821" t="s">
        <v>458</v>
      </c>
      <c r="H253" s="763"/>
      <c r="I253" s="821" t="s">
        <v>458</v>
      </c>
      <c r="J253" s="456"/>
    </row>
    <row r="254" spans="2:11" s="486" customFormat="1" ht="10.5" customHeight="1">
      <c r="B254" s="496">
        <v>2005</v>
      </c>
      <c r="C254" s="789">
        <v>628.20000000000005</v>
      </c>
      <c r="D254" s="763"/>
      <c r="E254" s="821" t="s">
        <v>458</v>
      </c>
      <c r="F254" s="763"/>
      <c r="G254" s="821" t="s">
        <v>458</v>
      </c>
      <c r="H254" s="763"/>
      <c r="I254" s="821" t="s">
        <v>458</v>
      </c>
      <c r="J254" s="456"/>
    </row>
    <row r="255" spans="2:11" s="486" customFormat="1" ht="10.5" customHeight="1">
      <c r="B255" s="498" t="s">
        <v>890</v>
      </c>
      <c r="C255" s="790">
        <v>773.9</v>
      </c>
      <c r="D255" s="822"/>
      <c r="E255" s="790" t="s">
        <v>458</v>
      </c>
      <c r="F255" s="822"/>
      <c r="G255" s="790" t="s">
        <v>458</v>
      </c>
      <c r="H255" s="822"/>
      <c r="I255" s="790" t="s">
        <v>458</v>
      </c>
      <c r="J255" s="499"/>
    </row>
    <row r="256" spans="2:11" s="486" customFormat="1" ht="12" customHeight="1">
      <c r="B256" s="465" t="s">
        <v>274</v>
      </c>
      <c r="C256" s="487"/>
      <c r="K256" s="1315" t="s">
        <v>481</v>
      </c>
    </row>
    <row r="257" spans="1:14" s="486" customFormat="1" ht="10.5" customHeight="1">
      <c r="A257" s="1189" t="s">
        <v>481</v>
      </c>
      <c r="B257" s="131"/>
    </row>
    <row r="258" spans="1:14" s="486" customFormat="1" ht="10.5" customHeight="1">
      <c r="B258" s="131" t="s">
        <v>227</v>
      </c>
      <c r="H258" s="488"/>
      <c r="I258" s="488"/>
      <c r="J258" s="489"/>
    </row>
    <row r="259" spans="1:14" s="486" customFormat="1" ht="11.25" customHeight="1">
      <c r="B259" s="1536" t="s">
        <v>426</v>
      </c>
      <c r="C259" s="1537"/>
      <c r="D259" s="490" t="s">
        <v>138</v>
      </c>
      <c r="E259" s="490" t="s">
        <v>334</v>
      </c>
      <c r="F259" s="490" t="s">
        <v>335</v>
      </c>
      <c r="G259" s="490" t="s">
        <v>863</v>
      </c>
      <c r="H259" s="491" t="s">
        <v>864</v>
      </c>
      <c r="I259" s="491" t="s">
        <v>1369</v>
      </c>
      <c r="J259" s="490" t="s">
        <v>1420</v>
      </c>
      <c r="K259" s="490" t="s">
        <v>1465</v>
      </c>
      <c r="L259" s="1316" t="s">
        <v>1531</v>
      </c>
    </row>
    <row r="260" spans="1:14" s="486" customFormat="1" ht="11.25" customHeight="1">
      <c r="B260" s="1538"/>
      <c r="C260" s="1539"/>
      <c r="D260" s="1611" t="s">
        <v>171</v>
      </c>
      <c r="E260" s="1612"/>
      <c r="F260" s="1612"/>
      <c r="G260" s="1612"/>
      <c r="H260" s="1612"/>
      <c r="I260" s="1612"/>
      <c r="J260" s="1612"/>
      <c r="K260" s="1612"/>
      <c r="L260" s="1613"/>
    </row>
    <row r="261" spans="1:14" ht="20.25" customHeight="1">
      <c r="B261" s="1540" t="s">
        <v>722</v>
      </c>
      <c r="C261" s="1541"/>
      <c r="D261" s="823">
        <v>1041</v>
      </c>
      <c r="E261" s="824">
        <v>767</v>
      </c>
      <c r="F261" s="824">
        <v>653</v>
      </c>
      <c r="G261" s="825">
        <v>640</v>
      </c>
      <c r="H261" s="824">
        <v>624</v>
      </c>
      <c r="I261" s="824">
        <v>661</v>
      </c>
      <c r="J261" s="824">
        <v>740</v>
      </c>
      <c r="K261" s="824">
        <v>686</v>
      </c>
      <c r="L261" s="1317">
        <v>897</v>
      </c>
      <c r="M261"/>
      <c r="N261"/>
    </row>
    <row r="262" spans="1:14" s="486" customFormat="1" ht="10.5" customHeight="1">
      <c r="B262" s="1540" t="s">
        <v>1027</v>
      </c>
      <c r="C262" s="1541"/>
      <c r="D262" s="823">
        <v>341</v>
      </c>
      <c r="E262" s="603">
        <v>99</v>
      </c>
      <c r="F262" s="603">
        <v>72</v>
      </c>
      <c r="G262" s="603">
        <v>76</v>
      </c>
      <c r="H262" s="603">
        <v>61</v>
      </c>
      <c r="I262" s="824">
        <v>67</v>
      </c>
      <c r="J262" s="824">
        <v>67</v>
      </c>
      <c r="K262" s="824">
        <v>86</v>
      </c>
      <c r="L262" s="1318">
        <v>99</v>
      </c>
    </row>
    <row r="263" spans="1:14" s="486" customFormat="1" ht="10.5" customHeight="1">
      <c r="B263" s="1544" t="s">
        <v>1028</v>
      </c>
      <c r="C263" s="1545"/>
      <c r="D263" s="541">
        <v>13306</v>
      </c>
      <c r="E263" s="603">
        <v>13655</v>
      </c>
      <c r="F263" s="603">
        <v>13844</v>
      </c>
      <c r="G263" s="603">
        <v>12975</v>
      </c>
      <c r="H263" s="603">
        <v>13318</v>
      </c>
      <c r="I263" s="824" t="s">
        <v>1377</v>
      </c>
      <c r="J263" s="824">
        <v>15036</v>
      </c>
      <c r="K263" s="824">
        <v>15117</v>
      </c>
      <c r="L263" s="1319">
        <v>15828</v>
      </c>
    </row>
    <row r="264" spans="1:14" s="486" customFormat="1" ht="12" customHeight="1">
      <c r="A264" s="492"/>
      <c r="B264" s="1543" t="s">
        <v>919</v>
      </c>
      <c r="C264" s="1543"/>
      <c r="D264" s="1543"/>
      <c r="E264" s="1543"/>
      <c r="F264" s="1543"/>
      <c r="G264" s="463"/>
      <c r="H264" s="463"/>
      <c r="I264" s="463"/>
    </row>
    <row r="265" spans="1:14" s="486" customFormat="1" ht="6" customHeight="1">
      <c r="A265" s="492"/>
      <c r="B265" s="455"/>
      <c r="C265" s="455"/>
      <c r="D265" s="455"/>
      <c r="E265" s="455"/>
      <c r="F265" s="455"/>
      <c r="G265" s="463"/>
      <c r="H265" s="463"/>
      <c r="I265" s="463"/>
    </row>
    <row r="266" spans="1:14" s="486" customFormat="1" ht="10.5" customHeight="1">
      <c r="A266" s="492"/>
      <c r="B266" s="1542" t="s">
        <v>1025</v>
      </c>
      <c r="C266" s="1542"/>
      <c r="D266" s="1542"/>
      <c r="E266" s="1542"/>
      <c r="F266" s="1542"/>
      <c r="G266" s="1542"/>
      <c r="H266" s="1542"/>
      <c r="I266" s="1542"/>
    </row>
    <row r="267" spans="1:14" s="486" customFormat="1" ht="10.5" customHeight="1">
      <c r="A267" s="492"/>
      <c r="B267" s="464" t="s">
        <v>1026</v>
      </c>
      <c r="C267" s="464"/>
      <c r="D267" s="464"/>
      <c r="E267" s="464"/>
      <c r="F267" s="464"/>
      <c r="G267" s="284"/>
      <c r="H267" s="463"/>
      <c r="I267" s="463"/>
    </row>
    <row r="268" spans="1:14" s="486" customFormat="1" ht="10.5" customHeight="1">
      <c r="A268" s="492"/>
      <c r="B268" s="493"/>
      <c r="C268" s="493"/>
      <c r="D268" s="493"/>
      <c r="E268" s="492"/>
      <c r="F268" s="492"/>
      <c r="G268" s="494"/>
    </row>
    <row r="269" spans="1:14" s="486" customFormat="1" ht="10.5" customHeight="1">
      <c r="A269" s="492"/>
      <c r="B269" s="493"/>
      <c r="C269" s="493"/>
      <c r="D269" s="493"/>
      <c r="E269" s="492"/>
      <c r="F269" s="492"/>
      <c r="G269" s="494"/>
      <c r="J269" s="489"/>
    </row>
    <row r="270" spans="1:14" s="486" customFormat="1" ht="10.5" customHeight="1">
      <c r="A270" s="492"/>
      <c r="B270" s="493"/>
      <c r="C270" s="493"/>
      <c r="D270" s="493"/>
      <c r="E270" s="492"/>
      <c r="F270" s="492"/>
      <c r="G270" s="494"/>
    </row>
    <row r="271" spans="1:14" s="486" customFormat="1" ht="10.5" customHeight="1">
      <c r="A271" s="492"/>
      <c r="B271" s="493"/>
      <c r="C271" s="493"/>
      <c r="D271" s="493"/>
      <c r="E271" s="492"/>
      <c r="F271" s="492"/>
      <c r="G271" s="494"/>
      <c r="J271" s="489"/>
    </row>
    <row r="272" spans="1:14" s="486" customFormat="1" ht="10.5" customHeight="1">
      <c r="A272" s="492"/>
      <c r="B272" s="493"/>
      <c r="C272" s="493"/>
      <c r="D272" s="493"/>
      <c r="E272" s="492"/>
      <c r="F272" s="492"/>
      <c r="G272" s="494"/>
    </row>
    <row r="273" spans="1:17" s="486" customFormat="1" ht="10.5" customHeight="1">
      <c r="A273" s="492"/>
      <c r="B273" s="493"/>
      <c r="C273" s="493"/>
      <c r="D273" s="493"/>
      <c r="E273" s="492"/>
      <c r="F273" s="492"/>
      <c r="G273" s="494"/>
    </row>
    <row r="274" spans="1:17" s="486" customFormat="1" ht="10.5" customHeight="1">
      <c r="A274" s="492"/>
      <c r="B274" s="493"/>
      <c r="C274" s="493"/>
      <c r="D274" s="493"/>
      <c r="E274" s="492"/>
      <c r="F274" s="492"/>
      <c r="G274" s="494"/>
    </row>
    <row r="275" spans="1:17" s="486" customFormat="1" ht="10.5" customHeight="1">
      <c r="A275" s="492"/>
      <c r="B275" s="493"/>
      <c r="C275" s="493"/>
      <c r="D275" s="493"/>
      <c r="E275" s="492"/>
      <c r="F275" s="492"/>
      <c r="G275" s="494"/>
    </row>
    <row r="276" spans="1:17" s="486" customFormat="1" ht="10.5" customHeight="1">
      <c r="A276" s="492"/>
      <c r="B276" s="493"/>
      <c r="C276" s="493"/>
      <c r="D276" s="493"/>
      <c r="E276" s="492"/>
      <c r="F276" s="492"/>
      <c r="G276" s="494"/>
    </row>
    <row r="277" spans="1:17" s="486" customFormat="1" ht="10.5" customHeight="1">
      <c r="A277" s="492"/>
      <c r="B277" s="493"/>
      <c r="C277" s="493"/>
      <c r="D277" s="493"/>
      <c r="E277" s="492"/>
      <c r="F277" s="492"/>
      <c r="G277" s="494"/>
    </row>
    <row r="278" spans="1:17" s="486" customFormat="1" ht="10.5" customHeight="1">
      <c r="A278" s="492"/>
      <c r="B278" s="493"/>
      <c r="C278" s="493"/>
      <c r="D278" s="493"/>
      <c r="E278" s="492"/>
      <c r="F278" s="492"/>
      <c r="G278" s="494"/>
    </row>
    <row r="279" spans="1:17" s="486" customFormat="1" ht="10.5" customHeight="1">
      <c r="A279" s="492"/>
      <c r="B279" s="493"/>
      <c r="C279" s="493"/>
      <c r="D279" s="493"/>
      <c r="E279" s="492"/>
      <c r="F279" s="492"/>
      <c r="G279" s="494"/>
    </row>
    <row r="280" spans="1:17" s="486" customFormat="1" ht="10.5" customHeight="1">
      <c r="A280" s="492"/>
      <c r="B280" s="493"/>
      <c r="C280" s="493"/>
      <c r="D280" s="493"/>
      <c r="E280" s="492"/>
      <c r="F280" s="492"/>
      <c r="G280" s="494"/>
    </row>
    <row r="281" spans="1:17" s="486" customFormat="1" ht="10.5" customHeight="1">
      <c r="A281" s="492"/>
      <c r="B281" s="493"/>
      <c r="C281" s="493"/>
      <c r="D281" s="493"/>
      <c r="E281" s="492"/>
      <c r="F281" s="492"/>
      <c r="G281" s="494"/>
    </row>
    <row r="282" spans="1:17" s="486" customFormat="1" ht="10.5" customHeight="1">
      <c r="A282" s="492"/>
      <c r="B282" s="493"/>
      <c r="C282" s="493"/>
      <c r="D282" s="493"/>
      <c r="E282" s="492"/>
      <c r="F282" s="492"/>
      <c r="G282" s="494"/>
    </row>
    <row r="283" spans="1:17" s="486" customFormat="1" ht="10.5" customHeight="1">
      <c r="A283" s="492"/>
      <c r="B283" s="493"/>
      <c r="C283" s="493"/>
      <c r="D283" s="493"/>
      <c r="E283" s="492"/>
      <c r="F283" s="492"/>
      <c r="G283" s="494"/>
    </row>
    <row r="284" spans="1:17" s="486" customFormat="1" ht="10.5" customHeight="1">
      <c r="A284" s="492"/>
      <c r="B284" s="493"/>
      <c r="C284" s="493"/>
      <c r="D284" s="493"/>
      <c r="E284" s="492"/>
      <c r="F284" s="492"/>
      <c r="G284" s="494"/>
    </row>
    <row r="285" spans="1:17" s="486" customFormat="1" ht="10.5" customHeight="1">
      <c r="A285" s="492"/>
      <c r="B285" s="493"/>
      <c r="C285" s="493"/>
      <c r="D285" s="493"/>
      <c r="E285" s="492"/>
      <c r="F285" s="495">
        <v>4</v>
      </c>
      <c r="G285" s="494"/>
    </row>
    <row r="286" spans="1:17" s="486" customFormat="1" ht="10.5" customHeight="1">
      <c r="A286" s="492"/>
      <c r="B286" s="493"/>
      <c r="C286" s="493"/>
      <c r="D286" s="493"/>
      <c r="E286" s="492"/>
      <c r="F286" s="495"/>
      <c r="G286" s="494"/>
    </row>
    <row r="287" spans="1:17" ht="11.5" customHeight="1">
      <c r="A287"/>
      <c r="B287" s="254" t="s">
        <v>1002</v>
      </c>
      <c r="C287" s="115"/>
      <c r="D287" s="115"/>
      <c r="E287" s="115"/>
      <c r="F287"/>
    </row>
    <row r="288" spans="1:17" ht="46.5" customHeight="1">
      <c r="A288"/>
      <c r="B288" s="1530" t="s">
        <v>153</v>
      </c>
      <c r="C288" s="1531"/>
      <c r="D288" s="722" t="s">
        <v>1029</v>
      </c>
      <c r="E288" s="722" t="s">
        <v>1030</v>
      </c>
      <c r="F288" s="714" t="s">
        <v>108</v>
      </c>
      <c r="G288" s="713" t="s">
        <v>368</v>
      </c>
      <c r="H288" s="713" t="s">
        <v>109</v>
      </c>
      <c r="I288" s="713" t="s">
        <v>369</v>
      </c>
      <c r="J288" s="713" t="s">
        <v>370</v>
      </c>
      <c r="K288" s="713" t="s">
        <v>110</v>
      </c>
      <c r="L288" s="713" t="s">
        <v>855</v>
      </c>
      <c r="M288" s="713" t="s">
        <v>111</v>
      </c>
      <c r="N288" s="713" t="s">
        <v>371</v>
      </c>
      <c r="O288" s="713" t="s">
        <v>112</v>
      </c>
      <c r="P288" s="713" t="s">
        <v>1031</v>
      </c>
      <c r="Q288" s="713" t="s">
        <v>113</v>
      </c>
    </row>
    <row r="289" spans="1:19" ht="11.25" customHeight="1">
      <c r="A289"/>
      <c r="B289" s="1532"/>
      <c r="C289" s="1533"/>
      <c r="D289" s="1546" t="s">
        <v>70</v>
      </c>
      <c r="E289" s="1547"/>
      <c r="F289" s="285" t="s">
        <v>459</v>
      </c>
      <c r="G289" s="259" t="s">
        <v>70</v>
      </c>
      <c r="H289" s="63" t="s">
        <v>459</v>
      </c>
      <c r="I289" s="1597" t="s">
        <v>70</v>
      </c>
      <c r="J289" s="1598"/>
      <c r="K289" s="63" t="s">
        <v>459</v>
      </c>
      <c r="L289" s="63" t="s">
        <v>70</v>
      </c>
      <c r="M289" s="63" t="s">
        <v>459</v>
      </c>
      <c r="N289" s="63" t="s">
        <v>70</v>
      </c>
      <c r="O289" s="63" t="s">
        <v>459</v>
      </c>
      <c r="P289" s="63" t="s">
        <v>372</v>
      </c>
      <c r="Q289" s="63" t="s">
        <v>459</v>
      </c>
    </row>
    <row r="290" spans="1:19" ht="10.5" customHeight="1">
      <c r="A290"/>
      <c r="B290" s="1534" t="s">
        <v>915</v>
      </c>
      <c r="C290" s="1535"/>
      <c r="D290" s="826">
        <f>SUM(D291:D299)</f>
        <v>122320100</v>
      </c>
      <c r="E290" s="826">
        <f>SUM(E291:E299)</f>
        <v>100665792</v>
      </c>
      <c r="F290" s="1033">
        <f>+(E290/D290)*100</f>
        <v>82.297015780726142</v>
      </c>
      <c r="G290" s="826">
        <v>16737672</v>
      </c>
      <c r="H290" s="836">
        <f>+(G290/D290)*100</f>
        <v>13.683500912769036</v>
      </c>
      <c r="I290" s="826" t="s">
        <v>458</v>
      </c>
      <c r="J290" s="826">
        <f>SUM(J291:J299)</f>
        <v>83928120</v>
      </c>
      <c r="K290" s="833">
        <f>+(J290/D290)*100</f>
        <v>68.613514867957107</v>
      </c>
      <c r="L290" s="826">
        <f>SUM(L291:L299)</f>
        <v>11785999</v>
      </c>
      <c r="M290" s="1037">
        <f>+(L290/D290)*100</f>
        <v>9.6353739082947119</v>
      </c>
      <c r="N290" s="826">
        <f>SUM(N291:N299)</f>
        <v>1433964</v>
      </c>
      <c r="O290" s="1037">
        <f>+(N290/D290)*100</f>
        <v>1.1723044699930756</v>
      </c>
      <c r="P290" s="826">
        <f>SUM(P291:P299)</f>
        <v>8434345</v>
      </c>
      <c r="Q290" s="1037">
        <f>+(P290/D290)*100</f>
        <v>6.8953058409860688</v>
      </c>
    </row>
    <row r="291" spans="1:19" ht="10.5" customHeight="1">
      <c r="A291"/>
      <c r="B291" s="1522" t="s">
        <v>445</v>
      </c>
      <c r="C291" s="1523"/>
      <c r="D291" s="827">
        <v>12938600</v>
      </c>
      <c r="E291" s="827">
        <f>+E311</f>
        <v>11560609</v>
      </c>
      <c r="F291" s="1034">
        <f>+(E291/D291)*100</f>
        <v>89.349767362774955</v>
      </c>
      <c r="G291" s="827">
        <f>+G311</f>
        <v>2454788</v>
      </c>
      <c r="H291" s="732">
        <f>+(G291/D291)*100</f>
        <v>18.972593634550879</v>
      </c>
      <c r="I291" s="829" t="s">
        <v>373</v>
      </c>
      <c r="J291" s="827">
        <f>+J311</f>
        <v>9105821</v>
      </c>
      <c r="K291" s="581">
        <f>+(J291/D291)*100</f>
        <v>70.377173728224079</v>
      </c>
      <c r="L291" s="827">
        <f>+L311</f>
        <v>730731</v>
      </c>
      <c r="M291" s="955">
        <f>+(L291/D291)*100</f>
        <v>5.6476821294421349</v>
      </c>
      <c r="N291" s="827">
        <f>+N311</f>
        <v>198938</v>
      </c>
      <c r="O291" s="955">
        <f>+(N291/D291)*100</f>
        <v>1.5375542949005303</v>
      </c>
      <c r="P291" s="827">
        <f>+P311</f>
        <v>448322</v>
      </c>
      <c r="Q291" s="955">
        <f>+(P291/D291)*100</f>
        <v>3.4649962128823826</v>
      </c>
    </row>
    <row r="292" spans="1:19" ht="10.5" customHeight="1">
      <c r="A292"/>
      <c r="B292" s="1522" t="s">
        <v>703</v>
      </c>
      <c r="C292" s="1523"/>
      <c r="D292" s="827">
        <v>36338900</v>
      </c>
      <c r="E292" s="827">
        <f>+E312</f>
        <v>29543832</v>
      </c>
      <c r="F292" s="1034">
        <f t="shared" ref="F292:F299" si="11">+(E292/D292)*100</f>
        <v>81.300842898381617</v>
      </c>
      <c r="G292" s="827">
        <f>+G312</f>
        <v>454465</v>
      </c>
      <c r="H292" s="732">
        <f t="shared" ref="H292:H299" si="12">+(G292/D292)*100</f>
        <v>1.2506294907110562</v>
      </c>
      <c r="I292" s="829" t="s">
        <v>373</v>
      </c>
      <c r="J292" s="827">
        <f>+J312</f>
        <v>29089367</v>
      </c>
      <c r="K292" s="581">
        <f t="shared" ref="K292:K299" si="13">+(J292/D292)*100</f>
        <v>80.050213407670569</v>
      </c>
      <c r="L292" s="827">
        <f>+L312</f>
        <v>4295068</v>
      </c>
      <c r="M292" s="955">
        <f t="shared" ref="M292:M299" si="14">+(L292/D292)*100</f>
        <v>11.819477199364869</v>
      </c>
      <c r="N292" s="829" t="s">
        <v>373</v>
      </c>
      <c r="O292" s="955" t="s">
        <v>373</v>
      </c>
      <c r="P292" s="827">
        <f>+P312</f>
        <v>2500000</v>
      </c>
      <c r="Q292" s="955">
        <f t="shared" ref="Q292:Q299" si="15">+(P292/D292)*100</f>
        <v>6.8796799022535078</v>
      </c>
    </row>
    <row r="293" spans="1:19" ht="10.5" customHeight="1">
      <c r="A293"/>
      <c r="B293" s="1522" t="s">
        <v>705</v>
      </c>
      <c r="C293" s="1523"/>
      <c r="D293" s="827">
        <v>12943700</v>
      </c>
      <c r="E293" s="827">
        <f>+E303+E313</f>
        <v>11760100</v>
      </c>
      <c r="F293" s="1034">
        <f t="shared" si="11"/>
        <v>90.855783122291157</v>
      </c>
      <c r="G293" s="827">
        <f>+G303+G313</f>
        <v>4221423</v>
      </c>
      <c r="H293" s="732">
        <f t="shared" si="12"/>
        <v>32.613727141389248</v>
      </c>
      <c r="I293" s="829" t="s">
        <v>458</v>
      </c>
      <c r="J293" s="827">
        <f>+J303+J313</f>
        <v>7538677</v>
      </c>
      <c r="K293" s="581">
        <f t="shared" si="13"/>
        <v>58.24205598090191</v>
      </c>
      <c r="L293" s="827">
        <f>+L303+L313</f>
        <v>272500</v>
      </c>
      <c r="M293" s="955">
        <f t="shared" si="14"/>
        <v>2.1052712902802138</v>
      </c>
      <c r="N293" s="827">
        <f>+N303</f>
        <v>400</v>
      </c>
      <c r="O293" s="955" t="s">
        <v>373</v>
      </c>
      <c r="P293" s="827">
        <f>+P303+P313</f>
        <v>910700</v>
      </c>
      <c r="Q293" s="955">
        <f t="shared" si="15"/>
        <v>7.0358552809474881</v>
      </c>
    </row>
    <row r="294" spans="1:19" ht="10.5" customHeight="1">
      <c r="A294"/>
      <c r="B294" s="1522" t="s">
        <v>702</v>
      </c>
      <c r="C294" s="1523"/>
      <c r="D294" s="827">
        <v>17061600</v>
      </c>
      <c r="E294" s="827">
        <f>+E304+E314</f>
        <v>14817723</v>
      </c>
      <c r="F294" s="1034">
        <f t="shared" si="11"/>
        <v>86.848378815585875</v>
      </c>
      <c r="G294" s="827">
        <f>+G304+G314</f>
        <v>1172901</v>
      </c>
      <c r="H294" s="732">
        <f t="shared" si="12"/>
        <v>6.8745076663384443</v>
      </c>
      <c r="I294" s="829" t="s">
        <v>458</v>
      </c>
      <c r="J294" s="827">
        <f>+J304+J314</f>
        <v>13644822</v>
      </c>
      <c r="K294" s="581">
        <f t="shared" si="13"/>
        <v>79.973871149247429</v>
      </c>
      <c r="L294" s="827">
        <f>+L304+L314</f>
        <v>623400</v>
      </c>
      <c r="M294" s="955">
        <f t="shared" si="14"/>
        <v>3.6538191025460689</v>
      </c>
      <c r="N294" s="827">
        <f>+N304+N314</f>
        <v>133520</v>
      </c>
      <c r="O294" s="955">
        <f>+(N294/D294)*100</f>
        <v>0.78257607727294043</v>
      </c>
      <c r="P294" s="827">
        <f>+P304+P314</f>
        <v>1486957</v>
      </c>
      <c r="Q294" s="955">
        <f t="shared" si="15"/>
        <v>8.7152260045951149</v>
      </c>
    </row>
    <row r="295" spans="1:19" ht="10.5" customHeight="1">
      <c r="A295"/>
      <c r="B295" s="1522" t="s">
        <v>185</v>
      </c>
      <c r="C295" s="1523"/>
      <c r="D295" s="827">
        <v>9148100</v>
      </c>
      <c r="E295" s="827">
        <f>+E305+E315</f>
        <v>6529315</v>
      </c>
      <c r="F295" s="1034">
        <f t="shared" si="11"/>
        <v>71.373454597129466</v>
      </c>
      <c r="G295" s="827">
        <f>+G305+G315</f>
        <v>1199675</v>
      </c>
      <c r="H295" s="732">
        <f t="shared" si="12"/>
        <v>13.113925295963098</v>
      </c>
      <c r="I295" s="829" t="s">
        <v>458</v>
      </c>
      <c r="J295" s="827">
        <f>+J305+J315</f>
        <v>5329640</v>
      </c>
      <c r="K295" s="581">
        <f t="shared" si="13"/>
        <v>58.25952930116636</v>
      </c>
      <c r="L295" s="827">
        <f>+L305+L315</f>
        <v>1377900</v>
      </c>
      <c r="M295" s="955">
        <f t="shared" si="14"/>
        <v>15.062144051770312</v>
      </c>
      <c r="N295" s="827">
        <f>+N305+N315</f>
        <v>465688</v>
      </c>
      <c r="O295" s="955">
        <f>+(N295/D295)*100</f>
        <v>5.0905433915239229</v>
      </c>
      <c r="P295" s="827">
        <f>+P305+P315</f>
        <v>775197</v>
      </c>
      <c r="Q295" s="955">
        <f t="shared" si="15"/>
        <v>8.4738579595763053</v>
      </c>
    </row>
    <row r="296" spans="1:19" ht="10.5" customHeight="1">
      <c r="A296"/>
      <c r="B296" s="1522" t="s">
        <v>184</v>
      </c>
      <c r="C296" s="1523"/>
      <c r="D296" s="827">
        <v>8181600</v>
      </c>
      <c r="E296" s="827">
        <f>+E306+E316</f>
        <v>4978827</v>
      </c>
      <c r="F296" s="1034">
        <f t="shared" si="11"/>
        <v>60.853952772073924</v>
      </c>
      <c r="G296" s="827">
        <f>+G306+G316</f>
        <v>1734896</v>
      </c>
      <c r="H296" s="732">
        <f t="shared" si="12"/>
        <v>21.204849907108635</v>
      </c>
      <c r="I296" s="829" t="s">
        <v>458</v>
      </c>
      <c r="J296" s="827">
        <f>+J306+J316</f>
        <v>3243931</v>
      </c>
      <c r="K296" s="581">
        <f t="shared" si="13"/>
        <v>39.649102864965286</v>
      </c>
      <c r="L296" s="827">
        <f>+L306+L316</f>
        <v>2331900</v>
      </c>
      <c r="M296" s="955">
        <f t="shared" si="14"/>
        <v>28.501760046934582</v>
      </c>
      <c r="N296" s="827">
        <f>+N306+N316</f>
        <v>549818</v>
      </c>
      <c r="O296" s="955">
        <f>+(N296/D296)*100</f>
        <v>6.7201769824973114</v>
      </c>
      <c r="P296" s="827">
        <f>+P306+P316</f>
        <v>321055</v>
      </c>
      <c r="Q296" s="955">
        <f t="shared" si="15"/>
        <v>3.9241101984941822</v>
      </c>
    </row>
    <row r="297" spans="1:19" ht="10.5" customHeight="1">
      <c r="A297"/>
      <c r="B297" s="1522" t="s">
        <v>584</v>
      </c>
      <c r="C297" s="1523"/>
      <c r="D297" s="827">
        <v>11960600</v>
      </c>
      <c r="E297" s="827">
        <f>+E307+E317</f>
        <v>10548290</v>
      </c>
      <c r="F297" s="1034">
        <f t="shared" si="11"/>
        <v>88.191980335434678</v>
      </c>
      <c r="G297" s="827">
        <f>+G307+G317</f>
        <v>1700442</v>
      </c>
      <c r="H297" s="732">
        <f t="shared" si="12"/>
        <v>14.217029246024445</v>
      </c>
      <c r="I297" s="829" t="s">
        <v>458</v>
      </c>
      <c r="J297" s="827">
        <f>+J307+J317</f>
        <v>8847848</v>
      </c>
      <c r="K297" s="581">
        <f t="shared" si="13"/>
        <v>73.97495108941024</v>
      </c>
      <c r="L297" s="827">
        <f>+L307+L317</f>
        <v>1161600</v>
      </c>
      <c r="M297" s="955">
        <f t="shared" si="14"/>
        <v>9.7118873635101917</v>
      </c>
      <c r="N297" s="827">
        <f>+N307+N317</f>
        <v>65410</v>
      </c>
      <c r="O297" s="955">
        <f>+(N297/D297)*100</f>
        <v>0.54687891911777009</v>
      </c>
      <c r="P297" s="827">
        <f>+P307+P317</f>
        <v>185300</v>
      </c>
      <c r="Q297" s="955">
        <f t="shared" si="15"/>
        <v>1.5492533819373611</v>
      </c>
    </row>
    <row r="298" spans="1:19" ht="10.5" customHeight="1">
      <c r="A298"/>
      <c r="B298" s="1522" t="s">
        <v>585</v>
      </c>
      <c r="C298" s="1523"/>
      <c r="D298" s="827">
        <v>1876000</v>
      </c>
      <c r="E298" s="827">
        <f>+E318</f>
        <v>828623</v>
      </c>
      <c r="F298" s="1034">
        <f t="shared" si="11"/>
        <v>44.169669509594883</v>
      </c>
      <c r="G298" s="827">
        <f>+G318</f>
        <v>438623</v>
      </c>
      <c r="H298" s="732">
        <f t="shared" si="12"/>
        <v>23.380756929637528</v>
      </c>
      <c r="I298" s="829" t="s">
        <v>373</v>
      </c>
      <c r="J298" s="827">
        <f>+J318</f>
        <v>390000</v>
      </c>
      <c r="K298" s="581">
        <f t="shared" si="13"/>
        <v>20.788912579957355</v>
      </c>
      <c r="L298" s="827">
        <f>+L318</f>
        <v>228400</v>
      </c>
      <c r="M298" s="955">
        <f t="shared" si="14"/>
        <v>12.174840085287848</v>
      </c>
      <c r="N298" s="827">
        <f>+N318</f>
        <v>20190</v>
      </c>
      <c r="O298" s="955">
        <f>+(N298/D298)*100</f>
        <v>1.0762260127931771</v>
      </c>
      <c r="P298" s="827">
        <f>+P318</f>
        <v>798787</v>
      </c>
      <c r="Q298" s="955">
        <f t="shared" si="15"/>
        <v>42.579264392324099</v>
      </c>
    </row>
    <row r="299" spans="1:19" ht="10.5" customHeight="1">
      <c r="A299"/>
      <c r="B299" s="1522" t="s">
        <v>183</v>
      </c>
      <c r="C299" s="1523"/>
      <c r="D299" s="827">
        <v>11871000</v>
      </c>
      <c r="E299" s="827">
        <f>+E309+E319</f>
        <v>10098473</v>
      </c>
      <c r="F299" s="1034">
        <f t="shared" si="11"/>
        <v>85.068427259708528</v>
      </c>
      <c r="G299" s="827">
        <f>+G309+G319</f>
        <v>3360459</v>
      </c>
      <c r="H299" s="732">
        <f t="shared" si="12"/>
        <v>28.308137477887289</v>
      </c>
      <c r="I299" s="829" t="s">
        <v>458</v>
      </c>
      <c r="J299" s="827">
        <f>+J309+J319</f>
        <v>6738014</v>
      </c>
      <c r="K299" s="581">
        <f t="shared" si="13"/>
        <v>56.76028978182125</v>
      </c>
      <c r="L299" s="827">
        <f>+L309+L319</f>
        <v>764500</v>
      </c>
      <c r="M299" s="955">
        <f t="shared" si="14"/>
        <v>6.440064021565159</v>
      </c>
      <c r="N299" s="829" t="s">
        <v>373</v>
      </c>
      <c r="O299" s="955" t="s">
        <v>373</v>
      </c>
      <c r="P299" s="827">
        <f>+P309+P319</f>
        <v>1008027</v>
      </c>
      <c r="Q299" s="955">
        <f t="shared" si="15"/>
        <v>8.4915087187263083</v>
      </c>
    </row>
    <row r="300" spans="1:19" ht="22.5" customHeight="1">
      <c r="A300" s="56"/>
      <c r="B300" s="1524" t="s">
        <v>107</v>
      </c>
      <c r="C300" s="1525"/>
      <c r="D300" s="826">
        <f>+D303+D304+D305+D306+D307+D309</f>
        <v>17112800</v>
      </c>
      <c r="E300" s="826">
        <f>+E303+E304+E305+E306+E307+E309</f>
        <v>14479766</v>
      </c>
      <c r="F300" s="1035">
        <f>+(E300/D300)*100</f>
        <v>84.613657613014809</v>
      </c>
      <c r="G300" s="826">
        <f>+G303+G304+G305+G306+G307+G309</f>
        <v>2545573</v>
      </c>
      <c r="H300" s="836">
        <f>+(G300/D300)*100</f>
        <v>14.875257117479313</v>
      </c>
      <c r="I300" s="832" t="s">
        <v>458</v>
      </c>
      <c r="J300" s="826">
        <f>+J303+J304+J305+J306+J307+J309</f>
        <v>11934193</v>
      </c>
      <c r="K300" s="833">
        <f>+(J300/D300)*100</f>
        <v>69.738400495535501</v>
      </c>
      <c r="L300" s="826">
        <f>+L303+L304+L305+L306+L307+L309</f>
        <v>780200</v>
      </c>
      <c r="M300" s="1037">
        <f>+(L300/D300)*100</f>
        <v>4.5591603945584591</v>
      </c>
      <c r="N300" s="826">
        <f>+N303+N304+N305+N306+N307</f>
        <v>256268</v>
      </c>
      <c r="O300" s="1037">
        <f>+(N300/D300)*100</f>
        <v>1.4975223224720677</v>
      </c>
      <c r="P300" s="826">
        <f>+P303+P304+P305+P306+P307+P309</f>
        <v>1596566</v>
      </c>
      <c r="Q300" s="1037">
        <f>+(P300/D300)*100</f>
        <v>9.3296596699546548</v>
      </c>
      <c r="R300" s="59"/>
    </row>
    <row r="301" spans="1:19" ht="10.5" customHeight="1">
      <c r="B301" s="1568" t="s">
        <v>445</v>
      </c>
      <c r="C301" s="1569"/>
      <c r="D301" s="828" t="s">
        <v>373</v>
      </c>
      <c r="E301" s="829" t="s">
        <v>373</v>
      </c>
      <c r="F301" s="955" t="s">
        <v>373</v>
      </c>
      <c r="G301" s="829" t="s">
        <v>373</v>
      </c>
      <c r="H301" s="732" t="s">
        <v>373</v>
      </c>
      <c r="I301" s="829" t="s">
        <v>373</v>
      </c>
      <c r="J301" s="829" t="s">
        <v>373</v>
      </c>
      <c r="K301" s="581" t="s">
        <v>373</v>
      </c>
      <c r="L301" s="829" t="s">
        <v>373</v>
      </c>
      <c r="M301" s="955" t="s">
        <v>373</v>
      </c>
      <c r="N301" s="829" t="s">
        <v>373</v>
      </c>
      <c r="O301" s="955" t="s">
        <v>373</v>
      </c>
      <c r="P301" s="829" t="s">
        <v>373</v>
      </c>
      <c r="Q301" s="955" t="s">
        <v>373</v>
      </c>
      <c r="R301" s="57"/>
      <c r="S301" s="59"/>
    </row>
    <row r="302" spans="1:19" ht="10.5" customHeight="1">
      <c r="B302" s="1568" t="s">
        <v>703</v>
      </c>
      <c r="C302" s="1569"/>
      <c r="D302" s="828" t="s">
        <v>373</v>
      </c>
      <c r="E302" s="829" t="s">
        <v>373</v>
      </c>
      <c r="F302" s="955" t="s">
        <v>373</v>
      </c>
      <c r="G302" s="829" t="s">
        <v>373</v>
      </c>
      <c r="H302" s="732" t="s">
        <v>373</v>
      </c>
      <c r="I302" s="829" t="s">
        <v>373</v>
      </c>
      <c r="J302" s="829" t="s">
        <v>373</v>
      </c>
      <c r="K302" s="581" t="s">
        <v>373</v>
      </c>
      <c r="L302" s="829" t="s">
        <v>373</v>
      </c>
      <c r="M302" s="955" t="s">
        <v>373</v>
      </c>
      <c r="N302" s="829" t="s">
        <v>373</v>
      </c>
      <c r="O302" s="955" t="s">
        <v>373</v>
      </c>
      <c r="P302" s="829" t="s">
        <v>373</v>
      </c>
      <c r="Q302" s="955" t="s">
        <v>373</v>
      </c>
      <c r="R302" s="57"/>
      <c r="S302" s="59"/>
    </row>
    <row r="303" spans="1:19" ht="10.5" customHeight="1">
      <c r="B303" s="1568" t="s">
        <v>705</v>
      </c>
      <c r="C303" s="1569"/>
      <c r="D303" s="828">
        <v>232200</v>
      </c>
      <c r="E303" s="829">
        <v>188100</v>
      </c>
      <c r="F303" s="1034">
        <f>+(E303/D303)*100</f>
        <v>81.007751937984494</v>
      </c>
      <c r="G303" s="829">
        <v>34900</v>
      </c>
      <c r="H303" s="732">
        <f>+(G303/D303)*100</f>
        <v>15.030146425495264</v>
      </c>
      <c r="I303" s="829" t="s">
        <v>458</v>
      </c>
      <c r="J303" s="829">
        <v>153200</v>
      </c>
      <c r="K303" s="581">
        <f>+(J303/D303)*100</f>
        <v>65.977605512489234</v>
      </c>
      <c r="L303" s="829">
        <v>33000</v>
      </c>
      <c r="M303" s="955">
        <f>+(L303/D303)*100</f>
        <v>14.211886304909561</v>
      </c>
      <c r="N303" s="829">
        <v>400</v>
      </c>
      <c r="O303" s="955">
        <f>+(N303/D303)*100</f>
        <v>0.17226528854435832</v>
      </c>
      <c r="P303" s="829">
        <v>10700</v>
      </c>
      <c r="Q303" s="955">
        <f>+(P303/D303)*100</f>
        <v>4.6080964685615848</v>
      </c>
      <c r="R303" s="57"/>
      <c r="S303" s="59"/>
    </row>
    <row r="304" spans="1:19" ht="10.5" customHeight="1">
      <c r="B304" s="1568" t="s">
        <v>702</v>
      </c>
      <c r="C304" s="1569"/>
      <c r="D304" s="828">
        <v>5175400</v>
      </c>
      <c r="E304" s="829">
        <v>4001856</v>
      </c>
      <c r="F304" s="1034">
        <f>+(E304/D304)*100</f>
        <v>77.324573945975189</v>
      </c>
      <c r="G304" s="829">
        <v>529400</v>
      </c>
      <c r="H304" s="732">
        <f>+(G304/D304)*100</f>
        <v>10.229161031031419</v>
      </c>
      <c r="I304" s="829" t="s">
        <v>458</v>
      </c>
      <c r="J304" s="829">
        <v>3472456</v>
      </c>
      <c r="K304" s="581">
        <f>+(J304/D304)*100</f>
        <v>67.095412914943779</v>
      </c>
      <c r="L304" s="829">
        <v>100400</v>
      </c>
      <c r="M304" s="955">
        <f>+(L304/D304)*100</f>
        <v>1.9399466707887312</v>
      </c>
      <c r="N304" s="829">
        <v>86187</v>
      </c>
      <c r="O304" s="955">
        <f>+(N304/D304)*100</f>
        <v>1.6653205549329519</v>
      </c>
      <c r="P304" s="829">
        <v>986957</v>
      </c>
      <c r="Q304" s="955">
        <f>+(P304/D304)*100</f>
        <v>19.070158828303128</v>
      </c>
      <c r="R304" s="57"/>
      <c r="S304" s="59"/>
    </row>
    <row r="305" spans="1:19" ht="10.5" customHeight="1">
      <c r="B305" s="1568" t="s">
        <v>185</v>
      </c>
      <c r="C305" s="1569"/>
      <c r="D305" s="828">
        <v>3607400</v>
      </c>
      <c r="E305" s="829">
        <v>3089912</v>
      </c>
      <c r="F305" s="1034">
        <f>+(E305/D305)*100</f>
        <v>85.654820646448968</v>
      </c>
      <c r="G305" s="829">
        <v>360700</v>
      </c>
      <c r="H305" s="732">
        <f>+(G305/D305)*100</f>
        <v>9.9988911681543495</v>
      </c>
      <c r="I305" s="829" t="s">
        <v>458</v>
      </c>
      <c r="J305" s="829">
        <v>2729212</v>
      </c>
      <c r="K305" s="581">
        <f>+(J305/D305)*100</f>
        <v>75.65592947829461</v>
      </c>
      <c r="L305" s="829">
        <v>75800</v>
      </c>
      <c r="M305" s="955">
        <f>+(L305/D305)*100</f>
        <v>2.1012363475079003</v>
      </c>
      <c r="N305" s="829">
        <v>140491</v>
      </c>
      <c r="O305" s="955">
        <f>+(N305/D305)*100</f>
        <v>3.8945223706824859</v>
      </c>
      <c r="P305" s="829">
        <v>301197</v>
      </c>
      <c r="Q305" s="955">
        <f>+(P305/D305)*100</f>
        <v>8.3494206353606479</v>
      </c>
      <c r="R305" s="57"/>
      <c r="S305" s="59"/>
    </row>
    <row r="306" spans="1:19" ht="10.5" customHeight="1">
      <c r="B306" s="1568" t="s">
        <v>184</v>
      </c>
      <c r="C306" s="1569"/>
      <c r="D306" s="828">
        <v>677500</v>
      </c>
      <c r="E306" s="829">
        <v>492507</v>
      </c>
      <c r="F306" s="1034">
        <f>+(E306/D306)*100</f>
        <v>72.694760147601471</v>
      </c>
      <c r="G306" s="829">
        <v>137898</v>
      </c>
      <c r="H306" s="732">
        <f>+(G306/D306)*100</f>
        <v>20.353948339483395</v>
      </c>
      <c r="I306" s="829" t="s">
        <v>458</v>
      </c>
      <c r="J306" s="829">
        <v>354609</v>
      </c>
      <c r="K306" s="581">
        <f>+(J306/D306)*100</f>
        <v>52.340811808118083</v>
      </c>
      <c r="L306" s="829">
        <v>56800</v>
      </c>
      <c r="M306" s="955">
        <f>+(L306/D306)*100</f>
        <v>8.3837638376383765</v>
      </c>
      <c r="N306" s="829">
        <v>23130</v>
      </c>
      <c r="O306" s="955">
        <f>+(N306/D306)*100</f>
        <v>3.4140221402214026</v>
      </c>
      <c r="P306" s="829">
        <v>105063</v>
      </c>
      <c r="Q306" s="955">
        <f>+(P306/D306)*100</f>
        <v>15.507453874538745</v>
      </c>
      <c r="R306" s="57"/>
      <c r="S306" s="59"/>
    </row>
    <row r="307" spans="1:19" ht="10.5" customHeight="1">
      <c r="B307" s="1568" t="s">
        <v>584</v>
      </c>
      <c r="C307" s="1569"/>
      <c r="D307" s="828">
        <v>3612400</v>
      </c>
      <c r="E307" s="829">
        <v>3394518</v>
      </c>
      <c r="F307" s="1034">
        <f>+(E307/D307)*100</f>
        <v>93.968497397851849</v>
      </c>
      <c r="G307" s="829">
        <v>530700</v>
      </c>
      <c r="H307" s="732">
        <f>+(G307/D307)*100</f>
        <v>14.691064112501383</v>
      </c>
      <c r="I307" s="829" t="s">
        <v>458</v>
      </c>
      <c r="J307" s="829">
        <v>2863818</v>
      </c>
      <c r="K307" s="581">
        <f>+(J307/D307)*100</f>
        <v>79.277433285350469</v>
      </c>
      <c r="L307" s="829">
        <v>127200</v>
      </c>
      <c r="M307" s="955">
        <f>+(L307/D307)*100</f>
        <v>3.5212047392315355</v>
      </c>
      <c r="N307" s="829">
        <v>6060</v>
      </c>
      <c r="O307" s="955">
        <f>+(N307/D307)*100</f>
        <v>0.16775550880301185</v>
      </c>
      <c r="P307" s="829">
        <v>84622</v>
      </c>
      <c r="Q307" s="955">
        <f>+(P307/D307)*100</f>
        <v>2.342542354113609</v>
      </c>
      <c r="R307" s="57"/>
      <c r="S307" s="59"/>
    </row>
    <row r="308" spans="1:19" ht="10.5" customHeight="1">
      <c r="B308" s="1568" t="s">
        <v>585</v>
      </c>
      <c r="C308" s="1569"/>
      <c r="D308" s="828" t="s">
        <v>373</v>
      </c>
      <c r="E308" s="829" t="s">
        <v>373</v>
      </c>
      <c r="F308" s="955" t="s">
        <v>373</v>
      </c>
      <c r="G308" s="829" t="s">
        <v>373</v>
      </c>
      <c r="H308" s="732" t="s">
        <v>373</v>
      </c>
      <c r="I308" s="829" t="s">
        <v>373</v>
      </c>
      <c r="J308" s="829" t="s">
        <v>373</v>
      </c>
      <c r="K308" s="581" t="s">
        <v>373</v>
      </c>
      <c r="L308" s="829" t="s">
        <v>373</v>
      </c>
      <c r="M308" s="955" t="s">
        <v>373</v>
      </c>
      <c r="N308" s="829" t="s">
        <v>373</v>
      </c>
      <c r="O308" s="955" t="s">
        <v>373</v>
      </c>
      <c r="P308" s="829" t="s">
        <v>373</v>
      </c>
      <c r="Q308" s="955" t="s">
        <v>373</v>
      </c>
      <c r="R308" s="57"/>
      <c r="S308" s="59"/>
    </row>
    <row r="309" spans="1:19" ht="10.5" customHeight="1">
      <c r="B309" s="1568" t="s">
        <v>704</v>
      </c>
      <c r="C309" s="1569"/>
      <c r="D309" s="828">
        <v>3807900</v>
      </c>
      <c r="E309" s="829">
        <v>3312873</v>
      </c>
      <c r="F309" s="1034">
        <f>+(E309/D309)*100</f>
        <v>87</v>
      </c>
      <c r="G309" s="829">
        <v>951975</v>
      </c>
      <c r="H309" s="732">
        <f>+(G309/D309)*100</f>
        <v>25</v>
      </c>
      <c r="I309" s="829" t="s">
        <v>458</v>
      </c>
      <c r="J309" s="829">
        <v>2360898</v>
      </c>
      <c r="K309" s="581">
        <f>+(J309/D309)*100</f>
        <v>62</v>
      </c>
      <c r="L309" s="829">
        <v>387000</v>
      </c>
      <c r="M309" s="955">
        <f>+(L309/D309)*100</f>
        <v>10.163082013708344</v>
      </c>
      <c r="N309" s="829" t="s">
        <v>373</v>
      </c>
      <c r="O309" s="955" t="s">
        <v>373</v>
      </c>
      <c r="P309" s="829">
        <v>108027</v>
      </c>
      <c r="Q309" s="955">
        <f>+(P309/D309)*100</f>
        <v>2.8369179862916569</v>
      </c>
      <c r="R309" s="57"/>
      <c r="S309" s="59"/>
    </row>
    <row r="310" spans="1:19" ht="10.5" customHeight="1">
      <c r="A310" s="197">
        <v>5</v>
      </c>
      <c r="B310" s="1524" t="s">
        <v>71</v>
      </c>
      <c r="C310" s="1525"/>
      <c r="D310" s="826">
        <f>SUM(D311:D319)</f>
        <v>105207300</v>
      </c>
      <c r="E310" s="826">
        <f>SUM(E311:E319)</f>
        <v>86186026</v>
      </c>
      <c r="F310" s="1035">
        <f>+(E310/D310)*100</f>
        <v>81.920195651822638</v>
      </c>
      <c r="G310" s="826">
        <f>SUM(G311:G319)</f>
        <v>14192099</v>
      </c>
      <c r="H310" s="837">
        <f>+(G310/D310)*100</f>
        <v>13.489652334011042</v>
      </c>
      <c r="I310" s="832">
        <f>SUM(I311:I319)</f>
        <v>12900122</v>
      </c>
      <c r="J310" s="832">
        <f>SUM(J311:J319)</f>
        <v>71993927</v>
      </c>
      <c r="K310" s="834">
        <f>+(J310/D310)*100</f>
        <v>68.430543317811598</v>
      </c>
      <c r="L310" s="832">
        <f>SUM(L311:L319)</f>
        <v>11005799</v>
      </c>
      <c r="M310" s="1033">
        <f>+(L310/D310)*100</f>
        <v>10.461060211601286</v>
      </c>
      <c r="N310" s="832">
        <f>SUM(N311:N319)</f>
        <v>1177696</v>
      </c>
      <c r="O310" s="1033">
        <f>+(N310/D310)*100</f>
        <v>1.1194052123759473</v>
      </c>
      <c r="P310" s="832">
        <f>SUM(P311:P319)</f>
        <v>6837779</v>
      </c>
      <c r="Q310" s="1033">
        <f>+(P310/D310)*100</f>
        <v>6.499338924200126</v>
      </c>
      <c r="R310" s="57"/>
      <c r="S310" s="59"/>
    </row>
    <row r="311" spans="1:19" ht="10.5" customHeight="1">
      <c r="B311" s="1568" t="s">
        <v>445</v>
      </c>
      <c r="C311" s="1569"/>
      <c r="D311" s="828">
        <v>12938600</v>
      </c>
      <c r="E311" s="829">
        <v>11560609</v>
      </c>
      <c r="F311" s="1034">
        <f t="shared" ref="F311:F319" si="16">+(E311/D311)*100</f>
        <v>89.349767362774955</v>
      </c>
      <c r="G311" s="829">
        <v>2454788</v>
      </c>
      <c r="H311" s="732">
        <f t="shared" ref="H311:H319" si="17">+(G311/D311)*100</f>
        <v>18.972593634550879</v>
      </c>
      <c r="I311" s="829">
        <v>2126342</v>
      </c>
      <c r="J311" s="829">
        <v>9105821</v>
      </c>
      <c r="K311" s="581">
        <f t="shared" ref="K311:K319" si="18">+(J311/D311)*100</f>
        <v>70.377173728224079</v>
      </c>
      <c r="L311" s="829">
        <v>730731</v>
      </c>
      <c r="M311" s="955">
        <f t="shared" ref="M311:M319" si="19">+(L311/D311)*100</f>
        <v>5.6476821294421349</v>
      </c>
      <c r="N311" s="829">
        <v>198938</v>
      </c>
      <c r="O311" s="955">
        <f>+(N311/D311)*100</f>
        <v>1.5375542949005303</v>
      </c>
      <c r="P311" s="829">
        <v>448322</v>
      </c>
      <c r="Q311" s="955">
        <f t="shared" ref="Q311:Q319" si="20">+(P311/D311)*100</f>
        <v>3.4649962128823826</v>
      </c>
    </row>
    <row r="312" spans="1:19" ht="10.5" customHeight="1">
      <c r="B312" s="1568" t="s">
        <v>703</v>
      </c>
      <c r="C312" s="1569"/>
      <c r="D312" s="828">
        <v>36338900</v>
      </c>
      <c r="E312" s="829">
        <v>29543832</v>
      </c>
      <c r="F312" s="1034">
        <f t="shared" si="16"/>
        <v>81.300842898381617</v>
      </c>
      <c r="G312" s="829">
        <v>454465</v>
      </c>
      <c r="H312" s="732">
        <f t="shared" si="17"/>
        <v>1.2506294907110562</v>
      </c>
      <c r="I312" s="829">
        <v>218247</v>
      </c>
      <c r="J312" s="829">
        <v>29089367</v>
      </c>
      <c r="K312" s="581">
        <f t="shared" si="18"/>
        <v>80.050213407670569</v>
      </c>
      <c r="L312" s="829">
        <v>4295068</v>
      </c>
      <c r="M312" s="955">
        <f t="shared" si="19"/>
        <v>11.819477199364869</v>
      </c>
      <c r="N312" s="829" t="s">
        <v>373</v>
      </c>
      <c r="O312" s="955" t="s">
        <v>373</v>
      </c>
      <c r="P312" s="829">
        <v>2500000</v>
      </c>
      <c r="Q312" s="955">
        <f t="shared" si="20"/>
        <v>6.8796799022535078</v>
      </c>
    </row>
    <row r="313" spans="1:19" ht="10.5" customHeight="1">
      <c r="B313" s="1568" t="s">
        <v>705</v>
      </c>
      <c r="C313" s="1569"/>
      <c r="D313" s="828">
        <v>12711500</v>
      </c>
      <c r="E313" s="829">
        <v>11572000</v>
      </c>
      <c r="F313" s="1034">
        <f t="shared" si="16"/>
        <v>91.035676356055546</v>
      </c>
      <c r="G313" s="829">
        <v>4186523</v>
      </c>
      <c r="H313" s="732">
        <f t="shared" si="17"/>
        <v>32.934925067851943</v>
      </c>
      <c r="I313" s="829">
        <v>3995948</v>
      </c>
      <c r="J313" s="829">
        <v>7385477</v>
      </c>
      <c r="K313" s="581">
        <f t="shared" si="18"/>
        <v>58.100751288203597</v>
      </c>
      <c r="L313" s="829">
        <v>239500</v>
      </c>
      <c r="M313" s="955">
        <f t="shared" si="19"/>
        <v>1.8841206781261062</v>
      </c>
      <c r="N313" s="829" t="s">
        <v>373</v>
      </c>
      <c r="O313" s="955" t="s">
        <v>373</v>
      </c>
      <c r="P313" s="829">
        <v>900000</v>
      </c>
      <c r="Q313" s="955">
        <f t="shared" si="20"/>
        <v>7.0802029658183541</v>
      </c>
    </row>
    <row r="314" spans="1:19" ht="10.5" customHeight="1">
      <c r="B314" s="1568" t="s">
        <v>702</v>
      </c>
      <c r="C314" s="1569"/>
      <c r="D314" s="828">
        <v>11886200</v>
      </c>
      <c r="E314" s="829">
        <v>10815867</v>
      </c>
      <c r="F314" s="1034">
        <f t="shared" si="16"/>
        <v>90.995162457303422</v>
      </c>
      <c r="G314" s="829">
        <v>643501</v>
      </c>
      <c r="H314" s="732">
        <f t="shared" si="17"/>
        <v>5.4138496744123437</v>
      </c>
      <c r="I314" s="829">
        <v>601651</v>
      </c>
      <c r="J314" s="829">
        <v>10172366</v>
      </c>
      <c r="K314" s="581">
        <f t="shared" si="18"/>
        <v>85.581312782891089</v>
      </c>
      <c r="L314" s="829">
        <v>523000</v>
      </c>
      <c r="M314" s="955">
        <f t="shared" si="19"/>
        <v>4.4000605744476795</v>
      </c>
      <c r="N314" s="829">
        <v>47333</v>
      </c>
      <c r="O314" s="955">
        <f>+(N314/D314)*100</f>
        <v>0.3982181016641147</v>
      </c>
      <c r="P314" s="829">
        <v>500000</v>
      </c>
      <c r="Q314" s="955">
        <f t="shared" si="20"/>
        <v>4.2065588665847784</v>
      </c>
    </row>
    <row r="315" spans="1:19" ht="10.5" customHeight="1">
      <c r="B315" s="1568" t="s">
        <v>185</v>
      </c>
      <c r="C315" s="1569"/>
      <c r="D315" s="828">
        <v>5540700</v>
      </c>
      <c r="E315" s="829">
        <v>3439403</v>
      </c>
      <c r="F315" s="1034">
        <f t="shared" si="16"/>
        <v>62.075243200317651</v>
      </c>
      <c r="G315" s="829">
        <v>838975</v>
      </c>
      <c r="H315" s="732">
        <f t="shared" si="17"/>
        <v>15.142039814463876</v>
      </c>
      <c r="I315" s="829">
        <v>834637</v>
      </c>
      <c r="J315" s="829">
        <v>2600428</v>
      </c>
      <c r="K315" s="581">
        <f t="shared" si="18"/>
        <v>46.933203385853773</v>
      </c>
      <c r="L315" s="829">
        <v>1302100</v>
      </c>
      <c r="M315" s="955">
        <f t="shared" si="19"/>
        <v>23.500640713267277</v>
      </c>
      <c r="N315" s="829">
        <v>325197</v>
      </c>
      <c r="O315" s="955">
        <f>+(N315/D315)*100</f>
        <v>5.8692403486924034</v>
      </c>
      <c r="P315" s="829">
        <v>474000</v>
      </c>
      <c r="Q315" s="955">
        <f t="shared" si="20"/>
        <v>8.5548757377226696</v>
      </c>
    </row>
    <row r="316" spans="1:19" ht="10.5" customHeight="1">
      <c r="B316" s="1568" t="s">
        <v>184</v>
      </c>
      <c r="C316" s="1569"/>
      <c r="D316" s="828">
        <v>7504100</v>
      </c>
      <c r="E316" s="829">
        <v>4486320</v>
      </c>
      <c r="F316" s="1034">
        <f t="shared" si="16"/>
        <v>59.784917578390484</v>
      </c>
      <c r="G316" s="829">
        <v>1596998</v>
      </c>
      <c r="H316" s="732">
        <f t="shared" si="17"/>
        <v>21.28167268559854</v>
      </c>
      <c r="I316" s="829">
        <v>1742601</v>
      </c>
      <c r="J316" s="829">
        <v>2889322</v>
      </c>
      <c r="K316" s="581">
        <f t="shared" si="18"/>
        <v>38.50324489279194</v>
      </c>
      <c r="L316" s="829">
        <v>2275100</v>
      </c>
      <c r="M316" s="955">
        <f t="shared" si="19"/>
        <v>30.318092775949147</v>
      </c>
      <c r="N316" s="829">
        <v>526688</v>
      </c>
      <c r="O316" s="955">
        <f>+(N316/D316)*100</f>
        <v>7.0186697938460298</v>
      </c>
      <c r="P316" s="829">
        <v>215992</v>
      </c>
      <c r="Q316" s="955">
        <f t="shared" si="20"/>
        <v>2.8783198518143416</v>
      </c>
    </row>
    <row r="317" spans="1:19" ht="10.5" customHeight="1">
      <c r="B317" s="1568" t="s">
        <v>584</v>
      </c>
      <c r="C317" s="1569"/>
      <c r="D317" s="828">
        <v>8348200</v>
      </c>
      <c r="E317" s="829">
        <v>7153772</v>
      </c>
      <c r="F317" s="1034">
        <f t="shared" si="16"/>
        <v>85.6923887784193</v>
      </c>
      <c r="G317" s="829">
        <v>1169742</v>
      </c>
      <c r="H317" s="732">
        <f t="shared" si="17"/>
        <v>14.011906758343114</v>
      </c>
      <c r="I317" s="829">
        <v>660090</v>
      </c>
      <c r="J317" s="829">
        <v>5984030</v>
      </c>
      <c r="K317" s="581">
        <f t="shared" si="18"/>
        <v>71.680482020076184</v>
      </c>
      <c r="L317" s="829">
        <v>1034400</v>
      </c>
      <c r="M317" s="955">
        <f t="shared" si="19"/>
        <v>12.390695000119786</v>
      </c>
      <c r="N317" s="829">
        <v>59350</v>
      </c>
      <c r="O317" s="955">
        <f>+(N317/D317)*100</f>
        <v>0.71093169785103383</v>
      </c>
      <c r="P317" s="829">
        <v>100678</v>
      </c>
      <c r="Q317" s="955">
        <f t="shared" si="20"/>
        <v>1.2059845236098801</v>
      </c>
    </row>
    <row r="318" spans="1:19" ht="10.5" customHeight="1">
      <c r="B318" s="1568" t="s">
        <v>585</v>
      </c>
      <c r="C318" s="1569"/>
      <c r="D318" s="828">
        <v>1876000</v>
      </c>
      <c r="E318" s="829">
        <v>828623</v>
      </c>
      <c r="F318" s="1034">
        <f t="shared" si="16"/>
        <v>44.169669509594883</v>
      </c>
      <c r="G318" s="829">
        <v>438623</v>
      </c>
      <c r="H318" s="732">
        <f t="shared" si="17"/>
        <v>23.380756929637528</v>
      </c>
      <c r="I318" s="829">
        <v>405773</v>
      </c>
      <c r="J318" s="829">
        <v>390000</v>
      </c>
      <c r="K318" s="581">
        <f t="shared" si="18"/>
        <v>20.788912579957355</v>
      </c>
      <c r="L318" s="829">
        <v>228400</v>
      </c>
      <c r="M318" s="955">
        <f t="shared" si="19"/>
        <v>12.174840085287848</v>
      </c>
      <c r="N318" s="829">
        <v>20190</v>
      </c>
      <c r="O318" s="955">
        <f>+(N318/D318)*100</f>
        <v>1.0762260127931771</v>
      </c>
      <c r="P318" s="829">
        <v>798787</v>
      </c>
      <c r="Q318" s="955">
        <f t="shared" si="20"/>
        <v>42.579264392324099</v>
      </c>
    </row>
    <row r="319" spans="1:19" ht="10.5" customHeight="1">
      <c r="B319" s="1570" t="s">
        <v>183</v>
      </c>
      <c r="C319" s="1571"/>
      <c r="D319" s="830">
        <v>8063100</v>
      </c>
      <c r="E319" s="831">
        <v>6785600</v>
      </c>
      <c r="F319" s="1036">
        <f t="shared" si="16"/>
        <v>84.156217831851279</v>
      </c>
      <c r="G319" s="831">
        <v>2408484</v>
      </c>
      <c r="H319" s="838">
        <f t="shared" si="17"/>
        <v>29.870446850466941</v>
      </c>
      <c r="I319" s="831">
        <v>2314833</v>
      </c>
      <c r="J319" s="831">
        <v>4377116</v>
      </c>
      <c r="K319" s="835">
        <f t="shared" si="18"/>
        <v>54.285770981384331</v>
      </c>
      <c r="L319" s="831">
        <v>377500</v>
      </c>
      <c r="M319" s="1038">
        <f t="shared" si="19"/>
        <v>4.6818221279656704</v>
      </c>
      <c r="N319" s="831" t="s">
        <v>373</v>
      </c>
      <c r="O319" s="1038" t="s">
        <v>373</v>
      </c>
      <c r="P319" s="831">
        <v>900000</v>
      </c>
      <c r="Q319" s="1038">
        <f t="shared" si="20"/>
        <v>11.161960040183057</v>
      </c>
    </row>
    <row r="320" spans="1:19" ht="12" customHeight="1">
      <c r="B320" s="226" t="s">
        <v>920</v>
      </c>
    </row>
    <row r="321" spans="2:16" ht="6" customHeight="1">
      <c r="B321" s="226"/>
    </row>
    <row r="322" spans="2:16" ht="10.5" customHeight="1">
      <c r="B322" s="226" t="s">
        <v>1032</v>
      </c>
    </row>
    <row r="323" spans="2:16" ht="10.5" customHeight="1">
      <c r="B323" s="226" t="s">
        <v>1033</v>
      </c>
    </row>
    <row r="324" spans="2:16" ht="10.5" customHeight="1">
      <c r="B324" s="226" t="s">
        <v>1034</v>
      </c>
    </row>
    <row r="325" spans="2:16" ht="10.5" customHeight="1"/>
    <row r="326" spans="2:16" ht="11.5" customHeight="1">
      <c r="B326" s="60" t="s">
        <v>1003</v>
      </c>
    </row>
    <row r="327" spans="2:16" ht="11.25" customHeight="1">
      <c r="B327" s="1566" t="s">
        <v>1035</v>
      </c>
      <c r="C327" s="1567"/>
      <c r="D327" s="436" t="s">
        <v>1293</v>
      </c>
      <c r="E327" s="436" t="s">
        <v>1289</v>
      </c>
      <c r="F327" s="436" t="s">
        <v>705</v>
      </c>
      <c r="G327" s="436" t="s">
        <v>131</v>
      </c>
      <c r="H327" s="436" t="s">
        <v>1288</v>
      </c>
      <c r="I327" s="436" t="s">
        <v>289</v>
      </c>
      <c r="J327" s="436" t="s">
        <v>611</v>
      </c>
      <c r="K327" s="436" t="s">
        <v>585</v>
      </c>
      <c r="L327" s="436" t="s">
        <v>183</v>
      </c>
      <c r="M327" s="451" t="s">
        <v>144</v>
      </c>
    </row>
    <row r="328" spans="2:16" ht="11.25" customHeight="1">
      <c r="B328" s="1570"/>
      <c r="C328" s="1571"/>
      <c r="D328" s="437" t="s">
        <v>286</v>
      </c>
      <c r="E328" s="439" t="s">
        <v>286</v>
      </c>
      <c r="F328" s="437"/>
      <c r="G328" s="437" t="s">
        <v>286</v>
      </c>
      <c r="H328" s="437" t="s">
        <v>287</v>
      </c>
      <c r="I328" s="437" t="s">
        <v>290</v>
      </c>
      <c r="J328" s="437"/>
      <c r="K328" s="437"/>
      <c r="L328" s="437"/>
      <c r="M328" s="437"/>
      <c r="P328" s="51"/>
    </row>
    <row r="329" spans="2:16" ht="10.5" customHeight="1">
      <c r="B329" s="288" t="s">
        <v>853</v>
      </c>
      <c r="C329" s="71"/>
      <c r="D329" s="258"/>
      <c r="E329" s="289"/>
      <c r="F329" s="258"/>
      <c r="G329" s="258"/>
      <c r="H329" s="258"/>
      <c r="I329" s="258"/>
      <c r="J329" s="258"/>
      <c r="K329" s="258"/>
      <c r="L329" s="258"/>
      <c r="M329" s="258"/>
      <c r="P329" s="51"/>
    </row>
    <row r="330" spans="2:16" ht="22.5" customHeight="1">
      <c r="B330" s="1591" t="s">
        <v>556</v>
      </c>
      <c r="C330" s="1592"/>
      <c r="D330" s="67"/>
      <c r="E330" s="289"/>
      <c r="F330" s="258"/>
      <c r="G330" s="258"/>
      <c r="H330" s="258"/>
      <c r="I330" s="258"/>
      <c r="J330" s="258"/>
      <c r="K330" s="258"/>
      <c r="L330" s="258"/>
      <c r="M330" s="258"/>
      <c r="P330" s="51"/>
    </row>
    <row r="331" spans="2:16" ht="10.5" customHeight="1">
      <c r="B331" s="290" t="s">
        <v>82</v>
      </c>
      <c r="C331" s="71"/>
      <c r="D331" s="839">
        <v>6653</v>
      </c>
      <c r="E331" s="840">
        <v>5128</v>
      </c>
      <c r="F331" s="839">
        <v>7473</v>
      </c>
      <c r="G331" s="839">
        <v>4006</v>
      </c>
      <c r="H331" s="839">
        <v>3574</v>
      </c>
      <c r="I331" s="839">
        <v>3523</v>
      </c>
      <c r="J331" s="839">
        <v>2934</v>
      </c>
      <c r="K331" s="839">
        <v>1773</v>
      </c>
      <c r="L331" s="839">
        <v>4902</v>
      </c>
      <c r="M331" s="839">
        <f>SUM(D331:L331)</f>
        <v>39966</v>
      </c>
      <c r="P331" s="51"/>
    </row>
    <row r="332" spans="2:16" ht="6" customHeight="1">
      <c r="B332" s="280"/>
      <c r="C332" s="71"/>
      <c r="D332" s="839"/>
      <c r="E332" s="841"/>
      <c r="F332" s="842"/>
      <c r="G332" s="842"/>
      <c r="H332" s="842"/>
      <c r="I332" s="842"/>
      <c r="J332" s="842"/>
      <c r="K332" s="842"/>
      <c r="L332" s="842"/>
      <c r="M332" s="842"/>
      <c r="P332" s="51"/>
    </row>
    <row r="333" spans="2:16" ht="10.5" customHeight="1">
      <c r="B333" s="288" t="s">
        <v>895</v>
      </c>
      <c r="C333" s="71"/>
      <c r="D333" s="843"/>
      <c r="E333" s="844"/>
      <c r="F333" s="845"/>
      <c r="G333" s="845"/>
      <c r="H333" s="845"/>
      <c r="I333" s="845"/>
      <c r="J333" s="845"/>
      <c r="K333" s="845"/>
      <c r="L333" s="845"/>
      <c r="M333" s="845"/>
      <c r="P333" s="51"/>
    </row>
    <row r="334" spans="2:16" ht="22.5" customHeight="1">
      <c r="B334" s="1591" t="s">
        <v>556</v>
      </c>
      <c r="C334" s="1592"/>
      <c r="D334" s="846"/>
      <c r="E334" s="847"/>
      <c r="F334" s="845"/>
      <c r="G334" s="845"/>
      <c r="H334" s="845"/>
      <c r="I334" s="845"/>
      <c r="J334" s="845"/>
      <c r="K334" s="845"/>
      <c r="L334" s="845"/>
      <c r="M334" s="845"/>
      <c r="P334" s="51"/>
    </row>
    <row r="335" spans="2:16" ht="10.5" customHeight="1">
      <c r="B335" s="290" t="s">
        <v>82</v>
      </c>
      <c r="C335" s="71"/>
      <c r="D335" s="839">
        <v>7185</v>
      </c>
      <c r="E335" s="840">
        <v>6114</v>
      </c>
      <c r="F335" s="839">
        <v>8531</v>
      </c>
      <c r="G335" s="839">
        <v>4376</v>
      </c>
      <c r="H335" s="839">
        <v>4038</v>
      </c>
      <c r="I335" s="839">
        <v>5104</v>
      </c>
      <c r="J335" s="839">
        <v>2915</v>
      </c>
      <c r="K335" s="839">
        <v>2206</v>
      </c>
      <c r="L335" s="839">
        <v>5349</v>
      </c>
      <c r="M335" s="839">
        <f>SUM(D335:L335)</f>
        <v>45818</v>
      </c>
      <c r="P335" s="51"/>
    </row>
    <row r="336" spans="2:16" ht="6" customHeight="1">
      <c r="B336" s="290"/>
      <c r="C336" s="71"/>
      <c r="D336" s="839"/>
      <c r="E336" s="841"/>
      <c r="F336" s="842"/>
      <c r="G336" s="842"/>
      <c r="H336" s="842"/>
      <c r="I336" s="842"/>
      <c r="J336" s="842"/>
      <c r="K336" s="842"/>
      <c r="L336" s="842"/>
      <c r="M336" s="839"/>
      <c r="P336" s="51"/>
    </row>
    <row r="337" spans="1:16" ht="11.5" customHeight="1">
      <c r="B337" s="291" t="s">
        <v>559</v>
      </c>
      <c r="C337" s="292"/>
      <c r="D337" s="839"/>
      <c r="E337" s="840"/>
      <c r="F337" s="839"/>
      <c r="G337" s="839"/>
      <c r="H337" s="839"/>
      <c r="I337" s="839"/>
      <c r="J337" s="839"/>
      <c r="K337" s="839"/>
      <c r="L337" s="839"/>
      <c r="M337" s="839"/>
      <c r="P337" s="51"/>
    </row>
    <row r="338" spans="1:16" ht="22.5" customHeight="1">
      <c r="B338" s="1526" t="s">
        <v>556</v>
      </c>
      <c r="C338" s="1527"/>
      <c r="D338" s="846"/>
      <c r="E338" s="847"/>
      <c r="F338" s="839"/>
      <c r="G338" s="839"/>
      <c r="H338" s="839"/>
      <c r="I338" s="839"/>
      <c r="J338" s="839"/>
      <c r="K338" s="839"/>
      <c r="L338" s="839"/>
      <c r="M338" s="839"/>
      <c r="P338" s="51"/>
    </row>
    <row r="339" spans="1:16" ht="10.5" customHeight="1">
      <c r="B339" s="45" t="s">
        <v>82</v>
      </c>
      <c r="C339" s="65"/>
      <c r="D339" s="839">
        <v>9759</v>
      </c>
      <c r="E339" s="840">
        <v>6730</v>
      </c>
      <c r="F339" s="839">
        <v>11272</v>
      </c>
      <c r="G339" s="839">
        <v>6338</v>
      </c>
      <c r="H339" s="839">
        <v>5037</v>
      </c>
      <c r="I339" s="839">
        <v>4675</v>
      </c>
      <c r="J339" s="839">
        <v>7273</v>
      </c>
      <c r="K339" s="839">
        <v>2342</v>
      </c>
      <c r="L339" s="839">
        <v>7512</v>
      </c>
      <c r="M339" s="839">
        <f>SUM(D339:L339)</f>
        <v>60938</v>
      </c>
      <c r="P339" s="51"/>
    </row>
    <row r="340" spans="1:16" ht="10.5" customHeight="1">
      <c r="B340" s="45" t="s">
        <v>557</v>
      </c>
      <c r="C340" s="65"/>
      <c r="D340" s="839">
        <v>9766969</v>
      </c>
      <c r="E340" s="840">
        <v>29734978</v>
      </c>
      <c r="F340" s="839">
        <v>11342502</v>
      </c>
      <c r="G340" s="839">
        <v>10327660</v>
      </c>
      <c r="H340" s="839">
        <v>4068401</v>
      </c>
      <c r="I340" s="839">
        <v>4544012</v>
      </c>
      <c r="J340" s="839">
        <v>5488613</v>
      </c>
      <c r="K340" s="839">
        <v>756946</v>
      </c>
      <c r="L340" s="839">
        <v>6179490</v>
      </c>
      <c r="M340" s="839">
        <f>SUM(D340:L340)</f>
        <v>82209571</v>
      </c>
      <c r="P340" s="51"/>
    </row>
    <row r="341" spans="1:16" ht="6" customHeight="1">
      <c r="B341" s="45"/>
      <c r="C341" s="65"/>
      <c r="D341" s="839"/>
      <c r="E341" s="840"/>
      <c r="F341" s="839"/>
      <c r="G341" s="839"/>
      <c r="H341" s="839"/>
      <c r="I341" s="839"/>
      <c r="J341" s="839"/>
      <c r="K341" s="839"/>
      <c r="L341" s="839"/>
      <c r="M341" s="839"/>
      <c r="P341" s="51"/>
    </row>
    <row r="342" spans="1:16" ht="10.5" customHeight="1">
      <c r="B342" s="291" t="s">
        <v>560</v>
      </c>
      <c r="C342" s="292"/>
      <c r="D342" s="839"/>
      <c r="E342" s="840"/>
      <c r="F342" s="839"/>
      <c r="G342" s="839"/>
      <c r="H342" s="839"/>
      <c r="I342" s="839"/>
      <c r="J342" s="839"/>
      <c r="K342" s="839"/>
      <c r="L342" s="839"/>
      <c r="M342" s="839"/>
      <c r="P342" s="51"/>
    </row>
    <row r="343" spans="1:16" ht="22.5" customHeight="1">
      <c r="B343" s="1526" t="s">
        <v>556</v>
      </c>
      <c r="C343" s="1527"/>
      <c r="D343" s="846"/>
      <c r="E343" s="847"/>
      <c r="F343" s="839"/>
      <c r="G343" s="839"/>
      <c r="H343" s="839"/>
      <c r="I343" s="839"/>
      <c r="J343" s="839"/>
      <c r="K343" s="839"/>
      <c r="L343" s="839"/>
      <c r="M343" s="839"/>
      <c r="P343" s="51"/>
    </row>
    <row r="344" spans="1:16" ht="10.5" customHeight="1">
      <c r="B344" s="45" t="s">
        <v>82</v>
      </c>
      <c r="C344" s="65"/>
      <c r="D344" s="839">
        <v>8352</v>
      </c>
      <c r="E344" s="840">
        <v>6593</v>
      </c>
      <c r="F344" s="839">
        <v>10252</v>
      </c>
      <c r="G344" s="839">
        <v>6106</v>
      </c>
      <c r="H344" s="839">
        <v>6080</v>
      </c>
      <c r="I344" s="839">
        <v>5406</v>
      </c>
      <c r="J344" s="839">
        <v>5053</v>
      </c>
      <c r="K344" s="839">
        <v>2500</v>
      </c>
      <c r="L344" s="839">
        <v>7638</v>
      </c>
      <c r="M344" s="839">
        <f>SUM(D344:L344)</f>
        <v>57980</v>
      </c>
      <c r="P344" s="51"/>
    </row>
    <row r="345" spans="1:16" ht="10.5" customHeight="1">
      <c r="B345" s="45" t="s">
        <v>557</v>
      </c>
      <c r="C345" s="65"/>
      <c r="D345" s="839">
        <v>10249665</v>
      </c>
      <c r="E345" s="840">
        <v>29962349</v>
      </c>
      <c r="F345" s="839">
        <v>11321192</v>
      </c>
      <c r="G345" s="839">
        <v>10319563</v>
      </c>
      <c r="H345" s="839">
        <v>4064032</v>
      </c>
      <c r="I345" s="839">
        <v>4648309</v>
      </c>
      <c r="J345" s="839">
        <v>5335289</v>
      </c>
      <c r="K345" s="839">
        <v>674894</v>
      </c>
      <c r="L345" s="839">
        <v>6184009</v>
      </c>
      <c r="M345" s="839">
        <f>SUM(D345:L345)</f>
        <v>82759302</v>
      </c>
      <c r="P345" s="51"/>
    </row>
    <row r="346" spans="1:16" ht="10.5" customHeight="1">
      <c r="B346" s="1526" t="s">
        <v>446</v>
      </c>
      <c r="C346" s="1527"/>
      <c r="D346" s="839"/>
      <c r="E346" s="840"/>
      <c r="F346" s="839"/>
      <c r="G346" s="839"/>
      <c r="H346" s="839"/>
      <c r="I346" s="839"/>
      <c r="J346" s="839"/>
      <c r="K346" s="839"/>
      <c r="L346" s="839"/>
      <c r="M346" s="839"/>
      <c r="P346" s="51"/>
    </row>
    <row r="347" spans="1:16" ht="10.5" customHeight="1">
      <c r="B347" s="45" t="s">
        <v>82</v>
      </c>
      <c r="C347" s="65"/>
      <c r="D347" s="839">
        <v>1051</v>
      </c>
      <c r="E347" s="840">
        <v>922</v>
      </c>
      <c r="F347" s="839">
        <v>3055</v>
      </c>
      <c r="G347" s="839">
        <v>238</v>
      </c>
      <c r="H347" s="839">
        <v>1819</v>
      </c>
      <c r="I347" s="839">
        <v>1703</v>
      </c>
      <c r="J347" s="839">
        <v>545</v>
      </c>
      <c r="K347" s="839">
        <v>492</v>
      </c>
      <c r="L347" s="839">
        <v>2167</v>
      </c>
      <c r="M347" s="839">
        <f>SUM(D347:L347)</f>
        <v>11992</v>
      </c>
      <c r="P347" s="51"/>
    </row>
    <row r="348" spans="1:16" ht="10.5" customHeight="1">
      <c r="B348" s="45" t="s">
        <v>557</v>
      </c>
      <c r="C348" s="65"/>
      <c r="D348" s="839">
        <v>1286510</v>
      </c>
      <c r="E348" s="840">
        <v>587498</v>
      </c>
      <c r="F348" s="839">
        <v>3083422</v>
      </c>
      <c r="G348" s="839">
        <v>224266</v>
      </c>
      <c r="H348" s="839">
        <v>703893</v>
      </c>
      <c r="I348" s="839">
        <v>1339650</v>
      </c>
      <c r="J348" s="839">
        <v>477781</v>
      </c>
      <c r="K348" s="839">
        <v>251792</v>
      </c>
      <c r="L348" s="839">
        <v>1573497</v>
      </c>
      <c r="M348" s="839">
        <f>SUM(D348:L348)</f>
        <v>9528309</v>
      </c>
      <c r="P348" s="51"/>
    </row>
    <row r="349" spans="1:16" ht="10.5" customHeight="1">
      <c r="B349" s="1526" t="s">
        <v>447</v>
      </c>
      <c r="C349" s="1527"/>
      <c r="D349" s="839"/>
      <c r="E349" s="840"/>
      <c r="F349" s="839"/>
      <c r="G349" s="839"/>
      <c r="H349" s="839"/>
      <c r="I349" s="839"/>
      <c r="J349" s="839"/>
      <c r="K349" s="839"/>
      <c r="L349" s="839"/>
      <c r="M349" s="839"/>
      <c r="P349" s="51"/>
    </row>
    <row r="350" spans="1:16" ht="10.5" customHeight="1">
      <c r="A350" s="152">
        <v>6</v>
      </c>
      <c r="B350" s="45" t="s">
        <v>82</v>
      </c>
      <c r="C350" s="65"/>
      <c r="D350" s="839">
        <v>3336</v>
      </c>
      <c r="E350" s="840">
        <v>565</v>
      </c>
      <c r="F350" s="839">
        <v>214</v>
      </c>
      <c r="G350" s="839">
        <v>616</v>
      </c>
      <c r="H350" s="839">
        <v>708</v>
      </c>
      <c r="I350" s="839">
        <v>560</v>
      </c>
      <c r="J350" s="839">
        <v>1067</v>
      </c>
      <c r="K350" s="839">
        <v>423</v>
      </c>
      <c r="L350" s="839">
        <v>550</v>
      </c>
      <c r="M350" s="839">
        <f>SUM(D350:L350)</f>
        <v>8039</v>
      </c>
    </row>
    <row r="351" spans="1:16" ht="10.5" customHeight="1">
      <c r="B351" s="45" t="s">
        <v>557</v>
      </c>
      <c r="C351" s="65"/>
      <c r="D351" s="839">
        <v>1773979</v>
      </c>
      <c r="E351" s="840">
        <v>606553</v>
      </c>
      <c r="F351" s="839">
        <v>186537</v>
      </c>
      <c r="G351" s="839">
        <v>251472</v>
      </c>
      <c r="H351" s="839">
        <v>153013</v>
      </c>
      <c r="I351" s="839">
        <v>227660</v>
      </c>
      <c r="J351" s="839">
        <v>563545</v>
      </c>
      <c r="K351" s="839">
        <v>35045</v>
      </c>
      <c r="L351" s="839">
        <v>100682</v>
      </c>
      <c r="M351" s="839">
        <f>SUM(D351:L351)</f>
        <v>3898486</v>
      </c>
    </row>
    <row r="352" spans="1:16" ht="10.5" customHeight="1">
      <c r="B352" s="1526" t="s">
        <v>371</v>
      </c>
      <c r="C352" s="1527"/>
      <c r="D352" s="839"/>
      <c r="E352" s="840"/>
      <c r="F352" s="839"/>
      <c r="G352" s="839"/>
      <c r="H352" s="839"/>
      <c r="I352" s="839"/>
      <c r="J352" s="839"/>
      <c r="K352" s="839"/>
      <c r="L352" s="839"/>
      <c r="M352" s="839"/>
    </row>
    <row r="353" spans="1:13" ht="10.5" customHeight="1">
      <c r="B353" s="45" t="s">
        <v>82</v>
      </c>
      <c r="C353" s="65"/>
      <c r="D353" s="839">
        <v>76</v>
      </c>
      <c r="E353" s="840" t="s">
        <v>373</v>
      </c>
      <c r="F353" s="839" t="s">
        <v>586</v>
      </c>
      <c r="G353" s="839">
        <v>33</v>
      </c>
      <c r="H353" s="839">
        <v>286</v>
      </c>
      <c r="I353" s="839">
        <v>256</v>
      </c>
      <c r="J353" s="839">
        <v>137</v>
      </c>
      <c r="K353" s="839">
        <v>3</v>
      </c>
      <c r="L353" s="839">
        <v>5</v>
      </c>
      <c r="M353" s="839">
        <f>SUM(D353:L353)</f>
        <v>796</v>
      </c>
    </row>
    <row r="354" spans="1:13" ht="10.5" customHeight="1">
      <c r="B354" s="45" t="s">
        <v>557</v>
      </c>
      <c r="C354" s="65"/>
      <c r="D354" s="839">
        <v>164878</v>
      </c>
      <c r="E354" s="840" t="s">
        <v>373</v>
      </c>
      <c r="F354" s="839" t="s">
        <v>586</v>
      </c>
      <c r="G354" s="839">
        <v>194036</v>
      </c>
      <c r="H354" s="839">
        <v>477853</v>
      </c>
      <c r="I354" s="839">
        <v>614822</v>
      </c>
      <c r="J354" s="839">
        <v>97188</v>
      </c>
      <c r="K354" s="839">
        <v>5194</v>
      </c>
      <c r="L354" s="839">
        <v>2239</v>
      </c>
      <c r="M354" s="839">
        <f>SUM(D354:L354)</f>
        <v>1556210</v>
      </c>
    </row>
    <row r="355" spans="1:13" ht="10.5" customHeight="1">
      <c r="B355" s="1526" t="s">
        <v>448</v>
      </c>
      <c r="C355" s="1527"/>
      <c r="D355" s="846"/>
      <c r="E355" s="840"/>
      <c r="F355" s="839"/>
      <c r="G355" s="839"/>
      <c r="H355" s="839"/>
      <c r="I355" s="839"/>
      <c r="J355" s="839"/>
      <c r="K355" s="839"/>
      <c r="L355" s="839"/>
      <c r="M355" s="839"/>
    </row>
    <row r="356" spans="1:13" ht="10.5" customHeight="1">
      <c r="B356" s="45" t="s">
        <v>82</v>
      </c>
      <c r="C356" s="65"/>
      <c r="D356" s="839">
        <v>3114</v>
      </c>
      <c r="E356" s="840">
        <v>4705</v>
      </c>
      <c r="F356" s="839">
        <v>6065</v>
      </c>
      <c r="G356" s="839">
        <v>4640</v>
      </c>
      <c r="H356" s="839">
        <v>2611</v>
      </c>
      <c r="I356" s="839">
        <v>2336</v>
      </c>
      <c r="J356" s="839">
        <v>2644</v>
      </c>
      <c r="K356" s="839">
        <v>1192</v>
      </c>
      <c r="L356" s="839">
        <v>4135</v>
      </c>
      <c r="M356" s="839">
        <f>SUM(D356:L356)</f>
        <v>31442</v>
      </c>
    </row>
    <row r="357" spans="1:13" ht="10.5" customHeight="1">
      <c r="B357" s="45" t="s">
        <v>557</v>
      </c>
      <c r="C357" s="65"/>
      <c r="D357" s="839">
        <v>6362968</v>
      </c>
      <c r="E357" s="840">
        <v>27732434</v>
      </c>
      <c r="F357" s="839">
        <v>7401039</v>
      </c>
      <c r="G357" s="839">
        <v>9149369</v>
      </c>
      <c r="H357" s="839">
        <v>2393294</v>
      </c>
      <c r="I357" s="839">
        <v>2096915</v>
      </c>
      <c r="J357" s="839">
        <v>3749328</v>
      </c>
      <c r="K357" s="839">
        <v>315560</v>
      </c>
      <c r="L357" s="839">
        <v>4183827</v>
      </c>
      <c r="M357" s="839">
        <f>SUM(D357:L357)</f>
        <v>63384734</v>
      </c>
    </row>
    <row r="358" spans="1:13" ht="10.5" customHeight="1">
      <c r="A358" s="80"/>
      <c r="B358" s="1526" t="s">
        <v>558</v>
      </c>
      <c r="C358" s="1527"/>
      <c r="D358" s="839"/>
      <c r="E358" s="840"/>
      <c r="F358" s="839"/>
      <c r="G358" s="839"/>
      <c r="H358" s="839"/>
      <c r="I358" s="839"/>
      <c r="J358" s="839"/>
      <c r="K358" s="839"/>
      <c r="L358" s="839"/>
      <c r="M358" s="839"/>
    </row>
    <row r="359" spans="1:13" ht="10.5" customHeight="1">
      <c r="B359" s="45" t="s">
        <v>82</v>
      </c>
      <c r="C359" s="65"/>
      <c r="D359" s="839">
        <v>775</v>
      </c>
      <c r="E359" s="840">
        <v>401</v>
      </c>
      <c r="F359" s="839">
        <v>918</v>
      </c>
      <c r="G359" s="839">
        <v>579</v>
      </c>
      <c r="H359" s="839">
        <v>656</v>
      </c>
      <c r="I359" s="839">
        <v>551</v>
      </c>
      <c r="J359" s="839">
        <v>660</v>
      </c>
      <c r="K359" s="839">
        <v>390</v>
      </c>
      <c r="L359" s="839">
        <v>781</v>
      </c>
      <c r="M359" s="839">
        <f>SUM(D359:L359)</f>
        <v>5711</v>
      </c>
    </row>
    <row r="360" spans="1:13" ht="10.5" customHeight="1">
      <c r="B360" s="45" t="s">
        <v>557</v>
      </c>
      <c r="C360" s="65"/>
      <c r="D360" s="839">
        <v>661330</v>
      </c>
      <c r="E360" s="840">
        <v>1035864</v>
      </c>
      <c r="F360" s="839">
        <v>650194</v>
      </c>
      <c r="G360" s="839">
        <v>500420</v>
      </c>
      <c r="H360" s="839">
        <v>335979</v>
      </c>
      <c r="I360" s="839">
        <v>369262</v>
      </c>
      <c r="J360" s="839">
        <v>447447</v>
      </c>
      <c r="K360" s="839">
        <v>67303</v>
      </c>
      <c r="L360" s="839">
        <v>323764</v>
      </c>
      <c r="M360" s="839">
        <f>SUM(D360:L360)</f>
        <v>4391563</v>
      </c>
    </row>
    <row r="361" spans="1:13" ht="6" customHeight="1">
      <c r="B361" s="194"/>
      <c r="C361" s="65"/>
      <c r="D361" s="839"/>
      <c r="E361" s="840"/>
      <c r="F361" s="839"/>
      <c r="G361" s="839"/>
      <c r="H361" s="839"/>
      <c r="I361" s="839"/>
      <c r="J361" s="839"/>
      <c r="K361" s="839"/>
      <c r="L361" s="839"/>
      <c r="M361" s="839"/>
    </row>
    <row r="362" spans="1:13" ht="22.5" customHeight="1">
      <c r="B362" s="1526" t="s">
        <v>1036</v>
      </c>
      <c r="C362" s="1527"/>
      <c r="D362" s="846"/>
      <c r="E362" s="848"/>
      <c r="F362" s="845"/>
      <c r="G362" s="845"/>
      <c r="H362" s="845"/>
      <c r="I362" s="845"/>
      <c r="J362" s="845"/>
      <c r="K362" s="845"/>
      <c r="L362" s="845"/>
      <c r="M362" s="845"/>
    </row>
    <row r="363" spans="1:13" ht="9.75" customHeight="1">
      <c r="B363" s="1593" t="s">
        <v>82</v>
      </c>
      <c r="C363" s="1594"/>
      <c r="D363" s="849" t="s">
        <v>458</v>
      </c>
      <c r="E363" s="850" t="s">
        <v>458</v>
      </c>
      <c r="F363" s="849">
        <v>32400</v>
      </c>
      <c r="G363" s="839">
        <v>310400</v>
      </c>
      <c r="H363" s="839">
        <v>414000</v>
      </c>
      <c r="I363" s="839">
        <v>89100</v>
      </c>
      <c r="J363" s="839">
        <v>299300</v>
      </c>
      <c r="K363" s="839" t="s">
        <v>458</v>
      </c>
      <c r="L363" s="839">
        <v>147400</v>
      </c>
      <c r="M363" s="839">
        <f>SUM(D363:L363)</f>
        <v>1292600</v>
      </c>
    </row>
    <row r="364" spans="1:13" ht="6" customHeight="1">
      <c r="B364" s="293"/>
      <c r="C364" s="294"/>
      <c r="D364" s="839"/>
      <c r="E364" s="840"/>
      <c r="F364" s="839"/>
      <c r="G364" s="839"/>
      <c r="H364" s="839"/>
      <c r="I364" s="839"/>
      <c r="J364" s="839"/>
      <c r="K364" s="839"/>
      <c r="L364" s="839"/>
      <c r="M364" s="839"/>
    </row>
    <row r="365" spans="1:13" ht="9.75" customHeight="1">
      <c r="B365" s="1526" t="s">
        <v>1037</v>
      </c>
      <c r="C365" s="1527"/>
      <c r="D365" s="846"/>
      <c r="E365" s="840"/>
      <c r="F365" s="839"/>
      <c r="G365" s="839"/>
      <c r="H365" s="839"/>
      <c r="I365" s="839"/>
      <c r="J365" s="839"/>
      <c r="K365" s="839"/>
      <c r="L365" s="839"/>
      <c r="M365" s="839"/>
    </row>
    <row r="366" spans="1:13" ht="11.5" customHeight="1">
      <c r="B366" s="1589" t="s">
        <v>122</v>
      </c>
      <c r="C366" s="1590"/>
      <c r="D366" s="851">
        <v>286004</v>
      </c>
      <c r="E366" s="852">
        <v>188903</v>
      </c>
      <c r="F366" s="853">
        <v>137887</v>
      </c>
      <c r="G366" s="853">
        <v>188901</v>
      </c>
      <c r="H366" s="853">
        <v>131033</v>
      </c>
      <c r="I366" s="853">
        <v>129308</v>
      </c>
      <c r="J366" s="853">
        <v>161127</v>
      </c>
      <c r="K366" s="853">
        <v>29372</v>
      </c>
      <c r="L366" s="853">
        <v>101593</v>
      </c>
      <c r="M366" s="853">
        <f>SUM(D366:L366)</f>
        <v>1354128</v>
      </c>
    </row>
    <row r="367" spans="1:13" ht="12" customHeight="1">
      <c r="B367" s="226" t="s">
        <v>917</v>
      </c>
    </row>
    <row r="368" spans="1:13" ht="6" customHeight="1">
      <c r="B368" s="226"/>
    </row>
    <row r="369" spans="1:2" ht="9.75" customHeight="1">
      <c r="B369" s="444" t="s">
        <v>1294</v>
      </c>
    </row>
    <row r="370" spans="1:2" ht="9.75" customHeight="1">
      <c r="B370" s="444" t="s">
        <v>1295</v>
      </c>
    </row>
    <row r="371" spans="1:2" ht="10.5" customHeight="1">
      <c r="B371" s="444" t="s">
        <v>1296</v>
      </c>
    </row>
    <row r="372" spans="1:2" ht="10.5" customHeight="1">
      <c r="B372" s="444" t="s">
        <v>1297</v>
      </c>
    </row>
    <row r="373" spans="1:2" ht="10.5" customHeight="1">
      <c r="B373" s="444" t="s">
        <v>1298</v>
      </c>
    </row>
    <row r="374" spans="1:2" s="60" customFormat="1" ht="11.5" customHeight="1">
      <c r="A374" s="60" t="s">
        <v>481</v>
      </c>
      <c r="B374" s="48"/>
    </row>
  </sheetData>
  <customSheetViews>
    <customSheetView guid="{F4AE1968-DA35-43D0-B456-FBD0ABC8A377}" showPageBreaks="1" view="pageBreakPreview" showRuler="0" topLeftCell="A52">
      <selection activeCell="B85" sqref="B85:B86"/>
      <rowBreaks count="6" manualBreakCount="6">
        <brk id="65" max="16383" man="1"/>
        <brk id="133" max="16" man="1"/>
        <brk id="140" max="16" man="1"/>
        <brk id="183" max="16383" man="1"/>
        <brk id="237" max="16383" man="1"/>
        <brk id="287" max="16383" man="1"/>
      </rowBreaks>
      <colBreaks count="2" manualBreakCount="2">
        <brk id="10" max="329" man="1"/>
        <brk id="19" max="1048575" man="1"/>
      </colBreaks>
      <pageSetup paperSize="9" orientation="portrait"/>
      <headerFooter alignWithMargins="0"/>
    </customSheetView>
  </customSheetViews>
  <mergeCells count="159">
    <mergeCell ref="B312:C312"/>
    <mergeCell ref="B311:C311"/>
    <mergeCell ref="B301:C301"/>
    <mergeCell ref="B294:C294"/>
    <mergeCell ref="B202:C202"/>
    <mergeCell ref="B208:C208"/>
    <mergeCell ref="B201:C201"/>
    <mergeCell ref="B204:C204"/>
    <mergeCell ref="B310:C310"/>
    <mergeCell ref="B207:C207"/>
    <mergeCell ref="B296:C296"/>
    <mergeCell ref="C233:J233"/>
    <mergeCell ref="B232:B233"/>
    <mergeCell ref="I289:J289"/>
    <mergeCell ref="D260:L260"/>
    <mergeCell ref="B327:C328"/>
    <mergeCell ref="G2:G3"/>
    <mergeCell ref="C4:H4"/>
    <mergeCell ref="B2:B4"/>
    <mergeCell ref="C2:C3"/>
    <mergeCell ref="D2:D3"/>
    <mergeCell ref="B308:C308"/>
    <mergeCell ref="B309:C309"/>
    <mergeCell ref="B291:C291"/>
    <mergeCell ref="B292:C292"/>
    <mergeCell ref="B217:C217"/>
    <mergeCell ref="B216:C216"/>
    <mergeCell ref="B299:C299"/>
    <mergeCell ref="B319:C319"/>
    <mergeCell ref="B304:C304"/>
    <mergeCell ref="B302:C302"/>
    <mergeCell ref="B295:C295"/>
    <mergeCell ref="B314:C314"/>
    <mergeCell ref="B306:C306"/>
    <mergeCell ref="B307:C307"/>
    <mergeCell ref="B303:C303"/>
    <mergeCell ref="B298:C298"/>
    <mergeCell ref="E2:E3"/>
    <mergeCell ref="B180:C180"/>
    <mergeCell ref="B151:C151"/>
    <mergeCell ref="B152:C152"/>
    <mergeCell ref="B176:C176"/>
    <mergeCell ref="B168:C168"/>
    <mergeCell ref="B167:C167"/>
    <mergeCell ref="B185:C185"/>
    <mergeCell ref="B183:C183"/>
    <mergeCell ref="B175:C175"/>
    <mergeCell ref="B177:C177"/>
    <mergeCell ref="B160:C160"/>
    <mergeCell ref="B156:C156"/>
    <mergeCell ref="B171:C171"/>
    <mergeCell ref="B365:C365"/>
    <mergeCell ref="B211:C211"/>
    <mergeCell ref="B212:C212"/>
    <mergeCell ref="B305:C305"/>
    <mergeCell ref="I79:I80"/>
    <mergeCell ref="B366:C366"/>
    <mergeCell ref="B343:C343"/>
    <mergeCell ref="B338:C338"/>
    <mergeCell ref="B349:C349"/>
    <mergeCell ref="B313:C313"/>
    <mergeCell ref="B334:C334"/>
    <mergeCell ref="B346:C346"/>
    <mergeCell ref="B330:C330"/>
    <mergeCell ref="B315:C315"/>
    <mergeCell ref="B316:C316"/>
    <mergeCell ref="B317:C317"/>
    <mergeCell ref="B318:C318"/>
    <mergeCell ref="B363:C363"/>
    <mergeCell ref="B352:C352"/>
    <mergeCell ref="B358:C358"/>
    <mergeCell ref="B219:C219"/>
    <mergeCell ref="B215:C215"/>
    <mergeCell ref="G232:H232"/>
    <mergeCell ref="B355:C355"/>
    <mergeCell ref="B200:C200"/>
    <mergeCell ref="B193:C193"/>
    <mergeCell ref="B190:C190"/>
    <mergeCell ref="B187:C187"/>
    <mergeCell ref="B166:C166"/>
    <mergeCell ref="B155:C155"/>
    <mergeCell ref="B153:C153"/>
    <mergeCell ref="B163:C163"/>
    <mergeCell ref="B196:C196"/>
    <mergeCell ref="B172:C172"/>
    <mergeCell ref="B173:C173"/>
    <mergeCell ref="B188:C188"/>
    <mergeCell ref="B182:C182"/>
    <mergeCell ref="B192:C192"/>
    <mergeCell ref="B198:C198"/>
    <mergeCell ref="B195:C195"/>
    <mergeCell ref="B186:C186"/>
    <mergeCell ref="B191:C191"/>
    <mergeCell ref="B165:C165"/>
    <mergeCell ref="B158:C158"/>
    <mergeCell ref="B161:C161"/>
    <mergeCell ref="B157:C157"/>
    <mergeCell ref="B170:C170"/>
    <mergeCell ref="B162:C162"/>
    <mergeCell ref="B69:C69"/>
    <mergeCell ref="B66:C66"/>
    <mergeCell ref="B67:C67"/>
    <mergeCell ref="B68:C68"/>
    <mergeCell ref="B84:C84"/>
    <mergeCell ref="B149:C150"/>
    <mergeCell ref="B99:C99"/>
    <mergeCell ref="B106:C106"/>
    <mergeCell ref="B103:C103"/>
    <mergeCell ref="B71:C71"/>
    <mergeCell ref="B70:C70"/>
    <mergeCell ref="B86:C86"/>
    <mergeCell ref="B82:C82"/>
    <mergeCell ref="B90:C90"/>
    <mergeCell ref="B88:C88"/>
    <mergeCell ref="B89:C89"/>
    <mergeCell ref="D149:D150"/>
    <mergeCell ref="E150:J150"/>
    <mergeCell ref="D79:H79"/>
    <mergeCell ref="B94:G94"/>
    <mergeCell ref="B101:C101"/>
    <mergeCell ref="B72:C72"/>
    <mergeCell ref="B79:C81"/>
    <mergeCell ref="B102:C102"/>
    <mergeCell ref="D81:I81"/>
    <mergeCell ref="B87:C87"/>
    <mergeCell ref="B104:C104"/>
    <mergeCell ref="B105:C105"/>
    <mergeCell ref="B83:C83"/>
    <mergeCell ref="B95:C96"/>
    <mergeCell ref="B97:C97"/>
    <mergeCell ref="B98:C98"/>
    <mergeCell ref="B100:C100"/>
    <mergeCell ref="B85:C85"/>
    <mergeCell ref="B91:C91"/>
    <mergeCell ref="D96:K96"/>
    <mergeCell ref="F2:F3"/>
    <mergeCell ref="B293:C293"/>
    <mergeCell ref="B297:C297"/>
    <mergeCell ref="B300:C300"/>
    <mergeCell ref="B362:C362"/>
    <mergeCell ref="B65:C65"/>
    <mergeCell ref="B288:C289"/>
    <mergeCell ref="B290:C290"/>
    <mergeCell ref="B259:C260"/>
    <mergeCell ref="B261:C261"/>
    <mergeCell ref="B266:I266"/>
    <mergeCell ref="B264:F264"/>
    <mergeCell ref="B262:C262"/>
    <mergeCell ref="B263:C263"/>
    <mergeCell ref="D289:E289"/>
    <mergeCell ref="B206:C206"/>
    <mergeCell ref="B197:C197"/>
    <mergeCell ref="B181:C181"/>
    <mergeCell ref="B213:C213"/>
    <mergeCell ref="B203:C203"/>
    <mergeCell ref="B205:C205"/>
    <mergeCell ref="B178:C178"/>
    <mergeCell ref="B210:C210"/>
    <mergeCell ref="F69:H69"/>
  </mergeCells>
  <phoneticPr fontId="0" type="noConversion"/>
  <pageMargins left="0.74803149606299213" right="0.31496062992125984" top="0.59055118110236227" bottom="0.59055118110236227" header="0.51181102362204722" footer="0.51181102362204722"/>
  <pageSetup paperSize="9" scale="86" orientation="portrait"/>
  <headerFooter alignWithMargins="0"/>
  <rowBreaks count="5" manualBreakCount="5">
    <brk id="77" max="16383" man="1"/>
    <brk id="147" max="16383" man="1"/>
    <brk id="230" max="16383" man="1"/>
    <brk id="286" max="16383" man="1"/>
    <brk id="325" max="16383" man="1"/>
  </rowBreaks>
  <colBreaks count="2" manualBreakCount="2">
    <brk id="12" max="1048575" man="1"/>
    <brk id="19" max="1048575" man="1"/>
  </colBreaks>
  <ignoredErrors>
    <ignoredError sqref="D81 C233 C4 E150" numberStoredAsText="1"/>
    <ignoredError sqref="E298 F291:F299 J298 K291:K299 L298 M291:M299 O291:O299 P298 G298"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80"/>
  <sheetViews>
    <sheetView tabSelected="1" view="pageBreakPreview" zoomScale="145" zoomScaleSheetLayoutView="145" workbookViewId="0">
      <selection activeCell="C6" sqref="C6"/>
    </sheetView>
  </sheetViews>
  <sheetFormatPr baseColWidth="10" defaultColWidth="8.83203125" defaultRowHeight="11.5" customHeight="1" x14ac:dyDescent="0"/>
  <cols>
    <col min="1" max="1" width="2.6640625" style="47" customWidth="1"/>
    <col min="2" max="4" width="9.5" style="47" customWidth="1"/>
    <col min="5" max="5" width="10.5" style="47" customWidth="1"/>
    <col min="6" max="8" width="9.5" style="47" customWidth="1"/>
    <col min="9" max="9" width="10.5" style="47" customWidth="1"/>
    <col min="10" max="19" width="9.5" style="47" customWidth="1"/>
    <col min="20" max="21" width="9.33203125" style="47" customWidth="1"/>
    <col min="22" max="16384" width="8.83203125" style="47"/>
  </cols>
  <sheetData>
    <row r="1" spans="2:11" ht="11.5" customHeight="1">
      <c r="B1" s="48" t="s">
        <v>827</v>
      </c>
    </row>
    <row r="2" spans="2:11" ht="10.5" customHeight="1">
      <c r="B2" s="1587" t="s">
        <v>275</v>
      </c>
      <c r="C2" s="1609" t="s">
        <v>486</v>
      </c>
      <c r="D2" s="1609" t="s">
        <v>1222</v>
      </c>
      <c r="E2" s="1609" t="s">
        <v>1223</v>
      </c>
      <c r="F2" s="1662" t="s">
        <v>1224</v>
      </c>
      <c r="G2" s="1664"/>
      <c r="H2" s="1664"/>
      <c r="I2" s="1663"/>
      <c r="J2" s="1665" t="s">
        <v>1091</v>
      </c>
      <c r="K2" s="1587" t="s">
        <v>77</v>
      </c>
    </row>
    <row r="3" spans="2:11" ht="10.5" customHeight="1">
      <c r="B3" s="1622"/>
      <c r="C3" s="1628"/>
      <c r="D3" s="1628"/>
      <c r="E3" s="1669"/>
      <c r="F3" s="1662" t="s">
        <v>450</v>
      </c>
      <c r="G3" s="1663"/>
      <c r="H3" s="1662" t="s">
        <v>278</v>
      </c>
      <c r="I3" s="1663"/>
      <c r="J3" s="1666"/>
      <c r="K3" s="1622"/>
    </row>
    <row r="4" spans="2:11" ht="10.5" customHeight="1">
      <c r="B4" s="1622"/>
      <c r="C4" s="1610"/>
      <c r="D4" s="1610"/>
      <c r="E4" s="1670"/>
      <c r="F4" s="430" t="s">
        <v>333</v>
      </c>
      <c r="G4" s="342" t="s">
        <v>260</v>
      </c>
      <c r="H4" s="430" t="s">
        <v>333</v>
      </c>
      <c r="I4" s="342" t="s">
        <v>260</v>
      </c>
      <c r="J4" s="1667"/>
      <c r="K4" s="1622"/>
    </row>
    <row r="5" spans="2:11" ht="10.5" customHeight="1">
      <c r="B5" s="1588"/>
      <c r="C5" s="420" t="s">
        <v>279</v>
      </c>
      <c r="D5" s="420" t="s">
        <v>280</v>
      </c>
      <c r="E5" s="431" t="s">
        <v>499</v>
      </c>
      <c r="F5" s="1662" t="s">
        <v>928</v>
      </c>
      <c r="G5" s="1664"/>
      <c r="H5" s="1664"/>
      <c r="I5" s="1663"/>
      <c r="J5" s="432" t="s">
        <v>1481</v>
      </c>
      <c r="K5" s="1588"/>
    </row>
    <row r="6" spans="2:11" ht="10.5" customHeight="1">
      <c r="B6" s="311" t="s">
        <v>758</v>
      </c>
      <c r="C6" s="513">
        <v>4488</v>
      </c>
      <c r="D6" s="513">
        <v>14872</v>
      </c>
      <c r="E6" s="514">
        <v>1768711</v>
      </c>
      <c r="F6" s="558">
        <v>134.15</v>
      </c>
      <c r="G6" s="572">
        <v>134</v>
      </c>
      <c r="H6" s="572">
        <v>118.25</v>
      </c>
      <c r="I6" s="556">
        <v>115</v>
      </c>
      <c r="J6" s="724">
        <v>14.1</v>
      </c>
      <c r="K6" s="998" t="s">
        <v>759</v>
      </c>
    </row>
    <row r="7" spans="2:11" ht="10.5" customHeight="1">
      <c r="B7" s="311" t="s">
        <v>759</v>
      </c>
      <c r="C7" s="513">
        <v>4664</v>
      </c>
      <c r="D7" s="513">
        <v>8781</v>
      </c>
      <c r="E7" s="514">
        <v>1190204</v>
      </c>
      <c r="F7" s="558">
        <v>155.05000000000001</v>
      </c>
      <c r="G7" s="572">
        <v>155.05000000000001</v>
      </c>
      <c r="H7" s="572">
        <v>134.05000000000001</v>
      </c>
      <c r="I7" s="556">
        <v>134.05000000000001</v>
      </c>
      <c r="J7" s="724">
        <v>16.2</v>
      </c>
      <c r="K7" s="998" t="s">
        <v>760</v>
      </c>
    </row>
    <row r="8" spans="2:11" ht="10.5" customHeight="1">
      <c r="B8" s="311" t="s">
        <v>760</v>
      </c>
      <c r="C8" s="513">
        <v>4680</v>
      </c>
      <c r="D8" s="513">
        <v>4399</v>
      </c>
      <c r="E8" s="514">
        <v>770447</v>
      </c>
      <c r="F8" s="558">
        <v>170.05</v>
      </c>
      <c r="G8" s="572">
        <v>170.05</v>
      </c>
      <c r="H8" s="572">
        <v>167.55</v>
      </c>
      <c r="I8" s="556">
        <v>167.55</v>
      </c>
      <c r="J8" s="724">
        <v>20.3</v>
      </c>
      <c r="K8" s="998" t="s">
        <v>761</v>
      </c>
    </row>
    <row r="9" spans="2:11" ht="10.5" customHeight="1">
      <c r="B9" s="311" t="s">
        <v>761</v>
      </c>
      <c r="C9" s="513">
        <v>4839</v>
      </c>
      <c r="D9" s="513">
        <v>4797</v>
      </c>
      <c r="E9" s="514">
        <v>1055662</v>
      </c>
      <c r="F9" s="558">
        <v>219.5</v>
      </c>
      <c r="G9" s="572">
        <v>215.55</v>
      </c>
      <c r="H9" s="572">
        <v>218.55</v>
      </c>
      <c r="I9" s="556">
        <v>214.6</v>
      </c>
      <c r="J9" s="724">
        <v>26.2</v>
      </c>
      <c r="K9" s="998" t="s">
        <v>762</v>
      </c>
    </row>
    <row r="10" spans="2:11" ht="10.5" customHeight="1">
      <c r="B10" s="311" t="s">
        <v>762</v>
      </c>
      <c r="C10" s="513">
        <v>4502</v>
      </c>
      <c r="D10" s="513">
        <v>8444</v>
      </c>
      <c r="E10" s="514">
        <v>1920603</v>
      </c>
      <c r="F10" s="558">
        <v>221.45</v>
      </c>
      <c r="G10" s="572">
        <v>217.5</v>
      </c>
      <c r="H10" s="572">
        <v>218.6</v>
      </c>
      <c r="I10" s="556">
        <v>214.65</v>
      </c>
      <c r="J10" s="724">
        <v>26.2</v>
      </c>
      <c r="K10" s="998" t="s">
        <v>763</v>
      </c>
    </row>
    <row r="11" spans="2:11" ht="10.5" customHeight="1">
      <c r="B11" s="311"/>
      <c r="C11" s="513"/>
      <c r="D11" s="513"/>
      <c r="E11" s="514"/>
      <c r="F11" s="558"/>
      <c r="G11" s="572"/>
      <c r="H11" s="572"/>
      <c r="I11" s="556"/>
      <c r="J11" s="724"/>
      <c r="K11" s="998"/>
    </row>
    <row r="12" spans="2:11" ht="10.5" customHeight="1">
      <c r="B12" s="311" t="s">
        <v>763</v>
      </c>
      <c r="C12" s="513">
        <v>4829</v>
      </c>
      <c r="D12" s="513">
        <v>8600</v>
      </c>
      <c r="E12" s="514">
        <v>2008968</v>
      </c>
      <c r="F12" s="558">
        <v>283.58999999999997</v>
      </c>
      <c r="G12" s="572">
        <v>271.77</v>
      </c>
      <c r="H12" s="572">
        <v>240.35</v>
      </c>
      <c r="I12" s="556">
        <v>225.27</v>
      </c>
      <c r="J12" s="724">
        <v>28.1</v>
      </c>
      <c r="K12" s="998" t="s">
        <v>764</v>
      </c>
    </row>
    <row r="13" spans="2:11" ht="10.5" customHeight="1">
      <c r="B13" s="311" t="s">
        <v>764</v>
      </c>
      <c r="C13" s="513">
        <v>5063</v>
      </c>
      <c r="D13" s="513">
        <v>7890</v>
      </c>
      <c r="E13" s="514">
        <v>1986303</v>
      </c>
      <c r="F13" s="558">
        <v>318</v>
      </c>
      <c r="G13" s="572">
        <v>306</v>
      </c>
      <c r="H13" s="572">
        <v>318</v>
      </c>
      <c r="I13" s="556">
        <v>306</v>
      </c>
      <c r="J13" s="724">
        <v>30.3</v>
      </c>
      <c r="K13" s="998" t="s">
        <v>765</v>
      </c>
    </row>
    <row r="14" spans="2:11" ht="10.5" customHeight="1">
      <c r="B14" s="311" t="s">
        <v>765</v>
      </c>
      <c r="C14" s="513">
        <v>4736</v>
      </c>
      <c r="D14" s="513">
        <v>7670</v>
      </c>
      <c r="E14" s="514">
        <v>1960705</v>
      </c>
      <c r="F14" s="558">
        <v>288</v>
      </c>
      <c r="G14" s="572">
        <v>283</v>
      </c>
      <c r="H14" s="572">
        <v>288</v>
      </c>
      <c r="I14" s="556">
        <v>283</v>
      </c>
      <c r="J14" s="724">
        <v>31.2</v>
      </c>
      <c r="K14" s="998" t="s">
        <v>766</v>
      </c>
    </row>
    <row r="15" spans="2:11" ht="10.5" customHeight="1">
      <c r="B15" s="311" t="s">
        <v>766</v>
      </c>
      <c r="C15" s="513">
        <v>4394</v>
      </c>
      <c r="D15" s="513">
        <v>12481</v>
      </c>
      <c r="E15" s="514">
        <v>3328612</v>
      </c>
      <c r="F15" s="558">
        <v>268</v>
      </c>
      <c r="G15" s="572">
        <v>263</v>
      </c>
      <c r="H15" s="572">
        <v>268</v>
      </c>
      <c r="I15" s="556">
        <v>263</v>
      </c>
      <c r="J15" s="724">
        <v>31.6</v>
      </c>
      <c r="K15" s="998" t="s">
        <v>767</v>
      </c>
    </row>
    <row r="16" spans="2:11" ht="10.5" customHeight="1">
      <c r="B16" s="311" t="s">
        <v>767</v>
      </c>
      <c r="C16" s="513">
        <v>4163</v>
      </c>
      <c r="D16" s="513">
        <v>9180</v>
      </c>
      <c r="E16" s="514">
        <v>2814823</v>
      </c>
      <c r="F16" s="558">
        <v>302.67</v>
      </c>
      <c r="G16" s="572">
        <v>302.67</v>
      </c>
      <c r="H16" s="572">
        <v>302.67</v>
      </c>
      <c r="I16" s="556">
        <v>302.67</v>
      </c>
      <c r="J16" s="724">
        <v>36.700000000000003</v>
      </c>
      <c r="K16" s="998" t="s">
        <v>768</v>
      </c>
    </row>
    <row r="17" spans="2:11" ht="10.5" customHeight="1">
      <c r="B17" s="311"/>
      <c r="C17" s="513"/>
      <c r="D17" s="513"/>
      <c r="E17" s="514"/>
      <c r="F17" s="558"/>
      <c r="G17" s="572"/>
      <c r="H17" s="572"/>
      <c r="I17" s="556"/>
      <c r="J17" s="724"/>
      <c r="K17" s="998"/>
    </row>
    <row r="18" spans="2:11" ht="10.5" customHeight="1">
      <c r="B18" s="311" t="s">
        <v>768</v>
      </c>
      <c r="C18" s="513">
        <v>3816</v>
      </c>
      <c r="D18" s="513">
        <v>8614</v>
      </c>
      <c r="E18" s="514">
        <v>3201580</v>
      </c>
      <c r="F18" s="558">
        <v>357.62</v>
      </c>
      <c r="G18" s="572">
        <v>357.62</v>
      </c>
      <c r="H18" s="572">
        <v>357.62</v>
      </c>
      <c r="I18" s="556">
        <v>357.62</v>
      </c>
      <c r="J18" s="724">
        <v>43.3</v>
      </c>
      <c r="K18" s="998" t="s">
        <v>769</v>
      </c>
    </row>
    <row r="19" spans="2:11" ht="10.5" customHeight="1">
      <c r="B19" s="311" t="s">
        <v>769</v>
      </c>
      <c r="C19" s="513">
        <v>4173</v>
      </c>
      <c r="D19" s="513">
        <v>3277</v>
      </c>
      <c r="E19" s="514">
        <v>1489980</v>
      </c>
      <c r="F19" s="558">
        <v>445</v>
      </c>
      <c r="G19" s="572">
        <v>445</v>
      </c>
      <c r="H19" s="572">
        <v>452.81</v>
      </c>
      <c r="I19" s="556">
        <v>452.81</v>
      </c>
      <c r="J19" s="724">
        <v>54.8</v>
      </c>
      <c r="K19" s="998" t="s">
        <v>455</v>
      </c>
    </row>
    <row r="20" spans="2:11" ht="10.5" customHeight="1">
      <c r="B20" s="311" t="s">
        <v>455</v>
      </c>
      <c r="C20" s="513">
        <v>4377</v>
      </c>
      <c r="D20" s="513">
        <v>9997</v>
      </c>
      <c r="E20" s="514">
        <v>4137166</v>
      </c>
      <c r="F20" s="558">
        <v>417</v>
      </c>
      <c r="G20" s="572">
        <v>417</v>
      </c>
      <c r="H20" s="572">
        <v>417</v>
      </c>
      <c r="I20" s="556">
        <v>417</v>
      </c>
      <c r="J20" s="724">
        <v>50</v>
      </c>
      <c r="K20" s="998" t="s">
        <v>456</v>
      </c>
    </row>
    <row r="21" spans="2:11" ht="10.5" customHeight="1">
      <c r="B21" s="311" t="s">
        <v>456</v>
      </c>
      <c r="C21" s="513">
        <v>4661</v>
      </c>
      <c r="D21" s="513">
        <v>13275</v>
      </c>
      <c r="E21" s="514">
        <v>4868414</v>
      </c>
      <c r="F21" s="558">
        <v>330</v>
      </c>
      <c r="G21" s="572">
        <v>330</v>
      </c>
      <c r="H21" s="572">
        <v>387.02</v>
      </c>
      <c r="I21" s="556">
        <v>387.02</v>
      </c>
      <c r="J21" s="724">
        <v>46.9</v>
      </c>
      <c r="K21" s="998" t="s">
        <v>457</v>
      </c>
    </row>
    <row r="22" spans="2:11" ht="10.5" customHeight="1">
      <c r="B22" s="311" t="s">
        <v>457</v>
      </c>
      <c r="C22" s="513">
        <v>3526</v>
      </c>
      <c r="D22" s="513">
        <v>4866</v>
      </c>
      <c r="E22" s="514">
        <v>2825182</v>
      </c>
      <c r="F22" s="558">
        <v>304</v>
      </c>
      <c r="G22" s="572">
        <v>304</v>
      </c>
      <c r="H22" s="572">
        <v>598.62</v>
      </c>
      <c r="I22" s="556">
        <v>598.62</v>
      </c>
      <c r="J22" s="724">
        <v>72.5</v>
      </c>
      <c r="K22" s="998" t="s">
        <v>324</v>
      </c>
    </row>
    <row r="23" spans="2:11" ht="10.5" customHeight="1">
      <c r="B23" s="311"/>
      <c r="C23" s="513"/>
      <c r="D23" s="513"/>
      <c r="E23" s="514"/>
      <c r="F23" s="558"/>
      <c r="G23" s="572"/>
      <c r="H23" s="572"/>
      <c r="I23" s="556"/>
      <c r="J23" s="724"/>
      <c r="K23" s="998"/>
    </row>
    <row r="24" spans="2:11" ht="10.5" customHeight="1">
      <c r="B24" s="311" t="s">
        <v>324</v>
      </c>
      <c r="C24" s="513">
        <v>3761</v>
      </c>
      <c r="D24" s="513">
        <v>10171</v>
      </c>
      <c r="E24" s="514">
        <v>6043332</v>
      </c>
      <c r="F24" s="558">
        <v>483.97</v>
      </c>
      <c r="G24" s="572">
        <v>475.05</v>
      </c>
      <c r="H24" s="572">
        <v>593.14</v>
      </c>
      <c r="I24" s="556">
        <v>638.16999999999996</v>
      </c>
      <c r="J24" s="724">
        <v>74.400000000000006</v>
      </c>
      <c r="K24" s="998" t="s">
        <v>325</v>
      </c>
    </row>
    <row r="25" spans="2:11" ht="10.5" customHeight="1">
      <c r="B25" s="311" t="s">
        <v>325</v>
      </c>
      <c r="C25" s="513">
        <v>4023</v>
      </c>
      <c r="D25" s="513">
        <v>10136</v>
      </c>
      <c r="E25" s="514">
        <v>6000866</v>
      </c>
      <c r="F25" s="558">
        <v>580</v>
      </c>
      <c r="G25" s="572">
        <v>600</v>
      </c>
      <c r="H25" s="521" t="s">
        <v>501</v>
      </c>
      <c r="I25" s="555" t="s">
        <v>501</v>
      </c>
      <c r="J25" s="724">
        <v>72.400000000000006</v>
      </c>
      <c r="K25" s="998" t="s">
        <v>326</v>
      </c>
    </row>
    <row r="26" spans="2:11" ht="10.5" customHeight="1">
      <c r="B26" s="311" t="s">
        <v>326</v>
      </c>
      <c r="C26" s="513">
        <v>3560</v>
      </c>
      <c r="D26" s="513">
        <v>7693</v>
      </c>
      <c r="E26" s="514">
        <v>4454363</v>
      </c>
      <c r="F26" s="558">
        <v>593.53</v>
      </c>
      <c r="G26" s="572">
        <v>539.4</v>
      </c>
      <c r="H26" s="521" t="s">
        <v>501</v>
      </c>
      <c r="I26" s="555" t="s">
        <v>501</v>
      </c>
      <c r="J26" s="724">
        <v>69.7</v>
      </c>
      <c r="K26" s="998" t="s">
        <v>327</v>
      </c>
    </row>
    <row r="27" spans="2:11" ht="10.5" customHeight="1">
      <c r="B27" s="311" t="s">
        <v>327</v>
      </c>
      <c r="C27" s="513">
        <v>3567</v>
      </c>
      <c r="D27" s="513">
        <v>7946</v>
      </c>
      <c r="E27" s="514">
        <v>5397112</v>
      </c>
      <c r="F27" s="558">
        <v>671.25</v>
      </c>
      <c r="G27" s="572">
        <v>677.58</v>
      </c>
      <c r="H27" s="521" t="s">
        <v>501</v>
      </c>
      <c r="I27" s="555" t="s">
        <v>501</v>
      </c>
      <c r="J27" s="724">
        <v>77.400000000000006</v>
      </c>
      <c r="K27" s="998" t="s">
        <v>283</v>
      </c>
    </row>
    <row r="28" spans="2:11" ht="10.5" customHeight="1">
      <c r="B28" s="311" t="s">
        <v>283</v>
      </c>
      <c r="C28" s="513">
        <v>4013</v>
      </c>
      <c r="D28" s="513">
        <v>11455</v>
      </c>
      <c r="E28" s="514">
        <v>6289684</v>
      </c>
      <c r="F28" s="558">
        <v>535.1</v>
      </c>
      <c r="G28" s="572">
        <v>560.04999999999995</v>
      </c>
      <c r="H28" s="521" t="s">
        <v>501</v>
      </c>
      <c r="I28" s="555" t="s">
        <v>501</v>
      </c>
      <c r="J28" s="724">
        <v>71.3</v>
      </c>
      <c r="K28" s="1032" t="s">
        <v>328</v>
      </c>
    </row>
    <row r="29" spans="2:11" ht="10.5" customHeight="1">
      <c r="B29" s="311"/>
      <c r="C29" s="513"/>
      <c r="D29" s="513"/>
      <c r="E29" s="514"/>
      <c r="F29" s="558"/>
      <c r="G29" s="572"/>
      <c r="H29" s="521"/>
      <c r="I29" s="555"/>
      <c r="J29" s="724"/>
      <c r="K29" s="998"/>
    </row>
    <row r="30" spans="2:11" ht="10.5" customHeight="1">
      <c r="B30" s="311" t="s">
        <v>328</v>
      </c>
      <c r="C30" s="513">
        <v>3189</v>
      </c>
      <c r="D30" s="513">
        <v>7772</v>
      </c>
      <c r="E30" s="514">
        <v>6928826</v>
      </c>
      <c r="F30" s="558">
        <v>937.61</v>
      </c>
      <c r="G30" s="572">
        <v>810.27</v>
      </c>
      <c r="H30" s="521" t="s">
        <v>501</v>
      </c>
      <c r="I30" s="555" t="s">
        <v>501</v>
      </c>
      <c r="J30" s="724">
        <v>93.7</v>
      </c>
      <c r="K30" s="1020" t="s">
        <v>329</v>
      </c>
    </row>
    <row r="31" spans="2:11" ht="10.5" customHeight="1">
      <c r="B31" s="311" t="s">
        <v>329</v>
      </c>
      <c r="C31" s="514">
        <v>3533</v>
      </c>
      <c r="D31" s="514">
        <v>10076</v>
      </c>
      <c r="E31" s="514">
        <v>13814457</v>
      </c>
      <c r="F31" s="558">
        <v>1361.32</v>
      </c>
      <c r="G31" s="558">
        <v>1370.5</v>
      </c>
      <c r="H31" s="317" t="s">
        <v>501</v>
      </c>
      <c r="I31" s="317" t="s">
        <v>501</v>
      </c>
      <c r="J31" s="724">
        <v>146.1</v>
      </c>
      <c r="K31" s="996" t="s">
        <v>282</v>
      </c>
    </row>
    <row r="32" spans="2:11" ht="10.5" customHeight="1">
      <c r="B32" s="311" t="s">
        <v>282</v>
      </c>
      <c r="C32" s="514">
        <v>3651</v>
      </c>
      <c r="D32" s="514">
        <v>9705</v>
      </c>
      <c r="E32" s="514">
        <v>9134479</v>
      </c>
      <c r="F32" s="558">
        <v>947.69</v>
      </c>
      <c r="G32" s="558">
        <v>912.95</v>
      </c>
      <c r="H32" s="317" t="s">
        <v>501</v>
      </c>
      <c r="I32" s="317" t="s">
        <v>501</v>
      </c>
      <c r="J32" s="724">
        <v>130.6</v>
      </c>
      <c r="K32" s="996" t="s">
        <v>723</v>
      </c>
    </row>
    <row r="33" spans="2:11" ht="10.5" customHeight="1">
      <c r="B33" s="311" t="s">
        <v>723</v>
      </c>
      <c r="C33" s="514">
        <v>3204</v>
      </c>
      <c r="D33" s="514">
        <v>9737</v>
      </c>
      <c r="E33" s="514">
        <v>8217185</v>
      </c>
      <c r="F33" s="558">
        <v>822.28</v>
      </c>
      <c r="G33" s="558">
        <v>875.06</v>
      </c>
      <c r="H33" s="317" t="s">
        <v>501</v>
      </c>
      <c r="I33" s="317" t="s">
        <v>501</v>
      </c>
      <c r="J33" s="724">
        <v>105.3</v>
      </c>
      <c r="K33" s="996" t="s">
        <v>751</v>
      </c>
    </row>
    <row r="34" spans="2:11" ht="10.5" customHeight="1">
      <c r="B34" s="311" t="s">
        <v>751</v>
      </c>
      <c r="C34" s="514">
        <v>3223</v>
      </c>
      <c r="D34" s="514">
        <v>11749</v>
      </c>
      <c r="E34" s="514">
        <v>7473768</v>
      </c>
      <c r="F34" s="558">
        <v>659.66</v>
      </c>
      <c r="G34" s="558">
        <v>586.67999999999995</v>
      </c>
      <c r="H34" s="317" t="s">
        <v>501</v>
      </c>
      <c r="I34" s="317" t="s">
        <v>501</v>
      </c>
      <c r="J34" s="724">
        <v>58.2</v>
      </c>
      <c r="K34" s="996" t="s">
        <v>502</v>
      </c>
    </row>
    <row r="35" spans="2:11" ht="10.5" customHeight="1">
      <c r="B35" s="311"/>
      <c r="C35" s="514"/>
      <c r="D35" s="514"/>
      <c r="E35" s="514"/>
      <c r="F35" s="558"/>
      <c r="G35" s="558"/>
      <c r="H35" s="317"/>
      <c r="I35" s="317"/>
      <c r="J35" s="724"/>
      <c r="K35" s="996"/>
    </row>
    <row r="36" spans="2:11" ht="10.5" customHeight="1">
      <c r="B36" s="335" t="s">
        <v>502</v>
      </c>
      <c r="C36" s="514">
        <v>2032</v>
      </c>
      <c r="D36" s="514">
        <v>6947</v>
      </c>
      <c r="E36" s="514">
        <v>7418730</v>
      </c>
      <c r="F36" s="558">
        <v>996.4</v>
      </c>
      <c r="G36" s="558">
        <v>960.33</v>
      </c>
      <c r="H36" s="317" t="s">
        <v>501</v>
      </c>
      <c r="I36" s="317" t="s">
        <v>501</v>
      </c>
      <c r="J36" s="724">
        <v>88.3</v>
      </c>
      <c r="K36" s="996" t="s">
        <v>388</v>
      </c>
    </row>
    <row r="37" spans="2:11" ht="10.5" customHeight="1">
      <c r="B37" s="511" t="s">
        <v>388</v>
      </c>
      <c r="C37" s="514">
        <v>2897</v>
      </c>
      <c r="D37" s="514">
        <v>7339</v>
      </c>
      <c r="E37" s="514">
        <v>10641551</v>
      </c>
      <c r="F37" s="558">
        <v>1513.18</v>
      </c>
      <c r="G37" s="558">
        <v>1484.87</v>
      </c>
      <c r="H37" s="317" t="s">
        <v>501</v>
      </c>
      <c r="I37" s="317" t="s">
        <v>501</v>
      </c>
      <c r="J37" s="724">
        <v>135.1</v>
      </c>
      <c r="K37" s="996" t="s">
        <v>803</v>
      </c>
    </row>
    <row r="38" spans="2:11" ht="10.5" customHeight="1">
      <c r="B38" s="511" t="s">
        <v>803</v>
      </c>
      <c r="C38" s="514">
        <v>3297</v>
      </c>
      <c r="D38" s="514">
        <v>13164</v>
      </c>
      <c r="E38" s="514">
        <v>21926055</v>
      </c>
      <c r="F38" s="558">
        <v>1606.66</v>
      </c>
      <c r="G38" s="558">
        <v>1580.93</v>
      </c>
      <c r="H38" s="317" t="s">
        <v>501</v>
      </c>
      <c r="I38" s="317" t="s">
        <v>501</v>
      </c>
      <c r="J38" s="724">
        <v>143.6</v>
      </c>
      <c r="K38" s="996" t="s">
        <v>496</v>
      </c>
    </row>
    <row r="39" spans="2:11" ht="10.5" customHeight="1">
      <c r="B39" s="511" t="s">
        <v>496</v>
      </c>
      <c r="C39" s="514">
        <v>2896</v>
      </c>
      <c r="D39" s="514">
        <v>12567</v>
      </c>
      <c r="E39" s="514">
        <v>16339129</v>
      </c>
      <c r="F39" s="558">
        <v>1440.96</v>
      </c>
      <c r="G39" s="558">
        <v>1301.75</v>
      </c>
      <c r="H39" s="317" t="s">
        <v>501</v>
      </c>
      <c r="I39" s="317" t="s">
        <v>501</v>
      </c>
      <c r="J39" s="724">
        <v>124.7</v>
      </c>
      <c r="K39" s="996" t="s">
        <v>717</v>
      </c>
    </row>
    <row r="40" spans="2:11" ht="10.5" customHeight="1">
      <c r="B40" s="511" t="s">
        <v>717</v>
      </c>
      <c r="C40" s="514">
        <v>3263</v>
      </c>
      <c r="D40" s="514">
        <v>13421</v>
      </c>
      <c r="E40" s="514">
        <v>13485988</v>
      </c>
      <c r="F40" s="558">
        <v>1097.9100000000001</v>
      </c>
      <c r="G40" s="558">
        <v>1131.5</v>
      </c>
      <c r="H40" s="317" t="s">
        <v>501</v>
      </c>
      <c r="I40" s="317" t="s">
        <v>501</v>
      </c>
      <c r="J40" s="724">
        <v>100</v>
      </c>
      <c r="K40" s="996" t="s">
        <v>336</v>
      </c>
    </row>
    <row r="41" spans="2:11" ht="10.5" customHeight="1">
      <c r="B41" s="511"/>
      <c r="C41" s="514"/>
      <c r="D41" s="514"/>
      <c r="E41" s="514"/>
      <c r="F41" s="558"/>
      <c r="G41" s="558"/>
      <c r="H41" s="317"/>
      <c r="I41" s="317"/>
      <c r="J41" s="724"/>
      <c r="K41" s="996"/>
    </row>
    <row r="42" spans="2:11" ht="10.5" customHeight="1">
      <c r="B42" s="335" t="s">
        <v>336</v>
      </c>
      <c r="C42" s="514">
        <v>2859</v>
      </c>
      <c r="D42" s="514">
        <v>10924</v>
      </c>
      <c r="E42" s="514">
        <v>16725290</v>
      </c>
      <c r="F42" s="558">
        <v>1691.66</v>
      </c>
      <c r="G42" s="558">
        <v>1636.14</v>
      </c>
      <c r="H42" s="317" t="s">
        <v>501</v>
      </c>
      <c r="I42" s="317" t="s">
        <v>501</v>
      </c>
      <c r="J42" s="724">
        <v>149.5</v>
      </c>
      <c r="K42" s="996" t="s">
        <v>339</v>
      </c>
    </row>
    <row r="43" spans="2:11" ht="10.5" customHeight="1">
      <c r="B43" s="335" t="s">
        <v>339</v>
      </c>
      <c r="C43" s="514">
        <v>3141</v>
      </c>
      <c r="D43" s="514">
        <v>12759</v>
      </c>
      <c r="E43" s="514">
        <v>25123585</v>
      </c>
      <c r="F43" s="558">
        <v>2200.12</v>
      </c>
      <c r="G43" s="558">
        <v>2162.5100000000002</v>
      </c>
      <c r="H43" s="317" t="s">
        <v>501</v>
      </c>
      <c r="I43" s="317" t="s">
        <v>501</v>
      </c>
      <c r="J43" s="724">
        <v>196.8</v>
      </c>
      <c r="K43" s="996" t="s">
        <v>1370</v>
      </c>
    </row>
    <row r="44" spans="2:11" ht="10.5" customHeight="1">
      <c r="B44" s="335" t="s">
        <v>1370</v>
      </c>
      <c r="C44" s="514">
        <v>3238</v>
      </c>
      <c r="D44" s="514">
        <v>12486</v>
      </c>
      <c r="E44" s="514">
        <v>25051453</v>
      </c>
      <c r="F44" s="558">
        <v>2026.56</v>
      </c>
      <c r="G44" s="558">
        <v>2123.98</v>
      </c>
      <c r="H44" s="317" t="s">
        <v>501</v>
      </c>
      <c r="I44" s="317" t="s">
        <v>501</v>
      </c>
      <c r="J44" s="724">
        <v>186.6</v>
      </c>
      <c r="K44" s="996" t="s">
        <v>1409</v>
      </c>
    </row>
    <row r="45" spans="2:11" ht="10.5" customHeight="1">
      <c r="B45" s="335" t="s">
        <v>1409</v>
      </c>
      <c r="C45" s="514">
        <v>3096</v>
      </c>
      <c r="D45" s="514">
        <v>14925</v>
      </c>
      <c r="E45" s="514">
        <v>28496153</v>
      </c>
      <c r="F45" s="558">
        <v>2122.15</v>
      </c>
      <c r="G45" s="558">
        <v>2160.3200000000002</v>
      </c>
      <c r="H45" s="317" t="s">
        <v>501</v>
      </c>
      <c r="I45" s="317" t="s">
        <v>501</v>
      </c>
      <c r="J45" s="724">
        <v>191.5</v>
      </c>
      <c r="K45" s="996" t="s">
        <v>1410</v>
      </c>
    </row>
    <row r="46" spans="2:11" ht="10.5" customHeight="1">
      <c r="B46" s="335" t="s">
        <v>1410</v>
      </c>
      <c r="C46" s="514">
        <v>3048</v>
      </c>
      <c r="D46" s="514">
        <v>10629</v>
      </c>
      <c r="E46" s="514">
        <v>24560485</v>
      </c>
      <c r="F46" s="558">
        <v>2502.41</v>
      </c>
      <c r="G46" s="558">
        <v>2255.1999999999998</v>
      </c>
      <c r="H46" s="317" t="s">
        <v>501</v>
      </c>
      <c r="I46" s="317" t="s">
        <v>501</v>
      </c>
      <c r="J46" s="724">
        <v>216.1</v>
      </c>
      <c r="K46" s="996" t="s">
        <v>1458</v>
      </c>
    </row>
    <row r="47" spans="2:11" ht="10.5" customHeight="1">
      <c r="B47" s="335"/>
      <c r="C47" s="514"/>
      <c r="D47" s="514"/>
      <c r="E47" s="514"/>
      <c r="F47" s="558"/>
      <c r="G47" s="558"/>
      <c r="H47" s="317"/>
      <c r="I47" s="317"/>
      <c r="J47" s="724"/>
      <c r="K47" s="996"/>
    </row>
    <row r="48" spans="2:11" ht="10.5" customHeight="1">
      <c r="B48" s="336" t="s">
        <v>1493</v>
      </c>
      <c r="C48" s="517">
        <v>2260</v>
      </c>
      <c r="D48" s="517">
        <v>7740</v>
      </c>
      <c r="E48" s="517" t="s">
        <v>458</v>
      </c>
      <c r="F48" s="559" t="s">
        <v>458</v>
      </c>
      <c r="G48" s="559" t="s">
        <v>458</v>
      </c>
      <c r="H48" s="318" t="s">
        <v>501</v>
      </c>
      <c r="I48" s="318" t="s">
        <v>501</v>
      </c>
      <c r="J48" s="725" t="s">
        <v>458</v>
      </c>
      <c r="K48" s="1002" t="s">
        <v>1494</v>
      </c>
    </row>
    <row r="49" spans="2:10" ht="10.5" customHeight="1">
      <c r="B49" s="226" t="s">
        <v>1248</v>
      </c>
      <c r="C49" s="223"/>
      <c r="D49" s="223"/>
      <c r="E49" s="223"/>
      <c r="F49" s="223"/>
      <c r="G49" s="223"/>
    </row>
    <row r="50" spans="2:10" ht="10.5" customHeight="1">
      <c r="B50" s="226" t="s">
        <v>1249</v>
      </c>
      <c r="C50" s="223"/>
      <c r="D50" s="223"/>
      <c r="E50" s="223"/>
      <c r="F50" s="223"/>
      <c r="G50" s="223"/>
    </row>
    <row r="51" spans="2:10" ht="10.5" customHeight="1">
      <c r="B51" s="1668" t="s">
        <v>1453</v>
      </c>
      <c r="C51" s="1671"/>
      <c r="D51" s="1671"/>
      <c r="E51" s="1671"/>
      <c r="F51" s="1671"/>
      <c r="G51" s="1671"/>
    </row>
    <row r="52" spans="2:10" ht="10.5" customHeight="1">
      <c r="B52" s="1668" t="s">
        <v>1414</v>
      </c>
      <c r="C52" s="1668"/>
      <c r="D52" s="223"/>
      <c r="E52" s="223"/>
      <c r="F52" s="223"/>
      <c r="G52" s="223"/>
    </row>
    <row r="53" spans="2:10" ht="10.5" customHeight="1">
      <c r="B53" s="48"/>
      <c r="C53" s="50"/>
      <c r="D53" s="50"/>
      <c r="E53" s="50"/>
      <c r="F53" s="50"/>
      <c r="G53" s="50"/>
      <c r="H53" s="50"/>
      <c r="I53" s="50"/>
      <c r="J53" s="50"/>
    </row>
    <row r="54" spans="2:10" ht="10.5" customHeight="1">
      <c r="B54" s="48"/>
    </row>
    <row r="55" spans="2:10" ht="10.5" customHeight="1">
      <c r="B55" s="48"/>
    </row>
    <row r="56" spans="2:10" ht="10.5" customHeight="1">
      <c r="B56" s="48"/>
    </row>
    <row r="57" spans="2:10" ht="10.5" customHeight="1">
      <c r="B57" s="48"/>
    </row>
    <row r="58" spans="2:10" ht="10.5" customHeight="1">
      <c r="B58" s="48"/>
    </row>
    <row r="59" spans="2:10" ht="10.5" customHeight="1">
      <c r="B59" s="48"/>
    </row>
    <row r="60" spans="2:10" ht="10.5" customHeight="1">
      <c r="B60" s="48"/>
    </row>
    <row r="61" spans="2:10" ht="10.5" customHeight="1">
      <c r="B61" s="48"/>
    </row>
    <row r="62" spans="2:10" ht="10.5" customHeight="1">
      <c r="B62" s="443"/>
    </row>
    <row r="63" spans="2:10" ht="10.5" customHeight="1">
      <c r="B63" s="443"/>
    </row>
    <row r="64" spans="2:10" ht="10.5" customHeight="1">
      <c r="B64" s="48"/>
    </row>
    <row r="65" spans="2:7" ht="10.5" customHeight="1">
      <c r="B65" s="48"/>
    </row>
    <row r="66" spans="2:7" ht="10.5" customHeight="1">
      <c r="B66" s="48"/>
    </row>
    <row r="67" spans="2:7" ht="10.5" customHeight="1">
      <c r="B67" s="48"/>
    </row>
    <row r="68" spans="2:7" ht="10.5" customHeight="1">
      <c r="B68" s="48"/>
    </row>
    <row r="69" spans="2:7" ht="10.5" customHeight="1">
      <c r="B69" s="48"/>
    </row>
    <row r="70" spans="2:7" ht="10.5" customHeight="1">
      <c r="B70" s="48"/>
    </row>
    <row r="71" spans="2:7" ht="10.5" customHeight="1">
      <c r="B71" s="48"/>
    </row>
    <row r="72" spans="2:7" ht="10.5" customHeight="1">
      <c r="B72" s="48"/>
    </row>
    <row r="73" spans="2:7" ht="10.5" customHeight="1">
      <c r="B73" s="48"/>
    </row>
    <row r="74" spans="2:7" ht="10.5" customHeight="1">
      <c r="B74" s="48"/>
    </row>
    <row r="75" spans="2:7" ht="10.5" customHeight="1">
      <c r="B75" s="48"/>
    </row>
    <row r="76" spans="2:7" ht="10.5" customHeight="1">
      <c r="B76" s="48"/>
    </row>
    <row r="77" spans="2:7" ht="10.5" customHeight="1">
      <c r="B77" s="48"/>
      <c r="G77" s="151">
        <v>7</v>
      </c>
    </row>
    <row r="78" spans="2:7" ht="10.5" customHeight="1">
      <c r="B78" s="1324"/>
      <c r="G78" s="151"/>
    </row>
    <row r="79" spans="2:7" ht="10.5" customHeight="1">
      <c r="G79" s="74"/>
    </row>
    <row r="80" spans="2:7" ht="11.5" customHeight="1">
      <c r="B80" s="60" t="s">
        <v>816</v>
      </c>
    </row>
    <row r="81" spans="2:12" ht="10.5" customHeight="1">
      <c r="B81" s="1587" t="s">
        <v>77</v>
      </c>
      <c r="C81" s="1609" t="s">
        <v>45</v>
      </c>
      <c r="D81" s="1619" t="s">
        <v>1038</v>
      </c>
      <c r="E81" s="1620"/>
      <c r="F81" s="1620"/>
      <c r="G81" s="1621"/>
      <c r="H81" s="1619" t="s">
        <v>1039</v>
      </c>
      <c r="I81" s="1621"/>
      <c r="J81" s="1619" t="s">
        <v>143</v>
      </c>
      <c r="K81" s="1620"/>
      <c r="L81" s="1621"/>
    </row>
    <row r="82" spans="2:12" ht="23.25" customHeight="1">
      <c r="B82" s="1622"/>
      <c r="C82" s="1628"/>
      <c r="D82" s="1619" t="s">
        <v>46</v>
      </c>
      <c r="E82" s="1621"/>
      <c r="F82" s="1619" t="s">
        <v>47</v>
      </c>
      <c r="G82" s="1621"/>
      <c r="H82" s="1609" t="s">
        <v>144</v>
      </c>
      <c r="I82" s="1609" t="s">
        <v>162</v>
      </c>
      <c r="J82" s="1609" t="s">
        <v>1040</v>
      </c>
      <c r="K82" s="1619" t="s">
        <v>48</v>
      </c>
      <c r="L82" s="1621"/>
    </row>
    <row r="83" spans="2:12" ht="10.5" customHeight="1">
      <c r="B83" s="1622"/>
      <c r="C83" s="1610"/>
      <c r="D83" s="282" t="s">
        <v>333</v>
      </c>
      <c r="E83" s="282" t="s">
        <v>260</v>
      </c>
      <c r="F83" s="282" t="s">
        <v>333</v>
      </c>
      <c r="G83" s="282" t="s">
        <v>260</v>
      </c>
      <c r="H83" s="1610"/>
      <c r="I83" s="1610"/>
      <c r="J83" s="1610"/>
      <c r="K83" s="282" t="s">
        <v>333</v>
      </c>
      <c r="L83" s="282" t="s">
        <v>260</v>
      </c>
    </row>
    <row r="84" spans="2:12" ht="10.5" customHeight="1">
      <c r="B84" s="1588"/>
      <c r="C84" s="63" t="s">
        <v>280</v>
      </c>
      <c r="D84" s="1597" t="s">
        <v>928</v>
      </c>
      <c r="E84" s="1603"/>
      <c r="F84" s="1603"/>
      <c r="G84" s="1598"/>
      <c r="H84" s="1597" t="s">
        <v>280</v>
      </c>
      <c r="I84" s="1672"/>
      <c r="J84" s="1547"/>
      <c r="K84" s="1597" t="s">
        <v>928</v>
      </c>
      <c r="L84" s="1598"/>
    </row>
    <row r="85" spans="2:12" ht="10.5" customHeight="1">
      <c r="B85" s="311" t="s">
        <v>145</v>
      </c>
      <c r="C85" s="520">
        <v>4988</v>
      </c>
      <c r="D85" s="572">
        <v>39.61</v>
      </c>
      <c r="E85" s="572">
        <v>35.42</v>
      </c>
      <c r="F85" s="572">
        <v>37.68</v>
      </c>
      <c r="G85" s="572">
        <v>33.49</v>
      </c>
      <c r="H85" s="520">
        <v>5104</v>
      </c>
      <c r="I85" s="520">
        <v>2658</v>
      </c>
      <c r="J85" s="520">
        <v>1302</v>
      </c>
      <c r="K85" s="572">
        <v>46.36</v>
      </c>
      <c r="L85" s="572">
        <v>44.64</v>
      </c>
    </row>
    <row r="86" spans="2:12" ht="10.5" customHeight="1">
      <c r="B86" s="311" t="s">
        <v>146</v>
      </c>
      <c r="C86" s="520">
        <v>7212</v>
      </c>
      <c r="D86" s="572">
        <v>39.869999999999997</v>
      </c>
      <c r="E86" s="572">
        <v>37.22</v>
      </c>
      <c r="F86" s="572">
        <v>37.92</v>
      </c>
      <c r="G86" s="572">
        <v>35.270000000000003</v>
      </c>
      <c r="H86" s="520">
        <v>4824</v>
      </c>
      <c r="I86" s="520">
        <v>2722</v>
      </c>
      <c r="J86" s="520">
        <v>2835</v>
      </c>
      <c r="K86" s="572">
        <v>41.92</v>
      </c>
      <c r="L86" s="572">
        <v>40.950000000000003</v>
      </c>
    </row>
    <row r="87" spans="2:12" ht="10.5" customHeight="1">
      <c r="B87" s="311" t="s">
        <v>147</v>
      </c>
      <c r="C87" s="520">
        <v>8174</v>
      </c>
      <c r="D87" s="572">
        <v>40.950000000000003</v>
      </c>
      <c r="E87" s="572">
        <v>39.6</v>
      </c>
      <c r="F87" s="572">
        <v>39</v>
      </c>
      <c r="G87" s="572">
        <v>37.65</v>
      </c>
      <c r="H87" s="520">
        <v>5164</v>
      </c>
      <c r="I87" s="520">
        <v>2759</v>
      </c>
      <c r="J87" s="520">
        <v>3917</v>
      </c>
      <c r="K87" s="572">
        <v>47.96</v>
      </c>
      <c r="L87" s="572">
        <v>49.41</v>
      </c>
    </row>
    <row r="88" spans="2:12" ht="10.5" customHeight="1">
      <c r="B88" s="311" t="s">
        <v>148</v>
      </c>
      <c r="C88" s="520">
        <v>3337</v>
      </c>
      <c r="D88" s="572">
        <v>45.45</v>
      </c>
      <c r="E88" s="572">
        <v>45.45</v>
      </c>
      <c r="F88" s="572">
        <v>43.5</v>
      </c>
      <c r="G88" s="572">
        <v>43.5</v>
      </c>
      <c r="H88" s="520">
        <v>5157</v>
      </c>
      <c r="I88" s="520">
        <v>2573</v>
      </c>
      <c r="J88" s="520">
        <v>607</v>
      </c>
      <c r="K88" s="572">
        <v>84.25</v>
      </c>
      <c r="L88" s="572">
        <v>58.36</v>
      </c>
    </row>
    <row r="89" spans="2:12" ht="10.5" customHeight="1">
      <c r="B89" s="311" t="s">
        <v>149</v>
      </c>
      <c r="C89" s="520">
        <v>9829</v>
      </c>
      <c r="D89" s="572">
        <v>48.95</v>
      </c>
      <c r="E89" s="572">
        <v>48.95</v>
      </c>
      <c r="F89" s="572">
        <v>47</v>
      </c>
      <c r="G89" s="572">
        <v>47</v>
      </c>
      <c r="H89" s="520">
        <v>5741</v>
      </c>
      <c r="I89" s="520">
        <v>2878</v>
      </c>
      <c r="J89" s="520">
        <v>3698</v>
      </c>
      <c r="K89" s="572">
        <v>91.2</v>
      </c>
      <c r="L89" s="572">
        <v>92.19</v>
      </c>
    </row>
    <row r="90" spans="2:12" ht="10.5" customHeight="1">
      <c r="B90" s="311"/>
      <c r="C90" s="520"/>
      <c r="D90" s="572"/>
      <c r="E90" s="572"/>
      <c r="F90" s="572"/>
      <c r="G90" s="572"/>
      <c r="H90" s="520"/>
      <c r="I90" s="520"/>
      <c r="J90" s="520"/>
      <c r="K90" s="572"/>
      <c r="L90" s="572"/>
    </row>
    <row r="91" spans="2:12" ht="10.5" customHeight="1">
      <c r="B91" s="311" t="s">
        <v>150</v>
      </c>
      <c r="C91" s="520">
        <v>8161</v>
      </c>
      <c r="D91" s="572">
        <v>52.3</v>
      </c>
      <c r="E91" s="572">
        <v>52.3</v>
      </c>
      <c r="F91" s="572">
        <v>50</v>
      </c>
      <c r="G91" s="572">
        <v>50</v>
      </c>
      <c r="H91" s="520">
        <v>5844</v>
      </c>
      <c r="I91" s="520">
        <v>2897</v>
      </c>
      <c r="J91" s="520">
        <v>3769</v>
      </c>
      <c r="K91" s="572">
        <v>95.6</v>
      </c>
      <c r="L91" s="572">
        <v>92.93</v>
      </c>
    </row>
    <row r="92" spans="2:12" ht="10.5" customHeight="1">
      <c r="B92" s="311" t="s">
        <v>151</v>
      </c>
      <c r="C92" s="520">
        <v>6602</v>
      </c>
      <c r="D92" s="572">
        <v>61.3</v>
      </c>
      <c r="E92" s="572">
        <v>61.3</v>
      </c>
      <c r="F92" s="572">
        <v>59</v>
      </c>
      <c r="G92" s="572">
        <v>59</v>
      </c>
      <c r="H92" s="520">
        <v>5884</v>
      </c>
      <c r="I92" s="520">
        <v>2988</v>
      </c>
      <c r="J92" s="520">
        <v>2087</v>
      </c>
      <c r="K92" s="572">
        <v>117.09</v>
      </c>
      <c r="L92" s="572">
        <v>105.14</v>
      </c>
    </row>
    <row r="93" spans="2:12" ht="10.5" customHeight="1">
      <c r="B93" s="311" t="s">
        <v>152</v>
      </c>
      <c r="C93" s="520">
        <v>8879</v>
      </c>
      <c r="D93" s="572">
        <v>74.95</v>
      </c>
      <c r="E93" s="572">
        <v>74.95</v>
      </c>
      <c r="F93" s="572">
        <v>71.5</v>
      </c>
      <c r="G93" s="572">
        <v>71.5</v>
      </c>
      <c r="H93" s="520">
        <v>5683</v>
      </c>
      <c r="I93" s="520">
        <v>2844</v>
      </c>
      <c r="J93" s="520">
        <v>3170</v>
      </c>
      <c r="K93" s="572">
        <v>94.62</v>
      </c>
      <c r="L93" s="572">
        <v>87.43</v>
      </c>
    </row>
    <row r="94" spans="2:12" ht="10.5" customHeight="1">
      <c r="B94" s="311" t="s">
        <v>756</v>
      </c>
      <c r="C94" s="520">
        <v>9216</v>
      </c>
      <c r="D94" s="572">
        <v>86.55</v>
      </c>
      <c r="E94" s="572">
        <v>86.55</v>
      </c>
      <c r="F94" s="572">
        <v>83.1</v>
      </c>
      <c r="G94" s="572">
        <v>83.1</v>
      </c>
      <c r="H94" s="520">
        <v>5480</v>
      </c>
      <c r="I94" s="520">
        <v>2850</v>
      </c>
      <c r="J94" s="520">
        <v>3843</v>
      </c>
      <c r="K94" s="572">
        <v>97.4</v>
      </c>
      <c r="L94" s="572">
        <v>96.1</v>
      </c>
    </row>
    <row r="95" spans="2:12" ht="10.5" customHeight="1">
      <c r="B95" s="311" t="s">
        <v>757</v>
      </c>
      <c r="C95" s="520">
        <v>7558</v>
      </c>
      <c r="D95" s="572">
        <v>106.55</v>
      </c>
      <c r="E95" s="572">
        <v>106.55</v>
      </c>
      <c r="F95" s="572">
        <v>102.15</v>
      </c>
      <c r="G95" s="572">
        <v>102</v>
      </c>
      <c r="H95" s="520">
        <v>5869</v>
      </c>
      <c r="I95" s="520">
        <v>2973</v>
      </c>
      <c r="J95" s="520">
        <v>3141</v>
      </c>
      <c r="K95" s="572">
        <v>141.21</v>
      </c>
      <c r="L95" s="572">
        <v>109.02</v>
      </c>
    </row>
    <row r="96" spans="2:12" ht="10.5" customHeight="1">
      <c r="B96" s="311"/>
      <c r="C96" s="520"/>
      <c r="D96" s="572"/>
      <c r="E96" s="572"/>
      <c r="F96" s="572"/>
      <c r="G96" s="572"/>
      <c r="H96" s="520"/>
      <c r="I96" s="520"/>
      <c r="J96" s="520"/>
      <c r="K96" s="572"/>
      <c r="L96" s="572"/>
    </row>
    <row r="97" spans="2:14" ht="10.5" customHeight="1">
      <c r="B97" s="311" t="s">
        <v>758</v>
      </c>
      <c r="C97" s="520">
        <v>9994</v>
      </c>
      <c r="D97" s="572">
        <v>130</v>
      </c>
      <c r="E97" s="572">
        <v>129.75</v>
      </c>
      <c r="F97" s="572">
        <v>122.65</v>
      </c>
      <c r="G97" s="572">
        <v>122.4</v>
      </c>
      <c r="H97" s="520">
        <v>5879</v>
      </c>
      <c r="I97" s="520">
        <v>2912</v>
      </c>
      <c r="J97" s="520">
        <v>4256</v>
      </c>
      <c r="K97" s="572">
        <v>138.21</v>
      </c>
      <c r="L97" s="572">
        <v>118.07</v>
      </c>
      <c r="M97" s="82"/>
    </row>
    <row r="98" spans="2:14" ht="10.5" customHeight="1">
      <c r="B98" s="311" t="s">
        <v>759</v>
      </c>
      <c r="C98" s="520">
        <v>13574</v>
      </c>
      <c r="D98" s="572">
        <v>142.19999999999999</v>
      </c>
      <c r="E98" s="572">
        <v>142.05000000000001</v>
      </c>
      <c r="F98" s="572">
        <v>134.15</v>
      </c>
      <c r="G98" s="572">
        <v>134</v>
      </c>
      <c r="H98" s="520">
        <v>6328</v>
      </c>
      <c r="I98" s="520">
        <v>3136</v>
      </c>
      <c r="J98" s="520">
        <v>5924</v>
      </c>
      <c r="K98" s="572">
        <v>121.54</v>
      </c>
      <c r="L98" s="572">
        <v>121.16</v>
      </c>
      <c r="N98" s="77"/>
    </row>
    <row r="99" spans="2:14" ht="10.5" customHeight="1">
      <c r="B99" s="311" t="s">
        <v>760</v>
      </c>
      <c r="C99" s="520">
        <v>7511</v>
      </c>
      <c r="D99" s="572">
        <v>164.6</v>
      </c>
      <c r="E99" s="572">
        <v>164.6</v>
      </c>
      <c r="F99" s="572">
        <v>155.30000000000001</v>
      </c>
      <c r="G99" s="572">
        <v>155.30000000000001</v>
      </c>
      <c r="H99" s="520">
        <v>6960</v>
      </c>
      <c r="I99" s="520">
        <v>3394</v>
      </c>
      <c r="J99" s="520">
        <v>5096</v>
      </c>
      <c r="K99" s="572">
        <v>133.99</v>
      </c>
      <c r="L99" s="572">
        <v>134.72999999999999</v>
      </c>
      <c r="N99" s="77"/>
    </row>
    <row r="100" spans="2:14" ht="10.5" customHeight="1">
      <c r="B100" s="311" t="s">
        <v>761</v>
      </c>
      <c r="C100" s="520">
        <v>3704</v>
      </c>
      <c r="D100" s="854">
        <v>180.25</v>
      </c>
      <c r="E100" s="854">
        <v>180.25</v>
      </c>
      <c r="F100" s="854">
        <v>170.05</v>
      </c>
      <c r="G100" s="854">
        <v>170.05</v>
      </c>
      <c r="H100" s="520">
        <v>6786</v>
      </c>
      <c r="I100" s="520">
        <v>3251</v>
      </c>
      <c r="J100" s="520">
        <v>833</v>
      </c>
      <c r="K100" s="572" t="s">
        <v>373</v>
      </c>
      <c r="L100" s="572" t="s">
        <v>373</v>
      </c>
      <c r="M100" s="77"/>
      <c r="N100" s="77"/>
    </row>
    <row r="101" spans="2:14" ht="10.5" customHeight="1">
      <c r="B101" s="311" t="s">
        <v>762</v>
      </c>
      <c r="C101" s="520">
        <v>3647</v>
      </c>
      <c r="D101" s="854">
        <v>237.95</v>
      </c>
      <c r="E101" s="854">
        <v>233.8</v>
      </c>
      <c r="F101" s="854">
        <v>224.5</v>
      </c>
      <c r="G101" s="854">
        <v>220.5</v>
      </c>
      <c r="H101" s="520">
        <v>5715</v>
      </c>
      <c r="I101" s="520">
        <v>2958</v>
      </c>
      <c r="J101" s="520">
        <v>712</v>
      </c>
      <c r="K101" s="572" t="s">
        <v>373</v>
      </c>
      <c r="L101" s="572" t="s">
        <v>373</v>
      </c>
    </row>
    <row r="102" spans="2:14" ht="10.5" customHeight="1">
      <c r="B102" s="311"/>
      <c r="C102" s="520"/>
      <c r="D102" s="854"/>
      <c r="E102" s="854"/>
      <c r="F102" s="854"/>
      <c r="G102" s="854"/>
      <c r="H102" s="520"/>
      <c r="I102" s="520"/>
      <c r="J102" s="520"/>
      <c r="K102" s="572"/>
      <c r="L102" s="572"/>
    </row>
    <row r="103" spans="2:14" ht="10.5" customHeight="1">
      <c r="B103" s="311" t="s">
        <v>763</v>
      </c>
      <c r="C103" s="520">
        <v>7111</v>
      </c>
      <c r="D103" s="854">
        <v>261.39999999999998</v>
      </c>
      <c r="E103" s="854">
        <v>257.2</v>
      </c>
      <c r="F103" s="854">
        <v>246.6</v>
      </c>
      <c r="G103" s="854">
        <v>242.65</v>
      </c>
      <c r="H103" s="520">
        <v>5471</v>
      </c>
      <c r="I103" s="520">
        <v>2590</v>
      </c>
      <c r="J103" s="520">
        <v>1204</v>
      </c>
      <c r="K103" s="572" t="s">
        <v>373</v>
      </c>
      <c r="L103" s="572">
        <v>246.69</v>
      </c>
    </row>
    <row r="104" spans="2:14" ht="10.5" customHeight="1">
      <c r="B104" s="311" t="s">
        <v>764</v>
      </c>
      <c r="C104" s="520">
        <v>7272</v>
      </c>
      <c r="D104" s="854">
        <v>315.68</v>
      </c>
      <c r="E104" s="854">
        <v>286.76</v>
      </c>
      <c r="F104" s="854">
        <v>308.89</v>
      </c>
      <c r="G104" s="854">
        <v>285.27</v>
      </c>
      <c r="H104" s="520">
        <v>5236</v>
      </c>
      <c r="I104" s="520">
        <v>2457</v>
      </c>
      <c r="J104" s="520">
        <v>3538</v>
      </c>
      <c r="K104" s="572" t="s">
        <v>373</v>
      </c>
      <c r="L104" s="572">
        <v>187.78</v>
      </c>
    </row>
    <row r="105" spans="2:14" ht="10.5" customHeight="1">
      <c r="B105" s="311" t="s">
        <v>765</v>
      </c>
      <c r="C105" s="520">
        <v>6440</v>
      </c>
      <c r="D105" s="572">
        <v>328.6</v>
      </c>
      <c r="E105" s="572">
        <v>305.3</v>
      </c>
      <c r="F105" s="572">
        <v>310</v>
      </c>
      <c r="G105" s="572">
        <v>288</v>
      </c>
      <c r="H105" s="520">
        <v>5647</v>
      </c>
      <c r="I105" s="520">
        <v>2446</v>
      </c>
      <c r="J105" s="520">
        <v>2357</v>
      </c>
      <c r="K105" s="572">
        <v>185</v>
      </c>
      <c r="L105" s="572">
        <v>168.33</v>
      </c>
    </row>
    <row r="106" spans="2:14" ht="10.5" customHeight="1">
      <c r="B106" s="311" t="s">
        <v>766</v>
      </c>
      <c r="C106" s="520">
        <v>6178</v>
      </c>
      <c r="D106" s="572">
        <v>341.3</v>
      </c>
      <c r="E106" s="572">
        <v>312.7</v>
      </c>
      <c r="F106" s="572">
        <v>322</v>
      </c>
      <c r="G106" s="572">
        <v>295</v>
      </c>
      <c r="H106" s="520">
        <v>5801</v>
      </c>
      <c r="I106" s="520">
        <v>2376</v>
      </c>
      <c r="J106" s="520">
        <v>1390</v>
      </c>
      <c r="K106" s="572">
        <v>323.47000000000003</v>
      </c>
      <c r="L106" s="572">
        <v>326.75</v>
      </c>
    </row>
    <row r="107" spans="2:14" ht="10.5" customHeight="1">
      <c r="B107" s="311" t="s">
        <v>767</v>
      </c>
      <c r="C107" s="520">
        <v>10649</v>
      </c>
      <c r="D107" s="572">
        <v>375.25</v>
      </c>
      <c r="E107" s="572">
        <v>353</v>
      </c>
      <c r="F107" s="572">
        <v>354</v>
      </c>
      <c r="G107" s="572">
        <v>333</v>
      </c>
      <c r="H107" s="520">
        <v>6425</v>
      </c>
      <c r="I107" s="520">
        <v>2353</v>
      </c>
      <c r="J107" s="520">
        <v>4909</v>
      </c>
      <c r="K107" s="572">
        <v>286.68</v>
      </c>
      <c r="L107" s="572">
        <v>327.58</v>
      </c>
    </row>
    <row r="108" spans="2:14" ht="10.5" customHeight="1">
      <c r="B108" s="311"/>
      <c r="C108" s="520"/>
      <c r="D108" s="572"/>
      <c r="E108" s="572"/>
      <c r="F108" s="572"/>
      <c r="G108" s="572"/>
      <c r="H108" s="520"/>
      <c r="I108" s="520"/>
      <c r="J108" s="520"/>
      <c r="K108" s="572"/>
      <c r="L108" s="572"/>
    </row>
    <row r="109" spans="2:14" ht="10.5" customHeight="1">
      <c r="B109" s="311" t="s">
        <v>768</v>
      </c>
      <c r="C109" s="520">
        <v>7457</v>
      </c>
      <c r="D109" s="572">
        <v>416.6</v>
      </c>
      <c r="E109" s="572">
        <v>381.6</v>
      </c>
      <c r="F109" s="572">
        <v>393</v>
      </c>
      <c r="G109" s="572">
        <v>360</v>
      </c>
      <c r="H109" s="520">
        <v>6769</v>
      </c>
      <c r="I109" s="520">
        <v>2534</v>
      </c>
      <c r="J109" s="520">
        <v>1784</v>
      </c>
      <c r="K109" s="572">
        <v>320.3</v>
      </c>
      <c r="L109" s="572">
        <v>317</v>
      </c>
    </row>
    <row r="110" spans="2:14" ht="10.5" customHeight="1">
      <c r="B110" s="311" t="s">
        <v>769</v>
      </c>
      <c r="C110" s="520">
        <v>6923</v>
      </c>
      <c r="D110" s="572">
        <v>491.85</v>
      </c>
      <c r="E110" s="572">
        <v>444.15</v>
      </c>
      <c r="F110" s="572">
        <v>464</v>
      </c>
      <c r="G110" s="572">
        <v>419</v>
      </c>
      <c r="H110" s="520">
        <v>7022</v>
      </c>
      <c r="I110" s="520">
        <v>2567</v>
      </c>
      <c r="J110" s="520">
        <v>1370</v>
      </c>
      <c r="K110" s="572">
        <v>490.28</v>
      </c>
      <c r="L110" s="572">
        <v>356.23</v>
      </c>
    </row>
    <row r="111" spans="2:14" ht="10.5" customHeight="1">
      <c r="B111" s="311" t="s">
        <v>455</v>
      </c>
      <c r="C111" s="520">
        <v>2321</v>
      </c>
      <c r="D111" s="572">
        <v>561.79999999999995</v>
      </c>
      <c r="E111" s="572">
        <v>523.5</v>
      </c>
      <c r="F111" s="572">
        <v>530</v>
      </c>
      <c r="G111" s="572">
        <v>495</v>
      </c>
      <c r="H111" s="520">
        <v>6828</v>
      </c>
      <c r="I111" s="520">
        <v>2743</v>
      </c>
      <c r="J111" s="520">
        <v>408</v>
      </c>
      <c r="K111" s="572" t="s">
        <v>373</v>
      </c>
      <c r="L111" s="572" t="s">
        <v>373</v>
      </c>
    </row>
    <row r="112" spans="2:14" ht="10.5" customHeight="1">
      <c r="B112" s="311" t="s">
        <v>456</v>
      </c>
      <c r="C112" s="520">
        <v>8188</v>
      </c>
      <c r="D112" s="572">
        <v>577.70000000000005</v>
      </c>
      <c r="E112" s="572">
        <v>535.29999999999995</v>
      </c>
      <c r="F112" s="572">
        <v>545</v>
      </c>
      <c r="G112" s="572">
        <v>505</v>
      </c>
      <c r="H112" s="520">
        <v>6773</v>
      </c>
      <c r="I112" s="520">
        <v>2918</v>
      </c>
      <c r="J112" s="520">
        <v>1447</v>
      </c>
      <c r="K112" s="572">
        <v>442.3</v>
      </c>
      <c r="L112" s="572">
        <v>426.03</v>
      </c>
    </row>
    <row r="113" spans="1:12" ht="10.5" customHeight="1">
      <c r="B113" s="311" t="s">
        <v>457</v>
      </c>
      <c r="C113" s="520">
        <v>10718</v>
      </c>
      <c r="D113" s="572">
        <v>545.9</v>
      </c>
      <c r="E113" s="572">
        <v>542.70000000000005</v>
      </c>
      <c r="F113" s="572">
        <v>515</v>
      </c>
      <c r="G113" s="572">
        <v>495</v>
      </c>
      <c r="H113" s="520">
        <v>6417</v>
      </c>
      <c r="I113" s="520">
        <v>2540</v>
      </c>
      <c r="J113" s="520">
        <v>4719</v>
      </c>
      <c r="K113" s="572">
        <v>380.79</v>
      </c>
      <c r="L113" s="572">
        <v>411.44</v>
      </c>
    </row>
    <row r="114" spans="1:12" ht="10.5" customHeight="1">
      <c r="B114" s="311"/>
      <c r="C114" s="520"/>
      <c r="D114" s="572"/>
      <c r="E114" s="572"/>
      <c r="F114" s="572"/>
      <c r="G114" s="572"/>
      <c r="H114" s="520"/>
      <c r="I114" s="520"/>
      <c r="J114" s="520"/>
      <c r="K114" s="572"/>
      <c r="L114" s="572"/>
    </row>
    <row r="115" spans="1:12" ht="10.5" customHeight="1">
      <c r="B115" s="311" t="s">
        <v>324</v>
      </c>
      <c r="C115" s="520">
        <v>3307</v>
      </c>
      <c r="D115" s="572" t="s">
        <v>501</v>
      </c>
      <c r="E115" s="572" t="s">
        <v>501</v>
      </c>
      <c r="F115" s="572" t="s">
        <v>501</v>
      </c>
      <c r="G115" s="572" t="s">
        <v>501</v>
      </c>
      <c r="H115" s="520">
        <v>6842</v>
      </c>
      <c r="I115" s="520">
        <v>2807</v>
      </c>
      <c r="J115" s="520">
        <v>887</v>
      </c>
      <c r="K115" s="572" t="s">
        <v>373</v>
      </c>
      <c r="L115" s="572" t="s">
        <v>373</v>
      </c>
    </row>
    <row r="116" spans="1:12" ht="10.5" customHeight="1">
      <c r="B116" s="311" t="s">
        <v>325</v>
      </c>
      <c r="C116" s="520">
        <v>8560</v>
      </c>
      <c r="D116" s="572" t="s">
        <v>501</v>
      </c>
      <c r="E116" s="572" t="s">
        <v>501</v>
      </c>
      <c r="F116" s="572" t="s">
        <v>501</v>
      </c>
      <c r="G116" s="572" t="s">
        <v>501</v>
      </c>
      <c r="H116" s="520">
        <v>6738</v>
      </c>
      <c r="I116" s="520">
        <v>2912</v>
      </c>
      <c r="J116" s="520">
        <v>2656</v>
      </c>
      <c r="K116" s="572">
        <v>796.57</v>
      </c>
      <c r="L116" s="572" t="s">
        <v>373</v>
      </c>
    </row>
    <row r="117" spans="1:12" ht="10.5" customHeight="1">
      <c r="B117" s="311" t="s">
        <v>326</v>
      </c>
      <c r="C117" s="520">
        <v>9732</v>
      </c>
      <c r="D117" s="572" t="s">
        <v>501</v>
      </c>
      <c r="E117" s="572" t="s">
        <v>501</v>
      </c>
      <c r="F117" s="572" t="s">
        <v>501</v>
      </c>
      <c r="G117" s="572" t="s">
        <v>501</v>
      </c>
      <c r="H117" s="520">
        <v>6383</v>
      </c>
      <c r="I117" s="520">
        <v>3382</v>
      </c>
      <c r="J117" s="520">
        <v>1921</v>
      </c>
      <c r="K117" s="572" t="s">
        <v>458</v>
      </c>
      <c r="L117" s="572" t="s">
        <v>458</v>
      </c>
    </row>
    <row r="118" spans="1:12" ht="10.5" customHeight="1">
      <c r="B118" s="311" t="s">
        <v>327</v>
      </c>
      <c r="C118" s="520">
        <v>6627</v>
      </c>
      <c r="D118" s="572" t="s">
        <v>501</v>
      </c>
      <c r="E118" s="572" t="s">
        <v>501</v>
      </c>
      <c r="F118" s="572" t="s">
        <v>501</v>
      </c>
      <c r="G118" s="572" t="s">
        <v>501</v>
      </c>
      <c r="H118" s="520">
        <v>6341</v>
      </c>
      <c r="I118" s="520">
        <v>3381</v>
      </c>
      <c r="J118" s="520">
        <v>1388</v>
      </c>
      <c r="K118" s="572" t="s">
        <v>458</v>
      </c>
      <c r="L118" s="572" t="s">
        <v>458</v>
      </c>
    </row>
    <row r="119" spans="1:12" ht="10.5" customHeight="1">
      <c r="B119" s="311" t="s">
        <v>283</v>
      </c>
      <c r="C119" s="520">
        <v>6887</v>
      </c>
      <c r="D119" s="572" t="s">
        <v>501</v>
      </c>
      <c r="E119" s="572" t="s">
        <v>501</v>
      </c>
      <c r="F119" s="572" t="s">
        <v>501</v>
      </c>
      <c r="G119" s="572" t="s">
        <v>501</v>
      </c>
      <c r="H119" s="520">
        <v>6362</v>
      </c>
      <c r="I119" s="520">
        <v>3426</v>
      </c>
      <c r="J119" s="520">
        <v>652</v>
      </c>
      <c r="K119" s="572" t="s">
        <v>458</v>
      </c>
      <c r="L119" s="572" t="s">
        <v>458</v>
      </c>
    </row>
    <row r="120" spans="1:12" ht="10.5" customHeight="1">
      <c r="B120" s="311"/>
      <c r="C120" s="520"/>
      <c r="D120" s="572"/>
      <c r="E120" s="572"/>
      <c r="F120" s="572"/>
      <c r="G120" s="572"/>
      <c r="H120" s="520"/>
      <c r="I120" s="520"/>
      <c r="J120" s="520"/>
      <c r="K120" s="572"/>
      <c r="L120" s="572"/>
    </row>
    <row r="121" spans="1:12" ht="10.5" customHeight="1">
      <c r="B121" s="311" t="s">
        <v>328</v>
      </c>
      <c r="C121" s="520">
        <v>10409</v>
      </c>
      <c r="D121" s="572" t="s">
        <v>501</v>
      </c>
      <c r="E121" s="572" t="s">
        <v>501</v>
      </c>
      <c r="F121" s="572" t="s">
        <v>501</v>
      </c>
      <c r="G121" s="572" t="s">
        <v>501</v>
      </c>
      <c r="H121" s="520">
        <v>6852</v>
      </c>
      <c r="I121" s="520">
        <v>3589</v>
      </c>
      <c r="J121" s="520">
        <v>1488</v>
      </c>
      <c r="K121" s="572" t="s">
        <v>458</v>
      </c>
      <c r="L121" s="572" t="s">
        <v>458</v>
      </c>
    </row>
    <row r="122" spans="1:12" ht="10.5" customHeight="1">
      <c r="B122" s="311" t="s">
        <v>329</v>
      </c>
      <c r="C122" s="520">
        <v>7936</v>
      </c>
      <c r="D122" s="572" t="s">
        <v>501</v>
      </c>
      <c r="E122" s="572" t="s">
        <v>501</v>
      </c>
      <c r="F122" s="572" t="s">
        <v>501</v>
      </c>
      <c r="G122" s="572" t="s">
        <v>501</v>
      </c>
      <c r="H122" s="520">
        <v>7151</v>
      </c>
      <c r="I122" s="520">
        <v>3877</v>
      </c>
      <c r="J122" s="520">
        <v>1335</v>
      </c>
      <c r="K122" s="572" t="s">
        <v>458</v>
      </c>
      <c r="L122" s="558" t="s">
        <v>458</v>
      </c>
    </row>
    <row r="123" spans="1:12" ht="10.5" customHeight="1">
      <c r="B123" s="518" t="s">
        <v>282</v>
      </c>
      <c r="C123" s="522">
        <v>9310</v>
      </c>
      <c r="D123" s="558" t="s">
        <v>501</v>
      </c>
      <c r="E123" s="558" t="s">
        <v>501</v>
      </c>
      <c r="F123" s="558" t="s">
        <v>501</v>
      </c>
      <c r="G123" s="558" t="s">
        <v>501</v>
      </c>
      <c r="H123" s="522">
        <v>6983</v>
      </c>
      <c r="I123" s="522">
        <v>3708</v>
      </c>
      <c r="J123" s="522">
        <v>1188</v>
      </c>
      <c r="K123" s="558" t="s">
        <v>458</v>
      </c>
      <c r="L123" s="558" t="s">
        <v>458</v>
      </c>
    </row>
    <row r="124" spans="1:12" ht="10.5" customHeight="1">
      <c r="B124" s="335" t="s">
        <v>723</v>
      </c>
      <c r="C124" s="522">
        <v>8409</v>
      </c>
      <c r="D124" s="558" t="s">
        <v>501</v>
      </c>
      <c r="E124" s="558" t="s">
        <v>501</v>
      </c>
      <c r="F124" s="558" t="s">
        <v>501</v>
      </c>
      <c r="G124" s="558" t="s">
        <v>501</v>
      </c>
      <c r="H124" s="522">
        <v>7243</v>
      </c>
      <c r="I124" s="522">
        <v>3712</v>
      </c>
      <c r="J124" s="522">
        <v>1185</v>
      </c>
      <c r="K124" s="558" t="s">
        <v>458</v>
      </c>
      <c r="L124" s="558" t="s">
        <v>458</v>
      </c>
    </row>
    <row r="125" spans="1:12" ht="10.5" customHeight="1">
      <c r="B125" s="335" t="s">
        <v>751</v>
      </c>
      <c r="C125" s="522">
        <v>9093</v>
      </c>
      <c r="D125" s="558" t="s">
        <v>501</v>
      </c>
      <c r="E125" s="558" t="s">
        <v>501</v>
      </c>
      <c r="F125" s="558" t="s">
        <v>501</v>
      </c>
      <c r="G125" s="558" t="s">
        <v>501</v>
      </c>
      <c r="H125" s="522">
        <v>7283</v>
      </c>
      <c r="I125" s="297">
        <v>3740</v>
      </c>
      <c r="J125" s="522">
        <v>832</v>
      </c>
      <c r="K125" s="558" t="s">
        <v>458</v>
      </c>
      <c r="L125" s="558" t="s">
        <v>458</v>
      </c>
    </row>
    <row r="126" spans="1:12" ht="10.5" customHeight="1">
      <c r="B126" s="335"/>
      <c r="C126" s="522"/>
      <c r="D126" s="558"/>
      <c r="E126" s="558"/>
      <c r="F126" s="558"/>
      <c r="G126" s="558"/>
      <c r="H126" s="522"/>
      <c r="I126" s="298"/>
      <c r="J126" s="520"/>
      <c r="K126" s="558"/>
      <c r="L126" s="558"/>
    </row>
    <row r="127" spans="1:12" ht="10.5" customHeight="1">
      <c r="B127" s="638" t="s">
        <v>502</v>
      </c>
      <c r="C127" s="600">
        <v>10055</v>
      </c>
      <c r="D127" s="558" t="s">
        <v>501</v>
      </c>
      <c r="E127" s="558" t="s">
        <v>501</v>
      </c>
      <c r="F127" s="558" t="s">
        <v>501</v>
      </c>
      <c r="G127" s="558" t="s">
        <v>501</v>
      </c>
      <c r="H127" s="602">
        <v>7462</v>
      </c>
      <c r="I127" s="600">
        <v>3825</v>
      </c>
      <c r="J127" s="894">
        <v>2237</v>
      </c>
      <c r="K127" s="558" t="s">
        <v>458</v>
      </c>
      <c r="L127" s="558" t="s">
        <v>458</v>
      </c>
    </row>
    <row r="128" spans="1:12" ht="10.5" customHeight="1">
      <c r="A128" s="56"/>
      <c r="B128" s="638" t="s">
        <v>388</v>
      </c>
      <c r="C128" s="602">
        <v>6707</v>
      </c>
      <c r="D128" s="558" t="s">
        <v>501</v>
      </c>
      <c r="E128" s="558" t="s">
        <v>501</v>
      </c>
      <c r="F128" s="558" t="s">
        <v>501</v>
      </c>
      <c r="G128" s="558" t="s">
        <v>501</v>
      </c>
      <c r="H128" s="602">
        <v>7660</v>
      </c>
      <c r="I128" s="602">
        <v>3816</v>
      </c>
      <c r="J128" s="602">
        <v>597</v>
      </c>
      <c r="K128" s="558" t="s">
        <v>458</v>
      </c>
      <c r="L128" s="558" t="s">
        <v>458</v>
      </c>
    </row>
    <row r="129" spans="1:12" ht="10.5" customHeight="1">
      <c r="A129" s="59"/>
      <c r="B129" s="638" t="s">
        <v>803</v>
      </c>
      <c r="C129" s="602">
        <v>6882</v>
      </c>
      <c r="D129" s="558" t="s">
        <v>501</v>
      </c>
      <c r="E129" s="558" t="s">
        <v>501</v>
      </c>
      <c r="F129" s="558" t="s">
        <v>501</v>
      </c>
      <c r="G129" s="558" t="s">
        <v>501</v>
      </c>
      <c r="H129" s="602">
        <v>8029</v>
      </c>
      <c r="I129" s="602">
        <v>3809</v>
      </c>
      <c r="J129" s="602">
        <v>534</v>
      </c>
      <c r="K129" s="558" t="s">
        <v>458</v>
      </c>
      <c r="L129" s="558" t="s">
        <v>458</v>
      </c>
    </row>
    <row r="130" spans="1:12" ht="10.5" customHeight="1">
      <c r="A130" s="59"/>
      <c r="B130" s="638" t="s">
        <v>496</v>
      </c>
      <c r="C130" s="602">
        <v>11899</v>
      </c>
      <c r="D130" s="558" t="s">
        <v>501</v>
      </c>
      <c r="E130" s="558" t="s">
        <v>501</v>
      </c>
      <c r="F130" s="558" t="s">
        <v>501</v>
      </c>
      <c r="G130" s="558" t="s">
        <v>501</v>
      </c>
      <c r="H130" s="602">
        <v>8613</v>
      </c>
      <c r="I130" s="602">
        <v>4524</v>
      </c>
      <c r="J130" s="602">
        <v>2269</v>
      </c>
      <c r="K130" s="558" t="s">
        <v>458</v>
      </c>
      <c r="L130" s="558" t="s">
        <v>458</v>
      </c>
    </row>
    <row r="131" spans="1:12" ht="10.5" customHeight="1">
      <c r="A131" s="59"/>
      <c r="B131" s="638" t="s">
        <v>717</v>
      </c>
      <c r="C131" s="602">
        <v>11629</v>
      </c>
      <c r="D131" s="558" t="s">
        <v>501</v>
      </c>
      <c r="E131" s="558" t="s">
        <v>501</v>
      </c>
      <c r="F131" s="558" t="s">
        <v>501</v>
      </c>
      <c r="G131" s="558" t="s">
        <v>501</v>
      </c>
      <c r="H131" s="602">
        <v>8658</v>
      </c>
      <c r="I131" s="602">
        <v>4471</v>
      </c>
      <c r="J131" s="602">
        <v>1796</v>
      </c>
      <c r="K131" s="558" t="s">
        <v>458</v>
      </c>
      <c r="L131" s="558" t="s">
        <v>458</v>
      </c>
    </row>
    <row r="132" spans="1:12" ht="10.5" customHeight="1">
      <c r="A132" s="59"/>
      <c r="B132" s="329"/>
      <c r="C132" s="602"/>
      <c r="D132" s="558"/>
      <c r="E132" s="558"/>
      <c r="F132" s="558"/>
      <c r="G132" s="558"/>
      <c r="H132" s="602"/>
      <c r="I132" s="602"/>
      <c r="J132" s="602"/>
      <c r="K132" s="558"/>
      <c r="L132" s="558"/>
    </row>
    <row r="133" spans="1:12" ht="10.5" customHeight="1">
      <c r="A133" s="59"/>
      <c r="B133" s="638" t="s">
        <v>336</v>
      </c>
      <c r="C133" s="602">
        <v>12016</v>
      </c>
      <c r="D133" s="558" t="s">
        <v>501</v>
      </c>
      <c r="E133" s="558" t="s">
        <v>501</v>
      </c>
      <c r="F133" s="558" t="s">
        <v>501</v>
      </c>
      <c r="G133" s="558" t="s">
        <v>501</v>
      </c>
      <c r="H133" s="602">
        <v>8857</v>
      </c>
      <c r="I133" s="602">
        <v>4513</v>
      </c>
      <c r="J133" s="602">
        <v>2194</v>
      </c>
      <c r="K133" s="558" t="s">
        <v>458</v>
      </c>
      <c r="L133" s="558" t="s">
        <v>458</v>
      </c>
    </row>
    <row r="134" spans="1:12" ht="10.5" customHeight="1">
      <c r="A134" s="59"/>
      <c r="B134" s="638" t="s">
        <v>339</v>
      </c>
      <c r="C134" s="602">
        <v>10341</v>
      </c>
      <c r="D134" s="558" t="s">
        <v>501</v>
      </c>
      <c r="E134" s="558" t="s">
        <v>501</v>
      </c>
      <c r="F134" s="558" t="s">
        <v>501</v>
      </c>
      <c r="G134" s="558" t="s">
        <v>501</v>
      </c>
      <c r="H134" s="602">
        <v>8941</v>
      </c>
      <c r="I134" s="602">
        <v>4512</v>
      </c>
      <c r="J134" s="602">
        <v>2575</v>
      </c>
      <c r="K134" s="558" t="s">
        <v>458</v>
      </c>
      <c r="L134" s="558" t="s">
        <v>458</v>
      </c>
    </row>
    <row r="135" spans="1:12" ht="10.5" customHeight="1">
      <c r="A135" s="59"/>
      <c r="B135" s="638" t="s">
        <v>1370</v>
      </c>
      <c r="C135" s="602">
        <v>11929</v>
      </c>
      <c r="D135" s="558" t="s">
        <v>501</v>
      </c>
      <c r="E135" s="558" t="s">
        <v>501</v>
      </c>
      <c r="F135" s="558" t="s">
        <v>501</v>
      </c>
      <c r="G135" s="558" t="s">
        <v>501</v>
      </c>
      <c r="H135" s="602">
        <v>8935</v>
      </c>
      <c r="I135" s="602">
        <v>4499</v>
      </c>
      <c r="J135" s="602">
        <v>1946</v>
      </c>
      <c r="K135" s="558" t="s">
        <v>458</v>
      </c>
      <c r="L135" s="558" t="s">
        <v>458</v>
      </c>
    </row>
    <row r="136" spans="1:12" ht="11.25" customHeight="1">
      <c r="A136" s="59"/>
      <c r="B136" s="638" t="s">
        <v>1409</v>
      </c>
      <c r="C136" s="602">
        <v>11009</v>
      </c>
      <c r="D136" s="558" t="s">
        <v>501</v>
      </c>
      <c r="E136" s="558" t="s">
        <v>501</v>
      </c>
      <c r="F136" s="558" t="s">
        <v>501</v>
      </c>
      <c r="G136" s="558" t="s">
        <v>501</v>
      </c>
      <c r="H136" s="602">
        <v>9349</v>
      </c>
      <c r="I136" s="602">
        <v>4582</v>
      </c>
      <c r="J136" s="602">
        <v>2233</v>
      </c>
      <c r="K136" s="558" t="s">
        <v>458</v>
      </c>
      <c r="L136" s="558" t="s">
        <v>458</v>
      </c>
    </row>
    <row r="137" spans="1:12" ht="11.25" customHeight="1">
      <c r="A137" s="59"/>
      <c r="B137" s="638" t="s">
        <v>1410</v>
      </c>
      <c r="C137" s="602">
        <v>13828</v>
      </c>
      <c r="D137" s="558" t="s">
        <v>501</v>
      </c>
      <c r="E137" s="558" t="s">
        <v>501</v>
      </c>
      <c r="F137" s="558" t="s">
        <v>501</v>
      </c>
      <c r="G137" s="558" t="s">
        <v>501</v>
      </c>
      <c r="H137" s="602">
        <v>9927</v>
      </c>
      <c r="I137" s="602">
        <v>4840</v>
      </c>
      <c r="J137" s="602">
        <v>2156</v>
      </c>
      <c r="K137" s="558" t="s">
        <v>458</v>
      </c>
      <c r="L137" s="558" t="s">
        <v>458</v>
      </c>
    </row>
    <row r="138" spans="1:12" ht="11.25" customHeight="1">
      <c r="A138" s="59"/>
      <c r="B138" s="638"/>
      <c r="C138" s="602"/>
      <c r="D138" s="558"/>
      <c r="E138" s="558"/>
      <c r="F138" s="558"/>
      <c r="G138" s="558"/>
      <c r="H138" s="602"/>
      <c r="I138" s="602"/>
      <c r="J138" s="602"/>
      <c r="K138" s="558"/>
      <c r="L138" s="558"/>
    </row>
    <row r="139" spans="1:12" ht="11.25" customHeight="1">
      <c r="A139" s="59"/>
      <c r="B139" s="638" t="s">
        <v>1458</v>
      </c>
      <c r="C139" s="602">
        <v>9515</v>
      </c>
      <c r="D139" s="558" t="s">
        <v>501</v>
      </c>
      <c r="E139" s="558" t="s">
        <v>501</v>
      </c>
      <c r="F139" s="558" t="s">
        <v>501</v>
      </c>
      <c r="G139" s="558" t="s">
        <v>501</v>
      </c>
      <c r="H139" s="602">
        <v>10222</v>
      </c>
      <c r="I139" s="602">
        <v>4710</v>
      </c>
      <c r="J139" s="602">
        <v>850</v>
      </c>
      <c r="K139" s="558" t="s">
        <v>458</v>
      </c>
      <c r="L139" s="558" t="s">
        <v>458</v>
      </c>
    </row>
    <row r="140" spans="1:12" ht="13.5" customHeight="1">
      <c r="B140" s="564" t="s">
        <v>1497</v>
      </c>
      <c r="C140" s="603">
        <v>6826</v>
      </c>
      <c r="D140" s="559" t="s">
        <v>501</v>
      </c>
      <c r="E140" s="559" t="s">
        <v>501</v>
      </c>
      <c r="F140" s="559" t="s">
        <v>501</v>
      </c>
      <c r="G140" s="559" t="s">
        <v>501</v>
      </c>
      <c r="H140" s="603">
        <v>10132</v>
      </c>
      <c r="I140" s="603">
        <v>4720</v>
      </c>
      <c r="J140" s="603">
        <v>810</v>
      </c>
      <c r="K140" s="559" t="s">
        <v>458</v>
      </c>
      <c r="L140" s="559" t="s">
        <v>458</v>
      </c>
    </row>
    <row r="141" spans="1:12" ht="12" customHeight="1">
      <c r="B141" s="226" t="s">
        <v>629</v>
      </c>
      <c r="C141" s="223" t="s">
        <v>363</v>
      </c>
      <c r="D141" s="223"/>
      <c r="E141" s="223"/>
      <c r="F141" s="223"/>
    </row>
    <row r="142" spans="1:12" ht="10.5" customHeight="1">
      <c r="B142" s="226"/>
      <c r="C142" s="223" t="s">
        <v>285</v>
      </c>
      <c r="D142" s="223"/>
      <c r="E142" s="223"/>
      <c r="F142" s="223"/>
      <c r="I142" s="47" t="s">
        <v>481</v>
      </c>
    </row>
    <row r="143" spans="1:12" ht="13.5" customHeight="1">
      <c r="B143" s="226"/>
      <c r="C143" s="223" t="s">
        <v>1544</v>
      </c>
      <c r="D143" s="223"/>
      <c r="E143" s="223"/>
      <c r="F143" s="223"/>
    </row>
    <row r="144" spans="1:12" ht="6" customHeight="1">
      <c r="B144" s="1328"/>
      <c r="C144" s="223"/>
      <c r="D144" s="223"/>
      <c r="E144" s="223"/>
      <c r="F144" s="223"/>
    </row>
    <row r="145" spans="2:12" ht="10.5" customHeight="1">
      <c r="B145" s="1326" t="s">
        <v>1237</v>
      </c>
      <c r="C145" s="1326"/>
      <c r="D145" s="223"/>
      <c r="E145" s="223"/>
      <c r="F145" s="226" t="s">
        <v>1041</v>
      </c>
      <c r="K145" s="59"/>
    </row>
    <row r="146" spans="2:12" ht="10.5" customHeight="1">
      <c r="B146" s="1326" t="s">
        <v>1239</v>
      </c>
      <c r="C146" s="1326"/>
      <c r="D146" s="223"/>
      <c r="E146" s="223"/>
      <c r="F146" s="226" t="s">
        <v>770</v>
      </c>
    </row>
    <row r="147" spans="2:12" ht="10.5" customHeight="1">
      <c r="B147" s="1326" t="s">
        <v>1240</v>
      </c>
      <c r="C147" s="1326"/>
      <c r="D147" s="223"/>
      <c r="E147" s="223"/>
      <c r="F147" s="226" t="s">
        <v>771</v>
      </c>
    </row>
    <row r="148" spans="2:12" ht="10.5" customHeight="1">
      <c r="B148" s="1326" t="s">
        <v>1241</v>
      </c>
      <c r="C148" s="1326"/>
      <c r="D148" s="223"/>
      <c r="E148" s="223"/>
      <c r="F148" s="226" t="s">
        <v>772</v>
      </c>
    </row>
    <row r="149" spans="2:12" ht="10.5" customHeight="1">
      <c r="B149" s="1326" t="s">
        <v>1238</v>
      </c>
      <c r="C149" s="1326"/>
      <c r="D149" s="223"/>
      <c r="E149" s="223"/>
      <c r="F149" s="223"/>
    </row>
    <row r="150" spans="2:12" ht="10.5" customHeight="1">
      <c r="B150" s="1326" t="s">
        <v>1242</v>
      </c>
      <c r="C150" s="1326"/>
      <c r="D150" s="223"/>
      <c r="E150" s="223"/>
      <c r="F150" s="223"/>
    </row>
    <row r="151" spans="2:12" ht="10.5" customHeight="1">
      <c r="B151" s="1326" t="s">
        <v>1243</v>
      </c>
      <c r="C151" s="1326"/>
      <c r="D151" s="223"/>
      <c r="E151" s="223"/>
      <c r="F151" s="223"/>
    </row>
    <row r="152" spans="2:12" ht="10.5" customHeight="1">
      <c r="B152" s="1326" t="s">
        <v>1244</v>
      </c>
      <c r="C152" s="1326"/>
      <c r="D152" s="223"/>
      <c r="E152" s="223"/>
      <c r="F152" s="223"/>
    </row>
    <row r="153" spans="2:12" ht="10.5" customHeight="1">
      <c r="B153" s="1326" t="s">
        <v>1245</v>
      </c>
      <c r="C153" s="1326"/>
      <c r="D153" s="223"/>
      <c r="E153" s="223"/>
      <c r="F153" s="223"/>
    </row>
    <row r="154" spans="2:12" ht="10.5" customHeight="1">
      <c r="B154" s="1326" t="s">
        <v>1246</v>
      </c>
      <c r="C154" s="1326"/>
      <c r="D154" s="223"/>
      <c r="E154" s="223"/>
      <c r="F154" s="223"/>
    </row>
    <row r="155" spans="2:12" ht="10.5" customHeight="1">
      <c r="B155" s="1326" t="s">
        <v>1247</v>
      </c>
      <c r="C155" s="1326"/>
      <c r="D155" s="223"/>
      <c r="E155" s="223"/>
      <c r="F155" s="223"/>
    </row>
    <row r="156" spans="2:12" ht="10.5" customHeight="1">
      <c r="B156" s="216"/>
      <c r="C156" s="225"/>
      <c r="D156" s="225"/>
      <c r="E156" s="50"/>
      <c r="F156" s="50"/>
      <c r="G156" s="50"/>
      <c r="H156" s="50"/>
      <c r="I156" s="50"/>
      <c r="J156" s="50"/>
      <c r="K156" s="50"/>
      <c r="L156" s="50"/>
    </row>
    <row r="157" spans="2:12" ht="10.5" customHeight="1">
      <c r="B157"/>
      <c r="C157"/>
      <c r="D157"/>
      <c r="E157"/>
      <c r="F157"/>
      <c r="G157"/>
      <c r="H157"/>
      <c r="I157"/>
      <c r="J157"/>
      <c r="K157" s="50"/>
      <c r="L157" s="50"/>
    </row>
    <row r="158" spans="2:12" ht="10.5" customHeight="1">
      <c r="B158"/>
      <c r="C158"/>
      <c r="D158"/>
      <c r="E158"/>
      <c r="F158"/>
      <c r="G158"/>
      <c r="H158"/>
      <c r="I158"/>
      <c r="J158"/>
      <c r="K158" s="50"/>
      <c r="L158" s="50"/>
    </row>
    <row r="159" spans="2:12" ht="10.5" customHeight="1">
      <c r="B159"/>
      <c r="C159"/>
      <c r="D159"/>
      <c r="E159"/>
      <c r="F159"/>
      <c r="G159"/>
      <c r="H159"/>
      <c r="I159"/>
      <c r="J159"/>
      <c r="K159" s="50"/>
      <c r="L159" s="50"/>
    </row>
    <row r="160" spans="2:12" ht="10.5" customHeight="1">
      <c r="B160" s="240"/>
      <c r="C160" s="225"/>
      <c r="D160" s="225"/>
      <c r="E160" s="50"/>
      <c r="F160" s="50"/>
      <c r="G160" s="50"/>
      <c r="H160" s="50"/>
      <c r="I160" s="50"/>
      <c r="J160" s="50"/>
      <c r="K160" s="50"/>
      <c r="L160" s="50"/>
    </row>
    <row r="161" spans="2:12" ht="10.5" customHeight="1">
      <c r="B161" s="240"/>
      <c r="C161" s="225"/>
      <c r="D161" s="225"/>
      <c r="E161" s="50"/>
      <c r="F161" s="50"/>
      <c r="G161" s="50"/>
      <c r="H161" s="50"/>
      <c r="I161" s="50"/>
      <c r="J161" s="50"/>
    </row>
    <row r="162" spans="2:12" ht="10.5" customHeight="1">
      <c r="B162" s="240"/>
      <c r="C162" s="225"/>
      <c r="D162" s="225"/>
      <c r="E162" s="50"/>
      <c r="F162" s="50"/>
      <c r="G162" s="50"/>
      <c r="H162" s="50"/>
      <c r="I162" s="50"/>
      <c r="J162" s="50"/>
    </row>
    <row r="163" spans="2:12" ht="10.5" customHeight="1">
      <c r="B163" s="240"/>
      <c r="C163" s="225"/>
      <c r="D163" s="225"/>
      <c r="E163" s="50"/>
      <c r="F163" s="50"/>
      <c r="G163" s="50"/>
      <c r="H163" s="50"/>
      <c r="I163" s="50"/>
      <c r="J163" s="50"/>
    </row>
    <row r="164" spans="2:12" ht="10.5" customHeight="1">
      <c r="B164" s="48"/>
    </row>
    <row r="165" spans="2:12" ht="10.5" customHeight="1">
      <c r="B165" s="48"/>
      <c r="G165" s="151">
        <v>8</v>
      </c>
    </row>
    <row r="166" spans="2:12" ht="10.5" customHeight="1">
      <c r="B166" s="48"/>
    </row>
    <row r="167" spans="2:12" ht="10.5" customHeight="1">
      <c r="B167" s="48"/>
    </row>
    <row r="168" spans="2:12" ht="10.5" customHeight="1">
      <c r="B168" s="60" t="s">
        <v>923</v>
      </c>
      <c r="K168" s="84"/>
      <c r="L168" s="60"/>
    </row>
    <row r="169" spans="2:12" ht="10.5" customHeight="1">
      <c r="B169" s="1638" t="s">
        <v>275</v>
      </c>
      <c r="C169" s="1619" t="s">
        <v>944</v>
      </c>
      <c r="D169" s="1620"/>
      <c r="E169" s="1620"/>
      <c r="F169" s="1620"/>
      <c r="G169" s="1621"/>
      <c r="H169" s="83"/>
      <c r="I169" s="84"/>
      <c r="J169" s="84"/>
      <c r="K169" s="84"/>
      <c r="L169" s="60"/>
    </row>
    <row r="170" spans="2:12" ht="10.5" customHeight="1">
      <c r="B170" s="1653"/>
      <c r="C170" s="461" t="s">
        <v>286</v>
      </c>
      <c r="D170" s="461" t="s">
        <v>287</v>
      </c>
      <c r="E170" s="461" t="s">
        <v>705</v>
      </c>
      <c r="F170" s="461" t="s">
        <v>288</v>
      </c>
      <c r="G170" s="461" t="s">
        <v>144</v>
      </c>
      <c r="H170" s="83"/>
      <c r="I170" s="84"/>
      <c r="J170" s="84"/>
      <c r="K170" s="84"/>
      <c r="L170" s="60"/>
    </row>
    <row r="171" spans="2:12" ht="10.5" customHeight="1">
      <c r="B171" s="1639"/>
      <c r="C171" s="1619" t="s">
        <v>280</v>
      </c>
      <c r="D171" s="1620"/>
      <c r="E171" s="1620"/>
      <c r="F171" s="1620"/>
      <c r="G171" s="1621"/>
      <c r="H171" s="83"/>
      <c r="I171" s="84"/>
      <c r="J171" s="84"/>
      <c r="K171" s="84"/>
      <c r="L171" s="60"/>
    </row>
    <row r="172" spans="2:12" ht="10.5" customHeight="1">
      <c r="B172" s="311" t="s">
        <v>145</v>
      </c>
      <c r="C172" s="567">
        <v>278</v>
      </c>
      <c r="D172" s="567">
        <v>325</v>
      </c>
      <c r="E172" s="567">
        <v>3447</v>
      </c>
      <c r="F172" s="567">
        <v>4180</v>
      </c>
      <c r="G172" s="567">
        <f>SUM(C172:F172)</f>
        <v>8230</v>
      </c>
      <c r="H172" s="83"/>
      <c r="I172" s="84"/>
      <c r="J172" s="84"/>
      <c r="K172" s="84"/>
      <c r="L172" s="60"/>
    </row>
    <row r="173" spans="2:12" ht="10.5" customHeight="1">
      <c r="B173" s="311" t="s">
        <v>146</v>
      </c>
      <c r="C173" s="567">
        <v>434</v>
      </c>
      <c r="D173" s="567">
        <v>311</v>
      </c>
      <c r="E173" s="567">
        <v>3220</v>
      </c>
      <c r="F173" s="567">
        <v>5138</v>
      </c>
      <c r="G173" s="567">
        <f>SUM(C173:F173)</f>
        <v>9103</v>
      </c>
      <c r="H173" s="83"/>
      <c r="I173" s="84"/>
      <c r="J173" s="84"/>
      <c r="K173" s="84"/>
      <c r="L173" s="60"/>
    </row>
    <row r="174" spans="2:12" ht="10.5" customHeight="1">
      <c r="B174" s="311" t="s">
        <v>147</v>
      </c>
      <c r="C174" s="567">
        <v>95</v>
      </c>
      <c r="D174" s="567">
        <v>224</v>
      </c>
      <c r="E174" s="567">
        <v>1286</v>
      </c>
      <c r="F174" s="567">
        <v>2355</v>
      </c>
      <c r="G174" s="567">
        <f>SUM(C174:F174)</f>
        <v>3960</v>
      </c>
      <c r="H174" s="83"/>
      <c r="I174" s="84"/>
      <c r="J174" s="84"/>
      <c r="K174" s="84"/>
      <c r="L174" s="60"/>
    </row>
    <row r="175" spans="2:12" ht="10.5" customHeight="1">
      <c r="B175" s="311" t="s">
        <v>148</v>
      </c>
      <c r="C175" s="567">
        <v>551</v>
      </c>
      <c r="D175" s="567">
        <v>378</v>
      </c>
      <c r="E175" s="567">
        <v>3936</v>
      </c>
      <c r="F175" s="567">
        <v>5745</v>
      </c>
      <c r="G175" s="567">
        <f>SUM(C175:F175)</f>
        <v>10610</v>
      </c>
      <c r="H175" s="83"/>
      <c r="I175" s="84"/>
      <c r="J175" s="84"/>
      <c r="K175" s="84"/>
      <c r="L175" s="60"/>
    </row>
    <row r="176" spans="2:12" ht="10.5" customHeight="1">
      <c r="B176" s="311" t="s">
        <v>149</v>
      </c>
      <c r="C176" s="567">
        <v>494</v>
      </c>
      <c r="D176" s="567">
        <v>299</v>
      </c>
      <c r="E176" s="567">
        <v>3299</v>
      </c>
      <c r="F176" s="567">
        <v>4708</v>
      </c>
      <c r="G176" s="567">
        <f>SUM(C176:F176)</f>
        <v>8800</v>
      </c>
      <c r="H176" s="83"/>
      <c r="I176" s="84"/>
      <c r="J176" s="84"/>
      <c r="K176" s="84"/>
      <c r="L176" s="60"/>
    </row>
    <row r="177" spans="2:13" ht="10.5" customHeight="1">
      <c r="B177" s="311"/>
      <c r="C177" s="567"/>
      <c r="D177" s="567"/>
      <c r="E177" s="567"/>
      <c r="F177" s="567"/>
      <c r="G177" s="567"/>
      <c r="H177" s="83"/>
      <c r="I177" s="84"/>
      <c r="J177" s="84"/>
      <c r="K177" s="84"/>
      <c r="L177" s="60"/>
    </row>
    <row r="178" spans="2:13" ht="10.5" customHeight="1">
      <c r="B178" s="311" t="s">
        <v>150</v>
      </c>
      <c r="C178" s="567">
        <v>397</v>
      </c>
      <c r="D178" s="567">
        <v>254</v>
      </c>
      <c r="E178" s="567">
        <v>2545</v>
      </c>
      <c r="F178" s="567">
        <v>3928</v>
      </c>
      <c r="G178" s="567">
        <f>SUM(C178:F178)</f>
        <v>7124</v>
      </c>
      <c r="H178" s="83"/>
      <c r="I178" s="84"/>
      <c r="J178" s="84"/>
      <c r="K178" s="84"/>
      <c r="L178" s="60"/>
    </row>
    <row r="179" spans="2:13" ht="10.5" customHeight="1">
      <c r="B179" s="311" t="s">
        <v>151</v>
      </c>
      <c r="C179" s="567">
        <v>458</v>
      </c>
      <c r="D179" s="567">
        <v>391</v>
      </c>
      <c r="E179" s="567">
        <v>3553</v>
      </c>
      <c r="F179" s="567">
        <v>5083</v>
      </c>
      <c r="G179" s="567">
        <f>SUM(C179:F179)</f>
        <v>9485</v>
      </c>
      <c r="H179" s="83"/>
      <c r="I179" s="84"/>
      <c r="J179" s="84"/>
      <c r="K179" s="84"/>
      <c r="L179" s="60"/>
    </row>
    <row r="180" spans="2:13" ht="10.5" customHeight="1">
      <c r="B180" s="311" t="s">
        <v>152</v>
      </c>
      <c r="C180" s="567">
        <v>481</v>
      </c>
      <c r="D180" s="567">
        <v>490</v>
      </c>
      <c r="E180" s="567">
        <v>3474</v>
      </c>
      <c r="F180" s="567">
        <v>5456</v>
      </c>
      <c r="G180" s="567">
        <f>SUM(C180:F180)</f>
        <v>9901</v>
      </c>
      <c r="H180" s="83"/>
      <c r="I180" s="84"/>
      <c r="J180" s="84"/>
      <c r="K180" s="84"/>
      <c r="L180" s="60"/>
    </row>
    <row r="181" spans="2:13" ht="10.5" customHeight="1">
      <c r="B181" s="311" t="s">
        <v>756</v>
      </c>
      <c r="C181" s="567">
        <v>369</v>
      </c>
      <c r="D181" s="567">
        <v>464</v>
      </c>
      <c r="E181" s="567">
        <v>3021</v>
      </c>
      <c r="F181" s="567">
        <v>4315</v>
      </c>
      <c r="G181" s="567">
        <f>SUM(C181:F181)</f>
        <v>8169</v>
      </c>
      <c r="H181" s="83"/>
      <c r="I181" s="84"/>
      <c r="J181" s="84"/>
      <c r="K181" s="84"/>
      <c r="L181" s="60"/>
    </row>
    <row r="182" spans="2:13" ht="10.5" customHeight="1">
      <c r="B182" s="311" t="s">
        <v>757</v>
      </c>
      <c r="C182" s="567">
        <v>371</v>
      </c>
      <c r="D182" s="567">
        <v>533</v>
      </c>
      <c r="E182" s="567">
        <v>3414</v>
      </c>
      <c r="F182" s="567">
        <v>6356</v>
      </c>
      <c r="G182" s="567">
        <f>SUM(C182:F182)</f>
        <v>10674</v>
      </c>
      <c r="H182" s="83"/>
      <c r="I182" s="84"/>
      <c r="J182" s="84"/>
      <c r="K182" s="84"/>
      <c r="L182" s="60"/>
    </row>
    <row r="183" spans="2:13" ht="10.5" customHeight="1">
      <c r="B183" s="311"/>
      <c r="C183" s="567"/>
      <c r="D183" s="567"/>
      <c r="E183" s="567"/>
      <c r="F183" s="567"/>
      <c r="G183" s="567"/>
      <c r="H183" s="83"/>
      <c r="I183" s="84"/>
      <c r="J183" s="84"/>
      <c r="K183" s="84"/>
      <c r="L183" s="60"/>
    </row>
    <row r="184" spans="2:13" ht="10.5" customHeight="1">
      <c r="B184" s="311" t="s">
        <v>758</v>
      </c>
      <c r="C184" s="567">
        <v>814</v>
      </c>
      <c r="D184" s="567">
        <v>667</v>
      </c>
      <c r="E184" s="567">
        <v>5015</v>
      </c>
      <c r="F184" s="567">
        <v>7927</v>
      </c>
      <c r="G184" s="567">
        <f>SUM(C184:F184)</f>
        <v>14423</v>
      </c>
      <c r="H184" s="83"/>
      <c r="I184" s="84"/>
      <c r="J184" s="84"/>
      <c r="K184" s="84"/>
      <c r="L184" s="60"/>
    </row>
    <row r="185" spans="2:13" ht="10.5" customHeight="1">
      <c r="B185" s="311" t="s">
        <v>759</v>
      </c>
      <c r="C185" s="567">
        <v>303</v>
      </c>
      <c r="D185" s="567">
        <v>443</v>
      </c>
      <c r="E185" s="567">
        <v>2766</v>
      </c>
      <c r="F185" s="567">
        <v>4749</v>
      </c>
      <c r="G185" s="567">
        <f>SUM(C185:F185)</f>
        <v>8261</v>
      </c>
      <c r="H185" s="83"/>
      <c r="I185" s="84"/>
      <c r="J185" s="84"/>
      <c r="K185" s="84"/>
      <c r="L185" s="60"/>
    </row>
    <row r="186" spans="2:13" ht="10.5" customHeight="1">
      <c r="B186" s="311" t="s">
        <v>760</v>
      </c>
      <c r="C186" s="567">
        <v>128</v>
      </c>
      <c r="D186" s="567">
        <v>272</v>
      </c>
      <c r="E186" s="567">
        <v>1342</v>
      </c>
      <c r="F186" s="567">
        <v>2262</v>
      </c>
      <c r="G186" s="567">
        <f>SUM(C186:F186)</f>
        <v>4004</v>
      </c>
      <c r="H186" s="83"/>
      <c r="I186" s="84"/>
      <c r="J186" s="84"/>
      <c r="K186" s="84"/>
      <c r="L186" s="60"/>
    </row>
    <row r="187" spans="2:13" ht="10.5" customHeight="1">
      <c r="B187" s="311" t="s">
        <v>761</v>
      </c>
      <c r="C187" s="567">
        <v>51</v>
      </c>
      <c r="D187" s="567">
        <v>576</v>
      </c>
      <c r="E187" s="567">
        <v>1295</v>
      </c>
      <c r="F187" s="567">
        <v>2387</v>
      </c>
      <c r="G187" s="567">
        <f>SUM(C187:F187)</f>
        <v>4309</v>
      </c>
      <c r="H187" s="83"/>
      <c r="I187" s="84"/>
      <c r="J187" s="84"/>
      <c r="K187" s="84"/>
      <c r="L187" s="60"/>
    </row>
    <row r="188" spans="2:13" ht="10.5" customHeight="1">
      <c r="B188" s="311" t="s">
        <v>762</v>
      </c>
      <c r="C188" s="567">
        <v>541</v>
      </c>
      <c r="D188" s="567">
        <v>360</v>
      </c>
      <c r="E188" s="567">
        <v>3105</v>
      </c>
      <c r="F188" s="567">
        <v>3903</v>
      </c>
      <c r="G188" s="567">
        <f>SUM(C188:F188)</f>
        <v>7909</v>
      </c>
      <c r="H188" s="83"/>
      <c r="I188" s="84"/>
      <c r="J188" s="84"/>
      <c r="K188"/>
      <c r="L188"/>
    </row>
    <row r="189" spans="2:13" ht="10.5" customHeight="1">
      <c r="B189" s="311"/>
      <c r="C189" s="567"/>
      <c r="D189" s="567"/>
      <c r="E189" s="567"/>
      <c r="F189" s="567"/>
      <c r="G189" s="567"/>
      <c r="H189" s="83"/>
      <c r="I189" s="84"/>
      <c r="J189" s="84"/>
    </row>
    <row r="190" spans="2:13" ht="10.5" customHeight="1">
      <c r="B190" s="311" t="s">
        <v>763</v>
      </c>
      <c r="C190" s="567">
        <v>436</v>
      </c>
      <c r="D190" s="567">
        <v>447</v>
      </c>
      <c r="E190" s="567">
        <v>3027</v>
      </c>
      <c r="F190" s="567">
        <v>4016</v>
      </c>
      <c r="G190" s="567">
        <f>SUM(C190:F190)</f>
        <v>7926</v>
      </c>
      <c r="H190" s="83"/>
      <c r="I190" s="84"/>
      <c r="J190" s="84"/>
    </row>
    <row r="191" spans="2:13" ht="10.5" customHeight="1">
      <c r="B191" s="1587" t="s">
        <v>275</v>
      </c>
      <c r="C191" s="1248" t="s">
        <v>1042</v>
      </c>
      <c r="D191" s="1250"/>
      <c r="E191" s="1250"/>
      <c r="F191" s="1250"/>
      <c r="G191" s="1250"/>
      <c r="H191" s="1250"/>
      <c r="I191" s="1250"/>
      <c r="J191" s="1250"/>
      <c r="K191" s="1243"/>
      <c r="L191" s="1242"/>
    </row>
    <row r="192" spans="2:13" ht="10.5" customHeight="1">
      <c r="B192" s="1622"/>
      <c r="C192" s="261" t="s">
        <v>126</v>
      </c>
      <c r="D192" s="316" t="s">
        <v>131</v>
      </c>
      <c r="E192" s="316" t="s">
        <v>127</v>
      </c>
      <c r="F192" s="316" t="s">
        <v>129</v>
      </c>
      <c r="G192" s="261" t="s">
        <v>128</v>
      </c>
      <c r="H192" s="316" t="s">
        <v>611</v>
      </c>
      <c r="I192" s="316" t="s">
        <v>289</v>
      </c>
      <c r="J192" s="261" t="s">
        <v>585</v>
      </c>
      <c r="K192" s="261" t="s">
        <v>132</v>
      </c>
      <c r="L192" s="261" t="s">
        <v>144</v>
      </c>
      <c r="M192" s="57"/>
    </row>
    <row r="193" spans="2:13" ht="10.5" customHeight="1">
      <c r="B193" s="1622"/>
      <c r="C193" s="262" t="s">
        <v>286</v>
      </c>
      <c r="D193" s="281" t="s">
        <v>286</v>
      </c>
      <c r="E193" s="281" t="s">
        <v>286</v>
      </c>
      <c r="F193" s="281" t="s">
        <v>130</v>
      </c>
      <c r="G193" s="262" t="s">
        <v>287</v>
      </c>
      <c r="H193" s="281"/>
      <c r="I193" s="281" t="s">
        <v>290</v>
      </c>
      <c r="J193" s="262"/>
      <c r="K193" s="262" t="s">
        <v>133</v>
      </c>
      <c r="L193" s="262"/>
      <c r="M193" s="57"/>
    </row>
    <row r="194" spans="2:13" ht="10.5" customHeight="1">
      <c r="B194" s="1588"/>
      <c r="C194" s="1597" t="s">
        <v>280</v>
      </c>
      <c r="D194" s="1603"/>
      <c r="E194" s="1603"/>
      <c r="F194" s="1603"/>
      <c r="G194" s="1603"/>
      <c r="H194" s="1603"/>
      <c r="I194" s="1603"/>
      <c r="J194" s="1603"/>
      <c r="K194" s="1603"/>
      <c r="L194" s="1603"/>
    </row>
    <row r="195" spans="2:13" ht="10.5" customHeight="1">
      <c r="B195" s="311" t="s">
        <v>764</v>
      </c>
      <c r="C195" s="526">
        <v>4</v>
      </c>
      <c r="D195" s="527">
        <v>86</v>
      </c>
      <c r="E195" s="527">
        <v>112</v>
      </c>
      <c r="F195" s="577">
        <v>2262</v>
      </c>
      <c r="G195" s="527">
        <v>328</v>
      </c>
      <c r="H195" s="527">
        <v>162</v>
      </c>
      <c r="I195" s="577">
        <v>1813</v>
      </c>
      <c r="J195" s="527">
        <v>424</v>
      </c>
      <c r="K195" s="582">
        <v>1878</v>
      </c>
      <c r="L195" s="575">
        <f>SUM(C195:J195)</f>
        <v>5191</v>
      </c>
      <c r="M195"/>
    </row>
    <row r="196" spans="2:13" ht="10.5" customHeight="1">
      <c r="B196" s="311" t="s">
        <v>765</v>
      </c>
      <c r="C196" s="526">
        <v>4</v>
      </c>
      <c r="D196" s="527">
        <v>70</v>
      </c>
      <c r="E196" s="527">
        <v>110</v>
      </c>
      <c r="F196" s="577">
        <v>2262</v>
      </c>
      <c r="G196" s="527">
        <v>300</v>
      </c>
      <c r="H196" s="527">
        <v>95</v>
      </c>
      <c r="I196" s="577">
        <v>1480</v>
      </c>
      <c r="J196" s="527">
        <v>359</v>
      </c>
      <c r="K196" s="582">
        <v>2050</v>
      </c>
      <c r="L196" s="575">
        <f t="shared" ref="L196:L197" si="0">SUM(C196:K196)</f>
        <v>6730</v>
      </c>
    </row>
    <row r="197" spans="2:13" ht="10.5" customHeight="1">
      <c r="B197" s="311" t="s">
        <v>766</v>
      </c>
      <c r="C197" s="526">
        <v>4</v>
      </c>
      <c r="D197" s="527">
        <v>70</v>
      </c>
      <c r="E197" s="527">
        <v>162</v>
      </c>
      <c r="F197" s="577">
        <v>3640</v>
      </c>
      <c r="G197" s="527">
        <v>362</v>
      </c>
      <c r="H197" s="527">
        <v>137</v>
      </c>
      <c r="I197" s="577">
        <v>2194</v>
      </c>
      <c r="J197" s="527">
        <v>534</v>
      </c>
      <c r="K197" s="582">
        <v>4449</v>
      </c>
      <c r="L197" s="575">
        <f t="shared" si="0"/>
        <v>11552</v>
      </c>
    </row>
    <row r="198" spans="2:13" ht="10.5" customHeight="1">
      <c r="B198" s="311" t="s">
        <v>767</v>
      </c>
      <c r="C198" s="526">
        <v>4</v>
      </c>
      <c r="D198" s="527">
        <v>62</v>
      </c>
      <c r="E198" s="527">
        <v>104</v>
      </c>
      <c r="F198" s="577">
        <v>2779</v>
      </c>
      <c r="G198" s="527">
        <v>319</v>
      </c>
      <c r="H198" s="527">
        <v>74</v>
      </c>
      <c r="I198" s="577">
        <v>1832</v>
      </c>
      <c r="J198" s="527">
        <v>394</v>
      </c>
      <c r="K198" s="582">
        <v>2773</v>
      </c>
      <c r="L198" s="575">
        <f>SUM(C198:K198)</f>
        <v>8341</v>
      </c>
    </row>
    <row r="199" spans="2:13" ht="10.5" customHeight="1">
      <c r="B199" s="311" t="s">
        <v>768</v>
      </c>
      <c r="C199" s="526">
        <v>3</v>
      </c>
      <c r="D199" s="527">
        <v>62</v>
      </c>
      <c r="E199" s="527">
        <v>110</v>
      </c>
      <c r="F199" s="577">
        <v>2121</v>
      </c>
      <c r="G199" s="527">
        <v>340</v>
      </c>
      <c r="H199" s="527">
        <v>107</v>
      </c>
      <c r="I199" s="577">
        <v>2074</v>
      </c>
      <c r="J199" s="527">
        <v>435</v>
      </c>
      <c r="K199" s="582">
        <v>2573</v>
      </c>
      <c r="L199" s="575">
        <f>SUM(C199:K199)</f>
        <v>7825</v>
      </c>
    </row>
    <row r="200" spans="2:13" ht="10.5" customHeight="1">
      <c r="B200" s="311"/>
      <c r="C200" s="526"/>
      <c r="D200" s="527"/>
      <c r="E200" s="527"/>
      <c r="F200" s="577"/>
      <c r="G200" s="527"/>
      <c r="H200" s="527"/>
      <c r="I200" s="577"/>
      <c r="J200" s="527"/>
      <c r="K200" s="582"/>
      <c r="L200" s="575"/>
      <c r="M200" s="174"/>
    </row>
    <row r="201" spans="2:13" ht="10.5" customHeight="1">
      <c r="B201" s="311" t="s">
        <v>769</v>
      </c>
      <c r="C201" s="526">
        <v>2</v>
      </c>
      <c r="D201" s="527">
        <v>34</v>
      </c>
      <c r="E201" s="527">
        <v>125</v>
      </c>
      <c r="F201" s="577">
        <v>850</v>
      </c>
      <c r="G201" s="527">
        <v>237</v>
      </c>
      <c r="H201" s="527">
        <v>49</v>
      </c>
      <c r="I201" s="577">
        <v>1092</v>
      </c>
      <c r="J201" s="527">
        <v>163</v>
      </c>
      <c r="K201" s="582">
        <v>404</v>
      </c>
      <c r="L201" s="575">
        <f t="shared" ref="L201:L205" si="1">SUM(C201:K201)</f>
        <v>2956</v>
      </c>
      <c r="M201" s="174"/>
    </row>
    <row r="202" spans="2:13" ht="10.5" customHeight="1">
      <c r="B202" s="311" t="s">
        <v>455</v>
      </c>
      <c r="C202" s="526">
        <v>5</v>
      </c>
      <c r="D202" s="527">
        <v>65</v>
      </c>
      <c r="E202" s="527">
        <v>157</v>
      </c>
      <c r="F202" s="577">
        <v>3316</v>
      </c>
      <c r="G202" s="527">
        <v>295</v>
      </c>
      <c r="H202" s="527">
        <v>69</v>
      </c>
      <c r="I202" s="577">
        <v>2254</v>
      </c>
      <c r="J202" s="527">
        <v>450</v>
      </c>
      <c r="K202" s="582">
        <v>2466</v>
      </c>
      <c r="L202" s="575">
        <f t="shared" si="1"/>
        <v>9077</v>
      </c>
    </row>
    <row r="203" spans="2:13" ht="10.5" customHeight="1">
      <c r="B203" s="311" t="s">
        <v>456</v>
      </c>
      <c r="C203" s="528">
        <v>6</v>
      </c>
      <c r="D203" s="529">
        <v>76</v>
      </c>
      <c r="E203" s="529">
        <v>178</v>
      </c>
      <c r="F203" s="577">
        <v>4336</v>
      </c>
      <c r="G203" s="527">
        <v>359</v>
      </c>
      <c r="H203" s="527">
        <v>89</v>
      </c>
      <c r="I203" s="577">
        <v>2672</v>
      </c>
      <c r="J203" s="527">
        <v>716</v>
      </c>
      <c r="K203" s="582">
        <v>3635</v>
      </c>
      <c r="L203" s="575">
        <f t="shared" si="1"/>
        <v>12067</v>
      </c>
    </row>
    <row r="204" spans="2:13" ht="10.5" customHeight="1">
      <c r="B204" s="311" t="s">
        <v>457</v>
      </c>
      <c r="C204" s="528">
        <v>20</v>
      </c>
      <c r="D204" s="529">
        <v>90</v>
      </c>
      <c r="E204" s="529">
        <v>160</v>
      </c>
      <c r="F204" s="577">
        <v>1257</v>
      </c>
      <c r="G204" s="527">
        <v>266</v>
      </c>
      <c r="H204" s="527">
        <v>30</v>
      </c>
      <c r="I204" s="577">
        <v>1135</v>
      </c>
      <c r="J204" s="527">
        <v>281</v>
      </c>
      <c r="K204" s="582">
        <v>1167</v>
      </c>
      <c r="L204" s="575">
        <f t="shared" si="1"/>
        <v>4406</v>
      </c>
      <c r="M204" s="174"/>
    </row>
    <row r="205" spans="2:13" ht="10.5" customHeight="1">
      <c r="B205" s="311" t="s">
        <v>324</v>
      </c>
      <c r="C205" s="528">
        <v>25</v>
      </c>
      <c r="D205" s="529">
        <v>117</v>
      </c>
      <c r="E205" s="529">
        <v>180</v>
      </c>
      <c r="F205" s="577">
        <v>3292</v>
      </c>
      <c r="G205" s="527">
        <v>328</v>
      </c>
      <c r="H205" s="527">
        <v>64</v>
      </c>
      <c r="I205" s="577">
        <v>1948</v>
      </c>
      <c r="J205" s="527">
        <v>465</v>
      </c>
      <c r="K205" s="582">
        <v>3275</v>
      </c>
      <c r="L205" s="575">
        <f t="shared" si="1"/>
        <v>9694</v>
      </c>
      <c r="M205" s="174"/>
    </row>
    <row r="206" spans="2:13" ht="10.5" customHeight="1">
      <c r="B206" s="311"/>
      <c r="C206" s="528"/>
      <c r="D206" s="529"/>
      <c r="E206" s="529"/>
      <c r="F206" s="577"/>
      <c r="G206" s="527"/>
      <c r="H206" s="527"/>
      <c r="I206" s="577"/>
      <c r="J206" s="527"/>
      <c r="K206" s="582"/>
      <c r="L206" s="575"/>
      <c r="M206" s="174"/>
    </row>
    <row r="207" spans="2:13" ht="10.5" customHeight="1">
      <c r="B207" s="311" t="s">
        <v>325</v>
      </c>
      <c r="C207" s="528">
        <v>25</v>
      </c>
      <c r="D207" s="529">
        <v>45</v>
      </c>
      <c r="E207" s="529">
        <v>192</v>
      </c>
      <c r="F207" s="577">
        <v>3410</v>
      </c>
      <c r="G207" s="527">
        <v>339</v>
      </c>
      <c r="H207" s="527">
        <v>65</v>
      </c>
      <c r="I207" s="577">
        <v>1732</v>
      </c>
      <c r="J207" s="527">
        <v>389</v>
      </c>
      <c r="K207" s="582">
        <v>3385</v>
      </c>
      <c r="L207" s="575">
        <f t="shared" ref="L207:L211" si="2">SUM(C207:K207)</f>
        <v>9582</v>
      </c>
    </row>
    <row r="208" spans="2:13" ht="10.5" customHeight="1">
      <c r="B208" s="311" t="s">
        <v>326</v>
      </c>
      <c r="C208" s="528">
        <v>5</v>
      </c>
      <c r="D208" s="529">
        <v>34</v>
      </c>
      <c r="E208" s="529">
        <v>176</v>
      </c>
      <c r="F208" s="577">
        <v>2540</v>
      </c>
      <c r="G208" s="527">
        <v>269</v>
      </c>
      <c r="H208" s="527">
        <v>49</v>
      </c>
      <c r="I208" s="577">
        <v>1486</v>
      </c>
      <c r="J208" s="527">
        <v>370</v>
      </c>
      <c r="K208" s="582">
        <v>2275</v>
      </c>
      <c r="L208" s="575">
        <f t="shared" si="2"/>
        <v>7204</v>
      </c>
    </row>
    <row r="209" spans="2:12" ht="10.5" customHeight="1">
      <c r="B209" s="311" t="s">
        <v>327</v>
      </c>
      <c r="C209" s="528">
        <v>8</v>
      </c>
      <c r="D209" s="529">
        <v>31</v>
      </c>
      <c r="E209" s="529">
        <v>201</v>
      </c>
      <c r="F209" s="577">
        <v>2759</v>
      </c>
      <c r="G209" s="527">
        <v>247</v>
      </c>
      <c r="H209" s="527">
        <v>57</v>
      </c>
      <c r="I209" s="577">
        <v>1870</v>
      </c>
      <c r="J209" s="527">
        <v>366</v>
      </c>
      <c r="K209" s="582">
        <v>1922</v>
      </c>
      <c r="L209" s="575">
        <f t="shared" si="2"/>
        <v>7461</v>
      </c>
    </row>
    <row r="210" spans="2:12" ht="10.5" customHeight="1">
      <c r="B210" s="311" t="s">
        <v>283</v>
      </c>
      <c r="C210" s="528">
        <v>9</v>
      </c>
      <c r="D210" s="529">
        <v>47</v>
      </c>
      <c r="E210" s="529">
        <v>258</v>
      </c>
      <c r="F210" s="577">
        <v>4194</v>
      </c>
      <c r="G210" s="527">
        <v>289</v>
      </c>
      <c r="H210" s="527">
        <v>134</v>
      </c>
      <c r="I210" s="577">
        <v>2360</v>
      </c>
      <c r="J210" s="527">
        <v>455</v>
      </c>
      <c r="K210" s="582">
        <v>3255</v>
      </c>
      <c r="L210" s="575">
        <f t="shared" si="2"/>
        <v>11001</v>
      </c>
    </row>
    <row r="211" spans="2:12" ht="10.5" customHeight="1">
      <c r="B211" s="524" t="s">
        <v>328</v>
      </c>
      <c r="C211" s="528">
        <v>9</v>
      </c>
      <c r="D211" s="529">
        <v>46</v>
      </c>
      <c r="E211" s="529">
        <v>320</v>
      </c>
      <c r="F211" s="577">
        <v>2695</v>
      </c>
      <c r="G211" s="527">
        <v>256</v>
      </c>
      <c r="H211" s="527">
        <v>92</v>
      </c>
      <c r="I211" s="577">
        <v>1520</v>
      </c>
      <c r="J211" s="527">
        <v>334</v>
      </c>
      <c r="K211" s="582">
        <v>2215</v>
      </c>
      <c r="L211" s="575">
        <f t="shared" si="2"/>
        <v>7487</v>
      </c>
    </row>
    <row r="212" spans="2:12" ht="10.5" customHeight="1">
      <c r="B212" s="524"/>
      <c r="C212" s="528"/>
      <c r="D212" s="529"/>
      <c r="E212" s="529"/>
      <c r="F212" s="577"/>
      <c r="G212" s="527"/>
      <c r="H212" s="527"/>
      <c r="I212" s="577"/>
      <c r="J212" s="527"/>
      <c r="K212" s="582"/>
      <c r="L212" s="575"/>
    </row>
    <row r="213" spans="2:12" ht="10.5" customHeight="1">
      <c r="B213" s="639" t="s">
        <v>329</v>
      </c>
      <c r="C213" s="527">
        <v>14</v>
      </c>
      <c r="D213" s="527">
        <v>45</v>
      </c>
      <c r="E213" s="527">
        <v>511</v>
      </c>
      <c r="F213" s="577">
        <v>3217</v>
      </c>
      <c r="G213" s="527">
        <v>402</v>
      </c>
      <c r="H213" s="527">
        <v>106</v>
      </c>
      <c r="I213" s="577">
        <v>2068</v>
      </c>
      <c r="J213" s="527">
        <v>484</v>
      </c>
      <c r="K213" s="582">
        <v>2885</v>
      </c>
      <c r="L213" s="575">
        <f t="shared" ref="L213:L217" si="3">SUM(C213:K213)</f>
        <v>9732</v>
      </c>
    </row>
    <row r="214" spans="2:12" ht="10.5" customHeight="1">
      <c r="B214" s="639" t="s">
        <v>282</v>
      </c>
      <c r="C214" s="527">
        <v>21</v>
      </c>
      <c r="D214" s="527">
        <v>51</v>
      </c>
      <c r="E214" s="527">
        <v>534</v>
      </c>
      <c r="F214" s="577">
        <v>3337</v>
      </c>
      <c r="G214" s="527">
        <v>385</v>
      </c>
      <c r="H214" s="527">
        <v>162</v>
      </c>
      <c r="I214" s="577">
        <v>1882</v>
      </c>
      <c r="J214" s="527">
        <v>418</v>
      </c>
      <c r="K214" s="582">
        <v>2601</v>
      </c>
      <c r="L214" s="575">
        <f t="shared" si="3"/>
        <v>9391</v>
      </c>
    </row>
    <row r="215" spans="2:12" ht="10.5" customHeight="1">
      <c r="B215" s="639" t="s">
        <v>723</v>
      </c>
      <c r="C215" s="527">
        <v>15</v>
      </c>
      <c r="D215" s="527">
        <v>82</v>
      </c>
      <c r="E215" s="527">
        <v>511</v>
      </c>
      <c r="F215" s="577">
        <v>3100</v>
      </c>
      <c r="G215" s="527">
        <v>390</v>
      </c>
      <c r="H215" s="527">
        <v>115</v>
      </c>
      <c r="I215" s="577">
        <v>2219</v>
      </c>
      <c r="J215" s="527">
        <v>482</v>
      </c>
      <c r="K215" s="582">
        <v>2568</v>
      </c>
      <c r="L215" s="575">
        <f t="shared" si="3"/>
        <v>9482</v>
      </c>
    </row>
    <row r="216" spans="2:12" ht="10.5" customHeight="1">
      <c r="B216" s="335" t="s">
        <v>751</v>
      </c>
      <c r="C216" s="527">
        <v>20</v>
      </c>
      <c r="D216" s="527">
        <v>88</v>
      </c>
      <c r="E216" s="527">
        <v>557</v>
      </c>
      <c r="F216" s="577">
        <v>4113</v>
      </c>
      <c r="G216" s="527">
        <v>400</v>
      </c>
      <c r="H216" s="527">
        <v>120</v>
      </c>
      <c r="I216" s="577">
        <v>2807</v>
      </c>
      <c r="J216" s="527">
        <v>483</v>
      </c>
      <c r="K216" s="582">
        <v>2862</v>
      </c>
      <c r="L216" s="575">
        <f t="shared" si="3"/>
        <v>11450</v>
      </c>
    </row>
    <row r="217" spans="2:12" ht="10.5" customHeight="1">
      <c r="B217" s="335" t="s">
        <v>502</v>
      </c>
      <c r="C217" s="527">
        <v>27</v>
      </c>
      <c r="D217" s="527">
        <v>70</v>
      </c>
      <c r="E217" s="527">
        <v>443</v>
      </c>
      <c r="F217" s="577">
        <v>2080</v>
      </c>
      <c r="G217" s="527">
        <v>310</v>
      </c>
      <c r="H217" s="527">
        <v>58</v>
      </c>
      <c r="I217" s="577">
        <v>1615</v>
      </c>
      <c r="J217" s="527">
        <v>325</v>
      </c>
      <c r="K217" s="582">
        <v>1690</v>
      </c>
      <c r="L217" s="575">
        <f t="shared" si="3"/>
        <v>6618</v>
      </c>
    </row>
    <row r="218" spans="2:12" ht="10.5" customHeight="1">
      <c r="B218" s="335"/>
      <c r="C218" s="527"/>
      <c r="D218" s="528"/>
      <c r="E218" s="527"/>
      <c r="F218" s="584"/>
      <c r="G218" s="527"/>
      <c r="H218" s="527"/>
      <c r="I218" s="577"/>
      <c r="J218" s="527"/>
      <c r="K218" s="575"/>
      <c r="L218" s="575"/>
    </row>
    <row r="219" spans="2:12" ht="10.5" customHeight="1">
      <c r="B219" s="335" t="s">
        <v>388</v>
      </c>
      <c r="C219" s="527">
        <v>20</v>
      </c>
      <c r="D219" s="528">
        <v>83</v>
      </c>
      <c r="E219" s="527">
        <v>541</v>
      </c>
      <c r="F219" s="584">
        <v>2855</v>
      </c>
      <c r="G219" s="527">
        <v>359</v>
      </c>
      <c r="H219" s="527">
        <v>131</v>
      </c>
      <c r="I219" s="577">
        <v>1490</v>
      </c>
      <c r="J219" s="527">
        <v>254</v>
      </c>
      <c r="K219" s="575">
        <v>1392</v>
      </c>
      <c r="L219" s="575">
        <f t="shared" ref="L219:L223" si="4">SUM(C219:K219)</f>
        <v>7125</v>
      </c>
    </row>
    <row r="220" spans="2:12" ht="10.5" customHeight="1">
      <c r="B220" s="335" t="s">
        <v>803</v>
      </c>
      <c r="C220" s="527">
        <v>40</v>
      </c>
      <c r="D220" s="528">
        <v>85</v>
      </c>
      <c r="E220" s="527">
        <v>662</v>
      </c>
      <c r="F220" s="584">
        <v>4928</v>
      </c>
      <c r="G220" s="527">
        <v>489</v>
      </c>
      <c r="H220" s="527">
        <v>224</v>
      </c>
      <c r="I220" s="577">
        <v>2875</v>
      </c>
      <c r="J220" s="527">
        <v>568</v>
      </c>
      <c r="K220" s="575">
        <v>2829</v>
      </c>
      <c r="L220" s="575">
        <f t="shared" si="4"/>
        <v>12700</v>
      </c>
    </row>
    <row r="221" spans="2:12" ht="10.5" customHeight="1">
      <c r="B221" s="511" t="s">
        <v>496</v>
      </c>
      <c r="C221" s="527">
        <v>50</v>
      </c>
      <c r="D221" s="527">
        <v>92</v>
      </c>
      <c r="E221" s="527">
        <v>634</v>
      </c>
      <c r="F221" s="577">
        <v>4527</v>
      </c>
      <c r="G221" s="527">
        <v>521</v>
      </c>
      <c r="H221" s="527">
        <v>247</v>
      </c>
      <c r="I221" s="577">
        <v>2870</v>
      </c>
      <c r="J221" s="527">
        <v>534</v>
      </c>
      <c r="K221" s="582">
        <v>2575</v>
      </c>
      <c r="L221" s="575">
        <f t="shared" si="4"/>
        <v>12050</v>
      </c>
    </row>
    <row r="222" spans="2:12" ht="10.5" customHeight="1">
      <c r="B222" s="511" t="s">
        <v>717</v>
      </c>
      <c r="C222" s="527">
        <v>18</v>
      </c>
      <c r="D222" s="527">
        <v>80</v>
      </c>
      <c r="E222" s="527">
        <v>609</v>
      </c>
      <c r="F222" s="577">
        <v>5076</v>
      </c>
      <c r="G222" s="527">
        <v>524</v>
      </c>
      <c r="H222" s="527">
        <v>210</v>
      </c>
      <c r="I222" s="577">
        <v>2745</v>
      </c>
      <c r="J222" s="527">
        <v>685</v>
      </c>
      <c r="K222" s="582">
        <v>2868</v>
      </c>
      <c r="L222" s="575">
        <f t="shared" si="4"/>
        <v>12815</v>
      </c>
    </row>
    <row r="223" spans="2:12" ht="10.5" customHeight="1">
      <c r="B223" s="511" t="s">
        <v>336</v>
      </c>
      <c r="C223" s="527">
        <v>14</v>
      </c>
      <c r="D223" s="527">
        <v>68</v>
      </c>
      <c r="E223" s="527">
        <v>538</v>
      </c>
      <c r="F223" s="577">
        <v>4052</v>
      </c>
      <c r="G223" s="527">
        <v>450</v>
      </c>
      <c r="H223" s="527">
        <v>173</v>
      </c>
      <c r="I223" s="577">
        <v>2190</v>
      </c>
      <c r="J223" s="527">
        <v>543</v>
      </c>
      <c r="K223" s="582">
        <v>2332</v>
      </c>
      <c r="L223" s="575">
        <f t="shared" si="4"/>
        <v>10360</v>
      </c>
    </row>
    <row r="224" spans="2:12" ht="10.5" customHeight="1">
      <c r="B224" s="511"/>
      <c r="C224" s="527"/>
      <c r="D224" s="527"/>
      <c r="E224" s="527"/>
      <c r="F224" s="577"/>
      <c r="G224" s="527"/>
      <c r="H224" s="527"/>
      <c r="I224" s="577"/>
      <c r="J224" s="527"/>
      <c r="K224" s="582"/>
      <c r="L224" s="575"/>
    </row>
    <row r="225" spans="2:12" ht="10.5" customHeight="1">
      <c r="B225" s="511" t="s">
        <v>339</v>
      </c>
      <c r="C225" s="527">
        <v>30</v>
      </c>
      <c r="D225" s="527">
        <v>93</v>
      </c>
      <c r="E225" s="527">
        <v>617</v>
      </c>
      <c r="F225" s="577">
        <v>4823</v>
      </c>
      <c r="G225" s="527">
        <v>512</v>
      </c>
      <c r="H225" s="527">
        <v>274</v>
      </c>
      <c r="I225" s="577">
        <v>2529</v>
      </c>
      <c r="J225" s="527">
        <v>578</v>
      </c>
      <c r="K225" s="582">
        <v>2664</v>
      </c>
      <c r="L225" s="575">
        <f t="shared" ref="L225:L228" si="5">SUM(C225:K225)</f>
        <v>12120</v>
      </c>
    </row>
    <row r="226" spans="2:12" ht="10.5" customHeight="1">
      <c r="B226" s="511" t="s">
        <v>1370</v>
      </c>
      <c r="C226" s="527">
        <v>33</v>
      </c>
      <c r="D226" s="527">
        <v>108</v>
      </c>
      <c r="E226" s="527">
        <v>675</v>
      </c>
      <c r="F226" s="577">
        <v>4885</v>
      </c>
      <c r="G226" s="527">
        <v>599</v>
      </c>
      <c r="H226" s="527">
        <v>292</v>
      </c>
      <c r="I226" s="577">
        <v>3005</v>
      </c>
      <c r="J226" s="527">
        <v>600</v>
      </c>
      <c r="K226" s="582">
        <v>1613</v>
      </c>
      <c r="L226" s="575">
        <f t="shared" si="5"/>
        <v>11810</v>
      </c>
    </row>
    <row r="227" spans="2:12" ht="10.5" customHeight="1">
      <c r="B227" s="511" t="s">
        <v>1409</v>
      </c>
      <c r="C227" s="527">
        <v>33</v>
      </c>
      <c r="D227" s="527">
        <v>111</v>
      </c>
      <c r="E227" s="527">
        <v>664</v>
      </c>
      <c r="F227" s="577">
        <v>6247</v>
      </c>
      <c r="G227" s="527">
        <v>559</v>
      </c>
      <c r="H227" s="527">
        <v>307</v>
      </c>
      <c r="I227" s="577">
        <v>2783</v>
      </c>
      <c r="J227" s="527">
        <v>648</v>
      </c>
      <c r="K227" s="582">
        <v>2898</v>
      </c>
      <c r="L227" s="575">
        <f t="shared" si="5"/>
        <v>14250</v>
      </c>
    </row>
    <row r="228" spans="2:12" ht="10.5" customHeight="1">
      <c r="B228" s="511" t="s">
        <v>1410</v>
      </c>
      <c r="C228" s="527">
        <v>38</v>
      </c>
      <c r="D228" s="527">
        <v>100</v>
      </c>
      <c r="E228" s="527">
        <v>679</v>
      </c>
      <c r="F228" s="577">
        <v>3944</v>
      </c>
      <c r="G228" s="527">
        <v>508</v>
      </c>
      <c r="H228" s="527">
        <v>281</v>
      </c>
      <c r="I228" s="577">
        <v>2429</v>
      </c>
      <c r="J228" s="527">
        <v>486</v>
      </c>
      <c r="K228" s="582">
        <v>1490</v>
      </c>
      <c r="L228" s="575">
        <f t="shared" si="5"/>
        <v>9955</v>
      </c>
    </row>
    <row r="229" spans="2:12" ht="10.5" customHeight="1">
      <c r="B229" s="512" t="s">
        <v>1493</v>
      </c>
      <c r="C229" s="855">
        <v>45</v>
      </c>
      <c r="D229" s="855">
        <v>70</v>
      </c>
      <c r="E229" s="855">
        <v>712</v>
      </c>
      <c r="F229" s="578">
        <v>2264</v>
      </c>
      <c r="G229" s="855">
        <v>454</v>
      </c>
      <c r="H229" s="855">
        <v>248</v>
      </c>
      <c r="I229" s="578">
        <v>2108</v>
      </c>
      <c r="J229" s="855">
        <v>441</v>
      </c>
      <c r="K229" s="583">
        <v>914</v>
      </c>
      <c r="L229" s="583">
        <f>SUM(C229:K229)</f>
        <v>7256</v>
      </c>
    </row>
    <row r="230" spans="2:12" ht="6" customHeight="1">
      <c r="B230" s="1322"/>
      <c r="C230" s="526"/>
      <c r="D230" s="526"/>
      <c r="E230" s="526"/>
      <c r="F230" s="1412"/>
      <c r="G230" s="526"/>
      <c r="H230" s="526"/>
      <c r="I230" s="1412"/>
      <c r="J230" s="526"/>
      <c r="K230" s="589"/>
      <c r="L230" s="589"/>
    </row>
    <row r="231" spans="2:12" ht="11.25" customHeight="1">
      <c r="B231" s="1326" t="s">
        <v>1505</v>
      </c>
      <c r="C231" s="60"/>
      <c r="D231" s="60"/>
      <c r="E231" s="60"/>
      <c r="K231" s="174"/>
      <c r="L231" s="174"/>
    </row>
    <row r="232" spans="2:12" ht="10.5" customHeight="1">
      <c r="B232" s="1326" t="s">
        <v>1506</v>
      </c>
      <c r="C232" s="60"/>
      <c r="D232" s="60"/>
      <c r="E232" s="60"/>
    </row>
    <row r="233" spans="2:12" ht="10.5" customHeight="1">
      <c r="B233" s="1326" t="s">
        <v>1277</v>
      </c>
      <c r="C233" s="60"/>
      <c r="D233" s="60"/>
      <c r="E233" s="60"/>
      <c r="K233" s="59"/>
    </row>
    <row r="234" spans="2:12" ht="10.5" customHeight="1">
      <c r="B234" s="1326" t="s">
        <v>1507</v>
      </c>
      <c r="C234" s="60"/>
      <c r="D234" s="60"/>
      <c r="E234" s="1260"/>
      <c r="F234" s="174"/>
      <c r="G234" s="174"/>
      <c r="H234" s="174"/>
      <c r="I234" s="174"/>
      <c r="J234" s="174"/>
    </row>
    <row r="235" spans="2:12" ht="10.5" customHeight="1">
      <c r="B235" s="48"/>
    </row>
    <row r="236" spans="2:12" ht="10.5" customHeight="1">
      <c r="B236" s="48"/>
    </row>
    <row r="237" spans="2:12" ht="10.5" customHeight="1">
      <c r="B237" s="48"/>
    </row>
    <row r="238" spans="2:12" ht="10.5" customHeight="1">
      <c r="B238" s="48"/>
    </row>
    <row r="239" spans="2:12" ht="10.5" customHeight="1">
      <c r="B239" s="48"/>
    </row>
    <row r="240" spans="2:12" ht="10.5" customHeight="1">
      <c r="B240" s="48"/>
      <c r="H240" s="59"/>
    </row>
    <row r="241" spans="2:7" ht="10.5" customHeight="1">
      <c r="B241" s="48"/>
    </row>
    <row r="242" spans="2:7" ht="10.5" customHeight="1">
      <c r="B242" s="48"/>
    </row>
    <row r="243" spans="2:7" ht="10.5" customHeight="1">
      <c r="B243" s="48"/>
    </row>
    <row r="244" spans="2:7" ht="10.5" customHeight="1">
      <c r="B244" s="48"/>
    </row>
    <row r="245" spans="2:7" ht="10.5" customHeight="1">
      <c r="B245" s="1308"/>
    </row>
    <row r="246" spans="2:7" ht="10.5" customHeight="1">
      <c r="B246" s="1308"/>
    </row>
    <row r="247" spans="2:7" ht="10.5" customHeight="1">
      <c r="B247" s="1308"/>
    </row>
    <row r="248" spans="2:7" ht="10.5" customHeight="1">
      <c r="B248" s="1308"/>
    </row>
    <row r="249" spans="2:7" ht="10.5" customHeight="1">
      <c r="B249" s="1308"/>
    </row>
    <row r="250" spans="2:7" ht="10.5" customHeight="1">
      <c r="B250" s="48"/>
    </row>
    <row r="251" spans="2:7" ht="10.5" customHeight="1">
      <c r="B251" s="48"/>
    </row>
    <row r="252" spans="2:7" ht="10.5" customHeight="1">
      <c r="B252" s="48"/>
    </row>
    <row r="253" spans="2:7" ht="10.5" customHeight="1">
      <c r="B253" s="48"/>
    </row>
    <row r="254" spans="2:7" ht="10.5" customHeight="1">
      <c r="B254" s="48"/>
    </row>
    <row r="255" spans="2:7" ht="10.5" customHeight="1">
      <c r="B255" s="48"/>
      <c r="G255" s="151">
        <v>9</v>
      </c>
    </row>
    <row r="256" spans="2:7" ht="10.5" customHeight="1">
      <c r="B256" s="48"/>
    </row>
    <row r="257" spans="2:12" ht="10.5" customHeight="1">
      <c r="B257" s="48"/>
    </row>
    <row r="258" spans="2:12" ht="10.5" customHeight="1">
      <c r="B258" s="48" t="s">
        <v>826</v>
      </c>
    </row>
    <row r="259" spans="2:12" ht="10.5" customHeight="1">
      <c r="B259" s="1638" t="s">
        <v>275</v>
      </c>
      <c r="C259" s="1609" t="s">
        <v>922</v>
      </c>
      <c r="D259" s="1609" t="s">
        <v>1043</v>
      </c>
      <c r="E259" s="1609" t="s">
        <v>1044</v>
      </c>
      <c r="F259" s="1619" t="s">
        <v>1045</v>
      </c>
      <c r="G259" s="1620"/>
      <c r="H259" s="1620"/>
      <c r="I259" s="1621"/>
      <c r="J259" s="1609" t="s">
        <v>1046</v>
      </c>
      <c r="K259" s="1587" t="s">
        <v>903</v>
      </c>
    </row>
    <row r="260" spans="2:12" ht="10.5" customHeight="1">
      <c r="B260" s="1653"/>
      <c r="C260" s="1628"/>
      <c r="D260" s="1628"/>
      <c r="E260" s="1628"/>
      <c r="F260" s="1619" t="s">
        <v>1047</v>
      </c>
      <c r="G260" s="1621"/>
      <c r="H260" s="1619" t="s">
        <v>1048</v>
      </c>
      <c r="I260" s="1621"/>
      <c r="J260" s="1628"/>
      <c r="K260" s="1622"/>
    </row>
    <row r="261" spans="2:12" ht="10.5" customHeight="1">
      <c r="B261" s="1653"/>
      <c r="C261" s="1610"/>
      <c r="D261" s="1610"/>
      <c r="E261" s="1610"/>
      <c r="F261" s="282" t="s">
        <v>277</v>
      </c>
      <c r="G261" s="282" t="s">
        <v>278</v>
      </c>
      <c r="H261" s="282" t="s">
        <v>277</v>
      </c>
      <c r="I261" s="282" t="s">
        <v>278</v>
      </c>
      <c r="J261" s="1610"/>
      <c r="K261" s="1622"/>
    </row>
    <row r="262" spans="2:12" ht="10.5" customHeight="1">
      <c r="B262" s="1639"/>
      <c r="C262" s="63" t="s">
        <v>279</v>
      </c>
      <c r="D262" s="63" t="s">
        <v>280</v>
      </c>
      <c r="E262" s="63" t="s">
        <v>499</v>
      </c>
      <c r="F262" s="1597" t="s">
        <v>928</v>
      </c>
      <c r="G262" s="1603"/>
      <c r="H262" s="1603"/>
      <c r="I262" s="1598"/>
      <c r="J262" s="1312" t="s">
        <v>1481</v>
      </c>
      <c r="K262" s="1588"/>
    </row>
    <row r="263" spans="2:12" ht="10.5" customHeight="1">
      <c r="B263" s="415">
        <v>1980</v>
      </c>
      <c r="C263" s="520">
        <v>1627</v>
      </c>
      <c r="D263" s="520">
        <v>1490</v>
      </c>
      <c r="E263" s="520">
        <v>313765</v>
      </c>
      <c r="F263" s="533">
        <v>215.2</v>
      </c>
      <c r="G263" s="533">
        <v>215</v>
      </c>
      <c r="H263" s="533">
        <v>208.74</v>
      </c>
      <c r="I263" s="533">
        <v>208.54</v>
      </c>
      <c r="J263" s="726">
        <v>11.1</v>
      </c>
      <c r="K263" s="998" t="s">
        <v>758</v>
      </c>
    </row>
    <row r="264" spans="2:12" ht="10.5" customHeight="1">
      <c r="B264" s="415">
        <v>1981</v>
      </c>
      <c r="C264" s="520">
        <v>1812</v>
      </c>
      <c r="D264" s="520">
        <v>2356</v>
      </c>
      <c r="E264" s="520">
        <v>556089</v>
      </c>
      <c r="F264" s="533">
        <v>241.4</v>
      </c>
      <c r="G264" s="533">
        <v>240.4</v>
      </c>
      <c r="H264" s="533">
        <v>234.16</v>
      </c>
      <c r="I264" s="533">
        <v>233.16</v>
      </c>
      <c r="J264" s="726">
        <v>12.4</v>
      </c>
      <c r="K264" s="998" t="s">
        <v>759</v>
      </c>
    </row>
    <row r="265" spans="2:12" ht="10.5" customHeight="1">
      <c r="B265" s="415">
        <v>1982</v>
      </c>
      <c r="C265" s="520">
        <v>2013</v>
      </c>
      <c r="D265" s="520">
        <v>2448</v>
      </c>
      <c r="E265" s="520">
        <v>705031</v>
      </c>
      <c r="F265" s="533">
        <v>295</v>
      </c>
      <c r="G265" s="533">
        <v>294</v>
      </c>
      <c r="H265" s="533">
        <v>286.75</v>
      </c>
      <c r="I265" s="533">
        <v>285.75</v>
      </c>
      <c r="J265" s="726">
        <v>15.2</v>
      </c>
      <c r="K265" s="998" t="s">
        <v>760</v>
      </c>
      <c r="L265" s="51"/>
    </row>
    <row r="266" spans="2:12" ht="10.5" customHeight="1">
      <c r="B266" s="415">
        <v>1983</v>
      </c>
      <c r="C266" s="520">
        <v>1819</v>
      </c>
      <c r="D266" s="520">
        <v>1786</v>
      </c>
      <c r="E266" s="520">
        <v>480935</v>
      </c>
      <c r="F266" s="533">
        <v>275</v>
      </c>
      <c r="G266" s="533">
        <v>274</v>
      </c>
      <c r="H266" s="533">
        <v>266.75</v>
      </c>
      <c r="I266" s="533">
        <v>265.75</v>
      </c>
      <c r="J266" s="726">
        <v>14.18</v>
      </c>
      <c r="K266" s="998" t="s">
        <v>761</v>
      </c>
    </row>
    <row r="267" spans="2:12" ht="10.5" customHeight="1">
      <c r="B267" s="415">
        <v>1984</v>
      </c>
      <c r="C267" s="520">
        <v>1942</v>
      </c>
      <c r="D267" s="520">
        <v>2346</v>
      </c>
      <c r="E267" s="520">
        <v>690202</v>
      </c>
      <c r="F267" s="533">
        <v>299</v>
      </c>
      <c r="G267" s="533">
        <v>298</v>
      </c>
      <c r="H267" s="533">
        <v>290.02999999999997</v>
      </c>
      <c r="I267" s="533">
        <v>289.02999999999997</v>
      </c>
      <c r="J267" s="726">
        <v>15.38</v>
      </c>
      <c r="K267" s="998" t="s">
        <v>762</v>
      </c>
    </row>
    <row r="268" spans="2:12" ht="10.5" customHeight="1">
      <c r="B268" s="415"/>
      <c r="C268" s="520"/>
      <c r="D268" s="520"/>
      <c r="E268" s="520"/>
      <c r="F268" s="533"/>
      <c r="G268" s="533"/>
      <c r="H268" s="533"/>
      <c r="I268" s="533"/>
      <c r="J268" s="726"/>
      <c r="K268" s="998"/>
    </row>
    <row r="269" spans="2:12" ht="10.5" customHeight="1">
      <c r="B269" s="415">
        <v>1985</v>
      </c>
      <c r="C269" s="520">
        <v>1983</v>
      </c>
      <c r="D269" s="520">
        <v>1691</v>
      </c>
      <c r="E269" s="520">
        <v>534916</v>
      </c>
      <c r="F269" s="533">
        <v>325</v>
      </c>
      <c r="G269" s="533">
        <v>322</v>
      </c>
      <c r="H269" s="533">
        <v>315.25</v>
      </c>
      <c r="I269" s="533">
        <v>312.25</v>
      </c>
      <c r="J269" s="726">
        <v>16.600000000000001</v>
      </c>
      <c r="K269" s="998" t="s">
        <v>763</v>
      </c>
    </row>
    <row r="270" spans="2:12" ht="10.5" customHeight="1">
      <c r="B270" s="415">
        <v>1986</v>
      </c>
      <c r="C270" s="520">
        <v>1946</v>
      </c>
      <c r="D270" s="520">
        <v>2333</v>
      </c>
      <c r="E270" s="520">
        <v>864521</v>
      </c>
      <c r="F270" s="533">
        <v>376.8</v>
      </c>
      <c r="G270" s="533">
        <v>375.3</v>
      </c>
      <c r="H270" s="533">
        <v>366</v>
      </c>
      <c r="I270" s="533">
        <v>364.5</v>
      </c>
      <c r="J270" s="726">
        <v>19.38</v>
      </c>
      <c r="K270" s="998" t="s">
        <v>764</v>
      </c>
    </row>
    <row r="271" spans="2:12" ht="10.5" customHeight="1">
      <c r="B271" s="415">
        <v>1987</v>
      </c>
      <c r="C271" s="520">
        <v>1749</v>
      </c>
      <c r="D271" s="520">
        <v>3154</v>
      </c>
      <c r="E271" s="520">
        <v>1257265</v>
      </c>
      <c r="F271" s="533">
        <v>405</v>
      </c>
      <c r="G271" s="533">
        <v>403.5</v>
      </c>
      <c r="H271" s="533">
        <v>393.07</v>
      </c>
      <c r="I271" s="533">
        <v>391.57</v>
      </c>
      <c r="J271" s="726">
        <v>20.86</v>
      </c>
      <c r="K271" s="998" t="s">
        <v>765</v>
      </c>
    </row>
    <row r="272" spans="2:12" ht="10.5" customHeight="1">
      <c r="B272" s="415">
        <v>1988</v>
      </c>
      <c r="C272" s="520">
        <v>2009</v>
      </c>
      <c r="D272" s="520">
        <v>3557</v>
      </c>
      <c r="E272" s="520">
        <v>1220682</v>
      </c>
      <c r="F272" s="533">
        <v>353.75</v>
      </c>
      <c r="G272" s="533">
        <v>351.75</v>
      </c>
      <c r="H272" s="533">
        <v>343.25</v>
      </c>
      <c r="I272" s="533">
        <v>341.25</v>
      </c>
      <c r="J272" s="726">
        <v>18.170000000000002</v>
      </c>
      <c r="K272" s="998" t="s">
        <v>766</v>
      </c>
    </row>
    <row r="273" spans="2:13" ht="10.5" customHeight="1">
      <c r="B273" s="415">
        <v>1989</v>
      </c>
      <c r="C273" s="520">
        <v>1843</v>
      </c>
      <c r="D273" s="520">
        <v>2033</v>
      </c>
      <c r="E273" s="520">
        <v>929947</v>
      </c>
      <c r="F273" s="533">
        <v>458.25</v>
      </c>
      <c r="G273" s="533">
        <v>452.5</v>
      </c>
      <c r="H273" s="533">
        <v>446.68</v>
      </c>
      <c r="I273" s="533">
        <v>440.93</v>
      </c>
      <c r="J273" s="726">
        <v>23.04</v>
      </c>
      <c r="K273" s="998" t="s">
        <v>767</v>
      </c>
    </row>
    <row r="274" spans="2:13" ht="10.5" customHeight="1">
      <c r="B274" s="415"/>
      <c r="C274" s="520"/>
      <c r="D274" s="520"/>
      <c r="E274" s="520"/>
      <c r="F274" s="533"/>
      <c r="G274" s="533"/>
      <c r="H274" s="533"/>
      <c r="I274" s="533"/>
      <c r="J274" s="726"/>
      <c r="K274" s="998"/>
    </row>
    <row r="275" spans="2:13" ht="10.5" customHeight="1">
      <c r="B275" s="415">
        <v>1990</v>
      </c>
      <c r="C275" s="520">
        <v>1563</v>
      </c>
      <c r="D275" s="520">
        <v>1709</v>
      </c>
      <c r="E275" s="520">
        <v>879422</v>
      </c>
      <c r="F275" s="533">
        <v>521.42999999999995</v>
      </c>
      <c r="G275" s="533">
        <v>515.14</v>
      </c>
      <c r="H275" s="533">
        <v>505.79</v>
      </c>
      <c r="I275" s="533">
        <v>499.5</v>
      </c>
      <c r="J275" s="726">
        <v>26.22</v>
      </c>
      <c r="K275" s="998" t="s">
        <v>768</v>
      </c>
    </row>
    <row r="276" spans="2:13" ht="10.5" customHeight="1">
      <c r="B276" s="415">
        <v>1991</v>
      </c>
      <c r="C276" s="520">
        <v>1436</v>
      </c>
      <c r="D276" s="520">
        <v>2142</v>
      </c>
      <c r="E276" s="520">
        <v>1321345</v>
      </c>
      <c r="F276" s="533">
        <v>653.32000000000005</v>
      </c>
      <c r="G276" s="533">
        <v>620.76</v>
      </c>
      <c r="H276" s="533">
        <v>643.95000000000005</v>
      </c>
      <c r="I276" s="533">
        <v>611.39</v>
      </c>
      <c r="J276" s="726">
        <v>31.58</v>
      </c>
      <c r="K276" s="998" t="s">
        <v>769</v>
      </c>
    </row>
    <row r="277" spans="2:13" ht="10.5" customHeight="1">
      <c r="B277" s="415">
        <v>1992</v>
      </c>
      <c r="C277" s="520">
        <v>750</v>
      </c>
      <c r="D277" s="520">
        <v>1324</v>
      </c>
      <c r="E277" s="520">
        <v>923083</v>
      </c>
      <c r="F277" s="533">
        <v>748.24</v>
      </c>
      <c r="G277" s="533">
        <v>713.09</v>
      </c>
      <c r="H277" s="533">
        <v>737.09</v>
      </c>
      <c r="I277" s="533">
        <v>701.94</v>
      </c>
      <c r="J277" s="726">
        <v>36.29</v>
      </c>
      <c r="K277" s="998" t="s">
        <v>455</v>
      </c>
      <c r="L277" s="77"/>
    </row>
    <row r="278" spans="2:13" ht="10.5" customHeight="1">
      <c r="B278" s="415">
        <v>1993</v>
      </c>
      <c r="C278" s="520">
        <v>1075</v>
      </c>
      <c r="D278" s="520">
        <v>1984</v>
      </c>
      <c r="E278" s="520">
        <v>1492808</v>
      </c>
      <c r="F278" s="533">
        <v>801.48</v>
      </c>
      <c r="G278" s="533">
        <v>750.69</v>
      </c>
      <c r="H278" s="533">
        <v>789.44</v>
      </c>
      <c r="I278" s="533">
        <v>738.65</v>
      </c>
      <c r="J278" s="726">
        <v>38.26</v>
      </c>
      <c r="K278" s="998" t="s">
        <v>456</v>
      </c>
      <c r="L278" s="82"/>
    </row>
    <row r="279" spans="2:13" ht="10.5" customHeight="1">
      <c r="B279" s="415">
        <v>1994</v>
      </c>
      <c r="C279" s="520">
        <v>1048</v>
      </c>
      <c r="D279" s="520">
        <v>1840</v>
      </c>
      <c r="E279" s="520">
        <v>1389553</v>
      </c>
      <c r="F279" s="533">
        <v>770.5</v>
      </c>
      <c r="G279" s="533">
        <v>754.9</v>
      </c>
      <c r="H279" s="533">
        <v>747.38</v>
      </c>
      <c r="I279" s="533">
        <v>728.14</v>
      </c>
      <c r="J279" s="726">
        <v>38.43</v>
      </c>
      <c r="K279" s="998" t="s">
        <v>457</v>
      </c>
      <c r="M279" s="77"/>
    </row>
    <row r="280" spans="2:13" ht="10.5" customHeight="1">
      <c r="B280" s="415"/>
      <c r="C280" s="520"/>
      <c r="D280" s="520"/>
      <c r="E280" s="520"/>
      <c r="F280" s="533"/>
      <c r="G280" s="533"/>
      <c r="H280" s="533"/>
      <c r="I280" s="533"/>
      <c r="J280" s="726"/>
      <c r="K280" s="998"/>
      <c r="M280" s="77"/>
    </row>
    <row r="281" spans="2:13" ht="10.5" customHeight="1">
      <c r="B281" s="415">
        <v>1995</v>
      </c>
      <c r="C281" s="520">
        <v>1363</v>
      </c>
      <c r="D281" s="520">
        <v>1977</v>
      </c>
      <c r="E281" s="520">
        <v>1568773</v>
      </c>
      <c r="F281" s="533">
        <v>846.78</v>
      </c>
      <c r="G281" s="534">
        <v>802.58</v>
      </c>
      <c r="H281" s="533">
        <v>821.38</v>
      </c>
      <c r="I281" s="534">
        <v>777.18</v>
      </c>
      <c r="J281" s="726">
        <v>40.119999999999997</v>
      </c>
      <c r="K281" s="998" t="s">
        <v>324</v>
      </c>
      <c r="L281" s="77"/>
      <c r="M281" s="77"/>
    </row>
    <row r="282" spans="2:13" ht="10.5" customHeight="1">
      <c r="B282" s="415">
        <v>1996</v>
      </c>
      <c r="C282" s="520">
        <v>1294</v>
      </c>
      <c r="D282" s="520">
        <v>2712</v>
      </c>
      <c r="E282" s="520">
        <v>2454054</v>
      </c>
      <c r="F282" s="533">
        <v>966.02</v>
      </c>
      <c r="G282" s="534">
        <v>909.44</v>
      </c>
      <c r="H282" s="533">
        <v>937.04</v>
      </c>
      <c r="I282" s="534">
        <v>880.46</v>
      </c>
      <c r="J282" s="726">
        <v>46.31</v>
      </c>
      <c r="K282" s="998" t="s">
        <v>325</v>
      </c>
    </row>
    <row r="283" spans="2:13" ht="10.5" customHeight="1">
      <c r="B283" s="415">
        <v>1997</v>
      </c>
      <c r="C283" s="520">
        <v>1382</v>
      </c>
      <c r="D283" s="520">
        <v>2429</v>
      </c>
      <c r="E283" s="520">
        <v>1986183</v>
      </c>
      <c r="F283" s="533">
        <v>817.75</v>
      </c>
      <c r="G283" s="533" t="s">
        <v>501</v>
      </c>
      <c r="H283" s="533">
        <v>876</v>
      </c>
      <c r="I283" s="533" t="s">
        <v>501</v>
      </c>
      <c r="J283" s="726">
        <v>41.66</v>
      </c>
      <c r="K283" s="998" t="s">
        <v>326</v>
      </c>
      <c r="L283" s="77"/>
    </row>
    <row r="284" spans="2:13" ht="10.5" customHeight="1">
      <c r="B284" s="415">
        <v>1998</v>
      </c>
      <c r="C284" s="520">
        <v>745</v>
      </c>
      <c r="D284" s="520">
        <v>1892</v>
      </c>
      <c r="E284" s="520">
        <v>1529163</v>
      </c>
      <c r="F284" s="533">
        <v>808.19</v>
      </c>
      <c r="G284" s="533" t="s">
        <v>501</v>
      </c>
      <c r="H284" s="533" t="s">
        <v>501</v>
      </c>
      <c r="I284" s="533" t="s">
        <v>501</v>
      </c>
      <c r="J284" s="726">
        <v>41.11</v>
      </c>
      <c r="K284" s="998" t="s">
        <v>327</v>
      </c>
      <c r="L284" s="77"/>
    </row>
    <row r="285" spans="2:13" ht="10.5" customHeight="1">
      <c r="B285" s="415">
        <v>1999</v>
      </c>
      <c r="C285" s="520">
        <v>718</v>
      </c>
      <c r="D285" s="520">
        <v>1733</v>
      </c>
      <c r="E285" s="520">
        <v>1664750</v>
      </c>
      <c r="F285" s="533">
        <v>960.6</v>
      </c>
      <c r="G285" s="533" t="s">
        <v>501</v>
      </c>
      <c r="H285" s="533" t="s">
        <v>501</v>
      </c>
      <c r="I285" s="533" t="s">
        <v>501</v>
      </c>
      <c r="J285" s="726">
        <v>46.36</v>
      </c>
      <c r="K285" s="998" t="s">
        <v>283</v>
      </c>
      <c r="L285" s="77"/>
    </row>
    <row r="286" spans="2:13" ht="10.5" customHeight="1">
      <c r="B286" s="415"/>
      <c r="C286" s="520"/>
      <c r="D286" s="520"/>
      <c r="E286" s="520"/>
      <c r="F286" s="533"/>
      <c r="G286" s="533"/>
      <c r="H286" s="533"/>
      <c r="I286" s="533"/>
      <c r="J286" s="726"/>
      <c r="K286" s="998"/>
      <c r="L286" s="77"/>
    </row>
    <row r="287" spans="2:13" ht="10.5" customHeight="1">
      <c r="B287" s="511">
        <v>2000</v>
      </c>
      <c r="C287" s="520">
        <v>934</v>
      </c>
      <c r="D287" s="520">
        <v>2428</v>
      </c>
      <c r="E287" s="520">
        <v>2829568</v>
      </c>
      <c r="F287" s="533">
        <v>1165.3499999999999</v>
      </c>
      <c r="G287" s="533" t="s">
        <v>501</v>
      </c>
      <c r="H287" s="533" t="s">
        <v>501</v>
      </c>
      <c r="I287" s="533" t="s">
        <v>501</v>
      </c>
      <c r="J287" s="726">
        <v>55.89</v>
      </c>
      <c r="K287" s="998" t="s">
        <v>328</v>
      </c>
      <c r="L287" s="77"/>
    </row>
    <row r="288" spans="2:13" ht="10.5" customHeight="1">
      <c r="B288" s="511">
        <v>2001</v>
      </c>
      <c r="C288" s="520">
        <v>974</v>
      </c>
      <c r="D288" s="520">
        <v>2504</v>
      </c>
      <c r="E288" s="520">
        <v>3559642</v>
      </c>
      <c r="F288" s="533">
        <v>1421.61</v>
      </c>
      <c r="G288" s="533" t="s">
        <v>501</v>
      </c>
      <c r="H288" s="533" t="s">
        <v>501</v>
      </c>
      <c r="I288" s="533" t="s">
        <v>501</v>
      </c>
      <c r="J288" s="726">
        <v>69.13</v>
      </c>
      <c r="K288" s="998" t="s">
        <v>329</v>
      </c>
    </row>
    <row r="289" spans="2:11" ht="10.5" customHeight="1">
      <c r="B289" s="511">
        <v>2002</v>
      </c>
      <c r="C289" s="522">
        <v>941</v>
      </c>
      <c r="D289" s="522">
        <v>2438</v>
      </c>
      <c r="E289" s="522">
        <v>3832257</v>
      </c>
      <c r="F289" s="535">
        <v>1572.05</v>
      </c>
      <c r="G289" s="535" t="s">
        <v>501</v>
      </c>
      <c r="H289" s="535" t="s">
        <v>501</v>
      </c>
      <c r="I289" s="535" t="s">
        <v>501</v>
      </c>
      <c r="J289" s="724">
        <v>78.17</v>
      </c>
      <c r="K289" s="997" t="s">
        <v>282</v>
      </c>
    </row>
    <row r="290" spans="2:11" ht="10.5" customHeight="1">
      <c r="B290" s="511">
        <v>2003</v>
      </c>
      <c r="C290" s="522">
        <v>748</v>
      </c>
      <c r="D290" s="522">
        <v>1547</v>
      </c>
      <c r="E290" s="522">
        <v>2209104</v>
      </c>
      <c r="F290" s="535">
        <v>1428.14</v>
      </c>
      <c r="G290" s="535" t="s">
        <v>501</v>
      </c>
      <c r="H290" s="535" t="s">
        <v>501</v>
      </c>
      <c r="I290" s="535" t="s">
        <v>501</v>
      </c>
      <c r="J290" s="724">
        <v>74.55</v>
      </c>
      <c r="K290" s="1000" t="s">
        <v>723</v>
      </c>
    </row>
    <row r="291" spans="2:11" ht="10.5" customHeight="1">
      <c r="B291" s="511">
        <v>2004</v>
      </c>
      <c r="C291" s="522">
        <v>830</v>
      </c>
      <c r="D291" s="522">
        <v>1687</v>
      </c>
      <c r="E291" s="522">
        <v>1841644</v>
      </c>
      <c r="F291" s="537">
        <v>1091.43</v>
      </c>
      <c r="G291" s="535" t="s">
        <v>501</v>
      </c>
      <c r="H291" s="535" t="s">
        <v>501</v>
      </c>
      <c r="I291" s="535" t="s">
        <v>501</v>
      </c>
      <c r="J291" s="724">
        <v>59.88</v>
      </c>
      <c r="K291" s="1000" t="s">
        <v>751</v>
      </c>
    </row>
    <row r="292" spans="2:11" ht="10.5" customHeight="1">
      <c r="B292" s="511"/>
      <c r="C292" s="522"/>
      <c r="D292" s="522"/>
      <c r="E292" s="522"/>
      <c r="F292" s="537"/>
      <c r="G292" s="535"/>
      <c r="H292" s="535"/>
      <c r="I292" s="535"/>
      <c r="J292" s="724"/>
      <c r="K292" s="1000"/>
    </row>
    <row r="293" spans="2:11" ht="10.5" customHeight="1">
      <c r="B293" s="511">
        <v>2005</v>
      </c>
      <c r="C293" s="522">
        <v>805</v>
      </c>
      <c r="D293" s="522">
        <v>1913</v>
      </c>
      <c r="E293" s="522">
        <v>1978498</v>
      </c>
      <c r="F293" s="537">
        <v>1033.99</v>
      </c>
      <c r="G293" s="535" t="s">
        <v>501</v>
      </c>
      <c r="H293" s="535" t="s">
        <v>501</v>
      </c>
      <c r="I293" s="535" t="s">
        <v>501</v>
      </c>
      <c r="J293" s="724">
        <v>55.01</v>
      </c>
      <c r="K293" s="996" t="s">
        <v>502</v>
      </c>
    </row>
    <row r="294" spans="2:11" ht="10.5" customHeight="1">
      <c r="B294" s="511">
        <v>2006</v>
      </c>
      <c r="C294" s="522">
        <v>765</v>
      </c>
      <c r="D294" s="522">
        <v>2114</v>
      </c>
      <c r="E294" s="538">
        <v>3222667</v>
      </c>
      <c r="F294" s="539">
        <v>1524.19</v>
      </c>
      <c r="G294" s="535" t="s">
        <v>501</v>
      </c>
      <c r="H294" s="535" t="s">
        <v>501</v>
      </c>
      <c r="I294" s="535" t="s">
        <v>501</v>
      </c>
      <c r="J294" s="724">
        <v>83.59</v>
      </c>
      <c r="K294" s="996" t="s">
        <v>388</v>
      </c>
    </row>
    <row r="295" spans="2:11" ht="10.5" customHeight="1">
      <c r="B295" s="511">
        <v>2007</v>
      </c>
      <c r="C295" s="522">
        <v>632</v>
      </c>
      <c r="D295" s="522">
        <v>1913</v>
      </c>
      <c r="E295" s="538">
        <v>4794331</v>
      </c>
      <c r="F295" s="539">
        <v>2505.58</v>
      </c>
      <c r="G295" s="535" t="s">
        <v>501</v>
      </c>
      <c r="H295" s="535" t="s">
        <v>501</v>
      </c>
      <c r="I295" s="535" t="s">
        <v>501</v>
      </c>
      <c r="J295" s="724">
        <v>149.93</v>
      </c>
      <c r="K295" s="996" t="s">
        <v>845</v>
      </c>
    </row>
    <row r="296" spans="2:11" ht="10.5" customHeight="1">
      <c r="B296" s="511">
        <v>2008</v>
      </c>
      <c r="C296" s="522">
        <v>748</v>
      </c>
      <c r="D296" s="522">
        <v>2149</v>
      </c>
      <c r="E296" s="538">
        <v>4957581</v>
      </c>
      <c r="F296" s="539">
        <v>2307.46</v>
      </c>
      <c r="G296" s="535" t="s">
        <v>501</v>
      </c>
      <c r="H296" s="535" t="s">
        <v>501</v>
      </c>
      <c r="I296" s="535" t="s">
        <v>501</v>
      </c>
      <c r="J296" s="724">
        <v>124.8</v>
      </c>
      <c r="K296" s="996" t="s">
        <v>496</v>
      </c>
    </row>
    <row r="297" spans="2:11" ht="10.5" customHeight="1">
      <c r="B297" s="511">
        <v>2009</v>
      </c>
      <c r="C297" s="522">
        <v>642</v>
      </c>
      <c r="D297" s="522">
        <v>1967</v>
      </c>
      <c r="E297" s="538">
        <v>3162491</v>
      </c>
      <c r="F297" s="539">
        <v>1608.02</v>
      </c>
      <c r="G297" s="535" t="s">
        <v>501</v>
      </c>
      <c r="H297" s="535" t="s">
        <v>501</v>
      </c>
      <c r="I297" s="535" t="s">
        <v>501</v>
      </c>
      <c r="J297" s="724">
        <v>93.11</v>
      </c>
      <c r="K297" s="996" t="s">
        <v>717</v>
      </c>
    </row>
    <row r="298" spans="2:11" ht="10.5" customHeight="1">
      <c r="B298" s="511"/>
      <c r="C298" s="522"/>
      <c r="D298" s="522"/>
      <c r="E298" s="538"/>
      <c r="F298" s="539"/>
      <c r="G298" s="535"/>
      <c r="H298" s="535"/>
      <c r="I298" s="535"/>
      <c r="J298" s="724"/>
      <c r="K298" s="996"/>
    </row>
    <row r="299" spans="2:11" ht="10.5" customHeight="1">
      <c r="B299" s="511">
        <v>2010</v>
      </c>
      <c r="C299" s="522">
        <v>558</v>
      </c>
      <c r="D299" s="522">
        <v>1436</v>
      </c>
      <c r="E299" s="538">
        <v>3324353</v>
      </c>
      <c r="F299" s="539">
        <v>2314.44</v>
      </c>
      <c r="G299" s="535" t="s">
        <v>501</v>
      </c>
      <c r="H299" s="535" t="s">
        <v>501</v>
      </c>
      <c r="I299" s="535" t="s">
        <v>501</v>
      </c>
      <c r="J299" s="727">
        <v>124.5</v>
      </c>
      <c r="K299" s="996" t="s">
        <v>336</v>
      </c>
    </row>
    <row r="300" spans="2:11" ht="10.5" customHeight="1">
      <c r="B300" s="511" t="s">
        <v>1371</v>
      </c>
      <c r="C300" s="522">
        <v>605</v>
      </c>
      <c r="D300" s="522">
        <v>2014</v>
      </c>
      <c r="E300" s="538">
        <v>4773681</v>
      </c>
      <c r="F300" s="539">
        <v>2370.36</v>
      </c>
      <c r="G300" s="535" t="s">
        <v>501</v>
      </c>
      <c r="H300" s="535" t="s">
        <v>501</v>
      </c>
      <c r="I300" s="535" t="s">
        <v>501</v>
      </c>
      <c r="J300" s="727">
        <v>125.6</v>
      </c>
      <c r="K300" s="996" t="s">
        <v>339</v>
      </c>
    </row>
    <row r="301" spans="2:11" ht="10.5" customHeight="1">
      <c r="B301" s="511" t="s">
        <v>1367</v>
      </c>
      <c r="C301" s="522">
        <v>511</v>
      </c>
      <c r="D301" s="522">
        <v>1878</v>
      </c>
      <c r="E301" s="538">
        <v>5474341</v>
      </c>
      <c r="F301" s="539">
        <v>2914.51</v>
      </c>
      <c r="G301" s="535" t="s">
        <v>501</v>
      </c>
      <c r="H301" s="535" t="s">
        <v>501</v>
      </c>
      <c r="I301" s="535" t="s">
        <v>501</v>
      </c>
      <c r="J301" s="727">
        <v>150.6</v>
      </c>
      <c r="K301" s="996" t="s">
        <v>1370</v>
      </c>
    </row>
    <row r="302" spans="2:11" ht="10.5" customHeight="1">
      <c r="B302" s="511" t="s">
        <v>1408</v>
      </c>
      <c r="C302" s="522">
        <v>506</v>
      </c>
      <c r="D302" s="522">
        <v>1878</v>
      </c>
      <c r="E302" s="538">
        <v>5410103</v>
      </c>
      <c r="F302" s="539">
        <v>2880.31</v>
      </c>
      <c r="G302" s="535" t="s">
        <v>501</v>
      </c>
      <c r="H302" s="535" t="s">
        <v>501</v>
      </c>
      <c r="I302" s="535" t="s">
        <v>501</v>
      </c>
      <c r="J302" s="727">
        <v>163.72</v>
      </c>
      <c r="K302" s="996" t="s">
        <v>1409</v>
      </c>
    </row>
    <row r="303" spans="2:11" ht="10.5" customHeight="1">
      <c r="B303" s="511" t="s">
        <v>1411</v>
      </c>
      <c r="C303" s="522">
        <v>477</v>
      </c>
      <c r="D303" s="522">
        <v>1758</v>
      </c>
      <c r="E303" s="538">
        <v>5366216</v>
      </c>
      <c r="F303" s="539">
        <v>3052.85</v>
      </c>
      <c r="G303" s="535" t="s">
        <v>501</v>
      </c>
      <c r="H303" s="535" t="s">
        <v>501</v>
      </c>
      <c r="I303" s="535" t="s">
        <v>501</v>
      </c>
      <c r="J303" s="727">
        <v>164.7</v>
      </c>
      <c r="K303" s="996" t="s">
        <v>1410</v>
      </c>
    </row>
    <row r="304" spans="2:11" ht="10.5" customHeight="1">
      <c r="B304" s="511"/>
      <c r="C304" s="522"/>
      <c r="D304" s="522"/>
      <c r="E304" s="538"/>
      <c r="F304" s="539"/>
      <c r="G304" s="535"/>
      <c r="H304" s="535"/>
      <c r="I304" s="535"/>
      <c r="J304" s="727"/>
      <c r="K304" s="996"/>
    </row>
    <row r="305" spans="2:11" ht="10.5" customHeight="1">
      <c r="B305" s="512" t="s">
        <v>1495</v>
      </c>
      <c r="C305" s="540">
        <v>482</v>
      </c>
      <c r="D305" s="540">
        <v>1457</v>
      </c>
      <c r="E305" s="541">
        <v>5678518</v>
      </c>
      <c r="F305" s="542">
        <v>3880.13</v>
      </c>
      <c r="G305" s="543" t="s">
        <v>501</v>
      </c>
      <c r="H305" s="543" t="s">
        <v>501</v>
      </c>
      <c r="I305" s="543" t="s">
        <v>501</v>
      </c>
      <c r="J305" s="1215" t="s">
        <v>458</v>
      </c>
      <c r="K305" s="1002" t="s">
        <v>1458</v>
      </c>
    </row>
    <row r="306" spans="2:11" ht="13.5" customHeight="1">
      <c r="B306" s="444" t="s">
        <v>1094</v>
      </c>
      <c r="K306" s="59"/>
    </row>
    <row r="307" spans="2:11" ht="10.5" customHeight="1">
      <c r="B307" s="444" t="s">
        <v>1278</v>
      </c>
      <c r="K307" s="59"/>
    </row>
    <row r="308" spans="2:11" ht="10.5" customHeight="1">
      <c r="B308" s="444" t="s">
        <v>1279</v>
      </c>
      <c r="K308" s="59"/>
    </row>
    <row r="309" spans="2:11" ht="10.5" customHeight="1">
      <c r="B309" s="229" t="s">
        <v>1280</v>
      </c>
      <c r="C309" s="59"/>
      <c r="D309" s="59"/>
      <c r="E309" s="59"/>
      <c r="F309" s="59"/>
      <c r="G309" s="59"/>
      <c r="H309" s="59"/>
      <c r="I309" s="59"/>
      <c r="J309" s="59"/>
      <c r="K309" s="59"/>
    </row>
    <row r="310" spans="2:11" ht="10.5" customHeight="1">
      <c r="B310" s="229" t="s">
        <v>1281</v>
      </c>
      <c r="C310" s="59"/>
      <c r="D310" s="59"/>
      <c r="E310" s="59"/>
      <c r="F310" s="59"/>
      <c r="G310" s="59"/>
      <c r="H310" s="59"/>
      <c r="I310" s="59"/>
      <c r="J310" s="59"/>
    </row>
    <row r="311" spans="2:11" ht="10.5" customHeight="1">
      <c r="B311" s="229" t="s">
        <v>1282</v>
      </c>
      <c r="C311" s="59"/>
      <c r="D311" s="59"/>
      <c r="E311" s="59"/>
      <c r="F311" s="96"/>
      <c r="G311" s="59"/>
      <c r="H311" s="59"/>
      <c r="I311" s="59"/>
      <c r="J311" s="59"/>
    </row>
    <row r="312" spans="2:11" ht="10.5" customHeight="1">
      <c r="B312" s="229" t="s">
        <v>1283</v>
      </c>
      <c r="C312" s="59"/>
      <c r="D312" s="59"/>
      <c r="E312" s="59"/>
      <c r="F312" s="59"/>
      <c r="G312" s="59"/>
      <c r="H312" s="59"/>
      <c r="I312" s="59"/>
      <c r="J312" s="59"/>
    </row>
    <row r="313" spans="2:11" ht="10.5" customHeight="1">
      <c r="B313" s="444" t="s">
        <v>1284</v>
      </c>
    </row>
    <row r="314" spans="2:11" ht="10.5" customHeight="1">
      <c r="B314" s="444" t="s">
        <v>1285</v>
      </c>
    </row>
    <row r="315" spans="2:11" ht="10.5" customHeight="1">
      <c r="B315" s="444" t="s">
        <v>1286</v>
      </c>
    </row>
    <row r="316" spans="2:11" ht="10.5" customHeight="1">
      <c r="B316" s="444" t="s">
        <v>1287</v>
      </c>
    </row>
    <row r="317" spans="2:11" ht="10.5" customHeight="1"/>
    <row r="318" spans="2:11" ht="10.5" customHeight="1">
      <c r="B318" s="48"/>
      <c r="C318" s="50"/>
      <c r="D318" s="50"/>
      <c r="E318" s="50"/>
      <c r="F318" s="50"/>
      <c r="G318" s="50"/>
      <c r="H318" s="50"/>
      <c r="I318" s="50"/>
      <c r="J318" s="50"/>
    </row>
    <row r="319" spans="2:11" ht="10.5" customHeight="1">
      <c r="B319" s="1308"/>
      <c r="C319" s="50"/>
      <c r="D319" s="50"/>
      <c r="E319" s="50"/>
      <c r="F319" s="50"/>
      <c r="G319" s="50"/>
      <c r="H319" s="50"/>
      <c r="I319" s="50"/>
      <c r="J319" s="50"/>
    </row>
    <row r="320" spans="2:11" ht="10.5" customHeight="1">
      <c r="B320" s="1308"/>
      <c r="C320" s="50"/>
      <c r="D320" s="50"/>
      <c r="E320" s="50"/>
      <c r="F320" s="50"/>
      <c r="G320" s="50"/>
      <c r="H320" s="50"/>
      <c r="I320" s="50"/>
      <c r="J320" s="50"/>
    </row>
    <row r="321" spans="2:10" ht="10.5" customHeight="1">
      <c r="B321" s="1308"/>
      <c r="C321" s="50"/>
      <c r="D321" s="50"/>
      <c r="E321" s="50"/>
      <c r="F321" s="50"/>
      <c r="G321" s="50"/>
      <c r="H321" s="50"/>
      <c r="I321" s="50"/>
      <c r="J321" s="50"/>
    </row>
    <row r="322" spans="2:10" ht="10.5" customHeight="1">
      <c r="B322" s="1308"/>
      <c r="C322" s="50"/>
      <c r="D322" s="50"/>
      <c r="E322" s="50"/>
      <c r="F322" s="50"/>
      <c r="G322" s="50"/>
      <c r="H322" s="50"/>
      <c r="I322" s="50"/>
      <c r="J322" s="50"/>
    </row>
    <row r="323" spans="2:10" ht="10.5" customHeight="1">
      <c r="B323" s="1308"/>
      <c r="C323" s="50"/>
      <c r="D323" s="50"/>
      <c r="E323" s="50"/>
      <c r="F323" s="50"/>
      <c r="G323" s="50"/>
      <c r="H323" s="50"/>
      <c r="I323" s="50"/>
      <c r="J323" s="50"/>
    </row>
    <row r="324" spans="2:10" ht="10.5" customHeight="1">
      <c r="B324" s="1308"/>
      <c r="C324" s="50"/>
      <c r="D324" s="50"/>
      <c r="E324" s="50"/>
      <c r="F324" s="50"/>
      <c r="G324" s="50"/>
      <c r="H324" s="50"/>
      <c r="I324" s="50"/>
      <c r="J324" s="50"/>
    </row>
    <row r="325" spans="2:10" ht="10.5" customHeight="1">
      <c r="B325" s="1308"/>
      <c r="C325" s="50"/>
      <c r="D325" s="50"/>
      <c r="E325" s="50"/>
      <c r="F325" s="50"/>
      <c r="G325" s="50"/>
      <c r="H325" s="50"/>
      <c r="I325" s="50"/>
      <c r="J325" s="50"/>
    </row>
    <row r="326" spans="2:10" ht="10.5" customHeight="1">
      <c r="B326" s="1308"/>
      <c r="C326" s="50"/>
      <c r="D326" s="50"/>
      <c r="E326" s="50"/>
      <c r="F326" s="50"/>
      <c r="G326" s="50"/>
      <c r="H326" s="50"/>
      <c r="I326" s="50"/>
      <c r="J326" s="50"/>
    </row>
    <row r="327" spans="2:10" ht="10.5" customHeight="1">
      <c r="B327" s="1308"/>
      <c r="C327" s="50"/>
      <c r="D327" s="50"/>
      <c r="E327" s="50"/>
      <c r="F327" s="50"/>
      <c r="G327" s="50"/>
      <c r="H327" s="50"/>
      <c r="I327" s="50"/>
      <c r="J327" s="50"/>
    </row>
    <row r="328" spans="2:10" ht="10.5" customHeight="1">
      <c r="B328" s="1308"/>
      <c r="C328" s="50"/>
      <c r="D328" s="50"/>
      <c r="E328" s="50"/>
      <c r="F328" s="50"/>
      <c r="G328" s="50"/>
      <c r="H328" s="50"/>
      <c r="I328" s="50"/>
      <c r="J328" s="50"/>
    </row>
    <row r="329" spans="2:10" ht="10.5" customHeight="1">
      <c r="B329" s="1308"/>
      <c r="C329" s="50"/>
      <c r="D329" s="50"/>
      <c r="E329" s="50"/>
      <c r="F329" s="50"/>
      <c r="G329" s="50"/>
      <c r="H329" s="50"/>
      <c r="I329" s="50"/>
      <c r="J329" s="50"/>
    </row>
    <row r="330" spans="2:10" ht="10.5" customHeight="1">
      <c r="B330" s="1308"/>
      <c r="C330" s="50"/>
      <c r="D330" s="50"/>
      <c r="E330" s="50"/>
      <c r="F330" s="50"/>
      <c r="G330" s="50"/>
      <c r="H330" s="50"/>
      <c r="I330" s="50"/>
      <c r="J330" s="50"/>
    </row>
    <row r="331" spans="2:10" ht="10.5" customHeight="1">
      <c r="B331" s="1308"/>
      <c r="C331" s="50"/>
      <c r="D331" s="50"/>
      <c r="E331" s="50"/>
      <c r="F331" s="50"/>
      <c r="G331" s="50"/>
      <c r="H331" s="50"/>
      <c r="I331" s="50"/>
      <c r="J331" s="50"/>
    </row>
    <row r="332" spans="2:10" ht="10.5" customHeight="1">
      <c r="B332" s="1308"/>
      <c r="C332" s="50"/>
      <c r="D332" s="50"/>
      <c r="E332" s="50"/>
      <c r="F332" s="50"/>
      <c r="G332" s="50"/>
      <c r="H332" s="50"/>
      <c r="I332" s="50"/>
      <c r="J332" s="50"/>
    </row>
    <row r="333" spans="2:10" ht="10.5" customHeight="1">
      <c r="B333" s="1308"/>
      <c r="C333" s="50"/>
      <c r="D333" s="50"/>
      <c r="E333" s="50"/>
      <c r="F333" s="50"/>
      <c r="G333" s="50"/>
      <c r="H333" s="50"/>
      <c r="I333" s="50"/>
      <c r="J333" s="50"/>
    </row>
    <row r="334" spans="2:10" ht="10.5" customHeight="1">
      <c r="B334" s="1308"/>
      <c r="C334" s="50"/>
      <c r="D334" s="50"/>
      <c r="E334" s="50"/>
      <c r="F334" s="50"/>
      <c r="G334" s="50"/>
      <c r="H334" s="50"/>
      <c r="I334" s="50"/>
      <c r="J334" s="50"/>
    </row>
    <row r="335" spans="2:10" ht="10.5" customHeight="1">
      <c r="B335" s="1308"/>
      <c r="C335" s="50"/>
      <c r="D335" s="50"/>
      <c r="E335" s="50"/>
      <c r="F335" s="50"/>
      <c r="G335" s="50"/>
      <c r="H335" s="50"/>
      <c r="I335" s="50"/>
      <c r="J335" s="50"/>
    </row>
    <row r="336" spans="2:10" ht="10.5" customHeight="1">
      <c r="B336" s="1324"/>
      <c r="C336" s="50"/>
      <c r="D336" s="50"/>
      <c r="E336" s="50"/>
      <c r="F336" s="50"/>
      <c r="G336" s="50"/>
      <c r="H336" s="50"/>
      <c r="I336" s="50"/>
      <c r="J336" s="50"/>
    </row>
    <row r="337" spans="2:10" ht="10.5" customHeight="1">
      <c r="B337" s="1308"/>
      <c r="C337" s="50"/>
      <c r="D337" s="50"/>
      <c r="E337" s="50"/>
      <c r="F337" s="50"/>
      <c r="G337" s="50"/>
      <c r="H337" s="50"/>
      <c r="I337" s="50"/>
      <c r="J337" s="50"/>
    </row>
    <row r="338" spans="2:10" ht="10.5" customHeight="1">
      <c r="B338" s="1324"/>
      <c r="C338" s="50"/>
      <c r="D338" s="50"/>
      <c r="E338" s="50"/>
      <c r="F338" s="50"/>
      <c r="G338" s="50"/>
      <c r="H338" s="50"/>
      <c r="I338" s="50"/>
      <c r="J338" s="50"/>
    </row>
    <row r="339" spans="2:10" ht="10.5" customHeight="1">
      <c r="B339" s="48"/>
    </row>
    <row r="340" spans="2:10" ht="10.5" customHeight="1">
      <c r="B340" s="48"/>
    </row>
    <row r="341" spans="2:10" ht="10.5" customHeight="1">
      <c r="B341" s="48"/>
    </row>
    <row r="342" spans="2:10" ht="10.5" customHeight="1">
      <c r="B342" s="48"/>
    </row>
    <row r="343" spans="2:10" ht="10.5" customHeight="1">
      <c r="B343" s="48"/>
    </row>
    <row r="344" spans="2:10" ht="10.5" customHeight="1">
      <c r="B344" s="48"/>
      <c r="G344" s="151">
        <v>10</v>
      </c>
    </row>
    <row r="345" spans="2:10" ht="10.5" customHeight="1">
      <c r="B345" s="48"/>
    </row>
    <row r="346" spans="2:10" ht="10.5" customHeight="1">
      <c r="B346" s="48"/>
    </row>
    <row r="347" spans="2:10" ht="11.25" customHeight="1">
      <c r="B347" s="60" t="s">
        <v>924</v>
      </c>
    </row>
    <row r="348" spans="2:10" ht="11.25" customHeight="1">
      <c r="B348" s="1587" t="s">
        <v>903</v>
      </c>
      <c r="C348" s="1609" t="s">
        <v>45</v>
      </c>
      <c r="D348" s="1619" t="s">
        <v>67</v>
      </c>
      <c r="E348" s="1620"/>
      <c r="F348" s="1620"/>
      <c r="G348" s="1621"/>
      <c r="H348" s="1619" t="s">
        <v>134</v>
      </c>
      <c r="I348" s="1621"/>
      <c r="J348" s="1609" t="s">
        <v>143</v>
      </c>
    </row>
    <row r="349" spans="2:10" ht="11.25" customHeight="1">
      <c r="B349" s="1622"/>
      <c r="C349" s="1610"/>
      <c r="D349" s="282" t="s">
        <v>1502</v>
      </c>
      <c r="E349" s="282" t="s">
        <v>1503</v>
      </c>
      <c r="F349" s="282" t="s">
        <v>1504</v>
      </c>
      <c r="G349" s="282" t="s">
        <v>595</v>
      </c>
      <c r="H349" s="282" t="s">
        <v>144</v>
      </c>
      <c r="I349" s="282" t="s">
        <v>596</v>
      </c>
      <c r="J349" s="1610"/>
    </row>
    <row r="350" spans="2:10" ht="10.5" customHeight="1">
      <c r="B350" s="1588"/>
      <c r="C350" s="63" t="s">
        <v>280</v>
      </c>
      <c r="D350" s="1597" t="s">
        <v>928</v>
      </c>
      <c r="E350" s="1603"/>
      <c r="F350" s="1603"/>
      <c r="G350" s="1598"/>
      <c r="H350" s="1597" t="s">
        <v>280</v>
      </c>
      <c r="I350" s="1603"/>
      <c r="J350" s="1598"/>
    </row>
    <row r="351" spans="2:10" ht="10.5" customHeight="1">
      <c r="B351" s="311" t="s">
        <v>145</v>
      </c>
      <c r="C351" s="520">
        <v>1322</v>
      </c>
      <c r="D351" s="545" t="s">
        <v>458</v>
      </c>
      <c r="E351" s="545">
        <v>6.79</v>
      </c>
      <c r="F351" s="545">
        <v>6.63</v>
      </c>
      <c r="G351" s="545">
        <v>6.48</v>
      </c>
      <c r="H351" s="520">
        <v>1165</v>
      </c>
      <c r="I351" s="520">
        <v>1056</v>
      </c>
      <c r="J351" s="520" t="s">
        <v>373</v>
      </c>
    </row>
    <row r="352" spans="2:10" ht="10.5" customHeight="1">
      <c r="B352" s="311" t="s">
        <v>146</v>
      </c>
      <c r="C352" s="520">
        <v>1606</v>
      </c>
      <c r="D352" s="545">
        <v>74.61</v>
      </c>
      <c r="E352" s="545">
        <v>73.510000000000005</v>
      </c>
      <c r="F352" s="545">
        <v>71.86</v>
      </c>
      <c r="G352" s="545">
        <v>70.209999999999994</v>
      </c>
      <c r="H352" s="520">
        <v>1402</v>
      </c>
      <c r="I352" s="520">
        <v>1307</v>
      </c>
      <c r="J352" s="520">
        <v>54</v>
      </c>
    </row>
    <row r="353" spans="2:10" ht="10.5" customHeight="1">
      <c r="B353" s="311" t="s">
        <v>147</v>
      </c>
      <c r="C353" s="520">
        <v>1698</v>
      </c>
      <c r="D353" s="545">
        <v>76.930000000000007</v>
      </c>
      <c r="E353" s="545">
        <v>75.83</v>
      </c>
      <c r="F353" s="545">
        <v>72.53</v>
      </c>
      <c r="G353" s="545">
        <v>69.23</v>
      </c>
      <c r="H353" s="520">
        <v>1288</v>
      </c>
      <c r="I353" s="520">
        <v>1179</v>
      </c>
      <c r="J353" s="520">
        <v>538</v>
      </c>
    </row>
    <row r="354" spans="2:10" ht="10.5" customHeight="1">
      <c r="B354" s="311" t="s">
        <v>148</v>
      </c>
      <c r="C354" s="520">
        <v>1844</v>
      </c>
      <c r="D354" s="545">
        <v>84.54</v>
      </c>
      <c r="E354" s="545">
        <v>83.44</v>
      </c>
      <c r="F354" s="545">
        <v>80.14</v>
      </c>
      <c r="G354" s="545">
        <v>76.84</v>
      </c>
      <c r="H354" s="520">
        <v>1483</v>
      </c>
      <c r="I354" s="520">
        <v>1367</v>
      </c>
      <c r="J354" s="520">
        <v>421</v>
      </c>
    </row>
    <row r="355" spans="2:10" ht="10.5" customHeight="1">
      <c r="B355" s="311" t="s">
        <v>149</v>
      </c>
      <c r="C355" s="520">
        <v>1535</v>
      </c>
      <c r="D355" s="545">
        <v>97.01</v>
      </c>
      <c r="E355" s="545">
        <v>95.91</v>
      </c>
      <c r="F355" s="545">
        <v>92.61</v>
      </c>
      <c r="G355" s="545">
        <v>89.31</v>
      </c>
      <c r="H355" s="520">
        <v>1612</v>
      </c>
      <c r="I355" s="520">
        <v>1520</v>
      </c>
      <c r="J355" s="520">
        <v>45</v>
      </c>
    </row>
    <row r="356" spans="2:10" ht="10.5" customHeight="1">
      <c r="B356" s="311"/>
      <c r="C356" s="520"/>
      <c r="D356" s="545"/>
      <c r="E356" s="545"/>
      <c r="F356" s="545"/>
      <c r="G356" s="545"/>
      <c r="H356" s="520"/>
      <c r="I356" s="520"/>
      <c r="J356" s="520"/>
    </row>
    <row r="357" spans="2:10" ht="10.5" customHeight="1">
      <c r="B357" s="311" t="s">
        <v>150</v>
      </c>
      <c r="C357" s="520">
        <v>1738</v>
      </c>
      <c r="D357" s="545">
        <v>108.7</v>
      </c>
      <c r="E357" s="545">
        <v>107.6</v>
      </c>
      <c r="F357" s="545">
        <v>104.3</v>
      </c>
      <c r="G357" s="545">
        <v>101</v>
      </c>
      <c r="H357" s="520">
        <v>1709</v>
      </c>
      <c r="I357" s="520">
        <v>1618</v>
      </c>
      <c r="J357" s="520">
        <v>52</v>
      </c>
    </row>
    <row r="358" spans="2:10" ht="10.5" customHeight="1">
      <c r="B358" s="311" t="s">
        <v>151</v>
      </c>
      <c r="C358" s="520">
        <v>2172</v>
      </c>
      <c r="D358" s="545">
        <v>124.95</v>
      </c>
      <c r="E358" s="545">
        <v>123.85</v>
      </c>
      <c r="F358" s="545">
        <v>120.55</v>
      </c>
      <c r="G358" s="545">
        <v>117.25</v>
      </c>
      <c r="H358" s="520">
        <v>1681</v>
      </c>
      <c r="I358" s="520">
        <v>1569</v>
      </c>
      <c r="J358" s="520">
        <v>271</v>
      </c>
    </row>
    <row r="359" spans="2:10" ht="10.5" customHeight="1">
      <c r="B359" s="311" t="s">
        <v>152</v>
      </c>
      <c r="C359" s="520">
        <v>1791</v>
      </c>
      <c r="D359" s="545">
        <v>125.08</v>
      </c>
      <c r="E359" s="545">
        <v>123.98</v>
      </c>
      <c r="F359" s="545">
        <v>120.68</v>
      </c>
      <c r="G359" s="545">
        <v>117.38</v>
      </c>
      <c r="H359" s="520">
        <v>1675</v>
      </c>
      <c r="I359" s="520">
        <v>1566</v>
      </c>
      <c r="J359" s="520">
        <v>141</v>
      </c>
    </row>
    <row r="360" spans="2:10" ht="10.5" customHeight="1">
      <c r="B360" s="311" t="s">
        <v>756</v>
      </c>
      <c r="C360" s="520">
        <v>1505</v>
      </c>
      <c r="D360" s="545">
        <v>142.96</v>
      </c>
      <c r="E360" s="545">
        <v>141.6</v>
      </c>
      <c r="F360" s="545">
        <v>137.51</v>
      </c>
      <c r="G360" s="545">
        <v>133.41999999999999</v>
      </c>
      <c r="H360" s="520">
        <v>1903</v>
      </c>
      <c r="I360" s="520">
        <v>1672</v>
      </c>
      <c r="J360" s="520">
        <v>144</v>
      </c>
    </row>
    <row r="361" spans="2:10" ht="10.5" customHeight="1">
      <c r="B361" s="311" t="s">
        <v>757</v>
      </c>
      <c r="C361" s="520">
        <v>2037</v>
      </c>
      <c r="D361" s="545">
        <v>189.42</v>
      </c>
      <c r="E361" s="545">
        <v>188.06</v>
      </c>
      <c r="F361" s="545">
        <v>182.5</v>
      </c>
      <c r="G361" s="545">
        <v>176.95</v>
      </c>
      <c r="H361" s="520">
        <v>1781</v>
      </c>
      <c r="I361" s="520">
        <v>1691</v>
      </c>
      <c r="J361" s="520">
        <v>170</v>
      </c>
    </row>
    <row r="362" spans="2:10" ht="10.5" customHeight="1">
      <c r="B362" s="311"/>
      <c r="C362" s="520"/>
      <c r="D362" s="545"/>
      <c r="E362" s="545"/>
      <c r="F362" s="545"/>
      <c r="G362" s="545"/>
      <c r="H362" s="520"/>
      <c r="I362" s="520"/>
      <c r="J362" s="520"/>
    </row>
    <row r="363" spans="2:10" ht="10.5" customHeight="1">
      <c r="B363" s="311" t="s">
        <v>758</v>
      </c>
      <c r="C363" s="520">
        <v>1385</v>
      </c>
      <c r="D363" s="545">
        <v>221.35</v>
      </c>
      <c r="E363" s="545">
        <v>219.99</v>
      </c>
      <c r="F363" s="545">
        <v>213.53</v>
      </c>
      <c r="G363" s="545">
        <v>207.08</v>
      </c>
      <c r="H363" s="520">
        <v>2030</v>
      </c>
      <c r="I363" s="520">
        <v>1887</v>
      </c>
      <c r="J363" s="520">
        <v>45</v>
      </c>
    </row>
    <row r="364" spans="2:10" ht="10.5" customHeight="1">
      <c r="B364" s="311" t="s">
        <v>759</v>
      </c>
      <c r="C364" s="520">
        <v>2228</v>
      </c>
      <c r="D364" s="545">
        <v>248.03</v>
      </c>
      <c r="E364" s="545">
        <v>246.67</v>
      </c>
      <c r="F364" s="545">
        <v>239.43</v>
      </c>
      <c r="G364" s="545">
        <v>232.19</v>
      </c>
      <c r="H364" s="520">
        <v>1998</v>
      </c>
      <c r="I364" s="520">
        <v>1824</v>
      </c>
      <c r="J364" s="520">
        <v>6</v>
      </c>
    </row>
    <row r="365" spans="2:10" ht="10.5" customHeight="1">
      <c r="B365" s="311" t="s">
        <v>760</v>
      </c>
      <c r="C365" s="520">
        <v>2285</v>
      </c>
      <c r="D365" s="545">
        <v>281.39</v>
      </c>
      <c r="E365" s="545">
        <v>280.02999999999997</v>
      </c>
      <c r="F365" s="545">
        <v>271.77999999999997</v>
      </c>
      <c r="G365" s="545">
        <v>263.52999999999997</v>
      </c>
      <c r="H365" s="520">
        <v>1983</v>
      </c>
      <c r="I365" s="520">
        <v>1769</v>
      </c>
      <c r="J365" s="520">
        <v>157</v>
      </c>
    </row>
    <row r="366" spans="2:10" ht="10.5" customHeight="1">
      <c r="B366" s="311" t="s">
        <v>761</v>
      </c>
      <c r="C366" s="520">
        <v>1719</v>
      </c>
      <c r="D366" s="545">
        <v>281.74</v>
      </c>
      <c r="E366" s="545">
        <v>280.38</v>
      </c>
      <c r="F366" s="545">
        <v>272.13</v>
      </c>
      <c r="G366" s="545">
        <v>263.88</v>
      </c>
      <c r="H366" s="520">
        <v>2388</v>
      </c>
      <c r="I366" s="520">
        <v>2269</v>
      </c>
      <c r="J366" s="520">
        <v>104</v>
      </c>
    </row>
    <row r="367" spans="2:10" ht="10.5" customHeight="1">
      <c r="B367" s="311" t="s">
        <v>762</v>
      </c>
      <c r="C367" s="520">
        <v>2224</v>
      </c>
      <c r="D367" s="545">
        <v>304.36</v>
      </c>
      <c r="E367" s="545">
        <v>303</v>
      </c>
      <c r="F367" s="545">
        <v>294.02999999999997</v>
      </c>
      <c r="G367" s="545">
        <v>285.06</v>
      </c>
      <c r="H367" s="520">
        <v>2232</v>
      </c>
      <c r="I367" s="520">
        <v>2053</v>
      </c>
      <c r="J367" s="520">
        <v>86</v>
      </c>
    </row>
    <row r="368" spans="2:10" ht="10.5" customHeight="1">
      <c r="B368" s="311"/>
      <c r="C368" s="520"/>
      <c r="D368" s="545"/>
      <c r="E368" s="545"/>
      <c r="F368" s="545"/>
      <c r="G368" s="545"/>
      <c r="H368" s="520"/>
      <c r="I368" s="520"/>
      <c r="J368" s="520"/>
    </row>
    <row r="369" spans="2:10" ht="10.5" customHeight="1">
      <c r="B369" s="311" t="s">
        <v>763</v>
      </c>
      <c r="C369" s="520">
        <v>1586</v>
      </c>
      <c r="D369" s="545">
        <v>330.51</v>
      </c>
      <c r="E369" s="545">
        <v>329.15</v>
      </c>
      <c r="F369" s="545">
        <v>319.39999999999998</v>
      </c>
      <c r="G369" s="545" t="s">
        <v>373</v>
      </c>
      <c r="H369" s="520">
        <v>2236</v>
      </c>
      <c r="I369" s="520">
        <v>2069</v>
      </c>
      <c r="J369" s="520">
        <v>95</v>
      </c>
    </row>
    <row r="370" spans="2:10" ht="10.5" customHeight="1">
      <c r="B370" s="311" t="s">
        <v>764</v>
      </c>
      <c r="C370" s="520">
        <v>2249</v>
      </c>
      <c r="D370" s="545">
        <v>366.21</v>
      </c>
      <c r="E370" s="545">
        <v>364.85</v>
      </c>
      <c r="F370" s="545">
        <v>354.05</v>
      </c>
      <c r="G370" s="545">
        <v>350.45</v>
      </c>
      <c r="H370" s="520">
        <v>2345</v>
      </c>
      <c r="I370" s="520">
        <v>2208</v>
      </c>
      <c r="J370" s="520">
        <v>53</v>
      </c>
    </row>
    <row r="371" spans="2:10" ht="10.5" customHeight="1">
      <c r="B371" s="311" t="s">
        <v>765</v>
      </c>
      <c r="C371" s="520">
        <v>3037</v>
      </c>
      <c r="D371" s="545">
        <v>399.63</v>
      </c>
      <c r="E371" s="545">
        <v>398.27</v>
      </c>
      <c r="F371" s="545">
        <v>386.42</v>
      </c>
      <c r="G371" s="545">
        <v>382.47</v>
      </c>
      <c r="H371" s="520">
        <v>2614</v>
      </c>
      <c r="I371" s="520">
        <v>2301</v>
      </c>
      <c r="J371" s="520">
        <v>285</v>
      </c>
    </row>
    <row r="372" spans="2:10" ht="10.5" customHeight="1">
      <c r="B372" s="311" t="s">
        <v>766</v>
      </c>
      <c r="C372" s="520">
        <v>3490</v>
      </c>
      <c r="D372" s="545">
        <v>401.61</v>
      </c>
      <c r="E372" s="545">
        <v>400.25</v>
      </c>
      <c r="F372" s="545">
        <v>388.4</v>
      </c>
      <c r="G372" s="545">
        <v>384.45</v>
      </c>
      <c r="H372" s="520">
        <v>2350</v>
      </c>
      <c r="I372" s="520">
        <v>2182</v>
      </c>
      <c r="J372" s="520">
        <v>1249</v>
      </c>
    </row>
    <row r="373" spans="2:10" ht="10.5" customHeight="1">
      <c r="B373" s="311" t="s">
        <v>767</v>
      </c>
      <c r="C373" s="520">
        <v>1962</v>
      </c>
      <c r="D373" s="545">
        <v>451.36</v>
      </c>
      <c r="E373" s="545">
        <v>450</v>
      </c>
      <c r="F373" s="545">
        <v>426.5</v>
      </c>
      <c r="G373" s="545">
        <v>432</v>
      </c>
      <c r="H373" s="520">
        <v>2307</v>
      </c>
      <c r="I373" s="520">
        <v>2271</v>
      </c>
      <c r="J373" s="520">
        <v>268</v>
      </c>
    </row>
    <row r="374" spans="2:10" ht="10.5" customHeight="1">
      <c r="B374" s="311"/>
      <c r="C374" s="520"/>
      <c r="D374" s="545"/>
      <c r="E374" s="545"/>
      <c r="F374" s="545"/>
      <c r="G374" s="545"/>
      <c r="H374" s="520"/>
      <c r="I374" s="520"/>
      <c r="J374" s="520"/>
    </row>
    <row r="375" spans="2:10" ht="10.5" customHeight="1">
      <c r="B375" s="311" t="s">
        <v>768</v>
      </c>
      <c r="C375" s="520">
        <v>1666</v>
      </c>
      <c r="D375" s="545">
        <v>563.94000000000005</v>
      </c>
      <c r="E375" s="545">
        <v>562.58000000000004</v>
      </c>
      <c r="F375" s="545">
        <v>546.98</v>
      </c>
      <c r="G375" s="545">
        <v>541.78</v>
      </c>
      <c r="H375" s="520">
        <v>2174</v>
      </c>
      <c r="I375" s="520">
        <v>2169</v>
      </c>
      <c r="J375" s="520">
        <v>116</v>
      </c>
    </row>
    <row r="376" spans="2:10" ht="10.5" customHeight="1">
      <c r="B376" s="311" t="s">
        <v>769</v>
      </c>
      <c r="C376" s="520">
        <v>2085</v>
      </c>
      <c r="D376" s="545">
        <v>657.17</v>
      </c>
      <c r="E376" s="545">
        <v>648.41999999999996</v>
      </c>
      <c r="F376" s="545">
        <v>639.04999999999995</v>
      </c>
      <c r="G376" s="545">
        <v>623.41999999999996</v>
      </c>
      <c r="H376" s="520">
        <v>2143</v>
      </c>
      <c r="I376" s="520">
        <v>2130</v>
      </c>
      <c r="J376" s="520">
        <v>148</v>
      </c>
    </row>
    <row r="377" spans="2:10" ht="10.5" customHeight="1">
      <c r="B377" s="311" t="s">
        <v>455</v>
      </c>
      <c r="C377" s="520">
        <v>1270</v>
      </c>
      <c r="D377" s="545">
        <v>753.91</v>
      </c>
      <c r="E377" s="545">
        <v>743.5</v>
      </c>
      <c r="F377" s="545">
        <v>732.35</v>
      </c>
      <c r="G377" s="545">
        <v>713.76</v>
      </c>
      <c r="H377" s="520">
        <v>2132</v>
      </c>
      <c r="I377" s="520">
        <v>2125</v>
      </c>
      <c r="J377" s="520">
        <v>195</v>
      </c>
    </row>
    <row r="378" spans="2:10" ht="10.5" customHeight="1">
      <c r="B378" s="311" t="s">
        <v>456</v>
      </c>
      <c r="C378" s="520">
        <v>1913</v>
      </c>
      <c r="D378" s="545">
        <v>813.71</v>
      </c>
      <c r="E378" s="545">
        <v>802.48</v>
      </c>
      <c r="F378" s="545">
        <v>790.44</v>
      </c>
      <c r="G378" s="545">
        <v>770.38</v>
      </c>
      <c r="H378" s="520">
        <v>2259</v>
      </c>
      <c r="I378" s="520">
        <v>2250</v>
      </c>
      <c r="J378" s="520">
        <v>80</v>
      </c>
    </row>
    <row r="379" spans="2:10" ht="10.5" customHeight="1">
      <c r="B379" s="311" t="s">
        <v>457</v>
      </c>
      <c r="C379" s="520">
        <v>1775</v>
      </c>
      <c r="D379" s="545">
        <v>782.06</v>
      </c>
      <c r="E379" s="545">
        <v>770.5</v>
      </c>
      <c r="F379" s="545">
        <v>747.38</v>
      </c>
      <c r="G379" s="545">
        <v>739.68</v>
      </c>
      <c r="H379" s="520">
        <v>2353</v>
      </c>
      <c r="I379" s="520">
        <v>2351</v>
      </c>
      <c r="J379" s="520">
        <v>160</v>
      </c>
    </row>
    <row r="380" spans="2:10" ht="10.5" customHeight="1">
      <c r="B380" s="311"/>
      <c r="C380" s="520"/>
      <c r="D380" s="545"/>
      <c r="E380" s="545"/>
      <c r="F380" s="545"/>
      <c r="G380" s="545"/>
      <c r="H380" s="520"/>
      <c r="I380" s="520"/>
      <c r="J380" s="520"/>
    </row>
    <row r="381" spans="2:10" ht="10.5" customHeight="1">
      <c r="B381" s="311" t="s">
        <v>324</v>
      </c>
      <c r="C381" s="520">
        <v>1899</v>
      </c>
      <c r="D381" s="545">
        <v>859.48</v>
      </c>
      <c r="E381" s="545">
        <v>846.78</v>
      </c>
      <c r="F381" s="545">
        <v>821.38</v>
      </c>
      <c r="G381" s="545">
        <v>812.91</v>
      </c>
      <c r="H381" s="520">
        <v>2419</v>
      </c>
      <c r="I381" s="520">
        <v>2407</v>
      </c>
      <c r="J381" s="520">
        <v>156</v>
      </c>
    </row>
    <row r="382" spans="2:10" ht="10.5" customHeight="1">
      <c r="B382" s="311" t="s">
        <v>325</v>
      </c>
      <c r="C382" s="520">
        <v>2570</v>
      </c>
      <c r="D382" s="545">
        <v>980.51</v>
      </c>
      <c r="E382" s="545">
        <v>966.02</v>
      </c>
      <c r="F382" s="545">
        <v>937.04</v>
      </c>
      <c r="G382" s="545">
        <v>927.38</v>
      </c>
      <c r="H382" s="520">
        <v>2668</v>
      </c>
      <c r="I382" s="520">
        <v>2504</v>
      </c>
      <c r="J382" s="520">
        <v>236</v>
      </c>
    </row>
    <row r="383" spans="2:10" ht="10.5" customHeight="1">
      <c r="B383" s="311" t="s">
        <v>326</v>
      </c>
      <c r="C383" s="520">
        <v>2449</v>
      </c>
      <c r="D383" s="545" t="s">
        <v>501</v>
      </c>
      <c r="E383" s="545" t="s">
        <v>501</v>
      </c>
      <c r="F383" s="545" t="s">
        <v>501</v>
      </c>
      <c r="G383" s="545" t="s">
        <v>501</v>
      </c>
      <c r="H383" s="520">
        <v>2183</v>
      </c>
      <c r="I383" s="520">
        <v>2138</v>
      </c>
      <c r="J383" s="520">
        <v>79</v>
      </c>
    </row>
    <row r="384" spans="2:10" ht="10.5" customHeight="1">
      <c r="B384" s="311" t="s">
        <v>327</v>
      </c>
      <c r="C384" s="520">
        <v>1644</v>
      </c>
      <c r="D384" s="545" t="s">
        <v>501</v>
      </c>
      <c r="E384" s="545" t="s">
        <v>501</v>
      </c>
      <c r="F384" s="545" t="s">
        <v>501</v>
      </c>
      <c r="G384" s="545" t="s">
        <v>501</v>
      </c>
      <c r="H384" s="520">
        <v>2421</v>
      </c>
      <c r="I384" s="520">
        <v>2348</v>
      </c>
      <c r="J384" s="520">
        <v>75</v>
      </c>
    </row>
    <row r="385" spans="2:10" ht="10.5" customHeight="1">
      <c r="B385" s="311" t="s">
        <v>283</v>
      </c>
      <c r="C385" s="520">
        <v>1725</v>
      </c>
      <c r="D385" s="545" t="s">
        <v>501</v>
      </c>
      <c r="E385" s="545" t="s">
        <v>501</v>
      </c>
      <c r="F385" s="545" t="s">
        <v>501</v>
      </c>
      <c r="G385" s="545" t="s">
        <v>501</v>
      </c>
      <c r="H385" s="520">
        <v>2452</v>
      </c>
      <c r="I385" s="520">
        <v>2345</v>
      </c>
      <c r="J385" s="520">
        <v>72</v>
      </c>
    </row>
    <row r="386" spans="2:10" ht="10.5" customHeight="1">
      <c r="B386" s="311"/>
      <c r="C386" s="520"/>
      <c r="D386" s="545"/>
      <c r="E386" s="545"/>
      <c r="F386" s="545"/>
      <c r="G386" s="545"/>
      <c r="H386" s="520"/>
      <c r="I386" s="520"/>
      <c r="J386" s="520"/>
    </row>
    <row r="387" spans="2:10" ht="10.5" customHeight="1">
      <c r="B387" s="311" t="s">
        <v>328</v>
      </c>
      <c r="C387" s="520">
        <v>2353</v>
      </c>
      <c r="D387" s="545" t="s">
        <v>501</v>
      </c>
      <c r="E387" s="545" t="s">
        <v>501</v>
      </c>
      <c r="F387" s="545" t="s">
        <v>501</v>
      </c>
      <c r="G387" s="545" t="s">
        <v>501</v>
      </c>
      <c r="H387" s="520">
        <v>2488</v>
      </c>
      <c r="I387" s="520">
        <v>2424</v>
      </c>
      <c r="J387" s="520">
        <v>103</v>
      </c>
    </row>
    <row r="388" spans="2:10" ht="10.5" customHeight="1">
      <c r="B388" s="311" t="s">
        <v>329</v>
      </c>
      <c r="C388" s="520">
        <v>2415</v>
      </c>
      <c r="D388" s="545" t="s">
        <v>501</v>
      </c>
      <c r="E388" s="545" t="s">
        <v>501</v>
      </c>
      <c r="F388" s="545" t="s">
        <v>501</v>
      </c>
      <c r="G388" s="545" t="s">
        <v>501</v>
      </c>
      <c r="H388" s="520">
        <v>2606</v>
      </c>
      <c r="I388" s="520">
        <v>2519</v>
      </c>
      <c r="J388" s="520">
        <v>149</v>
      </c>
    </row>
    <row r="389" spans="2:10" ht="10.5" customHeight="1">
      <c r="B389" s="311" t="s">
        <v>282</v>
      </c>
      <c r="C389" s="520">
        <v>2387</v>
      </c>
      <c r="D389" s="545" t="s">
        <v>501</v>
      </c>
      <c r="E389" s="545" t="s">
        <v>501</v>
      </c>
      <c r="F389" s="545" t="s">
        <v>501</v>
      </c>
      <c r="G389" s="545" t="s">
        <v>501</v>
      </c>
      <c r="H389" s="520">
        <v>2626</v>
      </c>
      <c r="I389" s="520">
        <v>2575</v>
      </c>
      <c r="J389" s="520">
        <v>179</v>
      </c>
    </row>
    <row r="390" spans="2:10" ht="10.5" customHeight="1">
      <c r="B390" s="311" t="s">
        <v>723</v>
      </c>
      <c r="C390" s="522">
        <v>1512</v>
      </c>
      <c r="D390" s="546" t="s">
        <v>501</v>
      </c>
      <c r="E390" s="546" t="s">
        <v>501</v>
      </c>
      <c r="F390" s="546" t="s">
        <v>501</v>
      </c>
      <c r="G390" s="546" t="s">
        <v>501</v>
      </c>
      <c r="H390" s="522">
        <v>2689</v>
      </c>
      <c r="I390" s="522">
        <v>2652</v>
      </c>
      <c r="J390" s="522">
        <v>158</v>
      </c>
    </row>
    <row r="391" spans="2:10" ht="10.5" customHeight="1">
      <c r="B391" s="311" t="s">
        <v>751</v>
      </c>
      <c r="C391" s="522">
        <v>1670</v>
      </c>
      <c r="D391" s="546" t="s">
        <v>501</v>
      </c>
      <c r="E391" s="546" t="s">
        <v>501</v>
      </c>
      <c r="F391" s="546" t="s">
        <v>501</v>
      </c>
      <c r="G391" s="546" t="s">
        <v>501</v>
      </c>
      <c r="H391" s="522">
        <v>2761</v>
      </c>
      <c r="I391" s="522">
        <v>2734</v>
      </c>
      <c r="J391" s="522">
        <v>158</v>
      </c>
    </row>
    <row r="392" spans="2:10" ht="10.5" customHeight="1">
      <c r="B392" s="311"/>
      <c r="C392" s="522"/>
      <c r="D392" s="546"/>
      <c r="E392" s="546"/>
      <c r="F392" s="546"/>
      <c r="G392" s="546"/>
      <c r="H392" s="522"/>
      <c r="I392" s="522"/>
      <c r="J392" s="522"/>
    </row>
    <row r="393" spans="2:10" ht="10.5" customHeight="1">
      <c r="B393" s="335" t="s">
        <v>502</v>
      </c>
      <c r="C393" s="522">
        <v>1893</v>
      </c>
      <c r="D393" s="546" t="s">
        <v>501</v>
      </c>
      <c r="E393" s="546" t="s">
        <v>501</v>
      </c>
      <c r="F393" s="546" t="s">
        <v>501</v>
      </c>
      <c r="G393" s="546" t="s">
        <v>501</v>
      </c>
      <c r="H393" s="522">
        <v>2819</v>
      </c>
      <c r="I393" s="522">
        <v>2781</v>
      </c>
      <c r="J393" s="522">
        <v>111</v>
      </c>
    </row>
    <row r="394" spans="2:10" ht="10.5" customHeight="1">
      <c r="B394" s="335" t="s">
        <v>388</v>
      </c>
      <c r="C394" s="522">
        <v>2045</v>
      </c>
      <c r="D394" s="546" t="s">
        <v>501</v>
      </c>
      <c r="E394" s="546" t="s">
        <v>501</v>
      </c>
      <c r="F394" s="546" t="s">
        <v>501</v>
      </c>
      <c r="G394" s="546" t="s">
        <v>501</v>
      </c>
      <c r="H394" s="522">
        <v>2837</v>
      </c>
      <c r="I394" s="522">
        <v>2818</v>
      </c>
      <c r="J394" s="522">
        <v>211</v>
      </c>
    </row>
    <row r="395" spans="2:10" ht="10.5" customHeight="1">
      <c r="B395" s="335" t="s">
        <v>803</v>
      </c>
      <c r="C395" s="522">
        <v>1876</v>
      </c>
      <c r="D395" s="546" t="s">
        <v>501</v>
      </c>
      <c r="E395" s="546" t="s">
        <v>501</v>
      </c>
      <c r="F395" s="546" t="s">
        <v>501</v>
      </c>
      <c r="G395" s="546" t="s">
        <v>501</v>
      </c>
      <c r="H395" s="522">
        <v>2907</v>
      </c>
      <c r="I395" s="522">
        <v>2844</v>
      </c>
      <c r="J395" s="522">
        <v>223</v>
      </c>
    </row>
    <row r="396" spans="2:10" ht="10.5" customHeight="1">
      <c r="B396" s="335" t="s">
        <v>496</v>
      </c>
      <c r="C396" s="522">
        <v>2130</v>
      </c>
      <c r="D396" s="546" t="s">
        <v>501</v>
      </c>
      <c r="E396" s="546" t="s">
        <v>501</v>
      </c>
      <c r="F396" s="546" t="s">
        <v>501</v>
      </c>
      <c r="G396" s="546" t="s">
        <v>501</v>
      </c>
      <c r="H396" s="522">
        <v>2883</v>
      </c>
      <c r="I396" s="522">
        <v>2849</v>
      </c>
      <c r="J396" s="522">
        <v>231</v>
      </c>
    </row>
    <row r="397" spans="2:10" ht="10.5" customHeight="1">
      <c r="B397" s="335" t="s">
        <v>717</v>
      </c>
      <c r="C397" s="522">
        <v>1910</v>
      </c>
      <c r="D397" s="546" t="s">
        <v>501</v>
      </c>
      <c r="E397" s="546" t="s">
        <v>501</v>
      </c>
      <c r="F397" s="546" t="s">
        <v>501</v>
      </c>
      <c r="G397" s="546" t="s">
        <v>501</v>
      </c>
      <c r="H397" s="522">
        <v>3076</v>
      </c>
      <c r="I397" s="522">
        <v>2991</v>
      </c>
      <c r="J397" s="522">
        <v>240</v>
      </c>
    </row>
    <row r="398" spans="2:10" ht="10.5" customHeight="1">
      <c r="B398" s="511"/>
      <c r="C398" s="522"/>
      <c r="D398" s="546"/>
      <c r="E398" s="546"/>
      <c r="F398" s="546"/>
      <c r="G398" s="546"/>
      <c r="H398" s="522"/>
      <c r="I398" s="522"/>
      <c r="J398" s="522"/>
    </row>
    <row r="399" spans="2:10" ht="10.5" customHeight="1">
      <c r="B399" s="335" t="s">
        <v>336</v>
      </c>
      <c r="C399" s="522">
        <v>1389</v>
      </c>
      <c r="D399" s="546" t="s">
        <v>501</v>
      </c>
      <c r="E399" s="546" t="s">
        <v>501</v>
      </c>
      <c r="F399" s="546" t="s">
        <v>501</v>
      </c>
      <c r="G399" s="546" t="s">
        <v>501</v>
      </c>
      <c r="H399" s="522">
        <v>2989</v>
      </c>
      <c r="I399" s="522">
        <v>2944</v>
      </c>
      <c r="J399" s="522">
        <v>179</v>
      </c>
    </row>
    <row r="400" spans="2:10" ht="10.5" customHeight="1">
      <c r="B400" s="335" t="s">
        <v>339</v>
      </c>
      <c r="C400" s="522">
        <v>1973</v>
      </c>
      <c r="D400" s="546" t="s">
        <v>501</v>
      </c>
      <c r="E400" s="546" t="s">
        <v>501</v>
      </c>
      <c r="F400" s="546" t="s">
        <v>501</v>
      </c>
      <c r="G400" s="546" t="s">
        <v>501</v>
      </c>
      <c r="H400" s="522">
        <v>3262</v>
      </c>
      <c r="I400" s="522">
        <v>3066</v>
      </c>
      <c r="J400" s="522">
        <v>288</v>
      </c>
    </row>
    <row r="401" spans="2:10" ht="10.5" customHeight="1">
      <c r="B401" s="335" t="s">
        <v>1370</v>
      </c>
      <c r="C401" s="522">
        <v>1837</v>
      </c>
      <c r="D401" s="546" t="s">
        <v>501</v>
      </c>
      <c r="E401" s="546" t="s">
        <v>501</v>
      </c>
      <c r="F401" s="546" t="s">
        <v>501</v>
      </c>
      <c r="G401" s="546" t="s">
        <v>501</v>
      </c>
      <c r="H401" s="522">
        <v>3123</v>
      </c>
      <c r="I401" s="522">
        <v>3008</v>
      </c>
      <c r="J401" s="522">
        <v>304</v>
      </c>
    </row>
    <row r="402" spans="2:10" ht="10.5" customHeight="1">
      <c r="B402" s="335" t="s">
        <v>1409</v>
      </c>
      <c r="C402" s="522">
        <v>1817</v>
      </c>
      <c r="D402" s="546" t="s">
        <v>501</v>
      </c>
      <c r="E402" s="546" t="s">
        <v>501</v>
      </c>
      <c r="F402" s="546" t="s">
        <v>501</v>
      </c>
      <c r="G402" s="546" t="s">
        <v>501</v>
      </c>
      <c r="H402" s="522">
        <v>3248</v>
      </c>
      <c r="I402" s="522">
        <v>3122</v>
      </c>
      <c r="J402" s="522">
        <v>268</v>
      </c>
    </row>
    <row r="403" spans="2:10" ht="10.5" customHeight="1">
      <c r="B403" s="335" t="s">
        <v>1410</v>
      </c>
      <c r="C403" s="522">
        <v>1700</v>
      </c>
      <c r="D403" s="546" t="s">
        <v>501</v>
      </c>
      <c r="E403" s="546" t="s">
        <v>501</v>
      </c>
      <c r="F403" s="546" t="s">
        <v>501</v>
      </c>
      <c r="G403" s="546" t="s">
        <v>501</v>
      </c>
      <c r="H403" s="522">
        <v>3167</v>
      </c>
      <c r="I403" s="522">
        <v>3109</v>
      </c>
      <c r="J403" s="522">
        <v>292</v>
      </c>
    </row>
    <row r="404" spans="2:10" ht="10.5" customHeight="1">
      <c r="B404" s="335"/>
      <c r="C404" s="522"/>
      <c r="D404" s="546"/>
      <c r="E404" s="546"/>
      <c r="F404" s="546"/>
      <c r="G404" s="546"/>
      <c r="H404" s="522"/>
      <c r="I404" s="522"/>
      <c r="J404" s="522"/>
    </row>
    <row r="405" spans="2:10" ht="10.5" customHeight="1">
      <c r="B405" s="336" t="s">
        <v>1493</v>
      </c>
      <c r="C405" s="540">
        <v>1425</v>
      </c>
      <c r="D405" s="547" t="s">
        <v>501</v>
      </c>
      <c r="E405" s="547" t="s">
        <v>501</v>
      </c>
      <c r="F405" s="547" t="s">
        <v>501</v>
      </c>
      <c r="G405" s="547" t="s">
        <v>501</v>
      </c>
      <c r="H405" s="540">
        <v>3214</v>
      </c>
      <c r="I405" s="540">
        <v>3150</v>
      </c>
      <c r="J405" s="540">
        <v>118</v>
      </c>
    </row>
    <row r="406" spans="2:10" ht="12" customHeight="1">
      <c r="B406" s="226" t="s">
        <v>374</v>
      </c>
    </row>
    <row r="407" spans="2:10" ht="10.5" customHeight="1">
      <c r="B407" s="1328" t="s">
        <v>1549</v>
      </c>
    </row>
    <row r="408" spans="2:10" ht="6" customHeight="1">
      <c r="B408" s="226"/>
    </row>
    <row r="409" spans="2:10" ht="10.5" customHeight="1">
      <c r="B409" s="1326" t="s">
        <v>1498</v>
      </c>
    </row>
    <row r="410" spans="2:10" ht="10.5" customHeight="1">
      <c r="B410" s="1326" t="s">
        <v>1499</v>
      </c>
    </row>
    <row r="411" spans="2:10" ht="10.5" customHeight="1">
      <c r="B411" s="1326" t="s">
        <v>1500</v>
      </c>
    </row>
    <row r="412" spans="2:10" ht="10.5" customHeight="1">
      <c r="B412" s="1326" t="s">
        <v>1501</v>
      </c>
    </row>
    <row r="413" spans="2:10" ht="10.5" customHeight="1"/>
    <row r="414" spans="2:10" ht="10.5" customHeight="1">
      <c r="B414" s="48"/>
      <c r="C414" s="50"/>
      <c r="D414" s="50"/>
      <c r="E414" s="50"/>
      <c r="F414" s="50"/>
      <c r="G414" s="50"/>
      <c r="H414" s="50"/>
      <c r="I414" s="50"/>
      <c r="J414" s="50"/>
    </row>
    <row r="415" spans="2:10" ht="10.5" customHeight="1">
      <c r="B415" s="48"/>
    </row>
    <row r="416" spans="2:10" ht="10.5" customHeight="1">
      <c r="B416" s="48"/>
      <c r="C416" s="50"/>
      <c r="D416" s="50"/>
      <c r="E416" s="50"/>
      <c r="F416" s="50"/>
      <c r="G416" s="50"/>
      <c r="H416" s="50"/>
      <c r="I416" s="50"/>
      <c r="J416" s="50"/>
    </row>
    <row r="417" spans="2:2" ht="10.5" customHeight="1">
      <c r="B417" s="48"/>
    </row>
    <row r="418" spans="2:2" ht="10.5" customHeight="1">
      <c r="B418" s="48"/>
    </row>
    <row r="419" spans="2:2" ht="10.5" customHeight="1">
      <c r="B419" s="48"/>
    </row>
    <row r="420" spans="2:2" ht="10.5" customHeight="1">
      <c r="B420" s="48"/>
    </row>
    <row r="421" spans="2:2" ht="10.5" customHeight="1">
      <c r="B421" s="48"/>
    </row>
    <row r="422" spans="2:2" ht="10.5" customHeight="1">
      <c r="B422" s="48"/>
    </row>
    <row r="423" spans="2:2" ht="10.5" customHeight="1">
      <c r="B423" s="48"/>
    </row>
    <row r="424" spans="2:2" ht="10.5" customHeight="1">
      <c r="B424" s="1308"/>
    </row>
    <row r="425" spans="2:2" ht="10.5" customHeight="1">
      <c r="B425" s="1308"/>
    </row>
    <row r="426" spans="2:2" ht="10.5" customHeight="1">
      <c r="B426" s="1308"/>
    </row>
    <row r="427" spans="2:2" ht="10.5" customHeight="1">
      <c r="B427" s="1308"/>
    </row>
    <row r="428" spans="2:2" ht="10.5" customHeight="1">
      <c r="B428" s="1308"/>
    </row>
    <row r="429" spans="2:2" ht="10.5" customHeight="1">
      <c r="B429" s="1308"/>
    </row>
    <row r="430" spans="2:2" ht="10.5" customHeight="1">
      <c r="B430" s="48"/>
    </row>
    <row r="431" spans="2:2" ht="10.5" customHeight="1">
      <c r="B431" s="48"/>
    </row>
    <row r="432" spans="2:2" ht="10.5" customHeight="1">
      <c r="B432" s="48"/>
    </row>
    <row r="433" spans="2:14" ht="10.5" customHeight="1">
      <c r="B433" s="48"/>
    </row>
    <row r="434" spans="2:14" ht="10.5" customHeight="1">
      <c r="B434" s="48"/>
      <c r="G434" s="151">
        <v>11</v>
      </c>
    </row>
    <row r="435" spans="2:14" ht="10.5" customHeight="1">
      <c r="B435" s="48"/>
    </row>
    <row r="436" spans="2:14" ht="10.5" customHeight="1">
      <c r="B436" s="48"/>
    </row>
    <row r="437" spans="2:14" ht="11.25" customHeight="1">
      <c r="B437" s="60" t="s">
        <v>817</v>
      </c>
      <c r="K437" s="260"/>
      <c r="L437" s="260"/>
      <c r="M437" s="77"/>
      <c r="N437" s="77"/>
    </row>
    <row r="438" spans="2:14" ht="10.5" customHeight="1">
      <c r="B438" s="1638" t="s">
        <v>275</v>
      </c>
      <c r="C438" s="1619" t="s">
        <v>940</v>
      </c>
      <c r="D438" s="1620"/>
      <c r="E438" s="1620"/>
      <c r="F438" s="1620"/>
      <c r="G438" s="1621"/>
      <c r="H438" s="83"/>
      <c r="I438" s="260"/>
      <c r="J438" s="260"/>
      <c r="K438" s="160"/>
      <c r="L438" s="160"/>
      <c r="M438" s="77"/>
      <c r="N438" s="77"/>
    </row>
    <row r="439" spans="2:14" ht="10.5" customHeight="1">
      <c r="B439" s="1653"/>
      <c r="C439" s="264" t="s">
        <v>286</v>
      </c>
      <c r="D439" s="264" t="s">
        <v>705</v>
      </c>
      <c r="E439" s="264" t="s">
        <v>288</v>
      </c>
      <c r="F439" s="264" t="s">
        <v>287</v>
      </c>
      <c r="G439" s="264" t="s">
        <v>144</v>
      </c>
      <c r="H439" s="83"/>
      <c r="I439" s="260"/>
      <c r="J439" s="260"/>
      <c r="K439" s="160"/>
      <c r="L439" s="160"/>
      <c r="M439" s="77"/>
      <c r="N439" s="77"/>
    </row>
    <row r="440" spans="2:14" ht="10.5" customHeight="1">
      <c r="B440" s="1639"/>
      <c r="C440" s="1619" t="s">
        <v>280</v>
      </c>
      <c r="D440" s="1620"/>
      <c r="E440" s="1620"/>
      <c r="F440" s="1620"/>
      <c r="G440" s="1621"/>
      <c r="H440" s="83"/>
      <c r="I440" s="260"/>
      <c r="J440" s="260"/>
      <c r="K440" s="160"/>
      <c r="L440" s="160"/>
      <c r="M440" s="77"/>
      <c r="N440" s="77"/>
    </row>
    <row r="441" spans="2:14" ht="10.5" customHeight="1">
      <c r="B441" s="415">
        <v>1970</v>
      </c>
      <c r="C441" s="549">
        <v>607</v>
      </c>
      <c r="D441" s="549">
        <v>642</v>
      </c>
      <c r="E441" s="549">
        <v>143</v>
      </c>
      <c r="F441" s="549">
        <v>4</v>
      </c>
      <c r="G441" s="549">
        <f>SUM(C441:F441)</f>
        <v>1396</v>
      </c>
      <c r="H441" s="302"/>
      <c r="I441" s="160"/>
      <c r="J441" s="160"/>
      <c r="K441" s="160"/>
      <c r="L441" s="160"/>
      <c r="M441" s="77"/>
      <c r="N441" s="77"/>
    </row>
    <row r="442" spans="2:14" ht="10.5" customHeight="1">
      <c r="B442" s="415">
        <v>1971</v>
      </c>
      <c r="C442" s="549">
        <v>769</v>
      </c>
      <c r="D442" s="549">
        <v>661</v>
      </c>
      <c r="E442" s="549">
        <v>232</v>
      </c>
      <c r="F442" s="549">
        <v>8</v>
      </c>
      <c r="G442" s="549">
        <f>SUM(C442:F442)</f>
        <v>1670</v>
      </c>
      <c r="H442" s="302"/>
      <c r="I442" s="160"/>
      <c r="J442" s="160"/>
      <c r="K442" s="160"/>
      <c r="L442" s="160"/>
      <c r="M442" s="77"/>
      <c r="N442" s="77"/>
    </row>
    <row r="443" spans="2:14" ht="10.5" customHeight="1">
      <c r="B443" s="415">
        <v>1972</v>
      </c>
      <c r="C443" s="549">
        <v>787</v>
      </c>
      <c r="D443" s="549">
        <v>732</v>
      </c>
      <c r="E443" s="549">
        <v>214</v>
      </c>
      <c r="F443" s="549">
        <v>13</v>
      </c>
      <c r="G443" s="549">
        <f>SUM(C443:F443)</f>
        <v>1746</v>
      </c>
      <c r="H443" s="302"/>
      <c r="I443" s="160"/>
      <c r="J443" s="160"/>
      <c r="K443" s="160"/>
      <c r="L443" s="160"/>
      <c r="M443" s="77"/>
      <c r="N443" s="77"/>
    </row>
    <row r="444" spans="2:14" ht="10.5" customHeight="1">
      <c r="B444" s="415">
        <v>1973</v>
      </c>
      <c r="C444" s="549">
        <v>612</v>
      </c>
      <c r="D444" s="549">
        <v>1038</v>
      </c>
      <c r="E444" s="549">
        <v>206</v>
      </c>
      <c r="F444" s="549">
        <v>15</v>
      </c>
      <c r="G444" s="549">
        <f>SUM(C444:F444)</f>
        <v>1871</v>
      </c>
      <c r="H444" s="302"/>
      <c r="I444" s="160"/>
      <c r="J444" s="160"/>
      <c r="K444" s="160"/>
      <c r="L444" s="160"/>
      <c r="M444" s="77"/>
      <c r="N444" s="77"/>
    </row>
    <row r="445" spans="2:14" ht="10.5" customHeight="1">
      <c r="B445" s="415">
        <v>1974</v>
      </c>
      <c r="C445" s="549">
        <v>657</v>
      </c>
      <c r="D445" s="549">
        <v>750</v>
      </c>
      <c r="E445" s="549">
        <v>180</v>
      </c>
      <c r="F445" s="549">
        <v>9</v>
      </c>
      <c r="G445" s="549">
        <f>SUM(C445:F445)</f>
        <v>1596</v>
      </c>
      <c r="H445" s="302"/>
      <c r="I445" s="160"/>
      <c r="J445" s="160"/>
      <c r="K445" s="160"/>
      <c r="L445" s="160"/>
      <c r="M445" s="77"/>
      <c r="N445" s="77"/>
    </row>
    <row r="446" spans="2:14" ht="10.5" customHeight="1">
      <c r="B446" s="415"/>
      <c r="C446" s="549"/>
      <c r="D446" s="549"/>
      <c r="E446" s="549"/>
      <c r="F446" s="549"/>
      <c r="G446" s="549"/>
      <c r="H446" s="302"/>
      <c r="I446" s="160"/>
      <c r="J446" s="160"/>
      <c r="K446" s="160"/>
      <c r="L446" s="160"/>
      <c r="M446" s="77"/>
      <c r="N446" s="77"/>
    </row>
    <row r="447" spans="2:14" ht="10.5" customHeight="1">
      <c r="B447" s="415">
        <v>1975</v>
      </c>
      <c r="C447" s="549">
        <v>642</v>
      </c>
      <c r="D447" s="549">
        <v>884</v>
      </c>
      <c r="E447" s="549">
        <v>258</v>
      </c>
      <c r="F447" s="549">
        <v>8</v>
      </c>
      <c r="G447" s="549">
        <f>SUM(C447:F447)</f>
        <v>1792</v>
      </c>
      <c r="H447" s="302"/>
      <c r="I447" s="160"/>
      <c r="J447" s="160"/>
      <c r="K447" s="160"/>
      <c r="L447" s="160"/>
      <c r="M447" s="77"/>
      <c r="N447" s="77"/>
    </row>
    <row r="448" spans="2:14" ht="10.5" customHeight="1">
      <c r="B448" s="415">
        <v>1976</v>
      </c>
      <c r="C448" s="549">
        <v>656</v>
      </c>
      <c r="D448" s="549">
        <v>1157</v>
      </c>
      <c r="E448" s="549">
        <v>421</v>
      </c>
      <c r="F448" s="549">
        <v>5</v>
      </c>
      <c r="G448" s="549">
        <f>SUM(C448:F448)</f>
        <v>2239</v>
      </c>
      <c r="H448" s="302"/>
      <c r="I448" s="160"/>
      <c r="J448" s="160"/>
      <c r="K448" s="160"/>
      <c r="L448" s="160"/>
      <c r="M448" s="77"/>
      <c r="N448" s="77"/>
    </row>
    <row r="449" spans="2:14" ht="10.5" customHeight="1">
      <c r="B449" s="415">
        <v>1977</v>
      </c>
      <c r="C449" s="549">
        <v>626</v>
      </c>
      <c r="D449" s="549">
        <v>949</v>
      </c>
      <c r="E449" s="549">
        <v>282</v>
      </c>
      <c r="F449" s="549">
        <v>3</v>
      </c>
      <c r="G449" s="549">
        <f>SUM(C449:F449)</f>
        <v>1860</v>
      </c>
      <c r="H449" s="302"/>
      <c r="I449" s="160"/>
      <c r="J449" s="160"/>
      <c r="K449" s="160"/>
      <c r="L449" s="160"/>
      <c r="M449" s="77"/>
      <c r="N449" s="77"/>
    </row>
    <row r="450" spans="2:14" ht="10.5" customHeight="1">
      <c r="B450" s="415">
        <v>1978</v>
      </c>
      <c r="C450" s="549">
        <v>395</v>
      </c>
      <c r="D450" s="549">
        <v>993</v>
      </c>
      <c r="E450" s="549">
        <v>300</v>
      </c>
      <c r="F450" s="549">
        <v>2</v>
      </c>
      <c r="G450" s="549">
        <f>SUM(C450:F450)</f>
        <v>1690</v>
      </c>
      <c r="H450" s="302"/>
      <c r="I450" s="160"/>
      <c r="J450" s="160"/>
      <c r="K450" s="160"/>
      <c r="L450" s="160"/>
      <c r="M450" s="77"/>
      <c r="N450" s="77"/>
    </row>
    <row r="451" spans="2:14" ht="10.5" customHeight="1">
      <c r="B451" s="415">
        <v>1979</v>
      </c>
      <c r="C451" s="549">
        <v>662</v>
      </c>
      <c r="D451" s="549">
        <v>1236</v>
      </c>
      <c r="E451" s="549">
        <v>185</v>
      </c>
      <c r="F451" s="549">
        <v>3</v>
      </c>
      <c r="G451" s="549">
        <f>SUM(C451:F451)</f>
        <v>2086</v>
      </c>
      <c r="H451" s="302"/>
      <c r="I451" s="160"/>
      <c r="J451" s="160"/>
      <c r="K451" s="160"/>
      <c r="L451" s="160"/>
      <c r="M451" s="77"/>
      <c r="N451" s="77"/>
    </row>
    <row r="452" spans="2:14" ht="10.5" customHeight="1">
      <c r="B452" s="415"/>
      <c r="C452" s="549"/>
      <c r="D452" s="549"/>
      <c r="E452" s="549"/>
      <c r="F452" s="549"/>
      <c r="G452" s="549"/>
      <c r="H452" s="302"/>
      <c r="I452" s="160"/>
      <c r="J452" s="160"/>
      <c r="K452" s="160"/>
      <c r="L452" s="160"/>
      <c r="M452" s="77"/>
      <c r="N452" s="77"/>
    </row>
    <row r="453" spans="2:14" ht="10.5" customHeight="1">
      <c r="B453" s="415">
        <v>1980</v>
      </c>
      <c r="C453" s="549">
        <v>623</v>
      </c>
      <c r="D453" s="549">
        <v>556</v>
      </c>
      <c r="E453" s="549">
        <v>288</v>
      </c>
      <c r="F453" s="549">
        <v>3</v>
      </c>
      <c r="G453" s="549">
        <f>SUM(C453:F453)</f>
        <v>1470</v>
      </c>
      <c r="H453" s="302"/>
      <c r="I453" s="160"/>
      <c r="J453" s="160"/>
      <c r="K453" s="160"/>
      <c r="L453" s="160"/>
      <c r="M453" s="77"/>
      <c r="N453" s="77"/>
    </row>
    <row r="454" spans="2:14" ht="10.5" customHeight="1">
      <c r="B454" s="415">
        <v>1981</v>
      </c>
      <c r="C454" s="549">
        <v>861</v>
      </c>
      <c r="D454" s="549">
        <v>1099</v>
      </c>
      <c r="E454" s="549">
        <v>375</v>
      </c>
      <c r="F454" s="549">
        <v>4</v>
      </c>
      <c r="G454" s="549">
        <f>SUM(C454:F454)</f>
        <v>2339</v>
      </c>
      <c r="H454" s="302"/>
      <c r="I454" s="160"/>
      <c r="J454" s="160"/>
      <c r="K454" s="160"/>
      <c r="L454" s="160"/>
      <c r="M454" s="77"/>
      <c r="N454" s="77"/>
    </row>
    <row r="455" spans="2:14" ht="10.5" customHeight="1">
      <c r="B455" s="415">
        <v>1982</v>
      </c>
      <c r="C455" s="549">
        <v>914</v>
      </c>
      <c r="D455" s="549">
        <v>1121</v>
      </c>
      <c r="E455" s="549">
        <v>373</v>
      </c>
      <c r="F455" s="549">
        <v>12</v>
      </c>
      <c r="G455" s="549">
        <f>SUM(C455:F455)</f>
        <v>2420</v>
      </c>
      <c r="H455" s="302"/>
      <c r="I455" s="160"/>
      <c r="J455" s="160"/>
      <c r="K455" s="160"/>
      <c r="L455" s="160"/>
      <c r="M455" s="77"/>
      <c r="N455" s="77"/>
    </row>
    <row r="456" spans="2:14" ht="10.5" customHeight="1">
      <c r="B456" s="415">
        <v>1983</v>
      </c>
      <c r="C456" s="549">
        <v>912</v>
      </c>
      <c r="D456" s="549">
        <v>694</v>
      </c>
      <c r="E456" s="549">
        <v>159</v>
      </c>
      <c r="F456" s="549">
        <v>9</v>
      </c>
      <c r="G456" s="549">
        <f>SUM(C456:F456)</f>
        <v>1774</v>
      </c>
      <c r="H456" s="302"/>
      <c r="I456" s="160"/>
      <c r="J456" s="160"/>
      <c r="K456" s="160"/>
      <c r="L456" s="160"/>
      <c r="M456" s="77"/>
      <c r="N456" s="77"/>
    </row>
    <row r="457" spans="2:14" ht="10.5" customHeight="1">
      <c r="B457" s="415">
        <v>1984</v>
      </c>
      <c r="C457" s="549">
        <v>920</v>
      </c>
      <c r="D457" s="549">
        <v>1100</v>
      </c>
      <c r="E457" s="549">
        <v>287</v>
      </c>
      <c r="F457" s="549">
        <v>25</v>
      </c>
      <c r="G457" s="549">
        <f>SUM(C457:F457)</f>
        <v>2332</v>
      </c>
      <c r="H457" s="302"/>
      <c r="I457" s="160"/>
      <c r="J457" s="160"/>
      <c r="K457" s="160"/>
      <c r="L457" s="160"/>
      <c r="M457" s="77"/>
      <c r="N457" s="77"/>
    </row>
    <row r="458" spans="2:14" ht="10.5" customHeight="1">
      <c r="B458" s="415"/>
      <c r="C458" s="549"/>
      <c r="D458" s="549"/>
      <c r="E458" s="549"/>
      <c r="F458" s="549"/>
      <c r="G458" s="549"/>
      <c r="H458" s="302"/>
      <c r="I458" s="160"/>
      <c r="J458" s="160"/>
      <c r="K458" s="160"/>
      <c r="L458" s="160"/>
      <c r="M458" s="77"/>
      <c r="N458" s="77"/>
    </row>
    <row r="459" spans="2:14" ht="10.5" customHeight="1">
      <c r="B459" s="415">
        <v>1985</v>
      </c>
      <c r="C459" s="549">
        <v>963</v>
      </c>
      <c r="D459" s="549">
        <v>446</v>
      </c>
      <c r="E459" s="549">
        <v>240</v>
      </c>
      <c r="F459" s="549">
        <v>31</v>
      </c>
      <c r="G459" s="549">
        <f>SUM(C459:F459)</f>
        <v>1680</v>
      </c>
      <c r="H459" s="302"/>
      <c r="I459" s="160"/>
      <c r="J459" s="160"/>
      <c r="K459" s="160"/>
      <c r="L459" s="160"/>
      <c r="M459" s="77"/>
      <c r="N459" s="77"/>
    </row>
    <row r="460" spans="2:14" ht="10.5" customHeight="1">
      <c r="B460" s="415">
        <v>1986</v>
      </c>
      <c r="C460" s="549">
        <v>929</v>
      </c>
      <c r="D460" s="549">
        <v>1156</v>
      </c>
      <c r="E460" s="549">
        <v>188</v>
      </c>
      <c r="F460" s="549">
        <v>48</v>
      </c>
      <c r="G460" s="549">
        <f>SUM(C460:F460)</f>
        <v>2321</v>
      </c>
      <c r="H460" s="302"/>
      <c r="I460" s="160"/>
      <c r="J460" s="160"/>
      <c r="K460" s="160"/>
      <c r="L460" s="160"/>
      <c r="M460" s="77"/>
      <c r="N460" s="77"/>
    </row>
    <row r="461" spans="2:14" ht="10.5" customHeight="1">
      <c r="B461" s="415">
        <v>1987</v>
      </c>
      <c r="C461" s="549">
        <v>1102</v>
      </c>
      <c r="D461" s="549">
        <v>1664</v>
      </c>
      <c r="E461" s="549">
        <v>318</v>
      </c>
      <c r="F461" s="549">
        <v>51</v>
      </c>
      <c r="G461" s="549">
        <f>SUM(C461:F461)</f>
        <v>3135</v>
      </c>
      <c r="H461" s="302"/>
      <c r="I461" s="160"/>
      <c r="J461" s="160"/>
      <c r="K461" s="160"/>
      <c r="L461" s="160"/>
      <c r="M461" s="77"/>
      <c r="N461" s="77"/>
    </row>
    <row r="462" spans="2:14" ht="10.5" customHeight="1">
      <c r="B462" s="415">
        <v>1988</v>
      </c>
      <c r="C462" s="549">
        <v>1008</v>
      </c>
      <c r="D462" s="549">
        <v>2097</v>
      </c>
      <c r="E462" s="549">
        <v>370</v>
      </c>
      <c r="F462" s="549">
        <v>60</v>
      </c>
      <c r="G462" s="549">
        <f>SUM(C462:F462)</f>
        <v>3535</v>
      </c>
      <c r="H462" s="302"/>
      <c r="I462" s="160"/>
      <c r="J462" s="160"/>
      <c r="K462" s="160"/>
      <c r="L462" s="160"/>
      <c r="M462" s="77"/>
      <c r="N462" s="77"/>
    </row>
    <row r="463" spans="2:14" ht="10.5" customHeight="1">
      <c r="B463" s="415">
        <v>1989</v>
      </c>
      <c r="C463" s="549">
        <v>883</v>
      </c>
      <c r="D463" s="549">
        <v>898</v>
      </c>
      <c r="E463" s="549">
        <v>198</v>
      </c>
      <c r="F463" s="549">
        <v>24</v>
      </c>
      <c r="G463" s="549">
        <f>SUM(C463:F463)</f>
        <v>2003</v>
      </c>
      <c r="H463" s="302"/>
      <c r="I463" s="160"/>
      <c r="J463" s="1268"/>
      <c r="K463" s="160"/>
      <c r="L463" s="160"/>
      <c r="M463" s="77"/>
      <c r="N463" s="77"/>
    </row>
    <row r="464" spans="2:14" ht="10.5" customHeight="1">
      <c r="B464" s="415"/>
      <c r="C464" s="549"/>
      <c r="D464" s="549"/>
      <c r="E464" s="549"/>
      <c r="F464" s="549"/>
      <c r="G464" s="549"/>
      <c r="H464" s="302"/>
      <c r="I464" s="160"/>
      <c r="J464" s="160"/>
      <c r="K464" s="160"/>
      <c r="L464" s="160"/>
      <c r="M464" s="77"/>
      <c r="N464" s="77"/>
    </row>
    <row r="465" spans="2:14" ht="10.5" customHeight="1">
      <c r="B465" s="415">
        <v>1990</v>
      </c>
      <c r="C465" s="549">
        <v>798</v>
      </c>
      <c r="D465" s="549">
        <v>663</v>
      </c>
      <c r="E465" s="549">
        <v>217</v>
      </c>
      <c r="F465" s="549">
        <v>24</v>
      </c>
      <c r="G465" s="549">
        <f>SUM(C465:F465)</f>
        <v>1702</v>
      </c>
      <c r="H465" s="302"/>
      <c r="I465" s="160"/>
      <c r="J465" s="160"/>
      <c r="K465" s="1268"/>
      <c r="L465" s="1268"/>
      <c r="M465" s="69"/>
      <c r="N465" s="69"/>
    </row>
    <row r="466" spans="2:14" ht="11.25" customHeight="1">
      <c r="B466" s="415">
        <v>1991</v>
      </c>
      <c r="C466" s="549">
        <v>737</v>
      </c>
      <c r="D466" s="549">
        <v>1106</v>
      </c>
      <c r="E466" s="549">
        <v>269</v>
      </c>
      <c r="F466" s="549">
        <v>20</v>
      </c>
      <c r="G466" s="549">
        <f>SUM(C466:F466)</f>
        <v>2132</v>
      </c>
      <c r="H466" s="302"/>
      <c r="I466" s="160"/>
      <c r="J466" s="160"/>
      <c r="K466" s="1265"/>
      <c r="L466" s="1263"/>
      <c r="M466" s="59"/>
      <c r="N466" s="59"/>
    </row>
    <row r="467" spans="2:14" ht="11.25" customHeight="1">
      <c r="B467" s="415">
        <v>1992</v>
      </c>
      <c r="C467" s="549">
        <v>924</v>
      </c>
      <c r="D467" s="549">
        <v>251</v>
      </c>
      <c r="E467" s="549">
        <v>123</v>
      </c>
      <c r="F467" s="549">
        <v>20</v>
      </c>
      <c r="G467" s="549">
        <f>SUM(C467:F467)</f>
        <v>1318</v>
      </c>
      <c r="H467" s="302"/>
      <c r="I467" s="160"/>
      <c r="J467" s="1268"/>
      <c r="K467"/>
    </row>
    <row r="468" spans="2:14" ht="11.25" customHeight="1">
      <c r="B468" s="498">
        <v>1993</v>
      </c>
      <c r="C468" s="550">
        <v>1020</v>
      </c>
      <c r="D468" s="550">
        <v>789</v>
      </c>
      <c r="E468" s="550">
        <v>151</v>
      </c>
      <c r="F468" s="550">
        <v>15</v>
      </c>
      <c r="G468" s="549">
        <f>SUM(C468:F468)</f>
        <v>1975</v>
      </c>
      <c r="H468" s="303"/>
      <c r="I468" s="304"/>
      <c r="J468" s="304"/>
    </row>
    <row r="469" spans="2:14" ht="11.25" customHeight="1">
      <c r="B469" s="1587" t="s">
        <v>275</v>
      </c>
      <c r="C469" s="1257" t="s">
        <v>940</v>
      </c>
      <c r="D469" s="1258"/>
      <c r="E469" s="1258"/>
      <c r="F469" s="1258"/>
      <c r="G469" s="1258"/>
      <c r="H469" s="1258"/>
      <c r="I469" s="1258"/>
      <c r="J469" s="1258"/>
      <c r="K469" s="1254"/>
      <c r="L469" s="1255"/>
    </row>
    <row r="470" spans="2:14" ht="10.5" customHeight="1">
      <c r="B470" s="1622"/>
      <c r="C470" s="305" t="s">
        <v>126</v>
      </c>
      <c r="D470" s="306" t="s">
        <v>131</v>
      </c>
      <c r="E470" s="306" t="s">
        <v>127</v>
      </c>
      <c r="F470" s="305" t="s">
        <v>705</v>
      </c>
      <c r="G470" s="305" t="s">
        <v>1288</v>
      </c>
      <c r="H470" s="306" t="s">
        <v>611</v>
      </c>
      <c r="I470" s="306" t="s">
        <v>289</v>
      </c>
      <c r="J470" s="306" t="s">
        <v>585</v>
      </c>
      <c r="K470" s="306" t="s">
        <v>132</v>
      </c>
      <c r="L470" s="305" t="s">
        <v>144</v>
      </c>
    </row>
    <row r="471" spans="2:14" ht="10.5" customHeight="1">
      <c r="B471" s="1622"/>
      <c r="C471" s="363" t="s">
        <v>286</v>
      </c>
      <c r="D471" s="363" t="s">
        <v>286</v>
      </c>
      <c r="E471" s="363" t="s">
        <v>286</v>
      </c>
      <c r="F471" s="363"/>
      <c r="G471" s="363" t="s">
        <v>287</v>
      </c>
      <c r="H471" s="363"/>
      <c r="I471" s="363" t="s">
        <v>290</v>
      </c>
      <c r="J471" s="363"/>
      <c r="K471" s="363" t="s">
        <v>133</v>
      </c>
      <c r="L471" s="363"/>
    </row>
    <row r="472" spans="2:14" ht="10.5" customHeight="1">
      <c r="B472" s="1588"/>
      <c r="C472" s="1614" t="s">
        <v>280</v>
      </c>
      <c r="D472" s="1615"/>
      <c r="E472" s="1615"/>
      <c r="F472" s="1615"/>
      <c r="G472" s="1615"/>
      <c r="H472" s="1615"/>
      <c r="I472" s="1615"/>
      <c r="J472" s="1615"/>
      <c r="K472" s="1615"/>
      <c r="L472" s="1615"/>
    </row>
    <row r="473" spans="2:14" ht="10.5" customHeight="1">
      <c r="B473" s="548">
        <v>1994</v>
      </c>
      <c r="C473" s="551">
        <v>738</v>
      </c>
      <c r="D473" s="551">
        <v>38</v>
      </c>
      <c r="E473" s="551">
        <v>365</v>
      </c>
      <c r="F473" s="551">
        <v>451</v>
      </c>
      <c r="G473" s="551">
        <v>22</v>
      </c>
      <c r="H473" s="551">
        <v>47</v>
      </c>
      <c r="I473" s="551">
        <v>72</v>
      </c>
      <c r="J473" s="551">
        <v>9</v>
      </c>
      <c r="K473" s="551">
        <v>90</v>
      </c>
      <c r="L473" s="1271">
        <f t="shared" ref="L473:L495" si="6">SUM(C473:K473)</f>
        <v>1832</v>
      </c>
    </row>
    <row r="474" spans="2:14" ht="10.5" customHeight="1">
      <c r="B474" s="511">
        <v>1995</v>
      </c>
      <c r="C474" s="522">
        <v>815</v>
      </c>
      <c r="D474" s="522">
        <v>30</v>
      </c>
      <c r="E474" s="522">
        <v>278</v>
      </c>
      <c r="F474" s="522">
        <v>639</v>
      </c>
      <c r="G474" s="522">
        <v>12</v>
      </c>
      <c r="H474" s="522">
        <v>34</v>
      </c>
      <c r="I474" s="522">
        <v>41</v>
      </c>
      <c r="J474" s="522">
        <v>9</v>
      </c>
      <c r="K474" s="522">
        <v>110</v>
      </c>
      <c r="L474" s="1271">
        <f t="shared" si="6"/>
        <v>1968</v>
      </c>
    </row>
    <row r="475" spans="2:14" ht="10.5" customHeight="1">
      <c r="B475" s="511">
        <v>1996</v>
      </c>
      <c r="C475" s="522">
        <v>806</v>
      </c>
      <c r="D475" s="522">
        <v>18</v>
      </c>
      <c r="E475" s="522">
        <v>345</v>
      </c>
      <c r="F475" s="522">
        <v>1217</v>
      </c>
      <c r="G475" s="522">
        <v>24</v>
      </c>
      <c r="H475" s="522">
        <v>65</v>
      </c>
      <c r="I475" s="522">
        <v>78</v>
      </c>
      <c r="J475" s="522">
        <v>8</v>
      </c>
      <c r="K475" s="522">
        <v>139</v>
      </c>
      <c r="L475" s="1271">
        <f t="shared" si="6"/>
        <v>2700</v>
      </c>
    </row>
    <row r="476" spans="2:14" ht="10.5" customHeight="1">
      <c r="B476" s="511">
        <v>1997</v>
      </c>
      <c r="C476" s="522">
        <v>605</v>
      </c>
      <c r="D476" s="522">
        <v>24</v>
      </c>
      <c r="E476" s="522">
        <v>310</v>
      </c>
      <c r="F476" s="522">
        <v>1180</v>
      </c>
      <c r="G476" s="522">
        <v>23</v>
      </c>
      <c r="H476" s="522">
        <v>74</v>
      </c>
      <c r="I476" s="522">
        <v>96</v>
      </c>
      <c r="J476" s="522">
        <v>18</v>
      </c>
      <c r="K476" s="522">
        <v>170</v>
      </c>
      <c r="L476" s="1271">
        <f t="shared" si="6"/>
        <v>2500</v>
      </c>
    </row>
    <row r="477" spans="2:14" ht="10.5" customHeight="1">
      <c r="B477" s="511">
        <v>1998</v>
      </c>
      <c r="C477" s="522">
        <v>590</v>
      </c>
      <c r="D477" s="522">
        <v>10</v>
      </c>
      <c r="E477" s="522">
        <v>225</v>
      </c>
      <c r="F477" s="522">
        <v>590</v>
      </c>
      <c r="G477" s="522">
        <v>22</v>
      </c>
      <c r="H477" s="522">
        <v>39</v>
      </c>
      <c r="I477" s="522">
        <v>52</v>
      </c>
      <c r="J477" s="522">
        <v>14</v>
      </c>
      <c r="K477" s="522">
        <v>146</v>
      </c>
      <c r="L477" s="1271">
        <f t="shared" si="6"/>
        <v>1688</v>
      </c>
    </row>
    <row r="478" spans="2:14" ht="10.5" customHeight="1">
      <c r="B478" s="511"/>
      <c r="C478" s="522"/>
      <c r="D478" s="522"/>
      <c r="E478" s="522"/>
      <c r="F478" s="522"/>
      <c r="G478" s="522"/>
      <c r="H478" s="522"/>
      <c r="I478" s="522"/>
      <c r="J478" s="522"/>
      <c r="K478" s="522"/>
      <c r="L478" s="1271"/>
    </row>
    <row r="479" spans="2:14" ht="10.5" customHeight="1">
      <c r="B479" s="511">
        <v>1999</v>
      </c>
      <c r="C479" s="522">
        <v>610</v>
      </c>
      <c r="D479" s="522">
        <v>11</v>
      </c>
      <c r="E479" s="522">
        <v>295</v>
      </c>
      <c r="F479" s="522">
        <v>538</v>
      </c>
      <c r="G479" s="522">
        <v>37</v>
      </c>
      <c r="H479" s="522">
        <v>52</v>
      </c>
      <c r="I479" s="522">
        <v>70</v>
      </c>
      <c r="J479" s="522">
        <v>17</v>
      </c>
      <c r="K479" s="522">
        <v>140</v>
      </c>
      <c r="L479" s="1271">
        <f t="shared" si="6"/>
        <v>1770</v>
      </c>
    </row>
    <row r="480" spans="2:14" ht="10.5" customHeight="1">
      <c r="B480" s="511">
        <v>2000</v>
      </c>
      <c r="C480" s="522">
        <v>691</v>
      </c>
      <c r="D480" s="522">
        <v>14</v>
      </c>
      <c r="E480" s="522">
        <v>325</v>
      </c>
      <c r="F480" s="522">
        <v>908</v>
      </c>
      <c r="G480" s="522">
        <v>44</v>
      </c>
      <c r="H480" s="522">
        <v>75</v>
      </c>
      <c r="I480" s="522">
        <v>102</v>
      </c>
      <c r="J480" s="522">
        <v>18</v>
      </c>
      <c r="K480" s="522">
        <v>172</v>
      </c>
      <c r="L480" s="1271">
        <f t="shared" si="6"/>
        <v>2349</v>
      </c>
    </row>
    <row r="481" spans="2:12" ht="10.5" customHeight="1">
      <c r="B481" s="511">
        <v>2001</v>
      </c>
      <c r="C481" s="522">
        <v>730</v>
      </c>
      <c r="D481" s="522">
        <v>9</v>
      </c>
      <c r="E481" s="522">
        <v>240</v>
      </c>
      <c r="F481" s="522">
        <v>1100</v>
      </c>
      <c r="G481" s="522">
        <v>50</v>
      </c>
      <c r="H481" s="522">
        <v>60</v>
      </c>
      <c r="I481" s="522">
        <v>115</v>
      </c>
      <c r="J481" s="522">
        <v>16</v>
      </c>
      <c r="K481" s="522">
        <v>130</v>
      </c>
      <c r="L481" s="1271">
        <f t="shared" si="6"/>
        <v>2450</v>
      </c>
    </row>
    <row r="482" spans="2:12" ht="10.5" customHeight="1">
      <c r="B482" s="511">
        <v>2002</v>
      </c>
      <c r="C482" s="522">
        <v>892</v>
      </c>
      <c r="D482" s="522">
        <v>10</v>
      </c>
      <c r="E482" s="522">
        <v>320</v>
      </c>
      <c r="F482" s="522">
        <v>820</v>
      </c>
      <c r="G482" s="522">
        <v>40</v>
      </c>
      <c r="H482" s="522">
        <v>68</v>
      </c>
      <c r="I482" s="522">
        <v>119</v>
      </c>
      <c r="J482" s="522">
        <v>12</v>
      </c>
      <c r="K482" s="522">
        <v>146</v>
      </c>
      <c r="L482" s="1271">
        <f t="shared" si="6"/>
        <v>2427</v>
      </c>
    </row>
    <row r="483" spans="2:12" ht="10.5" customHeight="1">
      <c r="B483" s="511">
        <v>2003</v>
      </c>
      <c r="C483" s="522">
        <v>530</v>
      </c>
      <c r="D483" s="522">
        <v>8</v>
      </c>
      <c r="E483" s="522">
        <v>280</v>
      </c>
      <c r="F483" s="522">
        <v>480</v>
      </c>
      <c r="G483" s="522">
        <v>32</v>
      </c>
      <c r="H483" s="522">
        <v>35</v>
      </c>
      <c r="I483" s="522">
        <v>36</v>
      </c>
      <c r="J483" s="522">
        <v>9</v>
      </c>
      <c r="K483" s="522">
        <v>130</v>
      </c>
      <c r="L483" s="1271">
        <f t="shared" si="6"/>
        <v>1540</v>
      </c>
    </row>
    <row r="484" spans="2:12" ht="10.5" customHeight="1">
      <c r="B484" s="511"/>
      <c r="C484" s="522"/>
      <c r="D484" s="522"/>
      <c r="E484" s="522"/>
      <c r="F484" s="522"/>
      <c r="G484" s="522"/>
      <c r="H484" s="522"/>
      <c r="I484" s="522"/>
      <c r="J484" s="522"/>
      <c r="K484" s="522"/>
      <c r="L484" s="1271"/>
    </row>
    <row r="485" spans="2:12" ht="10.5" customHeight="1">
      <c r="B485" s="511">
        <v>2004</v>
      </c>
      <c r="C485" s="522">
        <v>520</v>
      </c>
      <c r="D485" s="522">
        <v>14</v>
      </c>
      <c r="E485" s="522">
        <v>300</v>
      </c>
      <c r="F485" s="522">
        <v>510</v>
      </c>
      <c r="G485" s="522">
        <v>34</v>
      </c>
      <c r="H485" s="522">
        <v>63</v>
      </c>
      <c r="I485" s="522">
        <v>80</v>
      </c>
      <c r="J485" s="522">
        <v>14</v>
      </c>
      <c r="K485" s="522">
        <v>145</v>
      </c>
      <c r="L485" s="1271">
        <f t="shared" si="6"/>
        <v>1680</v>
      </c>
    </row>
    <row r="486" spans="2:12" ht="10.5" customHeight="1">
      <c r="B486" s="511">
        <v>2005</v>
      </c>
      <c r="C486" s="522">
        <v>645</v>
      </c>
      <c r="D486" s="522">
        <v>15</v>
      </c>
      <c r="E486" s="522">
        <v>306</v>
      </c>
      <c r="F486" s="522">
        <v>580</v>
      </c>
      <c r="G486" s="522">
        <v>42</v>
      </c>
      <c r="H486" s="522">
        <v>50</v>
      </c>
      <c r="I486" s="522">
        <v>92</v>
      </c>
      <c r="J486" s="522">
        <v>14</v>
      </c>
      <c r="K486" s="522">
        <v>162</v>
      </c>
      <c r="L486" s="1271">
        <f t="shared" si="6"/>
        <v>1906</v>
      </c>
    </row>
    <row r="487" spans="2:12" ht="10.5" customHeight="1">
      <c r="B487" s="511">
        <v>2006</v>
      </c>
      <c r="C487" s="522">
        <v>730</v>
      </c>
      <c r="D487" s="522">
        <v>8</v>
      </c>
      <c r="E487" s="522">
        <v>250</v>
      </c>
      <c r="F487" s="522">
        <v>780</v>
      </c>
      <c r="G487" s="522">
        <v>31</v>
      </c>
      <c r="H487" s="522">
        <v>81</v>
      </c>
      <c r="I487" s="522">
        <v>77</v>
      </c>
      <c r="J487" s="522">
        <v>10</v>
      </c>
      <c r="K487" s="522">
        <v>138</v>
      </c>
      <c r="L487" s="1271">
        <f t="shared" si="6"/>
        <v>2105</v>
      </c>
    </row>
    <row r="488" spans="2:12" ht="10.5" customHeight="1">
      <c r="B488" s="511">
        <v>2007</v>
      </c>
      <c r="C488" s="522">
        <v>812</v>
      </c>
      <c r="D488" s="522">
        <v>15</v>
      </c>
      <c r="E488" s="522">
        <v>265</v>
      </c>
      <c r="F488" s="522">
        <v>570</v>
      </c>
      <c r="G488" s="522">
        <v>29</v>
      </c>
      <c r="H488" s="522">
        <v>60</v>
      </c>
      <c r="I488" s="522">
        <v>25</v>
      </c>
      <c r="J488" s="522">
        <v>11</v>
      </c>
      <c r="K488" s="522">
        <v>118</v>
      </c>
      <c r="L488" s="1271">
        <f t="shared" si="6"/>
        <v>1905</v>
      </c>
    </row>
    <row r="489" spans="2:12" ht="10.5" customHeight="1">
      <c r="B489" s="511">
        <v>2008</v>
      </c>
      <c r="C489" s="522">
        <v>860</v>
      </c>
      <c r="D489" s="522">
        <v>22</v>
      </c>
      <c r="E489" s="522">
        <v>332</v>
      </c>
      <c r="F489" s="522">
        <v>560</v>
      </c>
      <c r="G489" s="522">
        <v>38</v>
      </c>
      <c r="H489" s="522">
        <v>110</v>
      </c>
      <c r="I489" s="522">
        <v>45</v>
      </c>
      <c r="J489" s="522">
        <v>13</v>
      </c>
      <c r="K489" s="522">
        <v>150</v>
      </c>
      <c r="L489" s="1271">
        <f t="shared" si="6"/>
        <v>2130</v>
      </c>
    </row>
    <row r="490" spans="2:12" ht="10.5" customHeight="1">
      <c r="B490" s="511"/>
      <c r="C490" s="522"/>
      <c r="D490" s="522"/>
      <c r="E490" s="522"/>
      <c r="F490" s="522"/>
      <c r="G490" s="522"/>
      <c r="H490" s="522"/>
      <c r="I490" s="522"/>
      <c r="J490" s="522"/>
      <c r="K490" s="522"/>
      <c r="L490" s="1271"/>
    </row>
    <row r="491" spans="2:12" ht="10.5" customHeight="1">
      <c r="B491" s="511">
        <v>2009</v>
      </c>
      <c r="C491" s="522">
        <v>714</v>
      </c>
      <c r="D491" s="522">
        <v>20</v>
      </c>
      <c r="E491" s="522">
        <v>277</v>
      </c>
      <c r="F491" s="522">
        <v>622</v>
      </c>
      <c r="G491" s="522">
        <v>35</v>
      </c>
      <c r="H491" s="522">
        <v>99</v>
      </c>
      <c r="I491" s="522">
        <v>41</v>
      </c>
      <c r="J491" s="522">
        <v>13</v>
      </c>
      <c r="K491" s="522">
        <v>137</v>
      </c>
      <c r="L491" s="1271">
        <f t="shared" si="6"/>
        <v>1958</v>
      </c>
    </row>
    <row r="492" spans="2:12" ht="10.5" customHeight="1">
      <c r="B492" s="511">
        <v>2010</v>
      </c>
      <c r="C492" s="522">
        <v>530</v>
      </c>
      <c r="D492" s="522">
        <v>18</v>
      </c>
      <c r="E492" s="522">
        <v>252</v>
      </c>
      <c r="F492" s="522">
        <v>378</v>
      </c>
      <c r="G492" s="522">
        <v>30</v>
      </c>
      <c r="H492" s="522">
        <v>65</v>
      </c>
      <c r="I492" s="522">
        <v>24</v>
      </c>
      <c r="J492" s="522">
        <v>10</v>
      </c>
      <c r="K492" s="522">
        <v>123</v>
      </c>
      <c r="L492" s="1271">
        <f t="shared" si="6"/>
        <v>1430</v>
      </c>
    </row>
    <row r="493" spans="2:12" ht="10.5" customHeight="1">
      <c r="B493" s="511" t="s">
        <v>1371</v>
      </c>
      <c r="C493" s="522">
        <v>710</v>
      </c>
      <c r="D493" s="522">
        <v>21</v>
      </c>
      <c r="E493" s="522">
        <v>336</v>
      </c>
      <c r="F493" s="522">
        <v>551</v>
      </c>
      <c r="G493" s="522">
        <v>40</v>
      </c>
      <c r="H493" s="522">
        <v>176</v>
      </c>
      <c r="I493" s="522">
        <v>34</v>
      </c>
      <c r="J493" s="522">
        <v>11</v>
      </c>
      <c r="K493" s="522">
        <v>126</v>
      </c>
      <c r="L493" s="1271">
        <f t="shared" si="6"/>
        <v>2005</v>
      </c>
    </row>
    <row r="494" spans="2:12" ht="10.5" customHeight="1">
      <c r="B494" s="511" t="s">
        <v>1367</v>
      </c>
      <c r="C494" s="522">
        <v>898</v>
      </c>
      <c r="D494" s="522">
        <v>19</v>
      </c>
      <c r="E494" s="522">
        <v>273</v>
      </c>
      <c r="F494" s="522">
        <v>360</v>
      </c>
      <c r="G494" s="522">
        <v>32</v>
      </c>
      <c r="H494" s="522">
        <v>141</v>
      </c>
      <c r="I494" s="522">
        <v>25</v>
      </c>
      <c r="J494" s="522">
        <v>8</v>
      </c>
      <c r="K494" s="522">
        <v>114</v>
      </c>
      <c r="L494" s="1271">
        <f t="shared" si="6"/>
        <v>1870</v>
      </c>
    </row>
    <row r="495" spans="2:12" ht="10.5" customHeight="1">
      <c r="B495" s="511" t="s">
        <v>1408</v>
      </c>
      <c r="C495" s="522">
        <v>928</v>
      </c>
      <c r="D495" s="522">
        <v>20</v>
      </c>
      <c r="E495" s="522">
        <v>320</v>
      </c>
      <c r="F495" s="522">
        <v>270</v>
      </c>
      <c r="G495" s="522">
        <v>42</v>
      </c>
      <c r="H495" s="522">
        <v>146</v>
      </c>
      <c r="I495" s="522">
        <v>28</v>
      </c>
      <c r="J495" s="522">
        <v>6</v>
      </c>
      <c r="K495" s="522">
        <v>110</v>
      </c>
      <c r="L495" s="1271">
        <f t="shared" si="6"/>
        <v>1870</v>
      </c>
    </row>
    <row r="496" spans="2:12" ht="10.5" customHeight="1">
      <c r="B496" s="511"/>
      <c r="C496" s="522"/>
      <c r="D496" s="522"/>
      <c r="E496" s="522"/>
      <c r="F496" s="522"/>
      <c r="G496" s="522"/>
      <c r="H496" s="522"/>
      <c r="I496" s="522"/>
      <c r="J496" s="522"/>
      <c r="K496" s="522"/>
      <c r="L496" s="1272"/>
    </row>
    <row r="497" spans="2:12" ht="10.5" customHeight="1">
      <c r="B497" s="511" t="s">
        <v>1411</v>
      </c>
      <c r="C497" s="522">
        <v>899</v>
      </c>
      <c r="D497" s="522">
        <v>12</v>
      </c>
      <c r="E497" s="522">
        <v>285</v>
      </c>
      <c r="F497" s="522">
        <v>245</v>
      </c>
      <c r="G497" s="522">
        <v>39</v>
      </c>
      <c r="H497" s="522">
        <v>138</v>
      </c>
      <c r="I497" s="522">
        <v>21</v>
      </c>
      <c r="J497" s="522">
        <v>4</v>
      </c>
      <c r="K497" s="522">
        <v>107</v>
      </c>
      <c r="L497" s="1269">
        <f>SUM(C497:K497)</f>
        <v>1750</v>
      </c>
    </row>
    <row r="498" spans="2:12" ht="10.5" customHeight="1">
      <c r="B498" s="512" t="s">
        <v>1489</v>
      </c>
      <c r="C498" s="540">
        <v>697</v>
      </c>
      <c r="D498" s="540">
        <v>15</v>
      </c>
      <c r="E498" s="540">
        <v>259</v>
      </c>
      <c r="F498" s="540">
        <v>184</v>
      </c>
      <c r="G498" s="540">
        <v>42</v>
      </c>
      <c r="H498" s="540">
        <v>151</v>
      </c>
      <c r="I498" s="540">
        <v>20</v>
      </c>
      <c r="J498" s="540">
        <v>2</v>
      </c>
      <c r="K498" s="540">
        <v>87</v>
      </c>
      <c r="L498" s="1270">
        <f>SUM(C498:K498)</f>
        <v>1457</v>
      </c>
    </row>
    <row r="499" spans="2:12" ht="12" customHeight="1">
      <c r="B499" s="223" t="s">
        <v>916</v>
      </c>
    </row>
    <row r="500" spans="2:12" ht="6" customHeight="1">
      <c r="B500" s="223"/>
      <c r="K500" s="50"/>
      <c r="L500" s="50"/>
    </row>
    <row r="501" spans="2:12" ht="10.5" customHeight="1">
      <c r="B501" s="1326" t="s">
        <v>1250</v>
      </c>
      <c r="K501" s="59"/>
    </row>
    <row r="502" spans="2:12" ht="10.5" customHeight="1">
      <c r="B502" s="1326" t="s">
        <v>1251</v>
      </c>
    </row>
    <row r="503" spans="2:12" ht="10.5" customHeight="1">
      <c r="B503" s="48"/>
      <c r="C503" s="50"/>
      <c r="D503" s="50"/>
      <c r="E503" s="50"/>
      <c r="F503" s="50"/>
      <c r="G503" s="50"/>
      <c r="H503" s="50"/>
      <c r="I503" s="50"/>
      <c r="J503" s="50"/>
    </row>
    <row r="504" spans="2:12" ht="10.5" customHeight="1">
      <c r="B504" s="48"/>
    </row>
    <row r="505" spans="2:12" ht="10.5" customHeight="1">
      <c r="B505" s="48"/>
    </row>
    <row r="506" spans="2:12" ht="10.5" customHeight="1">
      <c r="B506" s="48"/>
    </row>
    <row r="507" spans="2:12" ht="10.5" customHeight="1">
      <c r="B507" s="48"/>
    </row>
    <row r="508" spans="2:12" ht="10.5" customHeight="1">
      <c r="B508" s="48"/>
    </row>
    <row r="509" spans="2:12" ht="10.5" customHeight="1">
      <c r="B509" s="48"/>
    </row>
    <row r="510" spans="2:12" ht="10.5" customHeight="1">
      <c r="B510" s="48"/>
    </row>
    <row r="511" spans="2:12" ht="10.5" customHeight="1">
      <c r="B511" s="48"/>
    </row>
    <row r="512" spans="2:12" ht="10.5" customHeight="1">
      <c r="B512" s="1308"/>
    </row>
    <row r="513" spans="2:13" ht="10.5" customHeight="1">
      <c r="B513" s="1308"/>
    </row>
    <row r="514" spans="2:13" ht="10.5" customHeight="1">
      <c r="B514" s="48"/>
    </row>
    <row r="515" spans="2:13" ht="10.5" customHeight="1">
      <c r="B515" s="48"/>
    </row>
    <row r="516" spans="2:13" ht="10.5" customHeight="1">
      <c r="B516" s="1308"/>
    </row>
    <row r="517" spans="2:13" ht="10.5" customHeight="1">
      <c r="B517" s="1308"/>
    </row>
    <row r="518" spans="2:13" ht="10.5" customHeight="1">
      <c r="B518" s="1324"/>
    </row>
    <row r="519" spans="2:13" ht="10.5" customHeight="1">
      <c r="B519" s="1308"/>
    </row>
    <row r="520" spans="2:13" ht="10.5" customHeight="1">
      <c r="B520" s="48"/>
    </row>
    <row r="521" spans="2:13" ht="10.5" customHeight="1">
      <c r="B521" s="48"/>
    </row>
    <row r="522" spans="2:13" ht="10.5" customHeight="1">
      <c r="B522" s="48"/>
      <c r="M522" s="59"/>
    </row>
    <row r="523" spans="2:13" ht="10.5" customHeight="1">
      <c r="B523" s="48"/>
    </row>
    <row r="524" spans="2:13" ht="10.5" customHeight="1">
      <c r="B524" s="48"/>
      <c r="G524" s="151">
        <v>12</v>
      </c>
    </row>
    <row r="525" spans="2:13" ht="10.5" customHeight="1">
      <c r="B525" s="48"/>
    </row>
    <row r="526" spans="2:13" ht="10.5" customHeight="1">
      <c r="B526" s="48"/>
    </row>
    <row r="527" spans="2:13" ht="10.5" customHeight="1">
      <c r="B527" s="48" t="s">
        <v>825</v>
      </c>
      <c r="K527" s="60"/>
      <c r="L527" s="60"/>
    </row>
    <row r="528" spans="2:13" ht="35.25" customHeight="1">
      <c r="B528" s="1638" t="s">
        <v>275</v>
      </c>
      <c r="C528" s="264" t="s">
        <v>922</v>
      </c>
      <c r="D528" s="264" t="s">
        <v>1049</v>
      </c>
      <c r="E528" s="264" t="s">
        <v>818</v>
      </c>
      <c r="F528" s="264" t="s">
        <v>1050</v>
      </c>
      <c r="G528" s="264" t="s">
        <v>1051</v>
      </c>
      <c r="H528" s="264" t="s">
        <v>1052</v>
      </c>
      <c r="I528" s="1587" t="s">
        <v>1464</v>
      </c>
      <c r="J528" s="84"/>
      <c r="K528" s="60"/>
      <c r="L528" s="60"/>
    </row>
    <row r="529" spans="2:12" ht="10.5" customHeight="1">
      <c r="B529" s="1639"/>
      <c r="C529" s="268" t="s">
        <v>279</v>
      </c>
      <c r="D529" s="268" t="s">
        <v>280</v>
      </c>
      <c r="E529" s="268" t="s">
        <v>499</v>
      </c>
      <c r="F529" s="1597" t="s">
        <v>928</v>
      </c>
      <c r="G529" s="1598"/>
      <c r="H529" s="1310" t="s">
        <v>1481</v>
      </c>
      <c r="I529" s="1588"/>
      <c r="J529" s="84"/>
      <c r="K529" s="60"/>
      <c r="L529" s="60"/>
    </row>
    <row r="530" spans="2:12" ht="10.5" customHeight="1">
      <c r="B530" s="311" t="s">
        <v>768</v>
      </c>
      <c r="C530" s="549">
        <v>118</v>
      </c>
      <c r="D530" s="549">
        <v>302</v>
      </c>
      <c r="E530" s="549">
        <v>119234</v>
      </c>
      <c r="F530" s="556">
        <v>295</v>
      </c>
      <c r="G530" s="556">
        <v>295</v>
      </c>
      <c r="H530" s="728">
        <v>21.7</v>
      </c>
      <c r="I530" s="996">
        <v>1991</v>
      </c>
      <c r="J530" s="87"/>
      <c r="K530" s="60"/>
      <c r="L530" s="60"/>
    </row>
    <row r="531" spans="2:12" ht="10.5" customHeight="1">
      <c r="B531" s="311" t="s">
        <v>769</v>
      </c>
      <c r="C531" s="549">
        <v>134</v>
      </c>
      <c r="D531" s="549">
        <v>118</v>
      </c>
      <c r="E531" s="549">
        <v>56052</v>
      </c>
      <c r="F531" s="556" t="s">
        <v>501</v>
      </c>
      <c r="G531" s="556">
        <v>475</v>
      </c>
      <c r="H531" s="728">
        <v>34.200000000000003</v>
      </c>
      <c r="I531" s="996">
        <v>1992</v>
      </c>
      <c r="J531" s="87"/>
      <c r="K531" s="60"/>
      <c r="L531" s="60"/>
    </row>
    <row r="532" spans="2:12" ht="10.5" customHeight="1">
      <c r="B532" s="311" t="s">
        <v>455</v>
      </c>
      <c r="C532" s="549">
        <v>167</v>
      </c>
      <c r="D532" s="549">
        <v>515</v>
      </c>
      <c r="E532" s="549">
        <v>240352</v>
      </c>
      <c r="F532" s="556" t="s">
        <v>501</v>
      </c>
      <c r="G532" s="556">
        <v>466.37</v>
      </c>
      <c r="H532" s="728">
        <v>33.6</v>
      </c>
      <c r="I532" s="996">
        <v>1993</v>
      </c>
      <c r="J532" s="87"/>
      <c r="K532" s="60"/>
      <c r="L532" s="60"/>
    </row>
    <row r="533" spans="2:12" ht="10.5" customHeight="1">
      <c r="B533" s="311" t="s">
        <v>456</v>
      </c>
      <c r="C533" s="549">
        <v>163</v>
      </c>
      <c r="D533" s="549">
        <v>520</v>
      </c>
      <c r="E533" s="549">
        <v>185706</v>
      </c>
      <c r="F533" s="556" t="s">
        <v>501</v>
      </c>
      <c r="G533" s="556">
        <v>357</v>
      </c>
      <c r="H533" s="728">
        <v>25.7</v>
      </c>
      <c r="I533" s="996" t="s">
        <v>1053</v>
      </c>
      <c r="J533" s="87"/>
      <c r="K533" s="60"/>
      <c r="L533" s="60"/>
    </row>
    <row r="534" spans="2:12" ht="10.5" customHeight="1">
      <c r="B534" s="311" t="s">
        <v>457</v>
      </c>
      <c r="C534" s="549">
        <v>146</v>
      </c>
      <c r="D534" s="549">
        <v>291</v>
      </c>
      <c r="E534" s="549">
        <v>140048</v>
      </c>
      <c r="F534" s="556" t="s">
        <v>501</v>
      </c>
      <c r="G534" s="556">
        <v>482</v>
      </c>
      <c r="H534" s="728">
        <v>34.700000000000003</v>
      </c>
      <c r="I534" s="996" t="s">
        <v>1054</v>
      </c>
      <c r="J534" s="87"/>
      <c r="K534" s="60"/>
      <c r="L534" s="60"/>
    </row>
    <row r="535" spans="2:12" ht="10.5" customHeight="1">
      <c r="B535" s="311"/>
      <c r="C535" s="549"/>
      <c r="D535" s="549"/>
      <c r="E535" s="549"/>
      <c r="F535" s="556"/>
      <c r="G535" s="556"/>
      <c r="H535" s="728"/>
      <c r="I535" s="996"/>
      <c r="J535" s="87"/>
      <c r="K535" s="60"/>
      <c r="L535" s="60"/>
    </row>
    <row r="536" spans="2:12" ht="10.5" customHeight="1">
      <c r="B536" s="311" t="s">
        <v>324</v>
      </c>
      <c r="C536" s="549">
        <v>174</v>
      </c>
      <c r="D536" s="549">
        <v>536</v>
      </c>
      <c r="E536" s="549">
        <v>254524</v>
      </c>
      <c r="F536" s="556" t="s">
        <v>501</v>
      </c>
      <c r="G536" s="556">
        <v>475</v>
      </c>
      <c r="H536" s="728">
        <v>34.200000000000003</v>
      </c>
      <c r="I536" s="996" t="s">
        <v>1055</v>
      </c>
      <c r="J536" s="87"/>
      <c r="K536" s="60"/>
      <c r="L536" s="60"/>
    </row>
    <row r="537" spans="2:12" ht="10.5" customHeight="1">
      <c r="B537" s="311" t="s">
        <v>325</v>
      </c>
      <c r="C537" s="549">
        <v>161</v>
      </c>
      <c r="D537" s="549">
        <v>433</v>
      </c>
      <c r="E537" s="549">
        <v>225353</v>
      </c>
      <c r="F537" s="556" t="s">
        <v>501</v>
      </c>
      <c r="G537" s="556">
        <v>520</v>
      </c>
      <c r="H537" s="728">
        <v>37.5</v>
      </c>
      <c r="I537" s="996" t="s">
        <v>1056</v>
      </c>
      <c r="J537" s="87"/>
      <c r="K537" s="60"/>
      <c r="L537" s="60"/>
    </row>
    <row r="538" spans="2:12" ht="10.5" customHeight="1">
      <c r="B538" s="311" t="s">
        <v>326</v>
      </c>
      <c r="C538" s="549">
        <v>131</v>
      </c>
      <c r="D538" s="549">
        <v>358</v>
      </c>
      <c r="E538" s="549">
        <v>197158</v>
      </c>
      <c r="F538" s="556" t="s">
        <v>501</v>
      </c>
      <c r="G538" s="556">
        <v>550</v>
      </c>
      <c r="H538" s="728">
        <v>39.6</v>
      </c>
      <c r="I538" s="997">
        <v>1998</v>
      </c>
      <c r="J538" s="87"/>
      <c r="K538" s="60"/>
      <c r="L538" s="60"/>
    </row>
    <row r="539" spans="2:12" ht="10.5" customHeight="1">
      <c r="B539" s="311" t="s">
        <v>327</v>
      </c>
      <c r="C539" s="549">
        <v>99</v>
      </c>
      <c r="D539" s="549">
        <v>224</v>
      </c>
      <c r="E539" s="549">
        <v>163177</v>
      </c>
      <c r="F539" s="556" t="s">
        <v>501</v>
      </c>
      <c r="G539" s="556">
        <v>730</v>
      </c>
      <c r="H539" s="728">
        <v>52.6</v>
      </c>
      <c r="I539" s="997" t="s">
        <v>283</v>
      </c>
      <c r="J539" s="87"/>
      <c r="K539" s="60"/>
      <c r="L539" s="60"/>
    </row>
    <row r="540" spans="2:12" ht="10.5" customHeight="1">
      <c r="B540" s="311" t="s">
        <v>161</v>
      </c>
      <c r="C540" s="549">
        <v>142</v>
      </c>
      <c r="D540" s="549">
        <v>473</v>
      </c>
      <c r="E540" s="549">
        <v>245837</v>
      </c>
      <c r="F540" s="556" t="s">
        <v>501</v>
      </c>
      <c r="G540" s="556">
        <v>520</v>
      </c>
      <c r="H540" s="728">
        <v>34.700000000000003</v>
      </c>
      <c r="I540" s="997" t="s">
        <v>328</v>
      </c>
      <c r="J540" s="87"/>
      <c r="K540" s="60"/>
      <c r="L540" s="60"/>
    </row>
    <row r="541" spans="2:12" ht="10.5" customHeight="1">
      <c r="B541" s="311"/>
      <c r="C541" s="549"/>
      <c r="D541" s="549"/>
      <c r="E541" s="549"/>
      <c r="F541" s="556"/>
      <c r="G541" s="556"/>
      <c r="H541" s="728"/>
      <c r="I541" s="997"/>
      <c r="J541" s="87"/>
      <c r="K541" s="60"/>
      <c r="L541" s="60"/>
    </row>
    <row r="542" spans="2:12" ht="10.5" customHeight="1">
      <c r="B542" s="311" t="s">
        <v>328</v>
      </c>
      <c r="C542" s="549">
        <v>88</v>
      </c>
      <c r="D542" s="549">
        <v>206</v>
      </c>
      <c r="E542" s="549">
        <v>156691</v>
      </c>
      <c r="F542" s="556" t="s">
        <v>501</v>
      </c>
      <c r="G542" s="556">
        <v>760</v>
      </c>
      <c r="H542" s="724">
        <v>50.8</v>
      </c>
      <c r="I542" s="998" t="s">
        <v>329</v>
      </c>
      <c r="J542" s="87"/>
      <c r="K542" s="60"/>
      <c r="L542" s="60"/>
    </row>
    <row r="543" spans="2:12" ht="10.5" customHeight="1">
      <c r="B543" s="518" t="s">
        <v>329</v>
      </c>
      <c r="C543" s="522">
        <v>75</v>
      </c>
      <c r="D543" s="522">
        <v>258</v>
      </c>
      <c r="E543" s="522">
        <v>386526</v>
      </c>
      <c r="F543" s="558" t="s">
        <v>501</v>
      </c>
      <c r="G543" s="558">
        <v>1500</v>
      </c>
      <c r="H543" s="724">
        <v>100.2</v>
      </c>
      <c r="I543" s="998" t="s">
        <v>282</v>
      </c>
      <c r="J543" s="87"/>
      <c r="K543" s="60"/>
      <c r="L543" s="60"/>
    </row>
    <row r="544" spans="2:12" ht="10.5" customHeight="1">
      <c r="B544" s="311" t="s">
        <v>282</v>
      </c>
      <c r="C544" s="522">
        <v>95</v>
      </c>
      <c r="D544" s="522">
        <v>260</v>
      </c>
      <c r="E544" s="522">
        <v>376784</v>
      </c>
      <c r="F544" s="558" t="s">
        <v>501</v>
      </c>
      <c r="G544" s="558">
        <v>1450</v>
      </c>
      <c r="H544" s="724">
        <v>78.5</v>
      </c>
      <c r="I544" s="999" t="s">
        <v>723</v>
      </c>
      <c r="J544" s="83"/>
      <c r="K544" s="60"/>
      <c r="L544" s="60"/>
    </row>
    <row r="545" spans="2:12" ht="10.5" customHeight="1">
      <c r="B545" s="311" t="s">
        <v>723</v>
      </c>
      <c r="C545" s="522">
        <v>130</v>
      </c>
      <c r="D545" s="522">
        <v>449</v>
      </c>
      <c r="E545" s="522">
        <v>404226</v>
      </c>
      <c r="F545" s="558" t="s">
        <v>501</v>
      </c>
      <c r="G545" s="558">
        <v>900</v>
      </c>
      <c r="H545" s="728">
        <v>60.1</v>
      </c>
      <c r="I545" s="1000" t="s">
        <v>751</v>
      </c>
      <c r="J545" s="87"/>
      <c r="K545" s="60"/>
      <c r="L545" s="60"/>
    </row>
    <row r="546" spans="2:12" ht="10.5" customHeight="1">
      <c r="B546" s="311" t="s">
        <v>751</v>
      </c>
      <c r="C546" s="522">
        <v>86</v>
      </c>
      <c r="D546" s="522">
        <v>313</v>
      </c>
      <c r="E546" s="522">
        <v>140883</v>
      </c>
      <c r="F546" s="558" t="s">
        <v>501</v>
      </c>
      <c r="G546" s="558">
        <v>450</v>
      </c>
      <c r="H546" s="728">
        <v>30</v>
      </c>
      <c r="I546" s="1000" t="s">
        <v>502</v>
      </c>
      <c r="J546" s="87"/>
      <c r="K546" s="60"/>
      <c r="L546" s="60"/>
    </row>
    <row r="547" spans="2:12" ht="10.5" customHeight="1">
      <c r="B547" s="311"/>
      <c r="C547" s="522"/>
      <c r="D547" s="522"/>
      <c r="E547" s="522"/>
      <c r="F547" s="558"/>
      <c r="G547" s="558"/>
      <c r="H547" s="724"/>
      <c r="I547" s="1000"/>
      <c r="J547" s="87"/>
      <c r="K547" s="60"/>
      <c r="L547" s="60"/>
    </row>
    <row r="548" spans="2:12" ht="10.5" customHeight="1">
      <c r="B548" s="311" t="s">
        <v>502</v>
      </c>
      <c r="C548" s="522">
        <v>37</v>
      </c>
      <c r="D548" s="522">
        <v>110</v>
      </c>
      <c r="E548" s="522">
        <v>131532</v>
      </c>
      <c r="F548" s="558" t="s">
        <v>501</v>
      </c>
      <c r="G548" s="558">
        <v>1191.4100000000001</v>
      </c>
      <c r="H548" s="728">
        <v>71.8</v>
      </c>
      <c r="I548" s="997" t="s">
        <v>388</v>
      </c>
      <c r="J548" s="87"/>
      <c r="K548" s="60"/>
      <c r="L548" s="60"/>
    </row>
    <row r="549" spans="2:12" ht="10.5" customHeight="1">
      <c r="B549" s="311" t="s">
        <v>388</v>
      </c>
      <c r="C549" s="522">
        <v>69</v>
      </c>
      <c r="D549" s="522">
        <v>202</v>
      </c>
      <c r="E549" s="522">
        <v>300246</v>
      </c>
      <c r="F549" s="558" t="s">
        <v>501</v>
      </c>
      <c r="G549" s="558">
        <v>1483.43</v>
      </c>
      <c r="H549" s="724">
        <v>112.4</v>
      </c>
      <c r="I549" s="997" t="s">
        <v>803</v>
      </c>
      <c r="J549" s="87"/>
      <c r="K549" s="60"/>
      <c r="L549" s="60"/>
    </row>
    <row r="550" spans="2:12" ht="10.5" customHeight="1">
      <c r="B550" s="313">
        <v>39295</v>
      </c>
      <c r="C550" s="522">
        <v>87</v>
      </c>
      <c r="D550" s="522">
        <v>293</v>
      </c>
      <c r="E550" s="522">
        <v>520353</v>
      </c>
      <c r="F550" s="558" t="s">
        <v>501</v>
      </c>
      <c r="G550" s="558">
        <v>1774.43</v>
      </c>
      <c r="H550" s="724">
        <v>120.7</v>
      </c>
      <c r="I550" s="997" t="s">
        <v>496</v>
      </c>
      <c r="J550" s="87"/>
      <c r="K550" s="60"/>
      <c r="L550" s="60"/>
    </row>
    <row r="551" spans="2:12" ht="10.5" customHeight="1">
      <c r="B551" s="313">
        <v>39692</v>
      </c>
      <c r="C551" s="522">
        <v>86</v>
      </c>
      <c r="D551" s="522">
        <v>318</v>
      </c>
      <c r="E551" s="522">
        <v>475261</v>
      </c>
      <c r="F551" s="558" t="s">
        <v>501</v>
      </c>
      <c r="G551" s="558">
        <v>1494.65</v>
      </c>
      <c r="H551" s="724">
        <v>104.8</v>
      </c>
      <c r="I551" s="1001">
        <v>40087</v>
      </c>
      <c r="J551" s="87"/>
      <c r="K551" s="60"/>
      <c r="L551" s="60"/>
    </row>
    <row r="552" spans="2:12" ht="10.5" customHeight="1">
      <c r="B552" s="313">
        <v>40087</v>
      </c>
      <c r="C552" s="522">
        <v>87</v>
      </c>
      <c r="D552" s="522">
        <v>226</v>
      </c>
      <c r="E552" s="522">
        <v>312637</v>
      </c>
      <c r="F552" s="558" t="s">
        <v>501</v>
      </c>
      <c r="G552" s="558">
        <v>1383.5</v>
      </c>
      <c r="H552" s="724">
        <v>100</v>
      </c>
      <c r="I552" s="1001">
        <v>40483</v>
      </c>
      <c r="J552" s="87"/>
      <c r="K552" s="60"/>
      <c r="L552" s="60"/>
    </row>
    <row r="553" spans="2:12" ht="10.5" customHeight="1">
      <c r="B553" s="313"/>
      <c r="C553" s="522"/>
      <c r="D553" s="522"/>
      <c r="E553" s="522"/>
      <c r="F553" s="558"/>
      <c r="G553" s="558"/>
      <c r="H553" s="724"/>
      <c r="I553" s="1001"/>
      <c r="J553" s="87"/>
      <c r="K553" s="60"/>
      <c r="L553" s="60"/>
    </row>
    <row r="554" spans="2:12" ht="10.5" customHeight="1">
      <c r="B554" s="335" t="s">
        <v>336</v>
      </c>
      <c r="C554" s="650">
        <v>69</v>
      </c>
      <c r="D554" s="650">
        <v>178</v>
      </c>
      <c r="E554" s="650">
        <v>297964</v>
      </c>
      <c r="F554" s="558" t="s">
        <v>501</v>
      </c>
      <c r="G554" s="558">
        <v>1671.61</v>
      </c>
      <c r="H554" s="724">
        <v>124.7</v>
      </c>
      <c r="I554" s="996" t="s">
        <v>339</v>
      </c>
      <c r="J554" s="87"/>
      <c r="K554" s="60"/>
      <c r="L554" s="60"/>
    </row>
    <row r="555" spans="2:12" ht="10.5" customHeight="1">
      <c r="B555" s="335" t="s">
        <v>339</v>
      </c>
      <c r="C555" s="650">
        <v>49</v>
      </c>
      <c r="D555" s="650">
        <v>156</v>
      </c>
      <c r="E555" s="650">
        <v>416834</v>
      </c>
      <c r="F555" s="558" t="s">
        <v>501</v>
      </c>
      <c r="G555" s="558">
        <v>2675.01</v>
      </c>
      <c r="H555" s="724">
        <v>187.7</v>
      </c>
      <c r="I555" s="996" t="s">
        <v>1370</v>
      </c>
      <c r="J555" s="87"/>
      <c r="K555" s="96"/>
      <c r="L555" s="96"/>
    </row>
    <row r="556" spans="2:12" ht="10.5" customHeight="1">
      <c r="B556" s="335" t="s">
        <v>1370</v>
      </c>
      <c r="C556" s="650">
        <v>63</v>
      </c>
      <c r="D556" s="650">
        <v>169</v>
      </c>
      <c r="E556" s="650">
        <v>455638</v>
      </c>
      <c r="F556" s="558" t="s">
        <v>501</v>
      </c>
      <c r="G556" s="558">
        <v>2691.62</v>
      </c>
      <c r="H556" s="724">
        <v>187.7</v>
      </c>
      <c r="I556" s="996" t="s">
        <v>1409</v>
      </c>
      <c r="J556" s="87"/>
      <c r="K556" s="1262"/>
      <c r="L556" s="1264"/>
    </row>
    <row r="557" spans="2:12" ht="10.5" customHeight="1">
      <c r="B557" s="335" t="s">
        <v>1409</v>
      </c>
      <c r="C557" s="650">
        <v>79</v>
      </c>
      <c r="D557" s="650">
        <v>305</v>
      </c>
      <c r="E557" s="650">
        <v>800511</v>
      </c>
      <c r="F557" s="558" t="s">
        <v>501</v>
      </c>
      <c r="G557" s="558">
        <v>2626.78</v>
      </c>
      <c r="H557" s="724">
        <v>178.7</v>
      </c>
      <c r="I557" s="996" t="s">
        <v>1410</v>
      </c>
      <c r="J557" s="87"/>
      <c r="K557" s="1265"/>
      <c r="L557" s="1263"/>
    </row>
    <row r="558" spans="2:12" ht="10.5" customHeight="1">
      <c r="B558" s="335" t="s">
        <v>1410</v>
      </c>
      <c r="C558" s="650">
        <v>70</v>
      </c>
      <c r="D558" s="650">
        <v>139</v>
      </c>
      <c r="E558" s="650">
        <v>326266</v>
      </c>
      <c r="F558" s="558" t="s">
        <v>501</v>
      </c>
      <c r="G558" s="558">
        <v>2354.44</v>
      </c>
      <c r="H558" s="724">
        <v>173.8</v>
      </c>
      <c r="I558" s="996" t="s">
        <v>1458</v>
      </c>
      <c r="J558" s="87"/>
      <c r="K558" s="1265"/>
      <c r="L558" s="1263"/>
    </row>
    <row r="559" spans="2:12" ht="10.5" customHeight="1">
      <c r="B559" s="335"/>
      <c r="C559" s="650"/>
      <c r="D559" s="650"/>
      <c r="E559" s="650"/>
      <c r="F559" s="558"/>
      <c r="G559" s="558"/>
      <c r="H559" s="724"/>
      <c r="I559" s="996"/>
      <c r="J559" s="87"/>
      <c r="K559" s="1265"/>
      <c r="L559" s="1263"/>
    </row>
    <row r="560" spans="2:12" ht="10.5" customHeight="1">
      <c r="B560" s="336" t="s">
        <v>1508</v>
      </c>
      <c r="C560" s="649">
        <v>48</v>
      </c>
      <c r="D560" s="649">
        <v>137</v>
      </c>
      <c r="E560" s="649" t="s">
        <v>458</v>
      </c>
      <c r="F560" s="559" t="s">
        <v>501</v>
      </c>
      <c r="G560" s="652" t="s">
        <v>458</v>
      </c>
      <c r="H560" s="731" t="s">
        <v>458</v>
      </c>
      <c r="I560" s="1002" t="s">
        <v>1494</v>
      </c>
      <c r="J560" s="308"/>
      <c r="K560" s="1267"/>
      <c r="L560" s="1266"/>
    </row>
    <row r="561" spans="2:15" ht="10.5" customHeight="1">
      <c r="B561" s="1241" t="s">
        <v>940</v>
      </c>
      <c r="C561" s="1256"/>
      <c r="D561" s="1256"/>
      <c r="E561" s="1256"/>
      <c r="F561" s="1256"/>
      <c r="G561" s="1256"/>
      <c r="H561" s="1256"/>
      <c r="I561" s="1256"/>
      <c r="J561" s="1256"/>
      <c r="K561" s="1252"/>
      <c r="L561" s="1253"/>
    </row>
    <row r="562" spans="2:15" ht="10.5" customHeight="1">
      <c r="B562" s="1587" t="s">
        <v>275</v>
      </c>
      <c r="C562" s="305" t="s">
        <v>126</v>
      </c>
      <c r="D562" s="306" t="s">
        <v>131</v>
      </c>
      <c r="E562" s="306" t="s">
        <v>127</v>
      </c>
      <c r="F562" s="305" t="s">
        <v>705</v>
      </c>
      <c r="G562" s="305" t="s">
        <v>1288</v>
      </c>
      <c r="H562" s="306" t="s">
        <v>611</v>
      </c>
      <c r="I562" s="306" t="s">
        <v>289</v>
      </c>
      <c r="J562" s="306" t="s">
        <v>585</v>
      </c>
      <c r="K562" s="306" t="s">
        <v>132</v>
      </c>
      <c r="L562" s="305" t="s">
        <v>144</v>
      </c>
      <c r="O562" s="60" t="s">
        <v>481</v>
      </c>
    </row>
    <row r="563" spans="2:15" ht="10.5" customHeight="1">
      <c r="B563" s="1622"/>
      <c r="C563" s="363" t="s">
        <v>286</v>
      </c>
      <c r="D563" s="363" t="s">
        <v>286</v>
      </c>
      <c r="E563" s="363" t="s">
        <v>286</v>
      </c>
      <c r="F563" s="363"/>
      <c r="G563" s="363" t="s">
        <v>287</v>
      </c>
      <c r="H563" s="363"/>
      <c r="I563" s="363" t="s">
        <v>290</v>
      </c>
      <c r="J563" s="363"/>
      <c r="K563" s="363" t="s">
        <v>133</v>
      </c>
      <c r="L563" s="363"/>
    </row>
    <row r="564" spans="2:15" ht="10.5" customHeight="1">
      <c r="B564" s="1588"/>
      <c r="C564" s="1619" t="s">
        <v>280</v>
      </c>
      <c r="D564" s="1620"/>
      <c r="E564" s="1620"/>
      <c r="F564" s="1620"/>
      <c r="G564" s="1620"/>
      <c r="H564" s="1620"/>
      <c r="I564" s="1620"/>
      <c r="J564" s="1620"/>
      <c r="K564" s="1620"/>
      <c r="L564" s="1621"/>
    </row>
    <row r="565" spans="2:15" ht="10.5" customHeight="1">
      <c r="B565" s="311" t="s">
        <v>456</v>
      </c>
      <c r="C565" s="1060" t="s">
        <v>373</v>
      </c>
      <c r="D565" s="988">
        <v>8.8800000000000008</v>
      </c>
      <c r="E565" s="1060" t="s">
        <v>373</v>
      </c>
      <c r="F565" s="988">
        <v>220.23</v>
      </c>
      <c r="G565" s="988">
        <v>3</v>
      </c>
      <c r="H565" s="595">
        <v>26.64</v>
      </c>
      <c r="I565" s="988">
        <v>170</v>
      </c>
      <c r="J565" s="988">
        <v>5.35</v>
      </c>
      <c r="K565" s="595">
        <v>12.9</v>
      </c>
      <c r="L565" s="595">
        <f>SUM(C565:K565)</f>
        <v>447</v>
      </c>
      <c r="M565" s="57"/>
    </row>
    <row r="566" spans="2:15" ht="10.5" customHeight="1">
      <c r="B566" s="311" t="s">
        <v>457</v>
      </c>
      <c r="C566" s="988" t="s">
        <v>373</v>
      </c>
      <c r="D566" s="988">
        <v>2.5</v>
      </c>
      <c r="E566" s="988" t="s">
        <v>373</v>
      </c>
      <c r="F566" s="595">
        <v>132.74</v>
      </c>
      <c r="G566" s="581" t="s">
        <v>373</v>
      </c>
      <c r="H566" s="595">
        <v>5.0999999999999996</v>
      </c>
      <c r="I566" s="988">
        <v>92.66</v>
      </c>
      <c r="J566" s="988">
        <v>5</v>
      </c>
      <c r="K566" s="595">
        <v>8.3000000000000007</v>
      </c>
      <c r="L566" s="595">
        <f>SUM(C566:K566)</f>
        <v>246.3</v>
      </c>
      <c r="M566" s="57"/>
    </row>
    <row r="567" spans="2:15" ht="10.5" customHeight="1">
      <c r="B567" s="311" t="s">
        <v>324</v>
      </c>
      <c r="C567" s="988" t="s">
        <v>373</v>
      </c>
      <c r="D567" s="988">
        <v>1</v>
      </c>
      <c r="E567" s="988" t="s">
        <v>373</v>
      </c>
      <c r="F567" s="595">
        <v>219.8</v>
      </c>
      <c r="G567" s="581" t="s">
        <v>373</v>
      </c>
      <c r="H567" s="595">
        <v>27.5</v>
      </c>
      <c r="I567" s="988">
        <v>151.5</v>
      </c>
      <c r="J567" s="988">
        <v>5</v>
      </c>
      <c r="K567" s="595">
        <v>40.200000000000003</v>
      </c>
      <c r="L567" s="595">
        <f t="shared" ref="L567:L569" si="7">SUM(C567:K567)</f>
        <v>445</v>
      </c>
    </row>
    <row r="568" spans="2:15" ht="10.5" customHeight="1">
      <c r="B568" s="311" t="s">
        <v>325</v>
      </c>
      <c r="C568" s="988" t="s">
        <v>373</v>
      </c>
      <c r="D568" s="988">
        <v>0.9</v>
      </c>
      <c r="E568" s="988" t="s">
        <v>373</v>
      </c>
      <c r="F568" s="595">
        <v>187</v>
      </c>
      <c r="G568" s="581" t="s">
        <v>373</v>
      </c>
      <c r="H568" s="595">
        <v>18.899999999999999</v>
      </c>
      <c r="I568" s="988">
        <v>102.7</v>
      </c>
      <c r="J568" s="988">
        <v>6.2</v>
      </c>
      <c r="K568" s="595">
        <v>39.299999999999997</v>
      </c>
      <c r="L568" s="595">
        <f t="shared" si="7"/>
        <v>355</v>
      </c>
    </row>
    <row r="569" spans="2:15" ht="10.5" customHeight="1">
      <c r="B569" s="311" t="s">
        <v>326</v>
      </c>
      <c r="C569" s="595" t="s">
        <v>373</v>
      </c>
      <c r="D569" s="581" t="s">
        <v>373</v>
      </c>
      <c r="E569" s="988" t="s">
        <v>373</v>
      </c>
      <c r="F569" s="988">
        <v>140</v>
      </c>
      <c r="G569" s="988">
        <v>0.2</v>
      </c>
      <c r="H569" s="595">
        <v>17</v>
      </c>
      <c r="I569" s="988">
        <v>70</v>
      </c>
      <c r="J569" s="988">
        <v>4.4000000000000004</v>
      </c>
      <c r="K569" s="595">
        <v>33</v>
      </c>
      <c r="L569" s="595">
        <f t="shared" si="7"/>
        <v>264.60000000000002</v>
      </c>
    </row>
    <row r="570" spans="2:15" ht="10.5" customHeight="1">
      <c r="B570" s="311"/>
      <c r="C570" s="595"/>
      <c r="D570" s="1061"/>
      <c r="E570" s="988"/>
      <c r="F570" s="988"/>
      <c r="G570" s="988"/>
      <c r="H570" s="595"/>
      <c r="I570" s="988"/>
      <c r="J570" s="988"/>
      <c r="K570" s="595"/>
      <c r="L570" s="595"/>
    </row>
    <row r="571" spans="2:15" ht="10.5" customHeight="1">
      <c r="B571" s="311" t="s">
        <v>327</v>
      </c>
      <c r="C571" s="595" t="s">
        <v>373</v>
      </c>
      <c r="D571" s="1061">
        <v>0.75</v>
      </c>
      <c r="E571" s="988" t="s">
        <v>373</v>
      </c>
      <c r="F571" s="988">
        <v>83</v>
      </c>
      <c r="G571" s="988">
        <v>0.2</v>
      </c>
      <c r="H571" s="595">
        <v>3</v>
      </c>
      <c r="I571" s="988">
        <v>40</v>
      </c>
      <c r="J571" s="988">
        <v>10</v>
      </c>
      <c r="K571" s="595">
        <v>19</v>
      </c>
      <c r="L571" s="595">
        <f t="shared" ref="L571:L575" si="8">SUM(C571:K571)</f>
        <v>155.94999999999999</v>
      </c>
    </row>
    <row r="572" spans="2:15" ht="10.5" customHeight="1">
      <c r="B572" s="311" t="s">
        <v>283</v>
      </c>
      <c r="C572" s="595" t="s">
        <v>373</v>
      </c>
      <c r="D572" s="581" t="s">
        <v>373</v>
      </c>
      <c r="E572" s="988" t="s">
        <v>373</v>
      </c>
      <c r="F572" s="988">
        <v>214.2</v>
      </c>
      <c r="G572" s="988">
        <v>0.4</v>
      </c>
      <c r="H572" s="595">
        <v>24.15</v>
      </c>
      <c r="I572" s="988">
        <v>70.2</v>
      </c>
      <c r="J572" s="988">
        <v>9.9</v>
      </c>
      <c r="K572" s="595">
        <v>33.6</v>
      </c>
      <c r="L572" s="595">
        <f t="shared" si="8"/>
        <v>352.45</v>
      </c>
    </row>
    <row r="573" spans="2:15" ht="10.5" customHeight="1">
      <c r="B573" s="311" t="s">
        <v>328</v>
      </c>
      <c r="C573" s="595" t="s">
        <v>373</v>
      </c>
      <c r="D573" s="581" t="s">
        <v>373</v>
      </c>
      <c r="E573" s="988" t="s">
        <v>373</v>
      </c>
      <c r="F573" s="595">
        <v>87.5</v>
      </c>
      <c r="G573" s="581" t="s">
        <v>373</v>
      </c>
      <c r="H573" s="595">
        <v>14.28</v>
      </c>
      <c r="I573" s="988">
        <v>41.65</v>
      </c>
      <c r="J573" s="988">
        <v>5.75</v>
      </c>
      <c r="K573" s="595">
        <v>26.4</v>
      </c>
      <c r="L573" s="595">
        <f t="shared" si="8"/>
        <v>175.58</v>
      </c>
    </row>
    <row r="574" spans="2:15" ht="10.5" customHeight="1">
      <c r="B574" s="518" t="s">
        <v>329</v>
      </c>
      <c r="C574" s="988" t="s">
        <v>373</v>
      </c>
      <c r="D574" s="595">
        <v>0.4</v>
      </c>
      <c r="E574" s="988" t="s">
        <v>373</v>
      </c>
      <c r="F574" s="595">
        <v>100</v>
      </c>
      <c r="G574" s="1061">
        <v>0.13</v>
      </c>
      <c r="H574" s="595">
        <v>18.899999999999999</v>
      </c>
      <c r="I574" s="595">
        <v>57.6</v>
      </c>
      <c r="J574" s="1061">
        <v>6.5</v>
      </c>
      <c r="K574" s="595">
        <v>13.75</v>
      </c>
      <c r="L574" s="595">
        <f t="shared" si="8"/>
        <v>197.28</v>
      </c>
    </row>
    <row r="575" spans="2:15" ht="10.5" customHeight="1">
      <c r="B575" s="335" t="s">
        <v>282</v>
      </c>
      <c r="C575" s="988" t="s">
        <v>373</v>
      </c>
      <c r="D575" s="988">
        <v>0.03</v>
      </c>
      <c r="E575" s="988" t="s">
        <v>373</v>
      </c>
      <c r="F575" s="595">
        <v>126.05</v>
      </c>
      <c r="G575" s="1061">
        <v>0.3</v>
      </c>
      <c r="H575" s="595">
        <v>12.46</v>
      </c>
      <c r="I575" s="595">
        <v>63.71</v>
      </c>
      <c r="J575" s="1061">
        <v>7.24</v>
      </c>
      <c r="K575" s="595">
        <v>9.73</v>
      </c>
      <c r="L575" s="595">
        <f t="shared" si="8"/>
        <v>219.52</v>
      </c>
    </row>
    <row r="576" spans="2:15" ht="10.5" customHeight="1">
      <c r="B576" s="311"/>
      <c r="C576" s="988"/>
      <c r="D576" s="988"/>
      <c r="E576" s="988"/>
      <c r="F576" s="595"/>
      <c r="G576" s="1061"/>
      <c r="H576" s="595"/>
      <c r="I576" s="989"/>
      <c r="J576" s="1061"/>
      <c r="K576" s="595"/>
      <c r="L576" s="595"/>
    </row>
    <row r="577" spans="2:13" ht="10.5" customHeight="1">
      <c r="B577" s="311" t="s">
        <v>723</v>
      </c>
      <c r="C577" s="988" t="s">
        <v>373</v>
      </c>
      <c r="D577" s="595">
        <v>0.3</v>
      </c>
      <c r="E577" s="988" t="s">
        <v>373</v>
      </c>
      <c r="F577" s="595">
        <v>187.25</v>
      </c>
      <c r="G577" s="595">
        <v>0.4</v>
      </c>
      <c r="H577" s="595">
        <v>21.95</v>
      </c>
      <c r="I577" s="595">
        <v>115.78</v>
      </c>
      <c r="J577" s="595">
        <v>24.67</v>
      </c>
      <c r="K577" s="595">
        <v>22.65</v>
      </c>
      <c r="L577" s="595">
        <f t="shared" ref="L577:L581" si="9">SUM(C577:K577)</f>
        <v>373</v>
      </c>
    </row>
    <row r="578" spans="2:13" ht="10.5" customHeight="1">
      <c r="B578" s="311" t="s">
        <v>751</v>
      </c>
      <c r="C578" s="988" t="s">
        <v>373</v>
      </c>
      <c r="D578" s="988" t="s">
        <v>373</v>
      </c>
      <c r="E578" s="988" t="s">
        <v>373</v>
      </c>
      <c r="F578" s="595">
        <v>162.94999999999999</v>
      </c>
      <c r="G578" s="595">
        <v>0.5</v>
      </c>
      <c r="H578" s="595">
        <v>14.5</v>
      </c>
      <c r="I578" s="595">
        <v>56.84</v>
      </c>
      <c r="J578" s="595">
        <v>13.15</v>
      </c>
      <c r="K578" s="595">
        <v>12</v>
      </c>
      <c r="L578" s="595">
        <f t="shared" si="9"/>
        <v>259.94</v>
      </c>
    </row>
    <row r="579" spans="2:13" ht="10.5" customHeight="1">
      <c r="B579" s="311" t="s">
        <v>502</v>
      </c>
      <c r="C579" s="988" t="s">
        <v>373</v>
      </c>
      <c r="D579" s="595">
        <v>0.1</v>
      </c>
      <c r="E579" s="988" t="s">
        <v>373</v>
      </c>
      <c r="F579" s="595">
        <v>38.4</v>
      </c>
      <c r="G579" s="595">
        <v>0.25</v>
      </c>
      <c r="H579" s="595">
        <v>16</v>
      </c>
      <c r="I579" s="595">
        <v>25.6</v>
      </c>
      <c r="J579" s="595">
        <v>5.25</v>
      </c>
      <c r="K579" s="595">
        <v>10.4</v>
      </c>
      <c r="L579" s="595">
        <f t="shared" si="9"/>
        <v>96</v>
      </c>
    </row>
    <row r="580" spans="2:13" ht="10.5" customHeight="1">
      <c r="B580" s="311" t="s">
        <v>388</v>
      </c>
      <c r="C580" s="988" t="s">
        <v>373</v>
      </c>
      <c r="D580" s="988" t="s">
        <v>373</v>
      </c>
      <c r="E580" s="988" t="s">
        <v>373</v>
      </c>
      <c r="F580" s="595">
        <v>96.5</v>
      </c>
      <c r="G580" s="595">
        <v>7</v>
      </c>
      <c r="H580" s="595">
        <v>3.5</v>
      </c>
      <c r="I580" s="595">
        <v>56</v>
      </c>
      <c r="J580" s="595">
        <v>3</v>
      </c>
      <c r="K580" s="595">
        <v>10</v>
      </c>
      <c r="L580" s="595">
        <f t="shared" si="9"/>
        <v>176</v>
      </c>
      <c r="M580" s="59"/>
    </row>
    <row r="581" spans="2:13" ht="10.5" customHeight="1">
      <c r="B581" s="311" t="s">
        <v>803</v>
      </c>
      <c r="C581" s="988" t="s">
        <v>373</v>
      </c>
      <c r="D581" s="988" t="s">
        <v>373</v>
      </c>
      <c r="E581" s="988" t="s">
        <v>373</v>
      </c>
      <c r="F581" s="595">
        <v>142.5</v>
      </c>
      <c r="G581" s="595">
        <v>0.85</v>
      </c>
      <c r="H581" s="595">
        <v>36</v>
      </c>
      <c r="I581" s="595">
        <v>61.75</v>
      </c>
      <c r="J581" s="595">
        <v>2.7</v>
      </c>
      <c r="K581" s="595">
        <v>11.2</v>
      </c>
      <c r="L581" s="595">
        <f t="shared" si="9"/>
        <v>254.99999999999997</v>
      </c>
      <c r="M581" s="59"/>
    </row>
    <row r="582" spans="2:13" ht="10.5" customHeight="1">
      <c r="B582" s="311"/>
      <c r="C582" s="595"/>
      <c r="D582" s="595"/>
      <c r="E582" s="595"/>
      <c r="F582" s="595"/>
      <c r="G582" s="595"/>
      <c r="H582" s="595"/>
      <c r="I582" s="595"/>
      <c r="J582" s="595"/>
      <c r="K582" s="595"/>
      <c r="L582" s="595"/>
      <c r="M582" s="59"/>
    </row>
    <row r="583" spans="2:13" ht="10.5" customHeight="1">
      <c r="B583" s="335" t="s">
        <v>496</v>
      </c>
      <c r="C583" s="988" t="s">
        <v>373</v>
      </c>
      <c r="D583" s="988" t="s">
        <v>373</v>
      </c>
      <c r="E583" s="988" t="s">
        <v>373</v>
      </c>
      <c r="F583" s="595">
        <v>170.5</v>
      </c>
      <c r="G583" s="595">
        <v>0.9</v>
      </c>
      <c r="H583" s="595">
        <v>23</v>
      </c>
      <c r="I583" s="595">
        <v>66</v>
      </c>
      <c r="J583" s="595">
        <v>2.1</v>
      </c>
      <c r="K583" s="595">
        <v>14</v>
      </c>
      <c r="L583" s="595">
        <f t="shared" ref="L583:L587" si="10">SUM(C583:K583)</f>
        <v>276.5</v>
      </c>
      <c r="M583" s="59"/>
    </row>
    <row r="584" spans="2:13" ht="10.5" customHeight="1">
      <c r="B584" s="335" t="s">
        <v>717</v>
      </c>
      <c r="C584" s="988" t="s">
        <v>373</v>
      </c>
      <c r="D584" s="595">
        <v>0.06</v>
      </c>
      <c r="E584" s="988" t="s">
        <v>373</v>
      </c>
      <c r="F584" s="595">
        <v>102</v>
      </c>
      <c r="G584" s="595">
        <v>0.48</v>
      </c>
      <c r="H584" s="595">
        <v>30</v>
      </c>
      <c r="I584" s="595">
        <v>47.8</v>
      </c>
      <c r="J584" s="595">
        <v>2.96</v>
      </c>
      <c r="K584" s="595">
        <v>13.2</v>
      </c>
      <c r="L584" s="595">
        <f t="shared" si="10"/>
        <v>196.50000000000003</v>
      </c>
      <c r="M584" s="59"/>
    </row>
    <row r="585" spans="2:13" ht="10.5" customHeight="1">
      <c r="B585" s="335" t="s">
        <v>336</v>
      </c>
      <c r="C585" s="988" t="s">
        <v>373</v>
      </c>
      <c r="D585" s="988" t="s">
        <v>373</v>
      </c>
      <c r="E585" s="988" t="s">
        <v>373</v>
      </c>
      <c r="F585" s="595">
        <v>81.55</v>
      </c>
      <c r="G585" s="595">
        <v>0.6</v>
      </c>
      <c r="H585" s="595">
        <v>14</v>
      </c>
      <c r="I585" s="595">
        <v>46.5</v>
      </c>
      <c r="J585" s="595">
        <v>2.75</v>
      </c>
      <c r="K585" s="595">
        <v>9.6</v>
      </c>
      <c r="L585" s="595">
        <f t="shared" si="10"/>
        <v>154.99999999999997</v>
      </c>
      <c r="M585" s="59"/>
    </row>
    <row r="586" spans="2:13" ht="10.5" customHeight="1">
      <c r="B586" s="335" t="s">
        <v>339</v>
      </c>
      <c r="C586" s="988" t="s">
        <v>373</v>
      </c>
      <c r="D586" s="988" t="s">
        <v>373</v>
      </c>
      <c r="E586" s="988" t="s">
        <v>373</v>
      </c>
      <c r="F586" s="595">
        <v>60.5</v>
      </c>
      <c r="G586" s="595">
        <v>0.8</v>
      </c>
      <c r="H586" s="595">
        <v>13.7</v>
      </c>
      <c r="I586" s="595">
        <v>49.45</v>
      </c>
      <c r="J586" s="595">
        <v>1.05</v>
      </c>
      <c r="K586" s="595">
        <v>10</v>
      </c>
      <c r="L586" s="595">
        <f t="shared" si="10"/>
        <v>135.5</v>
      </c>
      <c r="M586" s="59"/>
    </row>
    <row r="587" spans="2:13" ht="10.5" customHeight="1">
      <c r="B587" s="335" t="s">
        <v>1370</v>
      </c>
      <c r="C587" s="988" t="s">
        <v>373</v>
      </c>
      <c r="D587" s="988" t="s">
        <v>373</v>
      </c>
      <c r="E587" s="988" t="s">
        <v>373</v>
      </c>
      <c r="F587" s="595">
        <v>68.8</v>
      </c>
      <c r="G587" s="595">
        <v>1.3</v>
      </c>
      <c r="H587" s="595">
        <v>21</v>
      </c>
      <c r="I587" s="595">
        <v>42.6</v>
      </c>
      <c r="J587" s="595">
        <v>1.5</v>
      </c>
      <c r="K587" s="595">
        <v>12</v>
      </c>
      <c r="L587" s="595">
        <f t="shared" si="10"/>
        <v>147.19999999999999</v>
      </c>
    </row>
    <row r="588" spans="2:13" s="60" customFormat="1" ht="10.5" customHeight="1">
      <c r="B588" s="335"/>
      <c r="C588" s="988"/>
      <c r="D588" s="988"/>
      <c r="E588" s="988"/>
      <c r="F588" s="595"/>
      <c r="G588" s="595"/>
      <c r="H588" s="595"/>
      <c r="I588" s="595"/>
      <c r="J588" s="595"/>
      <c r="K588" s="595"/>
      <c r="L588" s="595"/>
    </row>
    <row r="589" spans="2:13" s="60" customFormat="1" ht="10.5" customHeight="1">
      <c r="B589" s="335" t="s">
        <v>1409</v>
      </c>
      <c r="C589" s="988" t="s">
        <v>373</v>
      </c>
      <c r="D589" s="988" t="s">
        <v>373</v>
      </c>
      <c r="E589" s="988" t="s">
        <v>373</v>
      </c>
      <c r="F589" s="595">
        <v>139.19999999999999</v>
      </c>
      <c r="G589" s="595">
        <v>4.4000000000000004</v>
      </c>
      <c r="H589" s="595">
        <v>32.200000000000003</v>
      </c>
      <c r="I589" s="595">
        <v>54</v>
      </c>
      <c r="J589" s="595">
        <v>4.8</v>
      </c>
      <c r="K589" s="595">
        <v>30.4</v>
      </c>
      <c r="L589" s="595">
        <f t="shared" ref="L589:L590" si="11">SUM(C589:K589)</f>
        <v>265</v>
      </c>
    </row>
    <row r="590" spans="2:13" s="60" customFormat="1" ht="10.5" customHeight="1">
      <c r="B590" s="335" t="s">
        <v>1410</v>
      </c>
      <c r="C590" s="988" t="s">
        <v>373</v>
      </c>
      <c r="D590" s="988" t="s">
        <v>373</v>
      </c>
      <c r="E590" s="988" t="s">
        <v>373</v>
      </c>
      <c r="F590" s="595">
        <v>45</v>
      </c>
      <c r="G590" s="595">
        <v>2.2000000000000002</v>
      </c>
      <c r="H590" s="595">
        <v>17.600000000000001</v>
      </c>
      <c r="I590" s="595">
        <v>48</v>
      </c>
      <c r="J590" s="595">
        <v>2.6</v>
      </c>
      <c r="K590" s="595">
        <v>5.0999999999999996</v>
      </c>
      <c r="L590" s="595">
        <f t="shared" si="11"/>
        <v>120.5</v>
      </c>
    </row>
    <row r="591" spans="2:13" ht="10.5" customHeight="1">
      <c r="B591" s="512" t="s">
        <v>1508</v>
      </c>
      <c r="C591" s="596" t="s">
        <v>373</v>
      </c>
      <c r="D591" s="596" t="s">
        <v>373</v>
      </c>
      <c r="E591" s="596" t="s">
        <v>373</v>
      </c>
      <c r="F591" s="596">
        <v>42</v>
      </c>
      <c r="G591" s="596">
        <v>2</v>
      </c>
      <c r="H591" s="596">
        <v>10.5</v>
      </c>
      <c r="I591" s="596">
        <v>35</v>
      </c>
      <c r="J591" s="596" t="s">
        <v>373</v>
      </c>
      <c r="K591" s="596">
        <v>3.9</v>
      </c>
      <c r="L591" s="596">
        <f>SUM(C591:K591)</f>
        <v>93.4</v>
      </c>
    </row>
    <row r="592" spans="2:13" ht="6" customHeight="1">
      <c r="B592" s="1322"/>
      <c r="C592" s="1061"/>
      <c r="D592" s="1061"/>
      <c r="E592" s="1061"/>
      <c r="F592" s="1061"/>
      <c r="G592" s="1061"/>
      <c r="H592" s="1061"/>
      <c r="I592" s="1061"/>
      <c r="J592" s="1061"/>
      <c r="K592" s="1061"/>
      <c r="L592" s="1061"/>
    </row>
    <row r="593" spans="2:19" ht="11.25" customHeight="1">
      <c r="B593" s="1326" t="s">
        <v>1057</v>
      </c>
      <c r="C593" s="89"/>
      <c r="D593" s="89"/>
      <c r="E593" s="89"/>
      <c r="F593" s="89"/>
      <c r="G593" s="89"/>
      <c r="H593" s="89"/>
      <c r="I593" s="89"/>
      <c r="J593" s="89"/>
      <c r="K593" s="76"/>
      <c r="L593" s="76"/>
    </row>
    <row r="594" spans="2:19" ht="10.5" customHeight="1">
      <c r="B594" s="1326" t="s">
        <v>1058</v>
      </c>
      <c r="C594" s="89"/>
      <c r="D594" s="89"/>
      <c r="E594" s="89"/>
      <c r="F594" s="89"/>
      <c r="G594" s="89"/>
      <c r="H594" s="89"/>
      <c r="I594" s="76"/>
      <c r="J594" s="89"/>
      <c r="K594" s="77"/>
      <c r="L594" s="77"/>
      <c r="M594" s="77"/>
      <c r="N594" s="77"/>
      <c r="O594" s="77"/>
      <c r="P594" s="77"/>
      <c r="Q594" s="77"/>
      <c r="R594" s="77"/>
      <c r="S594" s="77"/>
    </row>
    <row r="595" spans="2:19" ht="10.5" customHeight="1">
      <c r="B595" s="1326" t="s">
        <v>1059</v>
      </c>
      <c r="C595" s="76"/>
      <c r="D595" s="76"/>
      <c r="E595" s="76"/>
      <c r="F595" s="76"/>
      <c r="G595" s="76"/>
      <c r="H595" s="76"/>
      <c r="I595" s="77"/>
      <c r="J595" s="76"/>
      <c r="K595" s="77"/>
      <c r="L595" s="77"/>
      <c r="M595" s="77"/>
      <c r="N595" s="77"/>
      <c r="O595" s="77"/>
      <c r="P595" s="77"/>
      <c r="Q595" s="77"/>
      <c r="R595" s="77"/>
      <c r="S595" s="77"/>
    </row>
    <row r="596" spans="2:19" ht="10.5" customHeight="1">
      <c r="B596" s="1326" t="s">
        <v>1060</v>
      </c>
      <c r="C596" s="76"/>
      <c r="D596" s="76"/>
      <c r="E596" s="76"/>
      <c r="F596" s="76"/>
      <c r="G596" s="76"/>
      <c r="H596" s="76"/>
      <c r="I596" s="237"/>
      <c r="J596" s="76"/>
      <c r="K596" s="77"/>
      <c r="L596" s="77"/>
      <c r="M596" s="77"/>
      <c r="N596" s="77"/>
      <c r="O596" s="77"/>
      <c r="P596" s="77"/>
      <c r="Q596" s="77"/>
      <c r="R596" s="77"/>
      <c r="S596" s="77"/>
    </row>
    <row r="597" spans="2:19" ht="10.5" customHeight="1">
      <c r="B597" s="1326" t="s">
        <v>1061</v>
      </c>
      <c r="C597" s="77"/>
      <c r="D597" s="77"/>
      <c r="E597" s="77"/>
      <c r="F597" s="77"/>
      <c r="G597" s="77"/>
      <c r="H597" s="77"/>
      <c r="I597" s="77"/>
      <c r="J597" s="77"/>
      <c r="K597" s="77"/>
      <c r="L597" s="77"/>
      <c r="M597" s="77"/>
      <c r="N597" s="77"/>
      <c r="O597" s="77"/>
      <c r="P597" s="77"/>
      <c r="Q597" s="77"/>
      <c r="R597" s="77"/>
      <c r="S597" s="77"/>
    </row>
    <row r="598" spans="2:19" ht="10.5" customHeight="1">
      <c r="B598" s="1326" t="s">
        <v>1062</v>
      </c>
      <c r="C598" s="77"/>
      <c r="D598" s="77"/>
      <c r="E598" s="77"/>
      <c r="F598" s="77"/>
      <c r="G598" s="77"/>
      <c r="H598" s="77"/>
      <c r="I598" s="77"/>
      <c r="J598" s="77"/>
      <c r="K598" s="77"/>
      <c r="L598" s="77"/>
      <c r="M598" s="77"/>
      <c r="N598" s="77"/>
      <c r="O598" s="77"/>
      <c r="P598" s="77"/>
      <c r="Q598" s="77"/>
      <c r="R598" s="77"/>
      <c r="S598" s="77"/>
    </row>
    <row r="599" spans="2:19" ht="10.5" customHeight="1">
      <c r="B599" s="1326" t="s">
        <v>1063</v>
      </c>
      <c r="C599" s="77"/>
      <c r="D599" s="77"/>
      <c r="E599" s="77"/>
      <c r="F599" s="77"/>
      <c r="G599" s="77"/>
      <c r="H599" s="77"/>
      <c r="I599" s="77"/>
      <c r="J599" s="77"/>
      <c r="K599" s="77"/>
      <c r="L599" s="77"/>
      <c r="M599" s="77"/>
      <c r="N599" s="77"/>
      <c r="O599" s="77"/>
      <c r="P599" s="77"/>
      <c r="Q599" s="77"/>
      <c r="R599" s="77"/>
      <c r="S599" s="77"/>
    </row>
    <row r="600" spans="2:19" ht="10.5" customHeight="1">
      <c r="B600" s="1326"/>
      <c r="C600" s="1325"/>
      <c r="D600" s="1325"/>
      <c r="E600" s="1325"/>
      <c r="F600" s="1325"/>
      <c r="G600" s="1325"/>
      <c r="H600" s="1325"/>
      <c r="I600" s="1325"/>
      <c r="J600" s="1325"/>
      <c r="K600" s="1325"/>
      <c r="L600" s="1325"/>
      <c r="M600" s="1325"/>
      <c r="N600" s="1325"/>
      <c r="O600" s="1325"/>
      <c r="P600" s="1325"/>
      <c r="Q600" s="1325"/>
      <c r="R600" s="1325"/>
      <c r="S600" s="1325"/>
    </row>
    <row r="601" spans="2:19" ht="10.5" customHeight="1">
      <c r="B601" s="1326"/>
      <c r="C601" s="1325"/>
      <c r="D601" s="1325"/>
      <c r="E601" s="1325"/>
      <c r="F601" s="1325"/>
      <c r="G601" s="1325"/>
      <c r="H601" s="1325"/>
      <c r="I601" s="1325"/>
      <c r="J601" s="1325"/>
      <c r="K601" s="1325"/>
      <c r="L601" s="1325"/>
      <c r="M601" s="1325"/>
      <c r="N601" s="1325"/>
      <c r="O601" s="1325"/>
      <c r="P601" s="1325"/>
      <c r="Q601" s="1325"/>
      <c r="R601" s="1325"/>
      <c r="S601" s="1325"/>
    </row>
    <row r="602" spans="2:19" ht="10.5" customHeight="1">
      <c r="B602" s="1326"/>
      <c r="C602" s="1325"/>
      <c r="D602" s="1325"/>
      <c r="E602" s="1325"/>
      <c r="F602" s="1325"/>
      <c r="G602" s="1325"/>
      <c r="H602" s="1325"/>
      <c r="I602" s="1325"/>
      <c r="J602" s="1325"/>
      <c r="K602" s="1325"/>
      <c r="L602" s="1325"/>
      <c r="M602" s="1325"/>
      <c r="N602" s="1325"/>
      <c r="O602" s="1325"/>
      <c r="P602" s="1325"/>
      <c r="Q602" s="1325"/>
      <c r="R602" s="1325"/>
      <c r="S602" s="1325"/>
    </row>
    <row r="603" spans="2:19" ht="10.5" customHeight="1">
      <c r="B603" s="1326"/>
      <c r="C603" s="1325"/>
      <c r="D603" s="1325"/>
      <c r="E603" s="1325"/>
      <c r="F603" s="1325"/>
      <c r="G603" s="1325"/>
      <c r="H603" s="1325"/>
      <c r="I603" s="1325"/>
      <c r="J603" s="1325"/>
      <c r="K603" s="1325"/>
      <c r="L603" s="1325"/>
      <c r="M603" s="1325"/>
      <c r="N603" s="1325"/>
      <c r="O603" s="1325"/>
      <c r="P603" s="1325"/>
      <c r="Q603" s="1325"/>
      <c r="R603" s="1325"/>
      <c r="S603" s="1325"/>
    </row>
    <row r="604" spans="2:19" ht="10.5" customHeight="1">
      <c r="B604" s="1326"/>
      <c r="C604" s="1325"/>
      <c r="D604" s="1325"/>
      <c r="E604" s="1325"/>
      <c r="F604" s="1325"/>
      <c r="G604" s="1325"/>
      <c r="H604" s="1325"/>
      <c r="I604" s="1325"/>
      <c r="J604" s="1325"/>
      <c r="K604" s="1325"/>
      <c r="L604" s="1325"/>
      <c r="M604" s="1325"/>
      <c r="N604" s="1325"/>
      <c r="O604" s="1325"/>
      <c r="P604" s="1325"/>
      <c r="Q604" s="1325"/>
      <c r="R604" s="1325"/>
      <c r="S604" s="1325"/>
    </row>
    <row r="605" spans="2:19" ht="10.5" customHeight="1">
      <c r="B605" s="1326"/>
      <c r="C605" s="1325"/>
      <c r="D605" s="1325"/>
      <c r="E605" s="1325"/>
      <c r="F605" s="1325"/>
      <c r="G605" s="1325"/>
      <c r="H605" s="1325"/>
      <c r="I605" s="1325"/>
      <c r="J605" s="1325"/>
      <c r="K605" s="1325"/>
      <c r="L605" s="1325"/>
      <c r="M605" s="1325"/>
      <c r="N605" s="1325"/>
      <c r="O605" s="1325"/>
      <c r="P605" s="1325"/>
      <c r="Q605" s="1325"/>
      <c r="R605" s="1325"/>
      <c r="S605" s="1325"/>
    </row>
    <row r="606" spans="2:19" ht="10.5" customHeight="1">
      <c r="B606" s="1326"/>
      <c r="C606" s="1325"/>
      <c r="D606" s="1325"/>
      <c r="E606" s="1325"/>
      <c r="F606" s="1325"/>
      <c r="G606" s="1325"/>
      <c r="H606" s="1325"/>
      <c r="I606" s="1325"/>
      <c r="J606" s="1325"/>
      <c r="K606" s="1325"/>
      <c r="L606" s="1325"/>
      <c r="M606" s="1325"/>
      <c r="N606" s="1325"/>
      <c r="O606" s="1325"/>
      <c r="P606" s="1325"/>
      <c r="Q606" s="1325"/>
      <c r="R606" s="1325"/>
      <c r="S606" s="1325"/>
    </row>
    <row r="607" spans="2:19" ht="10.5" customHeight="1">
      <c r="B607" s="1326"/>
      <c r="C607" s="1325"/>
      <c r="D607" s="1325"/>
      <c r="E607" s="1325"/>
      <c r="F607" s="1325"/>
      <c r="G607" s="1325"/>
      <c r="H607" s="1325"/>
      <c r="I607" s="1325"/>
      <c r="J607" s="1325"/>
      <c r="K607" s="1325"/>
      <c r="L607" s="1325"/>
      <c r="M607" s="1325"/>
      <c r="N607" s="1325"/>
      <c r="O607" s="1325"/>
      <c r="P607" s="1325"/>
      <c r="Q607" s="1325"/>
      <c r="R607" s="1325"/>
      <c r="S607" s="1325"/>
    </row>
    <row r="608" spans="2:19" ht="10.5" customHeight="1">
      <c r="B608" s="1326"/>
      <c r="C608" s="1325"/>
      <c r="D608" s="1325"/>
      <c r="E608" s="1325"/>
      <c r="F608" s="1325"/>
      <c r="G608" s="1325"/>
      <c r="H608" s="1325"/>
      <c r="I608" s="1325"/>
      <c r="J608" s="1325"/>
      <c r="K608" s="1325"/>
      <c r="L608" s="1325"/>
      <c r="M608" s="1325"/>
      <c r="N608" s="1325"/>
      <c r="O608" s="1325"/>
      <c r="P608" s="1325"/>
      <c r="Q608" s="1325"/>
      <c r="R608" s="1325"/>
      <c r="S608" s="1325"/>
    </row>
    <row r="609" spans="2:19" ht="10.5" customHeight="1">
      <c r="B609" s="1326"/>
      <c r="C609" s="1325"/>
      <c r="D609" s="1325"/>
      <c r="E609" s="1325"/>
      <c r="F609" s="1325"/>
      <c r="G609" s="1325"/>
      <c r="H609" s="1325"/>
      <c r="I609" s="1325"/>
      <c r="J609" s="1325"/>
      <c r="K609" s="1325"/>
      <c r="L609" s="1325"/>
      <c r="M609" s="1325"/>
      <c r="N609" s="1325"/>
      <c r="O609" s="1325"/>
      <c r="P609" s="1325"/>
      <c r="Q609" s="1325"/>
      <c r="R609" s="1325"/>
      <c r="S609" s="1325"/>
    </row>
    <row r="610" spans="2:19" ht="10.5" customHeight="1">
      <c r="B610" s="48"/>
      <c r="C610" s="77"/>
      <c r="D610" s="77"/>
      <c r="E610" s="77"/>
      <c r="F610" s="77"/>
      <c r="G610" s="77"/>
      <c r="H610" s="77"/>
      <c r="I610" s="77"/>
      <c r="J610" s="77"/>
      <c r="K610" s="77"/>
      <c r="L610" s="77"/>
      <c r="M610" s="77"/>
      <c r="N610" s="77"/>
      <c r="O610" s="77"/>
      <c r="P610" s="77"/>
      <c r="Q610" s="77"/>
      <c r="R610" s="77"/>
      <c r="S610" s="77"/>
    </row>
    <row r="611" spans="2:19" ht="10.5" customHeight="1">
      <c r="B611" s="48"/>
      <c r="C611" s="77"/>
      <c r="D611" s="77"/>
      <c r="E611" s="77"/>
      <c r="F611" s="77"/>
      <c r="G611" s="77"/>
      <c r="H611" s="77"/>
      <c r="I611" s="77"/>
      <c r="J611" s="77"/>
      <c r="K611" s="77"/>
      <c r="L611" s="77"/>
      <c r="M611" s="77"/>
      <c r="N611" s="77"/>
      <c r="O611" s="77"/>
      <c r="P611" s="77"/>
      <c r="Q611" s="77"/>
      <c r="R611" s="77"/>
      <c r="S611" s="77"/>
    </row>
    <row r="612" spans="2:19" ht="10.5" customHeight="1">
      <c r="B612" s="48"/>
      <c r="C612" s="77"/>
      <c r="D612" s="77"/>
      <c r="E612" s="77"/>
      <c r="F612" s="77"/>
      <c r="G612" s="151">
        <v>13</v>
      </c>
      <c r="H612" s="77"/>
      <c r="I612" s="77"/>
      <c r="J612" s="77"/>
      <c r="K612" s="77"/>
      <c r="L612" s="77"/>
      <c r="M612" s="77"/>
      <c r="N612" s="77"/>
      <c r="O612" s="77"/>
      <c r="P612" s="77"/>
      <c r="Q612" s="77"/>
      <c r="R612" s="77"/>
      <c r="S612" s="77"/>
    </row>
    <row r="613" spans="2:19" ht="10.5" customHeight="1">
      <c r="B613" s="48"/>
      <c r="C613" s="77"/>
      <c r="D613" s="77"/>
      <c r="E613" s="77"/>
      <c r="F613" s="77"/>
      <c r="G613" s="77"/>
      <c r="H613" s="77"/>
      <c r="I613" s="77"/>
      <c r="J613" s="77"/>
      <c r="K613" s="77"/>
      <c r="L613" s="77"/>
      <c r="M613" s="77"/>
      <c r="N613" s="77"/>
      <c r="O613" s="77"/>
      <c r="P613" s="77"/>
      <c r="Q613" s="77"/>
      <c r="R613" s="77"/>
      <c r="S613" s="77"/>
    </row>
    <row r="614" spans="2:19" ht="10.5" customHeight="1">
      <c r="B614" s="48"/>
      <c r="C614" s="77"/>
      <c r="D614" s="77"/>
      <c r="E614" s="77"/>
      <c r="F614" s="77"/>
      <c r="G614" s="77"/>
      <c r="H614" s="77"/>
      <c r="I614" s="77"/>
      <c r="J614" s="77"/>
      <c r="K614" s="44"/>
      <c r="L614" s="77"/>
      <c r="M614" s="77"/>
      <c r="N614" s="77"/>
      <c r="O614" s="77"/>
      <c r="P614" s="77"/>
      <c r="Q614" s="77"/>
      <c r="R614" s="77"/>
      <c r="S614" s="77"/>
    </row>
    <row r="615" spans="2:19" ht="10.5" customHeight="1">
      <c r="B615" s="60" t="s">
        <v>832</v>
      </c>
      <c r="C615" s="77"/>
      <c r="D615" s="77"/>
      <c r="E615" s="77"/>
      <c r="F615" s="77"/>
      <c r="G615" s="77"/>
      <c r="H615" s="77"/>
      <c r="J615" s="77"/>
      <c r="K615" s="77"/>
      <c r="L615" s="77"/>
      <c r="M615" s="77"/>
      <c r="N615" s="77"/>
      <c r="O615" s="77"/>
    </row>
    <row r="616" spans="2:19" ht="46.5" customHeight="1">
      <c r="B616" s="1638" t="s">
        <v>1261</v>
      </c>
      <c r="C616" s="265" t="s">
        <v>574</v>
      </c>
      <c r="D616" s="264" t="s">
        <v>1065</v>
      </c>
      <c r="E616" s="264" t="s">
        <v>36</v>
      </c>
      <c r="F616" s="264" t="s">
        <v>833</v>
      </c>
      <c r="G616" s="309" t="s">
        <v>1066</v>
      </c>
      <c r="H616" s="265" t="s">
        <v>143</v>
      </c>
      <c r="I616" s="309" t="s">
        <v>120</v>
      </c>
      <c r="J616" s="77"/>
      <c r="K616" s="77"/>
      <c r="L616" s="77"/>
      <c r="M616" s="77"/>
      <c r="N616" s="77"/>
      <c r="O616" s="77"/>
    </row>
    <row r="617" spans="2:19" ht="10.5" customHeight="1">
      <c r="B617" s="1639"/>
      <c r="C617" s="1647" t="s">
        <v>280</v>
      </c>
      <c r="D617" s="1648"/>
      <c r="E617" s="1648"/>
      <c r="F617" s="1648"/>
      <c r="G617" s="1648"/>
      <c r="H617" s="1649"/>
      <c r="I617" s="1043" t="s">
        <v>928</v>
      </c>
      <c r="J617" s="77"/>
      <c r="K617" s="77"/>
      <c r="L617" s="77"/>
      <c r="M617" s="77"/>
      <c r="N617" s="77"/>
      <c r="O617" s="77"/>
    </row>
    <row r="618" spans="2:19" ht="10.5" customHeight="1">
      <c r="B618" s="415" t="s">
        <v>145</v>
      </c>
      <c r="C618" s="549" t="s">
        <v>458</v>
      </c>
      <c r="D618" s="549" t="s">
        <v>458</v>
      </c>
      <c r="E618" s="549" t="s">
        <v>458</v>
      </c>
      <c r="F618" s="549">
        <v>158</v>
      </c>
      <c r="G618" s="522">
        <v>56</v>
      </c>
      <c r="H618" s="520">
        <v>103</v>
      </c>
      <c r="I618" s="545">
        <v>36.42</v>
      </c>
      <c r="J618" s="77"/>
      <c r="K618" s="77"/>
      <c r="L618" s="77"/>
      <c r="M618" s="77"/>
      <c r="N618" s="77"/>
      <c r="O618" s="77"/>
    </row>
    <row r="619" spans="2:19" ht="10.5" customHeight="1">
      <c r="B619" s="415" t="s">
        <v>146</v>
      </c>
      <c r="C619" s="549" t="s">
        <v>458</v>
      </c>
      <c r="D619" s="549" t="s">
        <v>458</v>
      </c>
      <c r="E619" s="549" t="s">
        <v>458</v>
      </c>
      <c r="F619" s="549">
        <v>164</v>
      </c>
      <c r="G619" s="522">
        <v>78</v>
      </c>
      <c r="H619" s="520">
        <v>322</v>
      </c>
      <c r="I619" s="545">
        <v>36.26</v>
      </c>
      <c r="J619" s="77"/>
      <c r="K619" s="77"/>
      <c r="L619" s="77"/>
      <c r="M619" s="77"/>
      <c r="N619" s="77"/>
      <c r="O619" s="77"/>
    </row>
    <row r="620" spans="2:19" ht="10.5" customHeight="1">
      <c r="B620" s="415" t="s">
        <v>147</v>
      </c>
      <c r="C620" s="549">
        <v>280</v>
      </c>
      <c r="D620" s="549">
        <v>181</v>
      </c>
      <c r="E620" s="549">
        <f>SUM(C620:D620)</f>
        <v>461</v>
      </c>
      <c r="F620" s="549">
        <v>175</v>
      </c>
      <c r="G620" s="522">
        <v>85</v>
      </c>
      <c r="H620" s="520">
        <v>179</v>
      </c>
      <c r="I620" s="545">
        <v>41.78</v>
      </c>
      <c r="J620" s="77"/>
      <c r="K620" s="77"/>
      <c r="L620" s="77"/>
      <c r="M620" s="77"/>
      <c r="N620" s="77"/>
      <c r="O620" s="77"/>
    </row>
    <row r="621" spans="2:19" ht="10.5" customHeight="1">
      <c r="B621" s="415" t="s">
        <v>148</v>
      </c>
      <c r="C621" s="549">
        <v>1</v>
      </c>
      <c r="D621" s="549">
        <v>195</v>
      </c>
      <c r="E621" s="549">
        <f>SUM(C621:D621)</f>
        <v>196</v>
      </c>
      <c r="F621" s="549">
        <v>185</v>
      </c>
      <c r="G621" s="522">
        <v>4</v>
      </c>
      <c r="H621" s="520" t="s">
        <v>373</v>
      </c>
      <c r="I621" s="545" t="s">
        <v>373</v>
      </c>
      <c r="J621" s="77"/>
      <c r="K621" s="77"/>
      <c r="L621" s="77"/>
      <c r="M621" s="77"/>
      <c r="N621" s="77"/>
      <c r="O621" s="77"/>
    </row>
    <row r="622" spans="2:19" ht="10.5" customHeight="1">
      <c r="B622" s="415" t="s">
        <v>149</v>
      </c>
      <c r="C622" s="549">
        <v>418</v>
      </c>
      <c r="D622" s="549">
        <v>214</v>
      </c>
      <c r="E622" s="549">
        <f>SUM(C622:D622)</f>
        <v>632</v>
      </c>
      <c r="F622" s="549">
        <v>170</v>
      </c>
      <c r="G622" s="522">
        <v>58</v>
      </c>
      <c r="H622" s="520">
        <v>209</v>
      </c>
      <c r="I622" s="545">
        <v>76.83</v>
      </c>
      <c r="J622" s="77"/>
      <c r="K622" s="77"/>
      <c r="L622" s="77"/>
      <c r="M622" s="77"/>
      <c r="N622" s="77"/>
      <c r="O622" s="77"/>
    </row>
    <row r="623" spans="2:19" ht="10.5" customHeight="1">
      <c r="B623" s="415"/>
      <c r="C623" s="549"/>
      <c r="D623" s="549"/>
      <c r="E623" s="549"/>
      <c r="F623" s="549"/>
      <c r="G623" s="522"/>
      <c r="H623" s="520"/>
      <c r="I623" s="545"/>
      <c r="J623" s="77"/>
      <c r="K623" s="77"/>
      <c r="L623" s="77"/>
      <c r="M623" s="77"/>
      <c r="N623" s="77"/>
      <c r="O623" s="77"/>
    </row>
    <row r="624" spans="2:19" ht="10.5" customHeight="1">
      <c r="B624" s="415" t="s">
        <v>150</v>
      </c>
      <c r="C624" s="549">
        <v>210</v>
      </c>
      <c r="D624" s="549">
        <v>145</v>
      </c>
      <c r="E624" s="549">
        <f>SUM(C624:D624)</f>
        <v>355</v>
      </c>
      <c r="F624" s="549">
        <v>175</v>
      </c>
      <c r="G624" s="522">
        <v>109</v>
      </c>
      <c r="H624" s="520">
        <v>189</v>
      </c>
      <c r="I624" s="545">
        <v>75.510000000000005</v>
      </c>
      <c r="J624" s="77"/>
      <c r="K624" s="77"/>
      <c r="L624" s="77"/>
      <c r="M624" s="77"/>
      <c r="N624" s="77"/>
      <c r="O624" s="77"/>
    </row>
    <row r="625" spans="2:15" ht="10.5" customHeight="1">
      <c r="B625" s="415" t="s">
        <v>151</v>
      </c>
      <c r="C625" s="549">
        <v>44</v>
      </c>
      <c r="D625" s="549">
        <v>213</v>
      </c>
      <c r="E625" s="549">
        <f>SUM(C625:D625)</f>
        <v>257</v>
      </c>
      <c r="F625" s="549">
        <v>183</v>
      </c>
      <c r="G625" s="522">
        <v>61</v>
      </c>
      <c r="H625" s="520" t="s">
        <v>373</v>
      </c>
      <c r="I625" s="545" t="s">
        <v>373</v>
      </c>
      <c r="J625" s="77"/>
      <c r="K625" s="77"/>
      <c r="L625" s="77"/>
      <c r="M625" s="77"/>
      <c r="N625" s="77"/>
      <c r="O625" s="77"/>
    </row>
    <row r="626" spans="2:15" ht="10.5" customHeight="1">
      <c r="B626" s="415" t="s">
        <v>152</v>
      </c>
      <c r="C626" s="549">
        <v>193</v>
      </c>
      <c r="D626" s="549">
        <v>177</v>
      </c>
      <c r="E626" s="549">
        <f>SUM(C626:D626)</f>
        <v>370</v>
      </c>
      <c r="F626" s="549">
        <v>181</v>
      </c>
      <c r="G626" s="522">
        <v>79</v>
      </c>
      <c r="H626" s="520">
        <v>59</v>
      </c>
      <c r="I626" s="545">
        <v>73.290000000000006</v>
      </c>
      <c r="J626" s="77"/>
      <c r="K626" s="77"/>
      <c r="L626" s="77"/>
      <c r="M626" s="77"/>
      <c r="N626" s="77"/>
      <c r="O626" s="77"/>
    </row>
    <row r="627" spans="2:15" ht="10.5" customHeight="1">
      <c r="B627" s="415" t="s">
        <v>756</v>
      </c>
      <c r="C627" s="549">
        <v>385</v>
      </c>
      <c r="D627" s="549">
        <v>197</v>
      </c>
      <c r="E627" s="549">
        <f>SUM(C627:D627)</f>
        <v>582</v>
      </c>
      <c r="F627" s="549">
        <v>180</v>
      </c>
      <c r="G627" s="522">
        <v>51</v>
      </c>
      <c r="H627" s="520">
        <v>299</v>
      </c>
      <c r="I627" s="545">
        <v>82.26</v>
      </c>
      <c r="J627" s="77"/>
      <c r="K627" s="77"/>
      <c r="L627" s="77"/>
      <c r="M627" s="77"/>
      <c r="N627" s="77"/>
      <c r="O627" s="77"/>
    </row>
    <row r="628" spans="2:15" ht="10.5" customHeight="1">
      <c r="B628" s="415" t="s">
        <v>757</v>
      </c>
      <c r="C628" s="549">
        <v>57</v>
      </c>
      <c r="D628" s="549">
        <v>291</v>
      </c>
      <c r="E628" s="549">
        <f>SUM(C628:D628)</f>
        <v>348</v>
      </c>
      <c r="F628" s="549">
        <v>186</v>
      </c>
      <c r="G628" s="522">
        <v>7</v>
      </c>
      <c r="H628" s="520">
        <v>155</v>
      </c>
      <c r="I628" s="545">
        <v>89.34</v>
      </c>
      <c r="J628" s="77"/>
      <c r="K628" s="77"/>
      <c r="L628" s="77"/>
      <c r="M628" s="77"/>
      <c r="N628" s="77"/>
      <c r="O628" s="77"/>
    </row>
    <row r="629" spans="2:15" ht="10.5" customHeight="1">
      <c r="B629" s="415"/>
      <c r="C629" s="549"/>
      <c r="D629" s="549"/>
      <c r="E629" s="549"/>
      <c r="F629" s="549"/>
      <c r="G629" s="522"/>
      <c r="H629" s="520"/>
      <c r="I629" s="545"/>
      <c r="J629" s="77"/>
      <c r="K629" s="77"/>
      <c r="L629" s="77"/>
      <c r="M629" s="77"/>
      <c r="N629" s="77"/>
      <c r="O629" s="77"/>
    </row>
    <row r="630" spans="2:15" ht="10.5" customHeight="1">
      <c r="B630" s="415" t="s">
        <v>758</v>
      </c>
      <c r="C630" s="549">
        <v>454</v>
      </c>
      <c r="D630" s="549">
        <v>225</v>
      </c>
      <c r="E630" s="549">
        <f>SUM(C630:D630)</f>
        <v>679</v>
      </c>
      <c r="F630" s="549">
        <v>195</v>
      </c>
      <c r="G630" s="522">
        <v>127</v>
      </c>
      <c r="H630" s="520">
        <v>230</v>
      </c>
      <c r="I630" s="545">
        <v>111.17</v>
      </c>
      <c r="J630" s="77"/>
      <c r="K630" s="77"/>
      <c r="L630" s="77"/>
      <c r="M630" s="77"/>
      <c r="N630" s="77"/>
      <c r="O630" s="77"/>
    </row>
    <row r="631" spans="2:15" ht="10.5" customHeight="1">
      <c r="B631" s="415" t="s">
        <v>759</v>
      </c>
      <c r="C631" s="549">
        <v>194</v>
      </c>
      <c r="D631" s="549">
        <v>255</v>
      </c>
      <c r="E631" s="549">
        <f>SUM(C631:D631)</f>
        <v>449</v>
      </c>
      <c r="F631" s="549">
        <v>192</v>
      </c>
      <c r="G631" s="522">
        <v>186</v>
      </c>
      <c r="H631" s="520" t="s">
        <v>373</v>
      </c>
      <c r="I631" s="545" t="s">
        <v>373</v>
      </c>
      <c r="J631" s="77"/>
      <c r="K631" s="77"/>
      <c r="L631" s="77"/>
      <c r="M631" s="77"/>
      <c r="N631" s="77"/>
      <c r="O631" s="77"/>
    </row>
    <row r="632" spans="2:15" ht="10.5" customHeight="1">
      <c r="B632" s="415" t="s">
        <v>760</v>
      </c>
      <c r="C632" s="549">
        <v>1</v>
      </c>
      <c r="D632" s="549">
        <v>256</v>
      </c>
      <c r="E632" s="549">
        <f>SUM(C632:D632)</f>
        <v>257</v>
      </c>
      <c r="F632" s="549">
        <v>184</v>
      </c>
      <c r="G632" s="522">
        <v>70</v>
      </c>
      <c r="H632" s="520">
        <v>37</v>
      </c>
      <c r="I632" s="545">
        <v>119.96</v>
      </c>
      <c r="J632" s="77"/>
      <c r="K632" s="77"/>
      <c r="L632" s="77"/>
      <c r="M632" s="77"/>
      <c r="N632" s="77"/>
      <c r="O632" s="77"/>
    </row>
    <row r="633" spans="2:15" ht="10.5" customHeight="1">
      <c r="B633" s="415" t="s">
        <v>761</v>
      </c>
      <c r="C633" s="549" t="s">
        <v>373</v>
      </c>
      <c r="D633" s="549">
        <v>144</v>
      </c>
      <c r="E633" s="549">
        <f>SUM(C633:D633)</f>
        <v>144</v>
      </c>
      <c r="F633" s="549">
        <v>179</v>
      </c>
      <c r="G633" s="522">
        <v>37</v>
      </c>
      <c r="H633" s="520">
        <v>7</v>
      </c>
      <c r="I633" s="545">
        <v>148</v>
      </c>
      <c r="J633" s="77"/>
      <c r="K633" s="77"/>
      <c r="L633" s="77"/>
      <c r="M633" s="77"/>
      <c r="N633" s="77"/>
      <c r="O633" s="77"/>
    </row>
    <row r="634" spans="2:15" ht="10.5" customHeight="1">
      <c r="B634" s="415" t="s">
        <v>762</v>
      </c>
      <c r="C634" s="549">
        <v>86</v>
      </c>
      <c r="D634" s="549">
        <v>360</v>
      </c>
      <c r="E634" s="549">
        <f>SUM(C634:D634)</f>
        <v>446</v>
      </c>
      <c r="F634" s="549">
        <v>148</v>
      </c>
      <c r="G634" s="522">
        <v>61</v>
      </c>
      <c r="H634" s="520">
        <v>17</v>
      </c>
      <c r="I634" s="545">
        <v>177.33</v>
      </c>
      <c r="J634" s="77"/>
      <c r="K634" s="77"/>
      <c r="L634" s="77"/>
      <c r="M634" s="77"/>
      <c r="N634" s="77"/>
      <c r="O634" s="77"/>
    </row>
    <row r="635" spans="2:15" ht="10.5" customHeight="1">
      <c r="B635" s="415"/>
      <c r="C635" s="549"/>
      <c r="D635" s="549"/>
      <c r="E635" s="549"/>
      <c r="F635" s="549"/>
      <c r="G635" s="522"/>
      <c r="H635" s="520"/>
      <c r="I635" s="545"/>
      <c r="J635" s="77"/>
      <c r="K635" s="77"/>
      <c r="L635" s="77"/>
      <c r="M635" s="77"/>
      <c r="N635" s="77"/>
      <c r="O635" s="77"/>
    </row>
    <row r="636" spans="2:15" ht="10.5" customHeight="1">
      <c r="B636" s="415" t="s">
        <v>763</v>
      </c>
      <c r="C636" s="549">
        <v>380</v>
      </c>
      <c r="D636" s="549">
        <v>179</v>
      </c>
      <c r="E636" s="549">
        <f>SUM(C636:D636)</f>
        <v>559</v>
      </c>
      <c r="F636" s="549">
        <v>146</v>
      </c>
      <c r="G636" s="522">
        <v>267</v>
      </c>
      <c r="H636" s="520" t="s">
        <v>373</v>
      </c>
      <c r="I636" s="545" t="s">
        <v>373</v>
      </c>
      <c r="J636" s="77"/>
      <c r="K636" s="77"/>
      <c r="L636" s="77"/>
      <c r="M636" s="77"/>
      <c r="N636" s="77"/>
      <c r="O636" s="77"/>
    </row>
    <row r="637" spans="2:15" ht="10.5" customHeight="1">
      <c r="B637" s="415" t="s">
        <v>764</v>
      </c>
      <c r="C637" s="549">
        <v>52</v>
      </c>
      <c r="D637" s="549">
        <v>361</v>
      </c>
      <c r="E637" s="549">
        <f>SUM(C637:D637)</f>
        <v>413</v>
      </c>
      <c r="F637" s="549">
        <v>145</v>
      </c>
      <c r="G637" s="522">
        <v>257</v>
      </c>
      <c r="H637" s="520" t="s">
        <v>373</v>
      </c>
      <c r="I637" s="545" t="s">
        <v>373</v>
      </c>
      <c r="J637" s="77"/>
      <c r="K637" s="77"/>
      <c r="L637" s="77"/>
      <c r="M637" s="77"/>
      <c r="N637" s="77"/>
      <c r="O637" s="77"/>
    </row>
    <row r="638" spans="2:15" ht="10.5" customHeight="1">
      <c r="B638" s="415">
        <v>1987</v>
      </c>
      <c r="C638" s="549">
        <v>15</v>
      </c>
      <c r="D638" s="549">
        <v>461</v>
      </c>
      <c r="E638" s="549">
        <f>SUM(C638:D638)</f>
        <v>476</v>
      </c>
      <c r="F638" s="549">
        <v>131</v>
      </c>
      <c r="G638" s="522">
        <v>260</v>
      </c>
      <c r="H638" s="520" t="s">
        <v>373</v>
      </c>
      <c r="I638" s="545" t="s">
        <v>373</v>
      </c>
      <c r="J638" s="77"/>
      <c r="K638" s="77"/>
      <c r="L638" s="77"/>
      <c r="M638" s="77"/>
      <c r="N638" s="77"/>
      <c r="O638" s="77"/>
    </row>
    <row r="639" spans="2:15" ht="10.5" customHeight="1">
      <c r="B639" s="415">
        <v>1988</v>
      </c>
      <c r="C639" s="549">
        <v>12</v>
      </c>
      <c r="D639" s="549">
        <v>461</v>
      </c>
      <c r="E639" s="549">
        <f>SUM(C639:D639)</f>
        <v>473</v>
      </c>
      <c r="F639" s="549">
        <v>159</v>
      </c>
      <c r="G639" s="522">
        <v>178</v>
      </c>
      <c r="H639" s="520" t="s">
        <v>373</v>
      </c>
      <c r="I639" s="545" t="s">
        <v>373</v>
      </c>
      <c r="J639" s="77"/>
      <c r="K639" s="77"/>
      <c r="L639" s="77"/>
      <c r="M639" s="77"/>
      <c r="N639" s="77"/>
      <c r="O639" s="77"/>
    </row>
    <row r="640" spans="2:15" ht="10.5" customHeight="1">
      <c r="B640" s="415">
        <v>1989</v>
      </c>
      <c r="C640" s="549">
        <v>86</v>
      </c>
      <c r="D640" s="549">
        <v>386</v>
      </c>
      <c r="E640" s="549">
        <f>SUM(C640:D640)</f>
        <v>472</v>
      </c>
      <c r="F640" s="549">
        <v>165</v>
      </c>
      <c r="G640" s="522">
        <v>167</v>
      </c>
      <c r="H640" s="520">
        <v>23</v>
      </c>
      <c r="I640" s="545">
        <v>206.07</v>
      </c>
      <c r="J640" s="77"/>
      <c r="K640" s="77"/>
      <c r="L640" s="77"/>
      <c r="M640" s="77"/>
      <c r="N640" s="77"/>
      <c r="O640" s="77"/>
    </row>
    <row r="641" spans="2:15" ht="10.5" customHeight="1">
      <c r="B641" s="415"/>
      <c r="C641" s="549"/>
      <c r="D641" s="549"/>
      <c r="E641" s="549"/>
      <c r="F641" s="549"/>
      <c r="G641" s="522"/>
      <c r="H641" s="520"/>
      <c r="I641" s="545"/>
      <c r="J641" s="77"/>
      <c r="K641" s="77"/>
      <c r="L641" s="77"/>
      <c r="M641" s="77"/>
      <c r="N641" s="77"/>
      <c r="O641" s="77"/>
    </row>
    <row r="642" spans="2:15" ht="10.5" customHeight="1">
      <c r="B642" s="415">
        <v>1990</v>
      </c>
      <c r="C642" s="549">
        <v>52</v>
      </c>
      <c r="D642" s="549">
        <v>236</v>
      </c>
      <c r="E642" s="549">
        <f>SUM(C642:D642)</f>
        <v>288</v>
      </c>
      <c r="F642" s="549">
        <v>194</v>
      </c>
      <c r="G642" s="522">
        <v>122</v>
      </c>
      <c r="H642" s="520" t="s">
        <v>373</v>
      </c>
      <c r="I642" s="545" t="s">
        <v>373</v>
      </c>
      <c r="J642" s="77"/>
      <c r="K642" s="77"/>
      <c r="L642" s="77"/>
      <c r="M642" s="77"/>
      <c r="N642" s="77"/>
      <c r="O642" s="77"/>
    </row>
    <row r="643" spans="2:15" ht="10.5" customHeight="1">
      <c r="B643" s="415">
        <v>1991</v>
      </c>
      <c r="C643" s="549">
        <v>19</v>
      </c>
      <c r="D643" s="549">
        <v>223</v>
      </c>
      <c r="E643" s="549">
        <f>SUM(C643:D643)</f>
        <v>242</v>
      </c>
      <c r="F643" s="549">
        <v>195</v>
      </c>
      <c r="G643" s="522">
        <v>50</v>
      </c>
      <c r="H643" s="520" t="s">
        <v>373</v>
      </c>
      <c r="I643" s="545" t="s">
        <v>373</v>
      </c>
      <c r="J643" s="77"/>
      <c r="K643" s="77"/>
      <c r="L643" s="77"/>
      <c r="M643" s="77"/>
      <c r="N643" s="77"/>
      <c r="O643" s="77"/>
    </row>
    <row r="644" spans="2:15" ht="10.5" customHeight="1">
      <c r="B644" s="415">
        <v>1992</v>
      </c>
      <c r="C644" s="549" t="s">
        <v>373</v>
      </c>
      <c r="D644" s="549">
        <v>100</v>
      </c>
      <c r="E644" s="549">
        <f>SUM(C644:D644)</f>
        <v>100</v>
      </c>
      <c r="F644" s="549">
        <v>199</v>
      </c>
      <c r="G644" s="522">
        <v>44</v>
      </c>
      <c r="H644" s="520">
        <v>18</v>
      </c>
      <c r="I644" s="545">
        <v>458</v>
      </c>
      <c r="J644" s="77"/>
      <c r="K644" s="77"/>
      <c r="L644" s="77"/>
      <c r="M644" s="77"/>
      <c r="N644" s="77"/>
      <c r="O644" s="77"/>
    </row>
    <row r="645" spans="2:15" ht="10.5" customHeight="1">
      <c r="B645" s="415">
        <v>1993</v>
      </c>
      <c r="C645" s="549">
        <v>121</v>
      </c>
      <c r="D645" s="549">
        <v>307</v>
      </c>
      <c r="E645" s="549">
        <f>SUM(C645:D645)</f>
        <v>428</v>
      </c>
      <c r="F645" s="549">
        <v>200</v>
      </c>
      <c r="G645" s="522">
        <v>87</v>
      </c>
      <c r="H645" s="520">
        <v>6</v>
      </c>
      <c r="I645" s="545">
        <v>440</v>
      </c>
      <c r="J645" s="77"/>
      <c r="K645" s="77"/>
      <c r="L645" s="69"/>
      <c r="M645" s="77"/>
      <c r="N645" s="77"/>
      <c r="O645" s="77"/>
    </row>
    <row r="646" spans="2:15" ht="10.5" customHeight="1">
      <c r="B646" s="415">
        <v>1994</v>
      </c>
      <c r="C646" s="549">
        <v>240</v>
      </c>
      <c r="D646" s="549">
        <v>201</v>
      </c>
      <c r="E646" s="549">
        <f>SUM(C646:D646)</f>
        <v>441</v>
      </c>
      <c r="F646" s="549">
        <v>184</v>
      </c>
      <c r="G646" s="522">
        <v>226</v>
      </c>
      <c r="H646" s="520">
        <v>31</v>
      </c>
      <c r="I646" s="545">
        <v>357</v>
      </c>
      <c r="J646" s="77"/>
      <c r="K646" s="77"/>
      <c r="L646" s="77"/>
      <c r="M646" s="77"/>
      <c r="N646" s="77"/>
      <c r="O646" s="77"/>
    </row>
    <row r="647" spans="2:15" ht="10.5" customHeight="1">
      <c r="B647" s="415"/>
      <c r="C647" s="549"/>
      <c r="D647" s="549"/>
      <c r="E647" s="549"/>
      <c r="F647" s="549"/>
      <c r="G647" s="522"/>
      <c r="H647" s="520"/>
      <c r="I647" s="545"/>
      <c r="J647" s="77"/>
      <c r="K647" s="77"/>
      <c r="L647" s="77"/>
      <c r="M647" s="77"/>
      <c r="N647" s="77"/>
      <c r="O647" s="77"/>
    </row>
    <row r="648" spans="2:15" ht="10.5" customHeight="1">
      <c r="B648" s="415">
        <v>1995</v>
      </c>
      <c r="C648" s="549">
        <v>1</v>
      </c>
      <c r="D648" s="549">
        <v>187</v>
      </c>
      <c r="E648" s="549">
        <f>SUM(C648:D648)</f>
        <v>188</v>
      </c>
      <c r="F648" s="549">
        <v>183</v>
      </c>
      <c r="G648" s="522">
        <v>120</v>
      </c>
      <c r="H648" s="520">
        <v>35</v>
      </c>
      <c r="I648" s="545">
        <v>482</v>
      </c>
      <c r="J648" s="77"/>
      <c r="K648" s="77"/>
      <c r="L648" s="77"/>
      <c r="M648" s="77"/>
      <c r="N648" s="77"/>
      <c r="O648" s="77"/>
    </row>
    <row r="649" spans="2:15" ht="10.5" customHeight="1">
      <c r="B649" s="415">
        <v>1996</v>
      </c>
      <c r="C649" s="549">
        <v>101</v>
      </c>
      <c r="D649" s="549">
        <v>362</v>
      </c>
      <c r="E649" s="549">
        <f>SUM(C649:D649)</f>
        <v>463</v>
      </c>
      <c r="F649" s="549">
        <v>181</v>
      </c>
      <c r="G649" s="522">
        <v>150</v>
      </c>
      <c r="H649" s="520">
        <v>112</v>
      </c>
      <c r="I649" s="545">
        <v>550</v>
      </c>
      <c r="J649" s="77"/>
      <c r="K649" s="77"/>
      <c r="L649" s="77"/>
      <c r="M649" s="77"/>
      <c r="N649" s="77"/>
      <c r="O649" s="77"/>
    </row>
    <row r="650" spans="2:15" ht="10.5" customHeight="1">
      <c r="B650" s="415">
        <v>1997</v>
      </c>
      <c r="C650" s="549" t="s">
        <v>501</v>
      </c>
      <c r="D650" s="549">
        <v>381</v>
      </c>
      <c r="E650" s="549">
        <f>SUM(C650:D650)</f>
        <v>381</v>
      </c>
      <c r="F650" s="549">
        <v>179</v>
      </c>
      <c r="G650" s="522">
        <v>64</v>
      </c>
      <c r="H650" s="520">
        <v>57</v>
      </c>
      <c r="I650" s="545">
        <v>530</v>
      </c>
      <c r="J650" s="77"/>
      <c r="K650" s="77"/>
      <c r="L650" s="77"/>
      <c r="M650" s="77"/>
      <c r="N650" s="77"/>
      <c r="O650" s="77"/>
    </row>
    <row r="651" spans="2:15" ht="10.5" customHeight="1">
      <c r="B651" s="415">
        <v>1998</v>
      </c>
      <c r="C651" s="549" t="s">
        <v>501</v>
      </c>
      <c r="D651" s="549">
        <v>301</v>
      </c>
      <c r="E651" s="549">
        <f>SUM(C651:D651)</f>
        <v>301</v>
      </c>
      <c r="F651" s="549">
        <v>177</v>
      </c>
      <c r="G651" s="522">
        <v>58</v>
      </c>
      <c r="H651" s="520">
        <v>58</v>
      </c>
      <c r="I651" s="546" t="s">
        <v>458</v>
      </c>
      <c r="J651" s="77"/>
      <c r="K651" s="77"/>
      <c r="L651" s="77"/>
      <c r="M651" s="77"/>
      <c r="N651" s="77"/>
      <c r="O651" s="77"/>
    </row>
    <row r="652" spans="2:15" ht="10.5" customHeight="1">
      <c r="B652" s="415" t="s">
        <v>283</v>
      </c>
      <c r="C652" s="549" t="s">
        <v>501</v>
      </c>
      <c r="D652" s="549">
        <v>178</v>
      </c>
      <c r="E652" s="549">
        <f>SUM(C652:D652)</f>
        <v>178</v>
      </c>
      <c r="F652" s="549">
        <v>174</v>
      </c>
      <c r="G652" s="522">
        <v>36</v>
      </c>
      <c r="H652" s="520">
        <v>24</v>
      </c>
      <c r="I652" s="546" t="s">
        <v>458</v>
      </c>
      <c r="J652" s="77"/>
      <c r="K652" s="77"/>
      <c r="L652" s="77"/>
      <c r="M652" s="77"/>
      <c r="N652" s="77"/>
      <c r="O652" s="77"/>
    </row>
    <row r="653" spans="2:15" ht="10.5" customHeight="1">
      <c r="B653" s="415"/>
      <c r="C653" s="549"/>
      <c r="D653" s="549"/>
      <c r="E653" s="549"/>
      <c r="F653" s="549"/>
      <c r="G653" s="522"/>
      <c r="H653" s="520"/>
      <c r="I653" s="545"/>
      <c r="J653" s="77"/>
      <c r="K653" s="77"/>
      <c r="L653" s="77"/>
      <c r="M653" s="77"/>
      <c r="N653" s="77"/>
      <c r="O653" s="77"/>
    </row>
    <row r="654" spans="2:15" ht="10.5" customHeight="1">
      <c r="B654" s="415" t="s">
        <v>328</v>
      </c>
      <c r="C654" s="549" t="s">
        <v>501</v>
      </c>
      <c r="D654" s="549">
        <v>393</v>
      </c>
      <c r="E654" s="549">
        <f>SUM(C654:D654)</f>
        <v>393</v>
      </c>
      <c r="F654" s="549">
        <v>186</v>
      </c>
      <c r="G654" s="522">
        <v>23</v>
      </c>
      <c r="H654" s="520">
        <v>40</v>
      </c>
      <c r="I654" s="546" t="s">
        <v>458</v>
      </c>
      <c r="J654" s="77"/>
      <c r="K654" s="77"/>
      <c r="L654" s="77"/>
      <c r="M654" s="77"/>
      <c r="N654" s="77"/>
      <c r="O654" s="77"/>
    </row>
    <row r="655" spans="2:15" ht="10.5" customHeight="1">
      <c r="B655" s="415" t="s">
        <v>329</v>
      </c>
      <c r="C655" s="522" t="s">
        <v>501</v>
      </c>
      <c r="D655" s="522">
        <v>171</v>
      </c>
      <c r="E655" s="522">
        <f>SUM(C655:D655)</f>
        <v>171</v>
      </c>
      <c r="F655" s="598">
        <v>190</v>
      </c>
      <c r="G655" s="522">
        <v>16</v>
      </c>
      <c r="H655" s="522">
        <v>48</v>
      </c>
      <c r="I655" s="546" t="s">
        <v>458</v>
      </c>
      <c r="J655" s="77"/>
      <c r="K655" s="77"/>
      <c r="L655" s="77"/>
      <c r="M655" s="77"/>
      <c r="N655" s="77"/>
      <c r="O655" s="77"/>
    </row>
    <row r="656" spans="2:15" ht="10.5" customHeight="1">
      <c r="B656" s="415" t="s">
        <v>282</v>
      </c>
      <c r="C656" s="522" t="s">
        <v>501</v>
      </c>
      <c r="D656" s="522">
        <v>214</v>
      </c>
      <c r="E656" s="522">
        <f>SUM(C656:D656)</f>
        <v>214</v>
      </c>
      <c r="F656" s="598">
        <v>174</v>
      </c>
      <c r="G656" s="522">
        <v>22</v>
      </c>
      <c r="H656" s="522">
        <v>66</v>
      </c>
      <c r="I656" s="546" t="s">
        <v>458</v>
      </c>
      <c r="J656" s="77"/>
      <c r="K656" s="77"/>
      <c r="L656" s="77"/>
      <c r="M656" s="77"/>
      <c r="N656" s="77"/>
      <c r="O656" s="77"/>
    </row>
    <row r="657" spans="2:15" ht="10.5" customHeight="1">
      <c r="B657" s="415" t="s">
        <v>723</v>
      </c>
      <c r="C657" s="522" t="s">
        <v>501</v>
      </c>
      <c r="D657" s="522">
        <v>216</v>
      </c>
      <c r="E657" s="549">
        <f>SUM(C657:D657)</f>
        <v>216</v>
      </c>
      <c r="F657" s="549">
        <v>169</v>
      </c>
      <c r="G657" s="522">
        <v>10</v>
      </c>
      <c r="H657" s="522">
        <v>49</v>
      </c>
      <c r="I657" s="546" t="s">
        <v>458</v>
      </c>
      <c r="J657" s="77"/>
      <c r="K657" s="77"/>
      <c r="L657" s="77"/>
      <c r="M657" s="77"/>
      <c r="N657" s="77"/>
      <c r="O657" s="77"/>
    </row>
    <row r="658" spans="2:15" ht="10.5" customHeight="1">
      <c r="B658" s="415" t="s">
        <v>751</v>
      </c>
      <c r="C658" s="522" t="s">
        <v>501</v>
      </c>
      <c r="D658" s="522">
        <v>368</v>
      </c>
      <c r="E658" s="549">
        <f>SUM(C658:D658)</f>
        <v>368</v>
      </c>
      <c r="F658" s="549">
        <v>179</v>
      </c>
      <c r="G658" s="522">
        <v>10</v>
      </c>
      <c r="H658" s="522">
        <v>38</v>
      </c>
      <c r="I658" s="546" t="s">
        <v>458</v>
      </c>
      <c r="J658" s="77"/>
      <c r="K658" s="77"/>
      <c r="L658" s="77"/>
      <c r="M658" s="77"/>
      <c r="N658" s="77"/>
      <c r="O658" s="77"/>
    </row>
    <row r="659" spans="2:15" ht="10.5" customHeight="1">
      <c r="B659" s="415"/>
      <c r="C659" s="522"/>
      <c r="D659" s="522"/>
      <c r="E659" s="522"/>
      <c r="F659" s="549"/>
      <c r="G659" s="522"/>
      <c r="H659" s="522"/>
      <c r="I659" s="857"/>
      <c r="J659" s="77"/>
      <c r="K659" s="77"/>
      <c r="L659" s="77"/>
      <c r="M659" s="77"/>
      <c r="N659" s="77"/>
      <c r="O659" s="77"/>
    </row>
    <row r="660" spans="2:15" ht="10.5" customHeight="1">
      <c r="B660" s="311" t="s">
        <v>502</v>
      </c>
      <c r="C660" s="522" t="s">
        <v>501</v>
      </c>
      <c r="D660" s="522">
        <v>250</v>
      </c>
      <c r="E660" s="522">
        <v>250</v>
      </c>
      <c r="F660" s="549">
        <v>191</v>
      </c>
      <c r="G660" s="522">
        <v>12</v>
      </c>
      <c r="H660" s="522">
        <v>38</v>
      </c>
      <c r="I660" s="546" t="s">
        <v>458</v>
      </c>
      <c r="J660" s="77"/>
      <c r="K660" s="77"/>
      <c r="L660" s="77"/>
      <c r="M660" s="77"/>
      <c r="N660" s="77"/>
      <c r="O660" s="77"/>
    </row>
    <row r="661" spans="2:15" ht="10.5" customHeight="1">
      <c r="B661" s="311" t="s">
        <v>388</v>
      </c>
      <c r="C661" s="522" t="s">
        <v>501</v>
      </c>
      <c r="D661" s="522">
        <v>108</v>
      </c>
      <c r="E661" s="522">
        <v>108</v>
      </c>
      <c r="F661" s="522">
        <v>182</v>
      </c>
      <c r="G661" s="522">
        <v>8</v>
      </c>
      <c r="H661" s="522">
        <v>28</v>
      </c>
      <c r="I661" s="546" t="s">
        <v>458</v>
      </c>
      <c r="J661" s="77"/>
      <c r="K661" s="77"/>
      <c r="L661" s="77"/>
      <c r="M661" s="77"/>
      <c r="N661" s="77"/>
      <c r="O661" s="77"/>
    </row>
    <row r="662" spans="2:15" ht="10.5" customHeight="1">
      <c r="B662" s="311" t="s">
        <v>803</v>
      </c>
      <c r="C662" s="522" t="s">
        <v>501</v>
      </c>
      <c r="D662" s="522">
        <v>166</v>
      </c>
      <c r="E662" s="522">
        <v>166</v>
      </c>
      <c r="F662" s="522">
        <v>185</v>
      </c>
      <c r="G662" s="522">
        <v>11</v>
      </c>
      <c r="H662" s="522">
        <v>27</v>
      </c>
      <c r="I662" s="546" t="s">
        <v>458</v>
      </c>
      <c r="J662" s="77"/>
      <c r="K662" s="77"/>
      <c r="L662" s="77"/>
      <c r="M662" s="77"/>
      <c r="N662" s="77"/>
      <c r="O662" s="77"/>
    </row>
    <row r="663" spans="2:15" ht="10.5" customHeight="1">
      <c r="B663" s="313">
        <v>39692</v>
      </c>
      <c r="C663" s="522" t="s">
        <v>501</v>
      </c>
      <c r="D663" s="522">
        <v>251</v>
      </c>
      <c r="E663" s="522">
        <v>251</v>
      </c>
      <c r="F663" s="522">
        <v>177</v>
      </c>
      <c r="G663" s="522">
        <v>10</v>
      </c>
      <c r="H663" s="522">
        <v>37</v>
      </c>
      <c r="I663" s="546" t="s">
        <v>458</v>
      </c>
      <c r="J663" s="77"/>
      <c r="K663" s="77"/>
      <c r="L663" s="77"/>
      <c r="M663" s="77"/>
      <c r="N663" s="77"/>
      <c r="O663" s="77"/>
    </row>
    <row r="664" spans="2:15" ht="10.5" customHeight="1">
      <c r="B664" s="313">
        <v>40087</v>
      </c>
      <c r="C664" s="522" t="s">
        <v>501</v>
      </c>
      <c r="D664" s="522">
        <v>279</v>
      </c>
      <c r="E664" s="522">
        <v>279</v>
      </c>
      <c r="F664" s="522">
        <v>184</v>
      </c>
      <c r="G664" s="522">
        <v>8</v>
      </c>
      <c r="H664" s="522">
        <v>52</v>
      </c>
      <c r="I664" s="546" t="s">
        <v>458</v>
      </c>
      <c r="J664" s="77"/>
      <c r="K664" s="476"/>
      <c r="L664" s="476"/>
      <c r="M664" s="476"/>
      <c r="N664" s="476"/>
      <c r="O664" s="476"/>
    </row>
    <row r="665" spans="2:15" ht="10.5" customHeight="1">
      <c r="B665" s="311"/>
      <c r="C665" s="522"/>
      <c r="D665" s="522"/>
      <c r="E665" s="522"/>
      <c r="F665" s="522"/>
      <c r="G665" s="522"/>
      <c r="H665" s="522"/>
      <c r="I665" s="546"/>
      <c r="J665" s="77"/>
      <c r="K665" s="1100"/>
      <c r="L665" s="1100"/>
      <c r="M665" s="1100"/>
      <c r="N665" s="1100"/>
      <c r="O665" s="1100"/>
    </row>
    <row r="666" spans="2:15" ht="10.5" customHeight="1">
      <c r="B666" s="313">
        <v>40483</v>
      </c>
      <c r="C666" s="522" t="s">
        <v>501</v>
      </c>
      <c r="D666" s="522">
        <v>190</v>
      </c>
      <c r="E666" s="522">
        <v>190</v>
      </c>
      <c r="F666" s="522">
        <v>182</v>
      </c>
      <c r="G666" s="522">
        <v>9</v>
      </c>
      <c r="H666" s="522">
        <v>24</v>
      </c>
      <c r="I666" s="546" t="s">
        <v>458</v>
      </c>
      <c r="J666" s="77"/>
      <c r="K666" s="1153"/>
      <c r="L666" s="1153"/>
      <c r="M666" s="1153"/>
      <c r="N666" s="1153"/>
      <c r="O666" s="1153"/>
    </row>
    <row r="667" spans="2:15" ht="10.5" customHeight="1">
      <c r="B667" s="335" t="s">
        <v>339</v>
      </c>
      <c r="C667" s="522" t="s">
        <v>501</v>
      </c>
      <c r="D667" s="522">
        <v>164</v>
      </c>
      <c r="E667" s="522">
        <v>164</v>
      </c>
      <c r="F667" s="522">
        <v>183</v>
      </c>
      <c r="G667" s="522">
        <v>7</v>
      </c>
      <c r="H667" s="522">
        <v>25</v>
      </c>
      <c r="I667" s="546" t="s">
        <v>458</v>
      </c>
      <c r="J667" s="476"/>
      <c r="K667" s="66"/>
      <c r="L667" s="66"/>
      <c r="M667" s="77"/>
      <c r="N667" s="77"/>
      <c r="O667" s="77"/>
    </row>
    <row r="668" spans="2:15" ht="10.5" customHeight="1">
      <c r="B668" s="335" t="s">
        <v>1370</v>
      </c>
      <c r="C668" s="522" t="s">
        <v>501</v>
      </c>
      <c r="D668" s="522">
        <v>133</v>
      </c>
      <c r="E668" s="522">
        <v>133</v>
      </c>
      <c r="F668" s="522">
        <v>159</v>
      </c>
      <c r="G668" s="522">
        <v>6</v>
      </c>
      <c r="H668" s="522">
        <v>19</v>
      </c>
      <c r="I668" s="546" t="s">
        <v>458</v>
      </c>
      <c r="J668" s="1100"/>
      <c r="M668" s="66"/>
    </row>
    <row r="669" spans="2:15" ht="10.5" customHeight="1">
      <c r="B669" s="335" t="s">
        <v>1409</v>
      </c>
      <c r="C669" s="522" t="s">
        <v>501</v>
      </c>
      <c r="D669" s="522">
        <v>145</v>
      </c>
      <c r="E669" s="522">
        <v>145</v>
      </c>
      <c r="F669" s="522">
        <v>165</v>
      </c>
      <c r="G669" s="522">
        <v>5</v>
      </c>
      <c r="H669" s="522">
        <v>20</v>
      </c>
      <c r="I669" s="546" t="s">
        <v>458</v>
      </c>
      <c r="J669" s="1153"/>
      <c r="L669" s="60"/>
    </row>
    <row r="670" spans="2:15" ht="10.5" customHeight="1">
      <c r="B670" s="335" t="s">
        <v>1410</v>
      </c>
      <c r="C670" s="522" t="s">
        <v>501</v>
      </c>
      <c r="D670" s="522">
        <v>262</v>
      </c>
      <c r="E670" s="522">
        <v>262</v>
      </c>
      <c r="F670" s="522">
        <v>153</v>
      </c>
      <c r="G670" s="522">
        <v>7</v>
      </c>
      <c r="H670" s="522">
        <v>26</v>
      </c>
      <c r="I670" s="546" t="s">
        <v>458</v>
      </c>
      <c r="J670" s="1259"/>
      <c r="L670" s="60"/>
    </row>
    <row r="671" spans="2:15" ht="10.5" customHeight="1">
      <c r="B671" s="335"/>
      <c r="C671" s="522"/>
      <c r="D671" s="522"/>
      <c r="E671" s="522"/>
      <c r="F671" s="522"/>
      <c r="G671" s="522"/>
      <c r="H671" s="522"/>
      <c r="I671" s="546"/>
      <c r="J671" s="1259"/>
      <c r="L671" s="60"/>
    </row>
    <row r="672" spans="2:15" ht="10.5" customHeight="1">
      <c r="B672" s="335" t="s">
        <v>1458</v>
      </c>
      <c r="C672" s="522" t="s">
        <v>501</v>
      </c>
      <c r="D672" s="522">
        <v>118</v>
      </c>
      <c r="E672" s="522">
        <v>118</v>
      </c>
      <c r="F672" s="522">
        <v>152</v>
      </c>
      <c r="G672" s="522">
        <v>10</v>
      </c>
      <c r="H672" s="522">
        <v>30</v>
      </c>
      <c r="I672" s="546" t="s">
        <v>458</v>
      </c>
      <c r="J672" s="1259"/>
      <c r="L672" s="60"/>
    </row>
    <row r="673" spans="2:12" ht="10.5" customHeight="1">
      <c r="B673" s="336" t="s">
        <v>1509</v>
      </c>
      <c r="C673" s="540" t="s">
        <v>501</v>
      </c>
      <c r="D673" s="540">
        <v>91</v>
      </c>
      <c r="E673" s="540">
        <v>91</v>
      </c>
      <c r="F673" s="540">
        <v>149</v>
      </c>
      <c r="G673" s="540">
        <v>10</v>
      </c>
      <c r="H673" s="540">
        <v>29</v>
      </c>
      <c r="I673" s="547" t="s">
        <v>458</v>
      </c>
      <c r="J673" s="66"/>
      <c r="L673" s="60"/>
    </row>
    <row r="674" spans="2:12" ht="12" customHeight="1">
      <c r="B674" s="226" t="s">
        <v>629</v>
      </c>
      <c r="C674" s="223" t="s">
        <v>363</v>
      </c>
      <c r="L674" s="60"/>
    </row>
    <row r="675" spans="2:12" ht="10.5" customHeight="1">
      <c r="B675" s="226"/>
      <c r="C675" s="223" t="s">
        <v>29</v>
      </c>
    </row>
    <row r="676" spans="2:12" ht="13.5" customHeight="1">
      <c r="B676" s="226"/>
      <c r="C676" s="223" t="s">
        <v>1544</v>
      </c>
    </row>
    <row r="677" spans="2:12" ht="6" customHeight="1">
      <c r="B677" s="1328"/>
      <c r="C677" s="217"/>
    </row>
    <row r="678" spans="2:12" ht="10.5" customHeight="1">
      <c r="B678" s="1326" t="s">
        <v>1252</v>
      </c>
      <c r="C678" s="217"/>
    </row>
    <row r="679" spans="2:12" ht="10.5" customHeight="1">
      <c r="B679" s="1326" t="s">
        <v>1253</v>
      </c>
      <c r="C679" s="217"/>
    </row>
    <row r="680" spans="2:12" ht="10.5" customHeight="1">
      <c r="B680" s="1326" t="s">
        <v>1255</v>
      </c>
      <c r="C680" s="217"/>
    </row>
    <row r="681" spans="2:12" ht="10.5" customHeight="1">
      <c r="B681" s="1326" t="s">
        <v>1254</v>
      </c>
      <c r="C681" s="217"/>
      <c r="J681" s="59"/>
    </row>
    <row r="682" spans="2:12" ht="10.5" customHeight="1">
      <c r="B682" s="48"/>
      <c r="C682" s="51"/>
      <c r="D682" s="51"/>
      <c r="E682" s="51"/>
      <c r="F682" s="51"/>
      <c r="G682" s="51"/>
      <c r="H682" s="51"/>
      <c r="I682" s="51"/>
    </row>
    <row r="683" spans="2:12" ht="10.5" customHeight="1">
      <c r="B683" s="48"/>
      <c r="C683" s="51"/>
      <c r="D683" s="51"/>
      <c r="E683" s="51"/>
      <c r="F683" s="51"/>
      <c r="G683" s="51"/>
      <c r="H683" s="51"/>
      <c r="I683" s="51"/>
    </row>
    <row r="684" spans="2:12" ht="10.5" customHeight="1">
      <c r="B684" s="48"/>
    </row>
    <row r="685" spans="2:12" ht="10.5" customHeight="1">
      <c r="B685" s="48"/>
    </row>
    <row r="686" spans="2:12" ht="10.5" customHeight="1">
      <c r="B686" s="48"/>
    </row>
    <row r="687" spans="2:12" ht="10.5" customHeight="1">
      <c r="B687" s="48"/>
    </row>
    <row r="688" spans="2:12" ht="10.5" customHeight="1">
      <c r="B688" s="48"/>
    </row>
    <row r="689" spans="2:12" ht="10.5" customHeight="1">
      <c r="B689" s="48"/>
    </row>
    <row r="690" spans="2:12" ht="10.5" customHeight="1">
      <c r="B690" s="1324"/>
    </row>
    <row r="691" spans="2:12" ht="10.5" customHeight="1">
      <c r="B691" s="1324"/>
    </row>
    <row r="692" spans="2:12" ht="10.5" customHeight="1">
      <c r="B692" s="48"/>
    </row>
    <row r="693" spans="2:12" ht="10.5" customHeight="1">
      <c r="B693" s="48"/>
    </row>
    <row r="694" spans="2:12" ht="10.5" customHeight="1">
      <c r="B694" s="48"/>
    </row>
    <row r="695" spans="2:12" ht="10.5" customHeight="1">
      <c r="B695" s="48"/>
    </row>
    <row r="696" spans="2:12" ht="10.5" customHeight="1">
      <c r="B696" s="48"/>
    </row>
    <row r="697" spans="2:12" ht="10.5" customHeight="1">
      <c r="B697" s="48"/>
    </row>
    <row r="698" spans="2:12" ht="10.5" customHeight="1">
      <c r="B698" s="48"/>
      <c r="G698" s="151">
        <v>14</v>
      </c>
    </row>
    <row r="699" spans="2:12" ht="10.5" customHeight="1">
      <c r="B699" s="48"/>
    </row>
    <row r="700" spans="2:12" ht="10.5" customHeight="1">
      <c r="B700" s="48"/>
    </row>
    <row r="701" spans="2:12" ht="10.5" customHeight="1">
      <c r="B701" s="90" t="s">
        <v>828</v>
      </c>
      <c r="C701" s="77"/>
      <c r="D701" s="77"/>
      <c r="E701" s="77"/>
      <c r="F701" s="77"/>
      <c r="G701" s="77"/>
      <c r="H701" s="1336"/>
      <c r="I701" s="1346"/>
      <c r="J701" s="69"/>
      <c r="K701" s="60"/>
      <c r="L701" s="60"/>
    </row>
    <row r="702" spans="2:12" ht="11.25" customHeight="1">
      <c r="B702" s="1638" t="s">
        <v>275</v>
      </c>
      <c r="C702" s="1609" t="s">
        <v>922</v>
      </c>
      <c r="D702" s="1609" t="s">
        <v>1067</v>
      </c>
      <c r="E702" s="1609" t="s">
        <v>818</v>
      </c>
      <c r="F702" s="1619" t="s">
        <v>156</v>
      </c>
      <c r="G702" s="1621"/>
      <c r="H702" s="1609" t="s">
        <v>1052</v>
      </c>
      <c r="I702" s="1587" t="s">
        <v>1261</v>
      </c>
      <c r="J702" s="84"/>
      <c r="K702" s="60"/>
      <c r="L702" s="60"/>
    </row>
    <row r="703" spans="2:12" ht="23.25" customHeight="1">
      <c r="B703" s="1653"/>
      <c r="C703" s="1610"/>
      <c r="D703" s="1610"/>
      <c r="E703" s="1610"/>
      <c r="F703" s="264" t="s">
        <v>1068</v>
      </c>
      <c r="G703" s="264" t="s">
        <v>1069</v>
      </c>
      <c r="H703" s="1610"/>
      <c r="I703" s="1623"/>
      <c r="J703" s="84"/>
      <c r="K703" s="60"/>
      <c r="L703" s="60"/>
    </row>
    <row r="704" spans="2:12" ht="10.5" customHeight="1">
      <c r="B704" s="1639"/>
      <c r="C704" s="268" t="s">
        <v>279</v>
      </c>
      <c r="D704" s="268" t="s">
        <v>280</v>
      </c>
      <c r="E704" s="268" t="s">
        <v>499</v>
      </c>
      <c r="F704" s="1597" t="s">
        <v>928</v>
      </c>
      <c r="G704" s="1598"/>
      <c r="H704" s="1310" t="s">
        <v>1481</v>
      </c>
      <c r="I704" s="1624"/>
      <c r="J704" s="84"/>
      <c r="K704" s="60"/>
      <c r="L704" s="60"/>
    </row>
    <row r="705" spans="2:12" ht="10.5" customHeight="1">
      <c r="B705" s="311" t="s">
        <v>768</v>
      </c>
      <c r="C705" s="549">
        <v>104</v>
      </c>
      <c r="D705" s="549">
        <v>88</v>
      </c>
      <c r="E705" s="549">
        <v>136705</v>
      </c>
      <c r="F705" s="562">
        <v>706</v>
      </c>
      <c r="G705" s="562">
        <v>1585.29</v>
      </c>
      <c r="H705" s="728">
        <v>35.6</v>
      </c>
      <c r="I705" s="1003" t="s">
        <v>769</v>
      </c>
      <c r="J705" s="83"/>
      <c r="K705" s="60"/>
      <c r="L705" s="60"/>
    </row>
    <row r="706" spans="2:12" ht="10.5" customHeight="1">
      <c r="B706" s="311" t="s">
        <v>769</v>
      </c>
      <c r="C706" s="549">
        <v>245</v>
      </c>
      <c r="D706" s="549">
        <v>89</v>
      </c>
      <c r="E706" s="549">
        <v>92771</v>
      </c>
      <c r="F706" s="562">
        <v>636</v>
      </c>
      <c r="G706" s="562">
        <v>1432.65</v>
      </c>
      <c r="H706" s="728">
        <v>32.200000000000003</v>
      </c>
      <c r="I706" s="1003" t="s">
        <v>455</v>
      </c>
      <c r="J706" s="83"/>
      <c r="K706" s="60"/>
      <c r="L706" s="60"/>
    </row>
    <row r="707" spans="2:12" ht="10.5" customHeight="1">
      <c r="B707" s="311" t="s">
        <v>455</v>
      </c>
      <c r="C707" s="549">
        <v>198</v>
      </c>
      <c r="D707" s="549">
        <v>101</v>
      </c>
      <c r="E707" s="549">
        <v>138312</v>
      </c>
      <c r="F707" s="562">
        <v>604</v>
      </c>
      <c r="G707" s="562">
        <v>1405.65</v>
      </c>
      <c r="H707" s="728">
        <v>31.6</v>
      </c>
      <c r="I707" s="1003" t="s">
        <v>456</v>
      </c>
      <c r="J707" s="83"/>
      <c r="K707" s="60"/>
      <c r="L707" s="60"/>
    </row>
    <row r="708" spans="2:12" ht="10.5" customHeight="1">
      <c r="B708" s="311" t="s">
        <v>456</v>
      </c>
      <c r="C708" s="549">
        <v>135</v>
      </c>
      <c r="D708" s="549">
        <v>117</v>
      </c>
      <c r="E708" s="549">
        <v>168246</v>
      </c>
      <c r="F708" s="562">
        <v>1442.2</v>
      </c>
      <c r="G708" s="562" t="s">
        <v>501</v>
      </c>
      <c r="H708" s="728">
        <v>32.4</v>
      </c>
      <c r="I708" s="1003" t="s">
        <v>457</v>
      </c>
      <c r="J708" s="83"/>
      <c r="K708" s="60"/>
      <c r="L708" s="60"/>
    </row>
    <row r="709" spans="2:12" ht="10.5" customHeight="1">
      <c r="B709" s="311" t="s">
        <v>457</v>
      </c>
      <c r="C709" s="549">
        <v>107</v>
      </c>
      <c r="D709" s="549">
        <v>79</v>
      </c>
      <c r="E709" s="549">
        <v>165024</v>
      </c>
      <c r="F709" s="562">
        <v>2100</v>
      </c>
      <c r="G709" s="562" t="s">
        <v>501</v>
      </c>
      <c r="H709" s="728">
        <v>47.2</v>
      </c>
      <c r="I709" s="1003" t="s">
        <v>324</v>
      </c>
      <c r="J709" s="83"/>
      <c r="K709" s="60"/>
      <c r="L709" s="60"/>
    </row>
    <row r="710" spans="2:12" ht="10.5" customHeight="1">
      <c r="B710" s="311"/>
      <c r="C710" s="549"/>
      <c r="D710" s="549"/>
      <c r="E710" s="549"/>
      <c r="F710" s="562"/>
      <c r="G710" s="562"/>
      <c r="H710" s="728"/>
      <c r="I710" s="1003"/>
      <c r="J710" s="83"/>
      <c r="K710" s="60"/>
      <c r="L710" s="60"/>
    </row>
    <row r="711" spans="2:12" ht="10.5" customHeight="1">
      <c r="B711" s="311" t="s">
        <v>324</v>
      </c>
      <c r="C711" s="549">
        <v>135</v>
      </c>
      <c r="D711" s="549">
        <v>145</v>
      </c>
      <c r="E711" s="549">
        <v>318173</v>
      </c>
      <c r="F711" s="562">
        <v>2200</v>
      </c>
      <c r="G711" s="562" t="s">
        <v>501</v>
      </c>
      <c r="H711" s="728">
        <v>49.4</v>
      </c>
      <c r="I711" s="1003" t="s">
        <v>325</v>
      </c>
      <c r="J711" s="83"/>
      <c r="K711" s="60"/>
      <c r="L711" s="60"/>
    </row>
    <row r="712" spans="2:12" ht="10.5" customHeight="1">
      <c r="B712" s="311" t="s">
        <v>325</v>
      </c>
      <c r="C712" s="549">
        <v>95</v>
      </c>
      <c r="D712" s="549">
        <v>106</v>
      </c>
      <c r="E712" s="549">
        <v>105935</v>
      </c>
      <c r="F712" s="562">
        <v>1001.49</v>
      </c>
      <c r="G712" s="562" t="s">
        <v>501</v>
      </c>
      <c r="H712" s="728">
        <v>22.5</v>
      </c>
      <c r="I712" s="1003" t="s">
        <v>326</v>
      </c>
      <c r="J712" s="83"/>
      <c r="K712" s="60"/>
      <c r="L712" s="60"/>
    </row>
    <row r="713" spans="2:12" ht="10.5" customHeight="1">
      <c r="B713" s="311" t="s">
        <v>326</v>
      </c>
      <c r="C713" s="549">
        <v>59</v>
      </c>
      <c r="D713" s="549">
        <v>73</v>
      </c>
      <c r="E713" s="549">
        <v>143603</v>
      </c>
      <c r="F713" s="562">
        <v>1976.48</v>
      </c>
      <c r="G713" s="562" t="s">
        <v>501</v>
      </c>
      <c r="H713" s="728">
        <v>44.4</v>
      </c>
      <c r="I713" s="1003" t="s">
        <v>327</v>
      </c>
      <c r="J713" s="83"/>
      <c r="K713" s="60"/>
      <c r="L713" s="60"/>
    </row>
    <row r="714" spans="2:12" ht="10.5" customHeight="1">
      <c r="B714" s="311" t="s">
        <v>327</v>
      </c>
      <c r="C714" s="549">
        <v>95</v>
      </c>
      <c r="D714" s="549">
        <v>138</v>
      </c>
      <c r="E714" s="549">
        <v>212281</v>
      </c>
      <c r="F714" s="562">
        <v>1538.13</v>
      </c>
      <c r="G714" s="562" t="s">
        <v>501</v>
      </c>
      <c r="H714" s="728">
        <v>34.6</v>
      </c>
      <c r="I714" s="1004" t="s">
        <v>283</v>
      </c>
      <c r="J714" s="83"/>
      <c r="K714" s="60"/>
      <c r="L714" s="60"/>
    </row>
    <row r="715" spans="2:12" ht="10.5" customHeight="1">
      <c r="B715" s="554" t="s">
        <v>283</v>
      </c>
      <c r="C715" s="549">
        <v>83</v>
      </c>
      <c r="D715" s="549">
        <v>136</v>
      </c>
      <c r="E715" s="549">
        <v>334937</v>
      </c>
      <c r="F715" s="562">
        <v>2460.4499999999998</v>
      </c>
      <c r="G715" s="562" t="s">
        <v>501</v>
      </c>
      <c r="H715" s="728">
        <v>55.3</v>
      </c>
      <c r="I715" s="1003" t="s">
        <v>328</v>
      </c>
      <c r="J715" s="83"/>
      <c r="K715" s="60"/>
      <c r="L715" s="60"/>
    </row>
    <row r="716" spans="2:12" ht="10.5" customHeight="1">
      <c r="B716" s="311"/>
      <c r="C716" s="549"/>
      <c r="D716" s="549"/>
      <c r="E716" s="549"/>
      <c r="F716" s="562"/>
      <c r="G716" s="562"/>
      <c r="H716" s="728"/>
      <c r="I716" s="1003"/>
      <c r="J716" s="83"/>
      <c r="K716" s="60"/>
      <c r="L716" s="60"/>
    </row>
    <row r="717" spans="2:12" ht="10.5" customHeight="1">
      <c r="B717" s="311" t="s">
        <v>328</v>
      </c>
      <c r="C717" s="549">
        <v>165</v>
      </c>
      <c r="D717" s="549">
        <v>222</v>
      </c>
      <c r="E717" s="549">
        <v>454720</v>
      </c>
      <c r="F717" s="562">
        <v>2045.35</v>
      </c>
      <c r="G717" s="562" t="s">
        <v>501</v>
      </c>
      <c r="H717" s="728">
        <v>46</v>
      </c>
      <c r="I717" s="1003" t="s">
        <v>329</v>
      </c>
      <c r="J717" s="83"/>
      <c r="K717" s="60"/>
      <c r="L717" s="60"/>
    </row>
    <row r="718" spans="2:12" ht="10.5" customHeight="1">
      <c r="B718" s="311" t="s">
        <v>329</v>
      </c>
      <c r="C718" s="522">
        <v>94</v>
      </c>
      <c r="D718" s="522">
        <v>134</v>
      </c>
      <c r="E718" s="522">
        <v>324410</v>
      </c>
      <c r="F718" s="546">
        <v>2425.86</v>
      </c>
      <c r="G718" s="546" t="s">
        <v>501</v>
      </c>
      <c r="H718" s="724">
        <v>54.5</v>
      </c>
      <c r="I718" s="998" t="s">
        <v>282</v>
      </c>
      <c r="J718" s="87"/>
      <c r="K718" s="60"/>
      <c r="L718" s="60"/>
    </row>
    <row r="719" spans="2:12" ht="10.5" customHeight="1">
      <c r="B719" s="311" t="s">
        <v>282</v>
      </c>
      <c r="C719" s="522">
        <v>50</v>
      </c>
      <c r="D719" s="522">
        <v>67</v>
      </c>
      <c r="E719" s="522">
        <v>338009</v>
      </c>
      <c r="F719" s="546">
        <v>5049.8900000000003</v>
      </c>
      <c r="G719" s="546" t="s">
        <v>501</v>
      </c>
      <c r="H719" s="724">
        <v>113.5</v>
      </c>
      <c r="I719" s="999" t="s">
        <v>723</v>
      </c>
      <c r="J719" s="83"/>
      <c r="K719" s="60"/>
      <c r="L719" s="60"/>
    </row>
    <row r="720" spans="2:12" ht="10.5" customHeight="1">
      <c r="B720" s="311" t="s">
        <v>723</v>
      </c>
      <c r="C720" s="522">
        <v>72</v>
      </c>
      <c r="D720" s="522">
        <v>128</v>
      </c>
      <c r="E720" s="522">
        <v>367305</v>
      </c>
      <c r="F720" s="546">
        <v>2870.15</v>
      </c>
      <c r="G720" s="546" t="s">
        <v>501</v>
      </c>
      <c r="H720" s="724">
        <v>64.599999999999994</v>
      </c>
      <c r="I720" s="1000" t="s">
        <v>751</v>
      </c>
      <c r="J720" s="87"/>
      <c r="K720" s="60"/>
      <c r="L720" s="60"/>
    </row>
    <row r="721" spans="2:14" ht="10.5" customHeight="1">
      <c r="B721" s="311" t="s">
        <v>751</v>
      </c>
      <c r="C721" s="522">
        <v>40</v>
      </c>
      <c r="D721" s="522">
        <v>72</v>
      </c>
      <c r="E721" s="522">
        <v>178456</v>
      </c>
      <c r="F721" s="546">
        <v>2464.21</v>
      </c>
      <c r="G721" s="546" t="s">
        <v>501</v>
      </c>
      <c r="H721" s="724">
        <v>55.4</v>
      </c>
      <c r="I721" s="1000" t="s">
        <v>502</v>
      </c>
      <c r="J721" s="87"/>
      <c r="K721" s="60"/>
      <c r="L721" s="60"/>
    </row>
    <row r="722" spans="2:14" ht="10.5" customHeight="1">
      <c r="B722" s="311"/>
      <c r="C722" s="522"/>
      <c r="D722" s="522"/>
      <c r="E722" s="522"/>
      <c r="F722" s="546"/>
      <c r="G722" s="546"/>
      <c r="H722" s="724"/>
      <c r="I722" s="1000"/>
      <c r="J722" s="87"/>
      <c r="K722" s="60"/>
      <c r="L722" s="60"/>
    </row>
    <row r="723" spans="2:14" ht="10.5" customHeight="1">
      <c r="B723" s="311" t="s">
        <v>502</v>
      </c>
      <c r="C723" s="522">
        <v>49</v>
      </c>
      <c r="D723" s="522">
        <v>84</v>
      </c>
      <c r="E723" s="522">
        <v>238569</v>
      </c>
      <c r="F723" s="546">
        <v>2849.11</v>
      </c>
      <c r="G723" s="546" t="s">
        <v>501</v>
      </c>
      <c r="H723" s="724">
        <v>65.2</v>
      </c>
      <c r="I723" s="1000" t="s">
        <v>388</v>
      </c>
      <c r="J723" s="87"/>
      <c r="K723" s="60"/>
      <c r="L723" s="60"/>
    </row>
    <row r="724" spans="2:14" ht="10.5" customHeight="1">
      <c r="B724" s="311" t="s">
        <v>388</v>
      </c>
      <c r="C724" s="522">
        <v>41</v>
      </c>
      <c r="D724" s="522">
        <v>66</v>
      </c>
      <c r="E724" s="522">
        <v>361907</v>
      </c>
      <c r="F724" s="546">
        <v>5514.38</v>
      </c>
      <c r="G724" s="546" t="s">
        <v>501</v>
      </c>
      <c r="H724" s="724">
        <v>136.5</v>
      </c>
      <c r="I724" s="1000" t="s">
        <v>803</v>
      </c>
      <c r="J724" s="87"/>
      <c r="K724" s="60"/>
      <c r="L724" s="60"/>
    </row>
    <row r="725" spans="2:14" ht="10.5" customHeight="1">
      <c r="B725" s="313">
        <v>39295</v>
      </c>
      <c r="C725" s="522">
        <v>54</v>
      </c>
      <c r="D725" s="522">
        <v>100</v>
      </c>
      <c r="E725" s="522">
        <v>615157</v>
      </c>
      <c r="F725" s="546">
        <v>6122.1</v>
      </c>
      <c r="G725" s="546" t="s">
        <v>501</v>
      </c>
      <c r="H725" s="724">
        <v>131.4</v>
      </c>
      <c r="I725" s="1000" t="s">
        <v>496</v>
      </c>
      <c r="J725" s="87"/>
      <c r="K725" s="60"/>
      <c r="L725" s="60"/>
    </row>
    <row r="726" spans="2:14" ht="10.5" customHeight="1">
      <c r="B726" s="313">
        <v>39692</v>
      </c>
      <c r="C726" s="522">
        <v>55</v>
      </c>
      <c r="D726" s="522">
        <v>113</v>
      </c>
      <c r="E726" s="522">
        <v>716143</v>
      </c>
      <c r="F726" s="546">
        <v>6360.69</v>
      </c>
      <c r="G726" s="546" t="s">
        <v>501</v>
      </c>
      <c r="H726" s="724">
        <v>140.6</v>
      </c>
      <c r="I726" s="1001">
        <v>40087</v>
      </c>
      <c r="J726" s="87"/>
      <c r="K726" s="96"/>
      <c r="L726" s="60"/>
    </row>
    <row r="727" spans="2:14" ht="10.5" customHeight="1">
      <c r="B727" s="313">
        <v>40087</v>
      </c>
      <c r="C727" s="522">
        <v>57</v>
      </c>
      <c r="D727" s="522">
        <v>100</v>
      </c>
      <c r="E727" s="522">
        <v>463990</v>
      </c>
      <c r="F727" s="546">
        <v>4659.6499999999996</v>
      </c>
      <c r="G727" s="546" t="s">
        <v>501</v>
      </c>
      <c r="H727" s="724">
        <v>100</v>
      </c>
      <c r="I727" s="1001">
        <v>40483</v>
      </c>
      <c r="J727" s="87"/>
      <c r="K727" s="60"/>
      <c r="L727" s="60"/>
    </row>
    <row r="728" spans="2:14" ht="10.5" customHeight="1">
      <c r="B728" s="313"/>
      <c r="C728" s="522"/>
      <c r="D728" s="522"/>
      <c r="E728" s="522"/>
      <c r="F728" s="546"/>
      <c r="G728" s="546"/>
      <c r="H728" s="724"/>
      <c r="I728" s="1001"/>
      <c r="J728" s="87"/>
      <c r="K728" s="60"/>
      <c r="L728" s="60"/>
    </row>
    <row r="729" spans="2:14" ht="10.5" customHeight="1">
      <c r="B729" s="511" t="s">
        <v>336</v>
      </c>
      <c r="C729" s="522">
        <v>55</v>
      </c>
      <c r="D729" s="522">
        <v>73</v>
      </c>
      <c r="E729" s="522">
        <v>378088</v>
      </c>
      <c r="F729" s="546">
        <v>5200.5200000000004</v>
      </c>
      <c r="G729" s="546" t="s">
        <v>501</v>
      </c>
      <c r="H729" s="727">
        <v>100.8</v>
      </c>
      <c r="I729" s="996" t="s">
        <v>339</v>
      </c>
      <c r="J729" s="87"/>
      <c r="K729" s="60"/>
      <c r="L729" s="60"/>
    </row>
    <row r="730" spans="2:14" ht="10.5" customHeight="1">
      <c r="B730" s="335" t="s">
        <v>339</v>
      </c>
      <c r="C730" s="522">
        <v>45</v>
      </c>
      <c r="D730" s="522">
        <v>67</v>
      </c>
      <c r="E730" s="522">
        <v>553268</v>
      </c>
      <c r="F730" s="546">
        <v>8287.26</v>
      </c>
      <c r="G730" s="546" t="s">
        <v>501</v>
      </c>
      <c r="H730" s="727">
        <v>147.19999999999999</v>
      </c>
      <c r="I730" s="996" t="s">
        <v>1370</v>
      </c>
      <c r="J730" s="87"/>
      <c r="K730" s="60"/>
      <c r="L730" s="60"/>
    </row>
    <row r="731" spans="2:14" ht="10.5" customHeight="1">
      <c r="B731" s="335" t="s">
        <v>1370</v>
      </c>
      <c r="C731" s="522">
        <v>47</v>
      </c>
      <c r="D731" s="522">
        <v>47</v>
      </c>
      <c r="E731" s="522">
        <v>411168</v>
      </c>
      <c r="F731" s="546">
        <v>8755.8700000000008</v>
      </c>
      <c r="G731" s="546" t="s">
        <v>501</v>
      </c>
      <c r="H731" s="727">
        <v>140</v>
      </c>
      <c r="I731" s="996" t="s">
        <v>1409</v>
      </c>
      <c r="J731" s="87"/>
      <c r="K731" s="60"/>
      <c r="L731" s="60"/>
    </row>
    <row r="732" spans="2:14" ht="10.5" customHeight="1">
      <c r="B732" s="335" t="s">
        <v>1409</v>
      </c>
      <c r="C732" s="522">
        <v>52</v>
      </c>
      <c r="D732" s="522">
        <v>84</v>
      </c>
      <c r="E732" s="522">
        <v>694087</v>
      </c>
      <c r="F732" s="546">
        <v>8233.51</v>
      </c>
      <c r="G732" s="546" t="s">
        <v>501</v>
      </c>
      <c r="H732" s="727">
        <v>136</v>
      </c>
      <c r="I732" s="996" t="s">
        <v>1410</v>
      </c>
      <c r="J732" s="87"/>
      <c r="K732" s="60"/>
      <c r="L732" s="60"/>
    </row>
    <row r="733" spans="2:14" ht="10.5" customHeight="1">
      <c r="B733" s="335" t="s">
        <v>1410</v>
      </c>
      <c r="C733" s="522">
        <v>58</v>
      </c>
      <c r="D733" s="522">
        <v>70</v>
      </c>
      <c r="E733" s="522">
        <v>535025</v>
      </c>
      <c r="F733" s="546">
        <v>7589.51</v>
      </c>
      <c r="G733" s="546" t="s">
        <v>501</v>
      </c>
      <c r="H733" s="727">
        <v>97.8</v>
      </c>
      <c r="I733" s="996" t="s">
        <v>1458</v>
      </c>
      <c r="J733" s="87"/>
    </row>
    <row r="734" spans="2:14" ht="10.5" customHeight="1">
      <c r="B734" s="335"/>
      <c r="C734" s="522"/>
      <c r="D734" s="522"/>
      <c r="E734" s="522"/>
      <c r="F734" s="546"/>
      <c r="G734" s="546"/>
      <c r="H734" s="727"/>
      <c r="I734" s="996"/>
      <c r="J734" s="87"/>
      <c r="M734" s="74"/>
      <c r="N734" s="74"/>
    </row>
    <row r="735" spans="2:14" ht="10.5" customHeight="1">
      <c r="B735" s="336" t="s">
        <v>1491</v>
      </c>
      <c r="C735" s="540">
        <v>23</v>
      </c>
      <c r="D735" s="540">
        <v>39</v>
      </c>
      <c r="E735" s="540" t="s">
        <v>458</v>
      </c>
      <c r="F735" s="547" t="s">
        <v>458</v>
      </c>
      <c r="G735" s="547" t="s">
        <v>501</v>
      </c>
      <c r="H735" s="731" t="s">
        <v>458</v>
      </c>
      <c r="I735" s="1002" t="s">
        <v>1494</v>
      </c>
      <c r="J735" s="315"/>
      <c r="M735" s="74"/>
      <c r="N735" s="74"/>
    </row>
    <row r="736" spans="2:14" ht="10.5" customHeight="1">
      <c r="B736" s="1587" t="s">
        <v>275</v>
      </c>
      <c r="C736" s="1251" t="s">
        <v>940</v>
      </c>
      <c r="D736" s="1252"/>
      <c r="E736" s="1252"/>
      <c r="F736" s="1252"/>
      <c r="G736" s="1252"/>
      <c r="H736" s="1252"/>
      <c r="I736" s="1252"/>
      <c r="J736" s="1252"/>
      <c r="K736" s="1252"/>
      <c r="L736" s="1253"/>
    </row>
    <row r="737" spans="2:12" ht="10.5" customHeight="1">
      <c r="B737" s="1622"/>
      <c r="C737" s="305" t="s">
        <v>126</v>
      </c>
      <c r="D737" s="306" t="s">
        <v>131</v>
      </c>
      <c r="E737" s="306" t="s">
        <v>127</v>
      </c>
      <c r="F737" s="305" t="s">
        <v>705</v>
      </c>
      <c r="G737" s="305" t="s">
        <v>1288</v>
      </c>
      <c r="H737" s="306" t="s">
        <v>611</v>
      </c>
      <c r="I737" s="306" t="s">
        <v>289</v>
      </c>
      <c r="J737" s="306" t="s">
        <v>585</v>
      </c>
      <c r="K737" s="306" t="s">
        <v>132</v>
      </c>
      <c r="L737" s="305" t="s">
        <v>144</v>
      </c>
    </row>
    <row r="738" spans="2:12" ht="10.5" customHeight="1">
      <c r="B738" s="1622"/>
      <c r="C738" s="363" t="s">
        <v>286</v>
      </c>
      <c r="D738" s="363" t="s">
        <v>286</v>
      </c>
      <c r="E738" s="363" t="s">
        <v>286</v>
      </c>
      <c r="F738" s="363"/>
      <c r="G738" s="363" t="s">
        <v>287</v>
      </c>
      <c r="H738" s="363"/>
      <c r="I738" s="363" t="s">
        <v>290</v>
      </c>
      <c r="J738" s="363"/>
      <c r="K738" s="363" t="s">
        <v>133</v>
      </c>
      <c r="L738" s="363"/>
    </row>
    <row r="739" spans="2:12" ht="10.5" customHeight="1">
      <c r="B739" s="1588"/>
      <c r="C739" s="1597" t="s">
        <v>280</v>
      </c>
      <c r="D739" s="1603"/>
      <c r="E739" s="1603"/>
      <c r="F739" s="1603"/>
      <c r="G739" s="1603"/>
      <c r="H739" s="1603"/>
      <c r="I739" s="1603"/>
      <c r="J739" s="1603"/>
      <c r="K739" s="1603"/>
      <c r="L739" s="1598"/>
    </row>
    <row r="740" spans="2:12" ht="10.5" customHeight="1">
      <c r="B740" s="311" t="s">
        <v>456</v>
      </c>
      <c r="C740" s="732" t="s">
        <v>373</v>
      </c>
      <c r="D740" s="862" t="s">
        <v>373</v>
      </c>
      <c r="E740" s="1094">
        <v>21.19</v>
      </c>
      <c r="F740" s="1094">
        <v>32.25</v>
      </c>
      <c r="G740" s="1093">
        <v>0.28000000000000003</v>
      </c>
      <c r="H740" s="1094">
        <v>1.84</v>
      </c>
      <c r="I740" s="1094">
        <v>1.84</v>
      </c>
      <c r="J740" s="1093">
        <v>0.65</v>
      </c>
      <c r="K740" s="1097">
        <v>49.76</v>
      </c>
      <c r="L740" s="1093">
        <f>SUM(E740:K740)</f>
        <v>107.81</v>
      </c>
    </row>
    <row r="741" spans="2:12" ht="10.5" customHeight="1">
      <c r="B741" s="311" t="s">
        <v>457</v>
      </c>
      <c r="C741" s="862" t="s">
        <v>373</v>
      </c>
      <c r="D741" s="862" t="s">
        <v>373</v>
      </c>
      <c r="E741" s="1094">
        <v>18.66</v>
      </c>
      <c r="F741" s="1094">
        <v>16.27</v>
      </c>
      <c r="G741" s="1093">
        <v>0.18</v>
      </c>
      <c r="H741" s="1094">
        <v>2.08</v>
      </c>
      <c r="I741" s="1094">
        <v>1.18</v>
      </c>
      <c r="J741" s="1093">
        <v>0.5</v>
      </c>
      <c r="K741" s="1097">
        <v>31.64</v>
      </c>
      <c r="L741" s="1093">
        <f>SUM(E741:K741)</f>
        <v>70.509999999999991</v>
      </c>
    </row>
    <row r="742" spans="2:12" ht="10.5" customHeight="1">
      <c r="B742" s="311" t="s">
        <v>324</v>
      </c>
      <c r="C742" s="862" t="s">
        <v>373</v>
      </c>
      <c r="D742" s="862" t="s">
        <v>373</v>
      </c>
      <c r="E742" s="1094">
        <v>22.54</v>
      </c>
      <c r="F742" s="1094">
        <v>38.28</v>
      </c>
      <c r="G742" s="1093">
        <v>0.39</v>
      </c>
      <c r="H742" s="1094">
        <v>2.4700000000000002</v>
      </c>
      <c r="I742" s="1094">
        <v>2.06</v>
      </c>
      <c r="J742" s="1093">
        <v>0.71</v>
      </c>
      <c r="K742" s="1097">
        <v>63.57</v>
      </c>
      <c r="L742" s="1093">
        <f t="shared" ref="L742:L744" si="12">SUM(E742:K742)</f>
        <v>130.01999999999998</v>
      </c>
    </row>
    <row r="743" spans="2:12" ht="10.5" customHeight="1">
      <c r="B743" s="311" t="s">
        <v>325</v>
      </c>
      <c r="C743" s="862" t="s">
        <v>373</v>
      </c>
      <c r="D743" s="862" t="s">
        <v>373</v>
      </c>
      <c r="E743" s="1094">
        <v>24.09</v>
      </c>
      <c r="F743" s="1094">
        <v>26.96</v>
      </c>
      <c r="G743" s="1093">
        <v>0.32</v>
      </c>
      <c r="H743" s="1094">
        <v>5.25</v>
      </c>
      <c r="I743" s="1094">
        <v>0.35</v>
      </c>
      <c r="J743" s="1093">
        <v>0.35</v>
      </c>
      <c r="K743" s="1097">
        <v>37.68</v>
      </c>
      <c r="L743" s="1093">
        <f t="shared" si="12"/>
        <v>95</v>
      </c>
    </row>
    <row r="744" spans="2:12" ht="10.5" customHeight="1">
      <c r="B744" s="311" t="s">
        <v>326</v>
      </c>
      <c r="C744" s="862" t="s">
        <v>373</v>
      </c>
      <c r="D744" s="862" t="s">
        <v>373</v>
      </c>
      <c r="E744" s="1094">
        <v>16.8</v>
      </c>
      <c r="F744" s="1094">
        <v>17.600000000000001</v>
      </c>
      <c r="G744" s="1093">
        <v>0.2</v>
      </c>
      <c r="H744" s="1094">
        <v>4.3</v>
      </c>
      <c r="I744" s="1094">
        <v>0.06</v>
      </c>
      <c r="J744" s="1093">
        <v>0.2</v>
      </c>
      <c r="K744" s="1097">
        <v>26</v>
      </c>
      <c r="L744" s="1093">
        <f t="shared" si="12"/>
        <v>65.160000000000011</v>
      </c>
    </row>
    <row r="745" spans="2:12" ht="10.5" customHeight="1">
      <c r="B745" s="560"/>
      <c r="C745" s="732"/>
      <c r="D745" s="732"/>
      <c r="E745" s="1094"/>
      <c r="F745" s="1094"/>
      <c r="G745" s="1093"/>
      <c r="H745" s="1094"/>
      <c r="I745" s="1094"/>
      <c r="J745" s="1093"/>
      <c r="K745" s="1097"/>
      <c r="L745" s="1093"/>
    </row>
    <row r="746" spans="2:12" ht="10.5" customHeight="1">
      <c r="B746" s="311" t="s">
        <v>327</v>
      </c>
      <c r="C746" s="862" t="s">
        <v>373</v>
      </c>
      <c r="D746" s="862" t="s">
        <v>373</v>
      </c>
      <c r="E746" s="1094">
        <v>9</v>
      </c>
      <c r="F746" s="1094">
        <v>37</v>
      </c>
      <c r="G746" s="1093">
        <v>0.1</v>
      </c>
      <c r="H746" s="1094">
        <v>2.4</v>
      </c>
      <c r="I746" s="1094">
        <v>0.5</v>
      </c>
      <c r="J746" s="1093">
        <v>0.25</v>
      </c>
      <c r="K746" s="1097">
        <v>49</v>
      </c>
      <c r="L746" s="1093">
        <f t="shared" ref="L746:L750" si="13">SUM(E746:K746)</f>
        <v>98.25</v>
      </c>
    </row>
    <row r="747" spans="2:12" ht="10.5" customHeight="1">
      <c r="B747" s="518" t="s">
        <v>283</v>
      </c>
      <c r="C747" s="862" t="s">
        <v>373</v>
      </c>
      <c r="D747" s="862" t="s">
        <v>373</v>
      </c>
      <c r="E747" s="1094">
        <v>22.95</v>
      </c>
      <c r="F747" s="1094">
        <v>28</v>
      </c>
      <c r="G747" s="1093">
        <v>0.2</v>
      </c>
      <c r="H747" s="1094">
        <v>3.9</v>
      </c>
      <c r="I747" s="1094">
        <v>1</v>
      </c>
      <c r="J747" s="1094" t="s">
        <v>373</v>
      </c>
      <c r="K747" s="1097">
        <v>57.5</v>
      </c>
      <c r="L747" s="1093">
        <f t="shared" si="13"/>
        <v>113.55000000000001</v>
      </c>
    </row>
    <row r="748" spans="2:12" ht="10.5" customHeight="1">
      <c r="B748" s="311" t="s">
        <v>328</v>
      </c>
      <c r="C748" s="862" t="s">
        <v>373</v>
      </c>
      <c r="D748" s="862" t="s">
        <v>373</v>
      </c>
      <c r="E748" s="1094">
        <v>38.25</v>
      </c>
      <c r="F748" s="1094">
        <v>54.6</v>
      </c>
      <c r="G748" s="1093">
        <v>0.16</v>
      </c>
      <c r="H748" s="1094">
        <v>4.95</v>
      </c>
      <c r="I748" s="1094">
        <v>2.38</v>
      </c>
      <c r="J748" s="1093">
        <v>0.7</v>
      </c>
      <c r="K748" s="1097">
        <v>82.8</v>
      </c>
      <c r="L748" s="1093">
        <f t="shared" si="13"/>
        <v>183.83999999999997</v>
      </c>
    </row>
    <row r="749" spans="2:12" ht="10.5" customHeight="1">
      <c r="B749" s="311" t="s">
        <v>329</v>
      </c>
      <c r="C749" s="862" t="s">
        <v>373</v>
      </c>
      <c r="D749" s="862" t="s">
        <v>373</v>
      </c>
      <c r="E749" s="1093">
        <v>18.75</v>
      </c>
      <c r="F749" s="1104">
        <v>37.950000000000003</v>
      </c>
      <c r="G749" s="1093">
        <v>0.2</v>
      </c>
      <c r="H749" s="1093">
        <v>7.5</v>
      </c>
      <c r="I749" s="1104">
        <v>0.38</v>
      </c>
      <c r="J749" s="1093">
        <v>0.21</v>
      </c>
      <c r="K749" s="1093">
        <v>55.2</v>
      </c>
      <c r="L749" s="1093">
        <f t="shared" si="13"/>
        <v>120.19</v>
      </c>
    </row>
    <row r="750" spans="2:12" ht="10.5" customHeight="1">
      <c r="B750" s="311" t="s">
        <v>282</v>
      </c>
      <c r="C750" s="862" t="s">
        <v>373</v>
      </c>
      <c r="D750" s="862" t="s">
        <v>373</v>
      </c>
      <c r="E750" s="1093">
        <v>15.9</v>
      </c>
      <c r="F750" s="1104">
        <v>23</v>
      </c>
      <c r="G750" s="1093">
        <v>0.11</v>
      </c>
      <c r="H750" s="1093">
        <v>2.6</v>
      </c>
      <c r="I750" s="1104">
        <v>0.3</v>
      </c>
      <c r="J750" s="1094" t="s">
        <v>373</v>
      </c>
      <c r="K750" s="1093">
        <v>18.100000000000001</v>
      </c>
      <c r="L750" s="1093">
        <f t="shared" si="13"/>
        <v>60.01</v>
      </c>
    </row>
    <row r="751" spans="2:12" ht="10.5" customHeight="1">
      <c r="B751" s="311"/>
      <c r="C751" s="616"/>
      <c r="D751" s="616"/>
      <c r="E751" s="1093"/>
      <c r="F751" s="1104"/>
      <c r="G751" s="1093"/>
      <c r="H751" s="1093"/>
      <c r="I751" s="1104"/>
      <c r="J751" s="1093"/>
      <c r="K751" s="1093"/>
      <c r="L751" s="1093"/>
    </row>
    <row r="752" spans="2:12" ht="10.5" customHeight="1">
      <c r="B752" s="311" t="s">
        <v>723</v>
      </c>
      <c r="C752" s="862" t="s">
        <v>373</v>
      </c>
      <c r="D752" s="862" t="s">
        <v>373</v>
      </c>
      <c r="E752" s="1093">
        <v>40</v>
      </c>
      <c r="F752" s="1104">
        <v>30.5</v>
      </c>
      <c r="G752" s="1093">
        <v>0.22</v>
      </c>
      <c r="H752" s="1093">
        <v>3.3</v>
      </c>
      <c r="I752" s="1104">
        <v>1.08</v>
      </c>
      <c r="J752" s="1094" t="s">
        <v>373</v>
      </c>
      <c r="K752" s="1093">
        <v>39.9</v>
      </c>
      <c r="L752" s="1093">
        <f t="shared" ref="L752:L756" si="14">SUM(E752:K752)</f>
        <v>115</v>
      </c>
    </row>
    <row r="753" spans="2:18" ht="10.5" customHeight="1">
      <c r="B753" s="311" t="s">
        <v>751</v>
      </c>
      <c r="C753" s="862" t="s">
        <v>373</v>
      </c>
      <c r="D753" s="862" t="s">
        <v>373</v>
      </c>
      <c r="E753" s="1093">
        <v>18.45</v>
      </c>
      <c r="F753" s="1104">
        <v>27.5</v>
      </c>
      <c r="G753" s="1093">
        <v>0.25</v>
      </c>
      <c r="H753" s="1093">
        <v>2.15</v>
      </c>
      <c r="I753" s="1104">
        <v>0.72</v>
      </c>
      <c r="J753" s="1093">
        <v>0.05</v>
      </c>
      <c r="K753" s="1093">
        <v>14.88</v>
      </c>
      <c r="L753" s="1093">
        <f t="shared" si="14"/>
        <v>64</v>
      </c>
    </row>
    <row r="754" spans="2:18" ht="10.5" customHeight="1">
      <c r="B754" s="311" t="s">
        <v>502</v>
      </c>
      <c r="C754" s="862" t="s">
        <v>373</v>
      </c>
      <c r="D754" s="862" t="s">
        <v>373</v>
      </c>
      <c r="E754" s="1093">
        <v>26.1</v>
      </c>
      <c r="F754" s="1093">
        <v>26</v>
      </c>
      <c r="G754" s="1093" t="s">
        <v>373</v>
      </c>
      <c r="H754" s="1093">
        <v>2.93</v>
      </c>
      <c r="I754" s="1094" t="s">
        <v>373</v>
      </c>
      <c r="J754" s="1093">
        <v>0.02</v>
      </c>
      <c r="K754" s="1093">
        <v>18.95</v>
      </c>
      <c r="L754" s="1093">
        <f t="shared" si="14"/>
        <v>74</v>
      </c>
    </row>
    <row r="755" spans="2:18" ht="10.5" customHeight="1">
      <c r="B755" s="311" t="s">
        <v>388</v>
      </c>
      <c r="C755" s="862" t="s">
        <v>373</v>
      </c>
      <c r="D755" s="862" t="s">
        <v>373</v>
      </c>
      <c r="E755" s="1093">
        <v>21.75</v>
      </c>
      <c r="F755" s="1093">
        <v>20.75</v>
      </c>
      <c r="G755" s="1093">
        <v>0.03</v>
      </c>
      <c r="H755" s="1093">
        <v>2.42</v>
      </c>
      <c r="I755" s="1094" t="s">
        <v>373</v>
      </c>
      <c r="J755" s="1093">
        <v>0.05</v>
      </c>
      <c r="K755" s="1093">
        <v>13</v>
      </c>
      <c r="L755" s="1093">
        <f t="shared" si="14"/>
        <v>58</v>
      </c>
    </row>
    <row r="756" spans="2:18" ht="10.5" customHeight="1">
      <c r="B756" s="313">
        <v>39295</v>
      </c>
      <c r="C756" s="862" t="s">
        <v>373</v>
      </c>
      <c r="D756" s="862" t="s">
        <v>373</v>
      </c>
      <c r="E756" s="1093">
        <v>21.5</v>
      </c>
      <c r="F756" s="1093">
        <v>35.700000000000003</v>
      </c>
      <c r="G756" s="1093">
        <v>0.08</v>
      </c>
      <c r="H756" s="1093">
        <v>5.81</v>
      </c>
      <c r="I756" s="1094" t="s">
        <v>373</v>
      </c>
      <c r="J756" s="1093">
        <v>0.06</v>
      </c>
      <c r="K756" s="1093">
        <v>25.65</v>
      </c>
      <c r="L756" s="1093">
        <f t="shared" si="14"/>
        <v>88.800000000000011</v>
      </c>
    </row>
    <row r="757" spans="2:18" ht="10.5" customHeight="1">
      <c r="B757" s="313"/>
      <c r="C757" s="616"/>
      <c r="D757" s="616"/>
      <c r="E757" s="1093"/>
      <c r="F757" s="1093"/>
      <c r="G757" s="1093"/>
      <c r="H757" s="1093"/>
      <c r="I757" s="1093"/>
      <c r="J757" s="1093"/>
      <c r="K757" s="1093"/>
      <c r="L757" s="1093"/>
    </row>
    <row r="758" spans="2:18" ht="10.5" customHeight="1">
      <c r="B758" s="313">
        <v>39692</v>
      </c>
      <c r="C758" s="862" t="s">
        <v>373</v>
      </c>
      <c r="D758" s="862" t="s">
        <v>373</v>
      </c>
      <c r="E758" s="1093">
        <v>31</v>
      </c>
      <c r="F758" s="1093">
        <v>33.69</v>
      </c>
      <c r="G758" s="1093" t="s">
        <v>373</v>
      </c>
      <c r="H758" s="1093">
        <v>6.75</v>
      </c>
      <c r="I758" s="1094" t="s">
        <v>373</v>
      </c>
      <c r="J758" s="1093">
        <v>0.06</v>
      </c>
      <c r="K758" s="1093">
        <v>28</v>
      </c>
      <c r="L758" s="1093">
        <f t="shared" ref="L758:L762" si="15">SUM(E758:K758)</f>
        <v>99.5</v>
      </c>
    </row>
    <row r="759" spans="2:18" ht="10.5" customHeight="1">
      <c r="B759" s="313">
        <v>40087</v>
      </c>
      <c r="C759" s="862" t="s">
        <v>373</v>
      </c>
      <c r="D759" s="862" t="s">
        <v>373</v>
      </c>
      <c r="E759" s="1093">
        <v>27.12</v>
      </c>
      <c r="F759" s="1093">
        <v>35</v>
      </c>
      <c r="G759" s="1093">
        <v>0.3</v>
      </c>
      <c r="H759" s="1093">
        <v>3.52</v>
      </c>
      <c r="I759" s="1094" t="s">
        <v>373</v>
      </c>
      <c r="J759" s="1093">
        <v>0.06</v>
      </c>
      <c r="K759" s="1093">
        <v>22</v>
      </c>
      <c r="L759" s="1093">
        <f t="shared" si="15"/>
        <v>88</v>
      </c>
    </row>
    <row r="760" spans="2:18" ht="10.5" customHeight="1">
      <c r="B760" s="335" t="s">
        <v>336</v>
      </c>
      <c r="C760" s="862" t="s">
        <v>373</v>
      </c>
      <c r="D760" s="862" t="s">
        <v>373</v>
      </c>
      <c r="E760" s="1093">
        <v>18.95</v>
      </c>
      <c r="F760" s="1093">
        <v>20.7</v>
      </c>
      <c r="G760" s="1093">
        <v>0.2</v>
      </c>
      <c r="H760" s="1093">
        <v>3.5</v>
      </c>
      <c r="I760" s="1094" t="s">
        <v>373</v>
      </c>
      <c r="J760" s="1094" t="s">
        <v>373</v>
      </c>
      <c r="K760" s="1093">
        <v>20.9</v>
      </c>
      <c r="L760" s="1093">
        <f t="shared" si="15"/>
        <v>64.25</v>
      </c>
    </row>
    <row r="761" spans="2:18" ht="10.5" customHeight="1">
      <c r="B761" s="335" t="s">
        <v>339</v>
      </c>
      <c r="C761" s="616" t="s">
        <v>373</v>
      </c>
      <c r="D761" s="616" t="s">
        <v>373</v>
      </c>
      <c r="E761" s="1093">
        <v>16.899999999999999</v>
      </c>
      <c r="F761" s="1093">
        <v>21.8</v>
      </c>
      <c r="G761" s="1093">
        <v>0.15</v>
      </c>
      <c r="H761" s="1093">
        <v>3.35</v>
      </c>
      <c r="I761" s="1093" t="s">
        <v>373</v>
      </c>
      <c r="J761" s="1093" t="s">
        <v>373</v>
      </c>
      <c r="K761" s="1093">
        <v>16.8</v>
      </c>
      <c r="L761" s="1093">
        <f t="shared" si="15"/>
        <v>59</v>
      </c>
    </row>
    <row r="762" spans="2:18" ht="10.5" customHeight="1">
      <c r="B762" s="335" t="s">
        <v>1370</v>
      </c>
      <c r="C762" s="616" t="s">
        <v>373</v>
      </c>
      <c r="D762" s="616" t="s">
        <v>373</v>
      </c>
      <c r="E762" s="1093">
        <v>14</v>
      </c>
      <c r="F762" s="1093">
        <v>15.1</v>
      </c>
      <c r="G762" s="1093">
        <v>0.15</v>
      </c>
      <c r="H762" s="1093">
        <v>1.5</v>
      </c>
      <c r="I762" s="1093">
        <v>0.75</v>
      </c>
      <c r="J762" s="1093" t="s">
        <v>373</v>
      </c>
      <c r="K762" s="1093">
        <v>10</v>
      </c>
      <c r="L762" s="1093">
        <f t="shared" si="15"/>
        <v>41.5</v>
      </c>
    </row>
    <row r="763" spans="2:18" ht="10.5" customHeight="1">
      <c r="B763" s="335"/>
      <c r="C763" s="616"/>
      <c r="D763" s="862"/>
      <c r="E763" s="1093"/>
      <c r="F763" s="1093"/>
      <c r="G763" s="1093"/>
      <c r="H763" s="1093"/>
      <c r="I763" s="1094"/>
      <c r="J763" s="1094"/>
      <c r="K763" s="1093"/>
      <c r="L763" s="1093"/>
    </row>
    <row r="764" spans="2:18" ht="10.5" customHeight="1">
      <c r="B764" s="335" t="s">
        <v>1409</v>
      </c>
      <c r="C764" s="616" t="s">
        <v>373</v>
      </c>
      <c r="D764" s="862" t="s">
        <v>373</v>
      </c>
      <c r="E764" s="1093">
        <v>18.2</v>
      </c>
      <c r="F764" s="1093">
        <v>23.5</v>
      </c>
      <c r="G764" s="1093">
        <v>0.09</v>
      </c>
      <c r="H764" s="1093">
        <v>4.1100000000000003</v>
      </c>
      <c r="I764" s="1094">
        <v>0.1</v>
      </c>
      <c r="J764" s="1094" t="s">
        <v>373</v>
      </c>
      <c r="K764" s="1093">
        <v>28.5</v>
      </c>
      <c r="L764" s="1093">
        <f t="shared" ref="L764:L765" si="16">SUM(E764:K764)</f>
        <v>74.5</v>
      </c>
    </row>
    <row r="765" spans="2:18" ht="10.5" customHeight="1">
      <c r="B765" s="335" t="s">
        <v>1410</v>
      </c>
      <c r="C765" s="616" t="s">
        <v>373</v>
      </c>
      <c r="D765" s="862" t="s">
        <v>373</v>
      </c>
      <c r="E765" s="1093">
        <v>22.7</v>
      </c>
      <c r="F765" s="1093">
        <v>21.8</v>
      </c>
      <c r="G765" s="1093">
        <v>0.1</v>
      </c>
      <c r="H765" s="1093">
        <v>3.25</v>
      </c>
      <c r="I765" s="1094" t="s">
        <v>373</v>
      </c>
      <c r="J765" s="1094" t="s">
        <v>373</v>
      </c>
      <c r="K765" s="1093">
        <v>14.45</v>
      </c>
      <c r="L765" s="1093">
        <f t="shared" si="16"/>
        <v>62.3</v>
      </c>
      <c r="M765" s="76"/>
      <c r="N765" s="76"/>
      <c r="O765" s="76"/>
      <c r="P765" s="76"/>
      <c r="Q765" s="76"/>
      <c r="R765" s="76"/>
    </row>
    <row r="766" spans="2:18" ht="10.5" customHeight="1">
      <c r="B766" s="336" t="s">
        <v>1491</v>
      </c>
      <c r="C766" s="863" t="s">
        <v>373</v>
      </c>
      <c r="D766" s="863" t="s">
        <v>373</v>
      </c>
      <c r="E766" s="1105">
        <v>16.5</v>
      </c>
      <c r="F766" s="1105">
        <v>7.2</v>
      </c>
      <c r="G766" s="1105" t="s">
        <v>373</v>
      </c>
      <c r="H766" s="1105">
        <v>1.92</v>
      </c>
      <c r="I766" s="1105" t="s">
        <v>373</v>
      </c>
      <c r="J766" s="1105" t="s">
        <v>373</v>
      </c>
      <c r="K766" s="1105">
        <v>8.5</v>
      </c>
      <c r="L766" s="1105">
        <f>SUM(E766:K766)</f>
        <v>34.119999999999997</v>
      </c>
      <c r="M766" s="77"/>
      <c r="N766" s="77"/>
      <c r="O766" s="77"/>
      <c r="P766" s="77"/>
      <c r="Q766" s="77"/>
      <c r="R766" s="77"/>
    </row>
    <row r="767" spans="2:18" ht="6" customHeight="1">
      <c r="B767" s="1332"/>
      <c r="C767" s="1362"/>
      <c r="D767" s="1362"/>
      <c r="E767" s="1104"/>
      <c r="F767" s="1104"/>
      <c r="G767" s="1104"/>
      <c r="H767" s="1104"/>
      <c r="I767" s="1104"/>
      <c r="J767" s="1104"/>
      <c r="K767" s="1104"/>
      <c r="L767" s="1104"/>
      <c r="M767" s="1325"/>
      <c r="N767" s="1325"/>
      <c r="O767" s="1325"/>
      <c r="P767" s="1325"/>
      <c r="Q767" s="1325"/>
      <c r="R767" s="1325"/>
    </row>
    <row r="768" spans="2:18" ht="10.5" customHeight="1">
      <c r="B768" s="1326" t="s">
        <v>1256</v>
      </c>
      <c r="C768" s="1363"/>
      <c r="D768" s="1363"/>
      <c r="E768" s="1363"/>
      <c r="F768" s="1363"/>
      <c r="G768" s="1363"/>
      <c r="H768" s="86"/>
      <c r="I768" s="86"/>
      <c r="J768" s="86"/>
      <c r="K768" s="77"/>
      <c r="L768" s="77"/>
      <c r="M768" s="77"/>
      <c r="N768" s="77"/>
      <c r="O768" s="77"/>
      <c r="P768" s="77"/>
      <c r="Q768" s="77"/>
      <c r="R768" s="77"/>
    </row>
    <row r="769" spans="2:18" ht="10.5" customHeight="1">
      <c r="B769" s="1326" t="s">
        <v>1257</v>
      </c>
      <c r="C769" s="1326"/>
      <c r="D769" s="1326"/>
      <c r="E769" s="1326"/>
      <c r="F769" s="1326"/>
      <c r="G769" s="1326"/>
      <c r="H769" s="77"/>
      <c r="I769" s="77"/>
      <c r="J769" s="77"/>
      <c r="K769" s="77"/>
      <c r="L769" s="77"/>
      <c r="M769" s="77"/>
      <c r="N769" s="77"/>
      <c r="O769" s="77"/>
      <c r="P769" s="77"/>
      <c r="Q769" s="77"/>
      <c r="R769" s="77"/>
    </row>
    <row r="770" spans="2:18" ht="10.5" customHeight="1">
      <c r="B770" s="1326" t="s">
        <v>1258</v>
      </c>
      <c r="C770" s="1326"/>
      <c r="D770" s="1326"/>
      <c r="E770" s="1326"/>
      <c r="F770" s="1326"/>
      <c r="G770" s="1326"/>
      <c r="H770" s="77"/>
      <c r="I770" s="77"/>
      <c r="J770" s="77"/>
      <c r="K770" s="77"/>
      <c r="L770" s="77"/>
      <c r="M770" s="77"/>
      <c r="N770" s="77"/>
      <c r="O770" s="77"/>
      <c r="P770" s="77"/>
      <c r="Q770" s="77"/>
      <c r="R770" s="77"/>
    </row>
    <row r="771" spans="2:18" ht="10.5" customHeight="1">
      <c r="B771" s="1326" t="s">
        <v>1225</v>
      </c>
      <c r="C771" s="1326"/>
      <c r="D771" s="1326"/>
      <c r="E771" s="1326"/>
      <c r="F771" s="1326"/>
      <c r="G771" s="1326"/>
      <c r="H771" s="77"/>
      <c r="I771" s="77"/>
      <c r="J771" s="77"/>
      <c r="K771" s="77"/>
      <c r="L771" s="77"/>
      <c r="M771" s="77"/>
      <c r="N771" s="77"/>
      <c r="O771" s="77"/>
      <c r="P771" s="77"/>
      <c r="Q771" s="77"/>
      <c r="R771" s="77"/>
    </row>
    <row r="772" spans="2:18" ht="10.5" customHeight="1">
      <c r="B772" s="1326" t="s">
        <v>1259</v>
      </c>
      <c r="C772" s="1326"/>
      <c r="D772" s="1326"/>
      <c r="E772" s="1326"/>
      <c r="F772" s="1326"/>
      <c r="G772" s="1326"/>
      <c r="H772" s="77"/>
      <c r="I772" s="77"/>
      <c r="J772" s="69"/>
      <c r="K772" s="77"/>
      <c r="L772" s="77"/>
      <c r="M772" s="77"/>
      <c r="N772" s="77"/>
      <c r="O772" s="77"/>
      <c r="P772" s="77"/>
      <c r="Q772" s="77"/>
      <c r="R772" s="77"/>
    </row>
    <row r="773" spans="2:18" ht="10.5" customHeight="1">
      <c r="B773" s="1326" t="s">
        <v>1226</v>
      </c>
      <c r="C773" s="1326"/>
      <c r="D773" s="1326"/>
      <c r="E773" s="1326"/>
      <c r="F773" s="1326"/>
      <c r="G773" s="1326"/>
      <c r="H773" s="77"/>
      <c r="I773" s="77"/>
      <c r="J773" s="77"/>
      <c r="K773" s="457"/>
      <c r="L773" s="457"/>
      <c r="M773" s="457"/>
      <c r="N773" s="457"/>
      <c r="O773" s="457"/>
      <c r="P773" s="457"/>
      <c r="Q773" s="457"/>
      <c r="R773" s="457"/>
    </row>
    <row r="774" spans="2:18" ht="10.5" customHeight="1">
      <c r="B774" s="1646" t="s">
        <v>1459</v>
      </c>
      <c r="C774" s="1630"/>
      <c r="D774" s="1630"/>
      <c r="E774" s="1630"/>
      <c r="F774" s="1630"/>
      <c r="G774" s="1630"/>
      <c r="H774" s="77"/>
      <c r="I774" s="77"/>
      <c r="J774" s="77"/>
      <c r="K774" s="457"/>
      <c r="L774" s="457"/>
      <c r="M774" s="457"/>
      <c r="N774" s="457"/>
      <c r="O774" s="457"/>
      <c r="P774" s="457"/>
      <c r="Q774" s="457"/>
      <c r="R774" s="457"/>
    </row>
    <row r="775" spans="2:18" ht="10.5" customHeight="1">
      <c r="B775" s="1326" t="s">
        <v>1260</v>
      </c>
      <c r="C775" s="1326"/>
      <c r="D775" s="1326"/>
      <c r="E775" s="1326" t="s">
        <v>481</v>
      </c>
      <c r="F775" s="1326"/>
      <c r="G775" s="1326"/>
      <c r="H775" s="77"/>
      <c r="I775" s="77"/>
      <c r="J775" s="77"/>
      <c r="K775" s="457"/>
      <c r="L775" s="457"/>
      <c r="M775" s="457"/>
      <c r="N775" s="457"/>
      <c r="O775" s="457"/>
      <c r="P775" s="457"/>
      <c r="Q775" s="457"/>
      <c r="R775" s="457"/>
    </row>
    <row r="776" spans="2:18" ht="10.5" customHeight="1">
      <c r="B776" s="1326"/>
      <c r="C776" s="1326"/>
      <c r="D776" s="1326"/>
      <c r="E776" s="1326"/>
      <c r="F776" s="1326"/>
      <c r="G776" s="1326"/>
      <c r="H776" s="1325"/>
      <c r="I776" s="1325"/>
      <c r="J776" s="1325"/>
      <c r="K776" s="1325"/>
      <c r="L776" s="1325"/>
      <c r="M776" s="1325"/>
      <c r="N776" s="1325"/>
      <c r="O776" s="1325"/>
      <c r="P776" s="1325"/>
      <c r="Q776" s="1325"/>
      <c r="R776" s="1325"/>
    </row>
    <row r="777" spans="2:18" ht="10.5" customHeight="1">
      <c r="B777" s="1326"/>
      <c r="C777" s="1326"/>
      <c r="D777" s="1326"/>
      <c r="E777" s="1326"/>
      <c r="F777" s="1326"/>
      <c r="G777" s="1326"/>
      <c r="H777" s="1325"/>
      <c r="I777" s="1325"/>
      <c r="J777" s="1325"/>
      <c r="K777" s="1325"/>
      <c r="L777" s="1325"/>
      <c r="M777" s="1325"/>
      <c r="N777" s="1325"/>
      <c r="O777" s="1325"/>
      <c r="P777" s="1325"/>
      <c r="Q777" s="1325"/>
      <c r="R777" s="1325"/>
    </row>
    <row r="778" spans="2:18" ht="10.5" customHeight="1">
      <c r="B778" s="1326"/>
      <c r="C778" s="1326"/>
      <c r="D778" s="1326"/>
      <c r="E778" s="1326"/>
      <c r="F778" s="1326"/>
      <c r="G778" s="1326"/>
      <c r="H778" s="1325"/>
      <c r="I778" s="1325"/>
      <c r="J778" s="1325"/>
      <c r="K778" s="1325"/>
      <c r="L778" s="1325"/>
      <c r="M778" s="1325"/>
      <c r="N778" s="1325"/>
      <c r="O778" s="1325"/>
      <c r="P778" s="1325"/>
      <c r="Q778" s="1325"/>
      <c r="R778" s="1325"/>
    </row>
    <row r="779" spans="2:18" ht="10.5" customHeight="1">
      <c r="B779" s="1326"/>
      <c r="C779" s="1326"/>
      <c r="D779" s="1326"/>
      <c r="E779" s="1326"/>
      <c r="F779" s="1326"/>
      <c r="G779" s="1326"/>
      <c r="H779" s="1325"/>
      <c r="I779" s="1325"/>
      <c r="J779" s="1325"/>
      <c r="K779" s="1325"/>
      <c r="L779" s="1325"/>
      <c r="M779" s="1325"/>
      <c r="N779" s="1325"/>
      <c r="O779" s="1325"/>
      <c r="P779" s="1325"/>
      <c r="Q779" s="1325"/>
      <c r="R779" s="1325"/>
    </row>
    <row r="780" spans="2:18" ht="10.5" customHeight="1">
      <c r="B780" s="1326"/>
      <c r="C780" s="1326"/>
      <c r="D780" s="1326"/>
      <c r="E780" s="1326"/>
      <c r="F780" s="1326"/>
      <c r="G780" s="1326"/>
      <c r="H780" s="1325"/>
      <c r="I780" s="1325"/>
      <c r="J780" s="1325"/>
      <c r="K780" s="1325"/>
      <c r="L780" s="1325"/>
      <c r="M780" s="1325"/>
      <c r="N780" s="1325"/>
      <c r="O780" s="1325"/>
      <c r="P780" s="1325"/>
      <c r="Q780" s="1325"/>
      <c r="R780" s="1325"/>
    </row>
    <row r="781" spans="2:18" ht="10.5" customHeight="1">
      <c r="B781" s="1326"/>
      <c r="C781" s="1326"/>
      <c r="D781" s="1326"/>
      <c r="E781" s="1326"/>
      <c r="F781" s="1326"/>
      <c r="G781" s="1326"/>
      <c r="H781" s="1325"/>
      <c r="I781" s="1325"/>
      <c r="J781" s="1325"/>
      <c r="K781" s="1325"/>
      <c r="L781" s="1325"/>
      <c r="M781" s="1325"/>
      <c r="N781" s="1325"/>
      <c r="O781" s="1325"/>
      <c r="P781" s="1325"/>
      <c r="Q781" s="1325"/>
      <c r="R781" s="1325"/>
    </row>
    <row r="782" spans="2:18" ht="10.5" customHeight="1">
      <c r="B782" s="1326"/>
      <c r="C782" s="1326"/>
      <c r="D782" s="1326"/>
      <c r="E782" s="1326"/>
      <c r="F782" s="1326"/>
      <c r="G782" s="1326"/>
      <c r="H782" s="1325"/>
      <c r="I782" s="1325"/>
      <c r="J782" s="1325"/>
      <c r="K782" s="1325"/>
      <c r="L782" s="1325"/>
      <c r="M782" s="1325"/>
      <c r="N782" s="1325"/>
      <c r="O782" s="1325"/>
      <c r="P782" s="1325"/>
      <c r="Q782" s="1325"/>
      <c r="R782" s="1325"/>
    </row>
    <row r="783" spans="2:18" ht="10.5" customHeight="1">
      <c r="B783" s="1326"/>
      <c r="C783" s="1326"/>
      <c r="D783" s="1326"/>
      <c r="E783" s="1326"/>
      <c r="F783" s="1326"/>
      <c r="G783" s="1326"/>
      <c r="H783" s="1325"/>
      <c r="I783" s="1325"/>
      <c r="J783" s="1325"/>
      <c r="K783" s="1325"/>
      <c r="L783" s="1325"/>
      <c r="M783" s="1325"/>
      <c r="N783" s="1325"/>
      <c r="O783" s="1325"/>
      <c r="P783" s="1325"/>
      <c r="Q783" s="1325"/>
      <c r="R783" s="1325"/>
    </row>
    <row r="784" spans="2:18" ht="10.5" customHeight="1">
      <c r="B784" s="1326"/>
      <c r="C784" s="1326"/>
      <c r="D784" s="1326"/>
      <c r="E784" s="1326"/>
      <c r="F784" s="1326"/>
      <c r="G784" s="1326"/>
      <c r="H784" s="1325"/>
      <c r="I784" s="1325"/>
      <c r="J784" s="1325"/>
      <c r="K784" s="1325"/>
      <c r="L784" s="1325"/>
      <c r="M784" s="1325"/>
      <c r="N784" s="1325"/>
      <c r="O784" s="1325"/>
      <c r="P784" s="1325"/>
      <c r="Q784" s="1325"/>
      <c r="R784" s="1325"/>
    </row>
    <row r="785" spans="2:18" ht="10.5" customHeight="1">
      <c r="B785" s="1326"/>
      <c r="C785" s="1326"/>
      <c r="D785" s="1326"/>
      <c r="E785" s="1326"/>
      <c r="F785" s="1326"/>
      <c r="G785" s="1326"/>
      <c r="H785" s="1325"/>
      <c r="I785" s="1325"/>
      <c r="J785" s="1325"/>
      <c r="K785" s="1325"/>
      <c r="L785" s="1325"/>
      <c r="M785" s="1325"/>
      <c r="N785" s="1325"/>
      <c r="O785" s="1325"/>
      <c r="P785" s="1325"/>
      <c r="Q785" s="1325"/>
      <c r="R785" s="1325"/>
    </row>
    <row r="786" spans="2:18" ht="10.5" customHeight="1">
      <c r="B786" s="463"/>
      <c r="C786" s="463"/>
      <c r="D786" s="463"/>
      <c r="E786" s="463"/>
      <c r="F786" s="463"/>
      <c r="G786" s="463"/>
      <c r="H786" s="457"/>
      <c r="I786" s="457"/>
      <c r="J786" s="457"/>
      <c r="K786" s="457"/>
      <c r="L786" s="457"/>
      <c r="M786" s="457"/>
      <c r="N786" s="457"/>
      <c r="O786" s="457"/>
      <c r="P786" s="457"/>
      <c r="Q786" s="457"/>
      <c r="R786" s="457"/>
    </row>
    <row r="787" spans="2:18" ht="10.5" customHeight="1">
      <c r="B787" s="463"/>
      <c r="C787" s="463"/>
      <c r="D787" s="463"/>
      <c r="E787" s="463"/>
      <c r="F787" s="463"/>
      <c r="G787" s="151">
        <v>15</v>
      </c>
      <c r="H787" s="457"/>
      <c r="I787" s="457"/>
      <c r="J787" s="457"/>
      <c r="K787" s="86"/>
      <c r="L787" s="86"/>
      <c r="M787" s="77"/>
      <c r="N787" s="77"/>
      <c r="O787" s="77"/>
      <c r="P787" s="77"/>
      <c r="Q787" s="77"/>
      <c r="R787" s="77"/>
    </row>
    <row r="788" spans="2:18" ht="10.5" customHeight="1">
      <c r="B788" s="1328"/>
      <c r="C788" s="1328"/>
      <c r="D788" s="1328"/>
      <c r="E788" s="1328"/>
      <c r="F788" s="1328"/>
      <c r="G788" s="151"/>
      <c r="H788" s="1325"/>
      <c r="I788" s="1325"/>
      <c r="J788" s="1325"/>
      <c r="K788" s="86"/>
      <c r="L788" s="86"/>
      <c r="M788" s="1325"/>
      <c r="N788" s="1325"/>
      <c r="O788" s="1325"/>
      <c r="P788" s="1325"/>
      <c r="Q788" s="1325"/>
      <c r="R788" s="1325"/>
    </row>
    <row r="789" spans="2:18" ht="10.5" customHeight="1">
      <c r="B789" s="463"/>
      <c r="C789" s="463"/>
      <c r="D789" s="463"/>
      <c r="E789" s="463"/>
      <c r="F789" s="463"/>
      <c r="G789" s="463"/>
      <c r="H789" s="457"/>
      <c r="I789" s="457"/>
      <c r="J789" s="457"/>
      <c r="K789" s="77"/>
      <c r="L789" s="77"/>
      <c r="M789" s="77"/>
      <c r="N789" s="77"/>
      <c r="O789" s="77"/>
      <c r="P789" s="77"/>
      <c r="Q789" s="77"/>
      <c r="R789" s="77"/>
    </row>
    <row r="790" spans="2:18" ht="10.5" customHeight="1">
      <c r="B790" s="48" t="s">
        <v>829</v>
      </c>
      <c r="C790" s="77"/>
      <c r="D790" s="77"/>
      <c r="E790" s="77"/>
      <c r="F790" s="77"/>
      <c r="G790" s="77"/>
      <c r="H790" s="77"/>
      <c r="I790" s="88"/>
      <c r="J790" s="77"/>
      <c r="K790" s="77"/>
      <c r="L790" s="77"/>
      <c r="M790" s="77"/>
      <c r="N790" s="77"/>
      <c r="O790" s="77"/>
      <c r="P790" s="77"/>
      <c r="Q790" s="77"/>
      <c r="R790" s="77"/>
    </row>
    <row r="791" spans="2:18" ht="10.5" customHeight="1">
      <c r="B791" s="1587" t="s">
        <v>1261</v>
      </c>
      <c r="C791" s="1609" t="s">
        <v>1455</v>
      </c>
      <c r="D791" s="1619" t="s">
        <v>35</v>
      </c>
      <c r="E791" s="1620"/>
      <c r="F791" s="1620"/>
      <c r="G791" s="1621"/>
      <c r="H791" s="1675" t="s">
        <v>143</v>
      </c>
      <c r="I791" s="1676"/>
      <c r="J791" s="1677"/>
      <c r="K791" s="77"/>
      <c r="L791" s="77"/>
      <c r="M791" s="77"/>
      <c r="N791" s="77"/>
      <c r="O791" s="77"/>
      <c r="P791" s="77"/>
      <c r="Q791" s="77"/>
      <c r="R791" s="77"/>
    </row>
    <row r="792" spans="2:18" ht="33.75" customHeight="1">
      <c r="B792" s="1622"/>
      <c r="C792" s="1610"/>
      <c r="D792" s="282" t="s">
        <v>37</v>
      </c>
      <c r="E792" s="282" t="s">
        <v>160</v>
      </c>
      <c r="F792" s="282" t="s">
        <v>1070</v>
      </c>
      <c r="G792" s="282" t="s">
        <v>144</v>
      </c>
      <c r="H792" s="282" t="s">
        <v>186</v>
      </c>
      <c r="I792" s="309" t="s">
        <v>834</v>
      </c>
      <c r="J792" s="282" t="s">
        <v>144</v>
      </c>
      <c r="K792" s="77"/>
      <c r="L792" s="77"/>
      <c r="M792" s="77"/>
      <c r="N792" s="77"/>
      <c r="O792" s="77"/>
      <c r="P792" s="77"/>
      <c r="Q792" s="77"/>
      <c r="R792" s="77"/>
    </row>
    <row r="793" spans="2:18" ht="10.5" customHeight="1">
      <c r="B793" s="1588"/>
      <c r="C793" s="1650" t="s">
        <v>1299</v>
      </c>
      <c r="D793" s="1651"/>
      <c r="E793" s="1651"/>
      <c r="F793" s="1651"/>
      <c r="G793" s="1651"/>
      <c r="H793" s="1651"/>
      <c r="I793" s="1651"/>
      <c r="J793" s="1652"/>
      <c r="K793" s="77"/>
      <c r="L793" s="77"/>
      <c r="M793" s="77"/>
      <c r="N793" s="77"/>
      <c r="O793" s="77"/>
      <c r="P793" s="77"/>
      <c r="Q793" s="77"/>
      <c r="R793" s="77"/>
    </row>
    <row r="794" spans="2:18" ht="10.5" customHeight="1">
      <c r="B794" s="311" t="s">
        <v>145</v>
      </c>
      <c r="C794" s="513">
        <v>207866</v>
      </c>
      <c r="D794" s="513">
        <v>116458</v>
      </c>
      <c r="E794" s="513">
        <v>19282</v>
      </c>
      <c r="F794" s="513">
        <v>14526</v>
      </c>
      <c r="G794" s="513">
        <f>SUM(D794:F794)</f>
        <v>150266</v>
      </c>
      <c r="H794" s="513">
        <v>28232</v>
      </c>
      <c r="I794" s="513">
        <v>28527</v>
      </c>
      <c r="J794" s="513">
        <f>SUM(H794:I794)</f>
        <v>56759</v>
      </c>
      <c r="K794" s="77"/>
      <c r="L794" s="77"/>
      <c r="M794" s="77"/>
      <c r="N794" s="77"/>
      <c r="O794" s="77"/>
      <c r="P794" s="77"/>
      <c r="Q794" s="77"/>
      <c r="R794" s="77"/>
    </row>
    <row r="795" spans="2:18" ht="10.5" customHeight="1">
      <c r="B795" s="311" t="s">
        <v>146</v>
      </c>
      <c r="C795" s="513">
        <v>257628</v>
      </c>
      <c r="D795" s="513">
        <v>139583</v>
      </c>
      <c r="E795" s="513">
        <v>22390</v>
      </c>
      <c r="F795" s="513">
        <v>13152</v>
      </c>
      <c r="G795" s="513">
        <f>SUM(D795:F795)</f>
        <v>175125</v>
      </c>
      <c r="H795" s="513">
        <v>37666</v>
      </c>
      <c r="I795" s="513">
        <v>38737</v>
      </c>
      <c r="J795" s="513">
        <f>SUM(H795:I795)</f>
        <v>76403</v>
      </c>
      <c r="K795" s="77"/>
      <c r="L795" s="77"/>
      <c r="M795" s="77"/>
      <c r="N795" s="77"/>
      <c r="O795" s="77"/>
      <c r="P795" s="77"/>
      <c r="Q795" s="77"/>
      <c r="R795" s="77"/>
    </row>
    <row r="796" spans="2:18" ht="10.5" customHeight="1">
      <c r="B796" s="311" t="s">
        <v>147</v>
      </c>
      <c r="C796" s="513">
        <v>272334</v>
      </c>
      <c r="D796" s="513">
        <v>150135</v>
      </c>
      <c r="E796" s="513">
        <v>22863</v>
      </c>
      <c r="F796" s="513">
        <v>10433</v>
      </c>
      <c r="G796" s="513">
        <f>SUM(D796:F796)</f>
        <v>183431</v>
      </c>
      <c r="H796" s="513">
        <v>12981</v>
      </c>
      <c r="I796" s="513">
        <v>52189</v>
      </c>
      <c r="J796" s="513">
        <f>SUM(H796:I796)</f>
        <v>65170</v>
      </c>
      <c r="K796" s="77"/>
      <c r="L796" s="77"/>
      <c r="M796" s="77"/>
      <c r="N796" s="77"/>
      <c r="O796" s="77"/>
      <c r="P796" s="77"/>
      <c r="Q796" s="77"/>
      <c r="R796" s="77"/>
    </row>
    <row r="797" spans="2:18" ht="10.5" customHeight="1">
      <c r="B797" s="311" t="s">
        <v>148</v>
      </c>
      <c r="C797" s="513">
        <v>125464</v>
      </c>
      <c r="D797" s="513">
        <v>90174</v>
      </c>
      <c r="E797" s="513">
        <v>22011</v>
      </c>
      <c r="F797" s="513">
        <v>16079</v>
      </c>
      <c r="G797" s="513">
        <f>SUM(D797:F797)</f>
        <v>128264</v>
      </c>
      <c r="H797" s="513" t="s">
        <v>373</v>
      </c>
      <c r="I797" s="513">
        <v>24816</v>
      </c>
      <c r="J797" s="513">
        <f>SUM(H797:I797)</f>
        <v>24816</v>
      </c>
      <c r="K797" s="77"/>
      <c r="L797" s="77"/>
      <c r="M797" s="77"/>
      <c r="N797" s="77"/>
      <c r="O797" s="77"/>
      <c r="P797" s="77"/>
      <c r="Q797" s="77"/>
      <c r="R797" s="77"/>
    </row>
    <row r="798" spans="2:18" ht="10.5" customHeight="1">
      <c r="B798" s="311" t="s">
        <v>149</v>
      </c>
      <c r="C798" s="513">
        <v>375349</v>
      </c>
      <c r="D798" s="513">
        <v>189102</v>
      </c>
      <c r="E798" s="513">
        <v>24477</v>
      </c>
      <c r="F798" s="513">
        <v>10132</v>
      </c>
      <c r="G798" s="513">
        <f>SUM(D798:F798)</f>
        <v>223711</v>
      </c>
      <c r="H798" s="513">
        <v>31562</v>
      </c>
      <c r="I798" s="513">
        <v>64092</v>
      </c>
      <c r="J798" s="513">
        <f>SUM(H798:I798)</f>
        <v>95654</v>
      </c>
      <c r="K798" s="77"/>
      <c r="L798" s="77"/>
      <c r="M798" s="77"/>
      <c r="N798" s="77"/>
      <c r="O798" s="77"/>
      <c r="P798" s="77"/>
      <c r="Q798" s="77"/>
      <c r="R798" s="77"/>
    </row>
    <row r="799" spans="2:18" ht="10.5" customHeight="1">
      <c r="B799" s="311"/>
      <c r="C799" s="513"/>
      <c r="D799" s="513"/>
      <c r="E799" s="513"/>
      <c r="F799" s="513"/>
      <c r="G799" s="513"/>
      <c r="H799" s="513"/>
      <c r="I799" s="513"/>
      <c r="J799" s="513"/>
      <c r="K799" s="77"/>
      <c r="L799" s="77"/>
      <c r="M799" s="77"/>
      <c r="N799" s="77"/>
      <c r="O799" s="77"/>
      <c r="P799" s="77"/>
      <c r="Q799" s="77"/>
      <c r="R799" s="77"/>
    </row>
    <row r="800" spans="2:18" ht="10.5" customHeight="1">
      <c r="B800" s="311" t="s">
        <v>150</v>
      </c>
      <c r="C800" s="513">
        <v>169700</v>
      </c>
      <c r="D800" s="513">
        <v>131638</v>
      </c>
      <c r="E800" s="513">
        <v>22879</v>
      </c>
      <c r="F800" s="513">
        <v>8728</v>
      </c>
      <c r="G800" s="513">
        <f>SUM(D800:F800)</f>
        <v>163245</v>
      </c>
      <c r="H800" s="513">
        <v>1247</v>
      </c>
      <c r="I800" s="513">
        <v>25845</v>
      </c>
      <c r="J800" s="513">
        <f>SUM(H800:I800)</f>
        <v>27092</v>
      </c>
      <c r="K800" s="77"/>
      <c r="L800" s="77"/>
      <c r="M800" s="77"/>
      <c r="N800" s="77"/>
      <c r="O800" s="77"/>
      <c r="P800" s="77"/>
      <c r="Q800" s="77"/>
      <c r="R800" s="77"/>
    </row>
    <row r="801" spans="2:18" ht="10.5" customHeight="1">
      <c r="B801" s="311" t="s">
        <v>151</v>
      </c>
      <c r="C801" s="513">
        <v>92507</v>
      </c>
      <c r="D801" s="513">
        <v>85863</v>
      </c>
      <c r="E801" s="513">
        <v>24325</v>
      </c>
      <c r="F801" s="513">
        <v>10751</v>
      </c>
      <c r="G801" s="513">
        <f>SUM(D801:F801)</f>
        <v>120939</v>
      </c>
      <c r="H801" s="513">
        <v>750</v>
      </c>
      <c r="I801" s="513">
        <v>11570</v>
      </c>
      <c r="J801" s="513">
        <f>SUM(H801:I801)</f>
        <v>12320</v>
      </c>
      <c r="K801" s="77"/>
      <c r="L801" s="77"/>
      <c r="M801" s="77"/>
      <c r="N801" s="77"/>
      <c r="O801" s="77"/>
      <c r="P801" s="77"/>
      <c r="Q801" s="77"/>
      <c r="R801" s="77"/>
    </row>
    <row r="802" spans="2:18" ht="10.5" customHeight="1">
      <c r="B802" s="311" t="s">
        <v>152</v>
      </c>
      <c r="C802" s="513">
        <v>158474</v>
      </c>
      <c r="D802" s="513">
        <v>84430</v>
      </c>
      <c r="E802" s="513">
        <v>23667</v>
      </c>
      <c r="F802" s="513">
        <v>15359</v>
      </c>
      <c r="G802" s="513">
        <f>SUM(D802:F802)</f>
        <v>123456</v>
      </c>
      <c r="H802" s="513">
        <v>9438</v>
      </c>
      <c r="I802" s="513">
        <v>26987</v>
      </c>
      <c r="J802" s="513">
        <f>SUM(H802:I802)</f>
        <v>36425</v>
      </c>
      <c r="K802" s="77"/>
      <c r="L802" s="77"/>
      <c r="M802" s="77"/>
      <c r="N802" s="77"/>
      <c r="O802" s="77"/>
      <c r="P802" s="77"/>
      <c r="Q802" s="77"/>
      <c r="R802" s="77"/>
    </row>
    <row r="803" spans="2:18" ht="10.5" customHeight="1">
      <c r="B803" s="311" t="s">
        <v>756</v>
      </c>
      <c r="C803" s="513">
        <v>208528</v>
      </c>
      <c r="D803" s="513">
        <v>96083</v>
      </c>
      <c r="E803" s="513">
        <v>30779</v>
      </c>
      <c r="F803" s="513">
        <v>14177</v>
      </c>
      <c r="G803" s="513">
        <f>SUM(D803:F803)</f>
        <v>141039</v>
      </c>
      <c r="H803" s="513">
        <v>31392</v>
      </c>
      <c r="I803" s="513">
        <v>31548</v>
      </c>
      <c r="J803" s="513">
        <f>SUM(H803:I803)</f>
        <v>62940</v>
      </c>
      <c r="K803" s="77"/>
      <c r="L803" s="77"/>
      <c r="M803" s="77"/>
      <c r="N803" s="77"/>
      <c r="O803" s="77"/>
      <c r="P803" s="77"/>
      <c r="Q803" s="77"/>
      <c r="R803" s="77"/>
    </row>
    <row r="804" spans="2:18" ht="10.5" customHeight="1">
      <c r="B804" s="311" t="s">
        <v>757</v>
      </c>
      <c r="C804" s="513">
        <v>125289</v>
      </c>
      <c r="D804" s="513">
        <v>61868</v>
      </c>
      <c r="E804" s="513">
        <v>28725</v>
      </c>
      <c r="F804" s="513">
        <v>16273</v>
      </c>
      <c r="G804" s="513">
        <f>SUM(D804:F804)</f>
        <v>106866</v>
      </c>
      <c r="H804" s="513" t="s">
        <v>373</v>
      </c>
      <c r="I804" s="513">
        <v>18524</v>
      </c>
      <c r="J804" s="513">
        <f>SUM(H804:I804)</f>
        <v>18524</v>
      </c>
      <c r="K804" s="77"/>
      <c r="L804" s="77"/>
      <c r="M804" s="77"/>
      <c r="N804" s="77"/>
      <c r="O804" s="77"/>
      <c r="P804" s="77"/>
      <c r="Q804" s="77"/>
      <c r="R804" s="77"/>
    </row>
    <row r="805" spans="2:18" ht="10.5" customHeight="1">
      <c r="B805" s="311"/>
      <c r="C805" s="513"/>
      <c r="D805" s="513"/>
      <c r="E805" s="513"/>
      <c r="F805" s="513"/>
      <c r="G805" s="513"/>
      <c r="H805" s="513"/>
      <c r="I805" s="513"/>
      <c r="J805" s="513"/>
      <c r="K805" s="77"/>
      <c r="L805" s="77"/>
      <c r="M805" s="77"/>
      <c r="N805" s="77"/>
      <c r="O805" s="77"/>
      <c r="P805" s="77"/>
      <c r="Q805" s="77"/>
      <c r="R805" s="77"/>
    </row>
    <row r="806" spans="2:18" ht="10.5" customHeight="1">
      <c r="B806" s="311" t="s">
        <v>758</v>
      </c>
      <c r="C806" s="513">
        <v>243634</v>
      </c>
      <c r="D806" s="513">
        <v>117708</v>
      </c>
      <c r="E806" s="513">
        <v>28278</v>
      </c>
      <c r="F806" s="513">
        <v>14616</v>
      </c>
      <c r="G806" s="513">
        <f>SUM(D806:F806)</f>
        <v>160602</v>
      </c>
      <c r="H806" s="513">
        <v>14678</v>
      </c>
      <c r="I806" s="513">
        <v>43650</v>
      </c>
      <c r="J806" s="513">
        <f>SUM(H806:I806)</f>
        <v>58328</v>
      </c>
      <c r="K806" s="77"/>
      <c r="L806" s="77"/>
      <c r="M806" s="77"/>
      <c r="N806" s="77"/>
      <c r="O806" s="77"/>
      <c r="P806" s="77"/>
      <c r="Q806" s="77"/>
      <c r="R806" s="77"/>
    </row>
    <row r="807" spans="2:18" ht="10.5" customHeight="1">
      <c r="B807" s="311" t="s">
        <v>759</v>
      </c>
      <c r="C807" s="513">
        <v>215772</v>
      </c>
      <c r="D807" s="513">
        <v>65497</v>
      </c>
      <c r="E807" s="513">
        <v>31914</v>
      </c>
      <c r="F807" s="513">
        <v>10141</v>
      </c>
      <c r="G807" s="513">
        <f>SUM(D807:F807)</f>
        <v>107552</v>
      </c>
      <c r="H807" s="513">
        <v>1170</v>
      </c>
      <c r="I807" s="513">
        <v>37675</v>
      </c>
      <c r="J807" s="513">
        <f>SUM(H807:I807)</f>
        <v>38845</v>
      </c>
      <c r="K807" s="77"/>
      <c r="L807" s="77"/>
      <c r="M807" s="77"/>
      <c r="N807" s="77"/>
      <c r="O807" s="77"/>
      <c r="P807" s="77"/>
      <c r="Q807" s="77"/>
      <c r="R807" s="77"/>
    </row>
    <row r="808" spans="2:18" ht="10.5" customHeight="1">
      <c r="B808" s="311" t="s">
        <v>760</v>
      </c>
      <c r="C808" s="513">
        <v>81291</v>
      </c>
      <c r="D808" s="513">
        <v>61605</v>
      </c>
      <c r="E808" s="513">
        <v>27204</v>
      </c>
      <c r="F808" s="513">
        <v>10070</v>
      </c>
      <c r="G808" s="513">
        <f>SUM(D808:F808)</f>
        <v>98879</v>
      </c>
      <c r="H808" s="513" t="s">
        <v>373</v>
      </c>
      <c r="I808" s="513">
        <v>28270</v>
      </c>
      <c r="J808" s="513">
        <f>SUM(H808:I808)</f>
        <v>28270</v>
      </c>
      <c r="K808" s="77"/>
      <c r="L808" s="77"/>
      <c r="M808" s="77"/>
      <c r="N808" s="77"/>
      <c r="O808" s="77"/>
      <c r="P808" s="77"/>
      <c r="Q808" s="77"/>
      <c r="R808" s="77"/>
    </row>
    <row r="809" spans="2:18" ht="10.5" customHeight="1">
      <c r="B809" s="311" t="s">
        <v>761</v>
      </c>
      <c r="C809" s="513">
        <v>60486</v>
      </c>
      <c r="D809" s="513">
        <v>35337</v>
      </c>
      <c r="E809" s="513">
        <v>9258</v>
      </c>
      <c r="F809" s="513">
        <v>9129</v>
      </c>
      <c r="G809" s="513">
        <f>SUM(D809:F809)</f>
        <v>53724</v>
      </c>
      <c r="H809" s="513" t="s">
        <v>373</v>
      </c>
      <c r="I809" s="513">
        <v>3514</v>
      </c>
      <c r="J809" s="513">
        <f>SUM(H809:I809)</f>
        <v>3514</v>
      </c>
      <c r="K809" s="77"/>
      <c r="L809" s="77"/>
      <c r="M809" s="77"/>
      <c r="N809" s="77"/>
      <c r="O809" s="77"/>
      <c r="P809" s="77"/>
      <c r="Q809" s="77"/>
      <c r="R809" s="77"/>
    </row>
    <row r="810" spans="2:18" ht="10.5" customHeight="1">
      <c r="B810" s="311" t="s">
        <v>762</v>
      </c>
      <c r="C810" s="513">
        <v>49888</v>
      </c>
      <c r="D810" s="513">
        <v>13301</v>
      </c>
      <c r="E810" s="513">
        <v>7699</v>
      </c>
      <c r="F810" s="513">
        <v>7258</v>
      </c>
      <c r="G810" s="513">
        <f>SUM(D810:F810)</f>
        <v>28258</v>
      </c>
      <c r="H810" s="513" t="s">
        <v>373</v>
      </c>
      <c r="I810" s="513">
        <v>3118</v>
      </c>
      <c r="J810" s="513">
        <f>SUM(H810:I810)</f>
        <v>3118</v>
      </c>
      <c r="K810" s="77"/>
      <c r="L810" s="77"/>
      <c r="M810" s="77"/>
      <c r="N810" s="77"/>
      <c r="O810" s="77"/>
      <c r="P810" s="77"/>
      <c r="Q810" s="77"/>
      <c r="R810" s="77"/>
    </row>
    <row r="811" spans="2:18" ht="10.5" customHeight="1">
      <c r="B811" s="311"/>
      <c r="C811" s="513"/>
      <c r="D811" s="513"/>
      <c r="E811" s="513"/>
      <c r="F811" s="513"/>
      <c r="G811" s="513"/>
      <c r="H811" s="513"/>
      <c r="I811" s="513"/>
      <c r="J811" s="513"/>
      <c r="K811" s="77"/>
      <c r="L811" s="77"/>
      <c r="M811" s="77"/>
      <c r="N811" s="77"/>
      <c r="O811" s="77"/>
      <c r="P811" s="77"/>
      <c r="Q811" s="77"/>
      <c r="R811" s="77"/>
    </row>
    <row r="812" spans="2:18" ht="10.5" customHeight="1">
      <c r="B812" s="311" t="s">
        <v>763</v>
      </c>
      <c r="C812" s="513">
        <v>136868</v>
      </c>
      <c r="D812" s="513">
        <v>54215</v>
      </c>
      <c r="E812" s="513">
        <v>14589</v>
      </c>
      <c r="F812" s="513">
        <v>8278</v>
      </c>
      <c r="G812" s="513">
        <f>SUM(D812:F812)</f>
        <v>77082</v>
      </c>
      <c r="H812" s="513" t="s">
        <v>373</v>
      </c>
      <c r="I812" s="513" t="s">
        <v>373</v>
      </c>
      <c r="J812" s="513" t="s">
        <v>373</v>
      </c>
      <c r="K812" s="77"/>
      <c r="L812" s="77"/>
      <c r="M812" s="77"/>
      <c r="N812" s="77"/>
      <c r="O812" s="77"/>
      <c r="P812" s="77"/>
      <c r="Q812" s="77"/>
      <c r="R812" s="77"/>
    </row>
    <row r="813" spans="2:18" ht="10.5" customHeight="1">
      <c r="B813" s="311" t="s">
        <v>764</v>
      </c>
      <c r="C813" s="513">
        <v>78341</v>
      </c>
      <c r="D813" s="513">
        <v>43708</v>
      </c>
      <c r="E813" s="513">
        <v>25286</v>
      </c>
      <c r="F813" s="513">
        <v>9952</v>
      </c>
      <c r="G813" s="513">
        <f>SUM(D813:F813)</f>
        <v>78946</v>
      </c>
      <c r="H813" s="513" t="s">
        <v>373</v>
      </c>
      <c r="I813" s="513">
        <v>9943</v>
      </c>
      <c r="J813" s="513">
        <f>SUM(H813:I813)</f>
        <v>9943</v>
      </c>
      <c r="K813" s="77"/>
      <c r="L813" s="77"/>
      <c r="M813" s="77"/>
      <c r="N813" s="77"/>
      <c r="O813" s="77"/>
      <c r="P813" s="77"/>
      <c r="Q813" s="77"/>
      <c r="R813" s="77"/>
    </row>
    <row r="814" spans="2:18" ht="10.5" customHeight="1">
      <c r="B814" s="311" t="s">
        <v>765</v>
      </c>
      <c r="C814" s="513">
        <v>83899</v>
      </c>
      <c r="D814" s="513">
        <v>37146</v>
      </c>
      <c r="E814" s="513">
        <v>25175</v>
      </c>
      <c r="F814" s="513">
        <v>11011</v>
      </c>
      <c r="G814" s="513">
        <f>SUM(D814:F814)</f>
        <v>73332</v>
      </c>
      <c r="H814" s="513" t="s">
        <v>373</v>
      </c>
      <c r="I814" s="513">
        <v>5435</v>
      </c>
      <c r="J814" s="513">
        <f>SUM(H814:I814)</f>
        <v>5435</v>
      </c>
      <c r="K814" s="77"/>
      <c r="L814" s="77"/>
      <c r="M814" s="77"/>
      <c r="N814" s="77"/>
      <c r="O814" s="77"/>
      <c r="P814" s="77"/>
      <c r="Q814" s="77"/>
      <c r="R814" s="77"/>
    </row>
    <row r="815" spans="2:18" ht="10.5" customHeight="1">
      <c r="B815" s="311" t="s">
        <v>766</v>
      </c>
      <c r="C815" s="513">
        <v>164472</v>
      </c>
      <c r="D815" s="513">
        <v>83229</v>
      </c>
      <c r="E815" s="513">
        <v>40020</v>
      </c>
      <c r="F815" s="513">
        <v>6137</v>
      </c>
      <c r="G815" s="513">
        <f>SUM(D815:F815)</f>
        <v>129386</v>
      </c>
      <c r="H815" s="513" t="s">
        <v>373</v>
      </c>
      <c r="I815" s="513">
        <v>42880</v>
      </c>
      <c r="J815" s="513">
        <f>SUM(H815:I815)</f>
        <v>42880</v>
      </c>
      <c r="K815" s="77"/>
      <c r="L815" s="77"/>
      <c r="M815" s="77"/>
      <c r="N815" s="77"/>
      <c r="O815" s="77"/>
      <c r="P815" s="77"/>
      <c r="Q815" s="77"/>
      <c r="R815" s="77"/>
    </row>
    <row r="816" spans="2:18" ht="10.5" customHeight="1">
      <c r="B816" s="311" t="s">
        <v>767</v>
      </c>
      <c r="C816" s="513">
        <v>116221</v>
      </c>
      <c r="D816" s="513">
        <v>40382</v>
      </c>
      <c r="E816" s="513">
        <v>27541</v>
      </c>
      <c r="F816" s="513">
        <v>4056</v>
      </c>
      <c r="G816" s="513">
        <f>SUM(D816:F816)</f>
        <v>71979</v>
      </c>
      <c r="H816" s="513" t="s">
        <v>373</v>
      </c>
      <c r="I816" s="513">
        <v>26748</v>
      </c>
      <c r="J816" s="513">
        <f>SUM(H816:I816)</f>
        <v>26748</v>
      </c>
      <c r="K816" s="77"/>
      <c r="L816" s="77"/>
      <c r="M816" s="77"/>
      <c r="N816" s="77"/>
      <c r="O816" s="77"/>
      <c r="P816" s="77"/>
      <c r="Q816" s="77"/>
      <c r="R816" s="77"/>
    </row>
    <row r="817" spans="2:18" ht="10.5" customHeight="1">
      <c r="B817" s="311"/>
      <c r="C817" s="513"/>
      <c r="D817" s="513"/>
      <c r="E817" s="513"/>
      <c r="F817" s="513"/>
      <c r="G817" s="513"/>
      <c r="H817" s="513"/>
      <c r="I817" s="513"/>
      <c r="J817" s="513"/>
      <c r="K817" s="77"/>
      <c r="L817" s="77"/>
      <c r="M817" s="77"/>
      <c r="N817" s="77"/>
      <c r="O817" s="77"/>
      <c r="P817" s="77"/>
      <c r="Q817" s="77"/>
      <c r="R817" s="77"/>
    </row>
    <row r="818" spans="2:18" ht="10.5" customHeight="1">
      <c r="B818" s="311" t="s">
        <v>768</v>
      </c>
      <c r="C818" s="513">
        <v>79042</v>
      </c>
      <c r="D818" s="513">
        <v>9808</v>
      </c>
      <c r="E818" s="513">
        <v>34027</v>
      </c>
      <c r="F818" s="513">
        <v>6053</v>
      </c>
      <c r="G818" s="513">
        <f>SUM(D818:F818)</f>
        <v>49888</v>
      </c>
      <c r="H818" s="513" t="s">
        <v>373</v>
      </c>
      <c r="I818" s="513">
        <v>23423</v>
      </c>
      <c r="J818" s="513">
        <f>SUM(H818:I818)</f>
        <v>23423</v>
      </c>
      <c r="K818" s="77"/>
      <c r="L818" s="77"/>
      <c r="M818" s="77"/>
      <c r="N818" s="77"/>
      <c r="O818" s="77"/>
      <c r="P818" s="77"/>
      <c r="Q818" s="77"/>
      <c r="R818" s="77"/>
    </row>
    <row r="819" spans="2:18" ht="10.5" customHeight="1">
      <c r="B819" s="311" t="s">
        <v>769</v>
      </c>
      <c r="C819" s="513">
        <v>78774</v>
      </c>
      <c r="D819" s="513">
        <v>18489</v>
      </c>
      <c r="E819" s="513">
        <v>29599</v>
      </c>
      <c r="F819" s="513">
        <v>11210</v>
      </c>
      <c r="G819" s="513">
        <f>SUM(D819:F819)</f>
        <v>59298</v>
      </c>
      <c r="H819" s="513" t="s">
        <v>373</v>
      </c>
      <c r="I819" s="513">
        <v>21478</v>
      </c>
      <c r="J819" s="513">
        <f>SUM(H819:I819)</f>
        <v>21478</v>
      </c>
      <c r="K819" s="77"/>
      <c r="L819" s="77"/>
      <c r="M819" s="77"/>
      <c r="N819" s="77"/>
      <c r="O819" s="77"/>
      <c r="P819" s="77"/>
      <c r="Q819" s="77"/>
      <c r="R819" s="77"/>
    </row>
    <row r="820" spans="2:18" ht="10.5" customHeight="1">
      <c r="B820" s="311" t="s">
        <v>455</v>
      </c>
      <c r="C820" s="513">
        <v>79649</v>
      </c>
      <c r="D820" s="513">
        <v>12555</v>
      </c>
      <c r="E820" s="513">
        <v>30651</v>
      </c>
      <c r="F820" s="513">
        <v>8630</v>
      </c>
      <c r="G820" s="513">
        <f>SUM(D820:F820)</f>
        <v>51836</v>
      </c>
      <c r="H820" s="513" t="s">
        <v>373</v>
      </c>
      <c r="I820" s="513">
        <v>7720</v>
      </c>
      <c r="J820" s="513">
        <f>SUM(H820:I820)</f>
        <v>7720</v>
      </c>
      <c r="K820" s="77"/>
      <c r="L820" s="77"/>
      <c r="M820" s="77"/>
      <c r="N820" s="77"/>
      <c r="O820" s="77"/>
      <c r="P820" s="77"/>
      <c r="Q820" s="77"/>
      <c r="R820" s="77"/>
    </row>
    <row r="821" spans="2:18" ht="10.5" customHeight="1">
      <c r="B821" s="311" t="s">
        <v>456</v>
      </c>
      <c r="C821" s="513">
        <v>90393</v>
      </c>
      <c r="D821" s="513">
        <v>26523</v>
      </c>
      <c r="E821" s="513">
        <v>39057</v>
      </c>
      <c r="F821" s="513">
        <v>6578</v>
      </c>
      <c r="G821" s="513">
        <f>SUM(D821:F821)</f>
        <v>72158</v>
      </c>
      <c r="H821" s="513" t="s">
        <v>373</v>
      </c>
      <c r="I821" s="513">
        <v>20955</v>
      </c>
      <c r="J821" s="513">
        <f>SUM(H821:I821)</f>
        <v>20955</v>
      </c>
      <c r="K821" s="82"/>
      <c r="M821" s="77"/>
      <c r="N821" s="77"/>
      <c r="O821" s="77"/>
      <c r="P821" s="77"/>
      <c r="Q821" s="77"/>
      <c r="R821" s="77"/>
    </row>
    <row r="822" spans="2:18" ht="10.5" customHeight="1">
      <c r="B822" s="311" t="s">
        <v>457</v>
      </c>
      <c r="C822" s="513">
        <v>107810</v>
      </c>
      <c r="D822" s="561">
        <v>40000</v>
      </c>
      <c r="E822" s="561">
        <v>50000</v>
      </c>
      <c r="F822" s="561">
        <v>8000</v>
      </c>
      <c r="G822" s="513">
        <f>SUM(D822:F822)</f>
        <v>98000</v>
      </c>
      <c r="H822" s="513" t="s">
        <v>373</v>
      </c>
      <c r="I822" s="513">
        <v>32000</v>
      </c>
      <c r="J822" s="513">
        <f>SUM(H822:I822)</f>
        <v>32000</v>
      </c>
      <c r="L822" s="77"/>
      <c r="M822" s="77"/>
      <c r="N822" s="77"/>
      <c r="O822" s="77"/>
      <c r="P822" s="77"/>
      <c r="Q822" s="77"/>
      <c r="R822" s="77"/>
    </row>
    <row r="823" spans="2:18" ht="10.5" customHeight="1">
      <c r="B823" s="311"/>
      <c r="C823" s="513"/>
      <c r="D823" s="561"/>
      <c r="E823" s="561"/>
      <c r="F823" s="561"/>
      <c r="G823" s="859"/>
      <c r="H823" s="513"/>
      <c r="I823" s="513"/>
      <c r="J823" s="513"/>
      <c r="L823" s="77"/>
      <c r="N823" s="77"/>
      <c r="O823" s="77"/>
      <c r="P823" s="77"/>
      <c r="Q823" s="77"/>
      <c r="R823" s="77"/>
    </row>
    <row r="824" spans="2:18" ht="10.5" customHeight="1">
      <c r="B824" s="311" t="s">
        <v>324</v>
      </c>
      <c r="C824" s="513">
        <v>70500</v>
      </c>
      <c r="D824" s="561">
        <v>13000</v>
      </c>
      <c r="E824" s="561">
        <v>38000</v>
      </c>
      <c r="F824" s="561">
        <v>5500</v>
      </c>
      <c r="G824" s="513">
        <f>SUM(D824:F824)</f>
        <v>56500</v>
      </c>
      <c r="H824" s="513" t="s">
        <v>373</v>
      </c>
      <c r="I824" s="513">
        <v>12000</v>
      </c>
      <c r="J824" s="513">
        <f>SUM(H824:I824)</f>
        <v>12000</v>
      </c>
      <c r="K824" s="77"/>
      <c r="L824" s="77"/>
      <c r="N824" s="77"/>
      <c r="O824" s="77"/>
      <c r="P824" s="77"/>
      <c r="Q824" s="77"/>
      <c r="R824" s="77"/>
    </row>
    <row r="825" spans="2:18" ht="10.5" customHeight="1">
      <c r="B825" s="311" t="s">
        <v>325</v>
      </c>
      <c r="C825" s="513">
        <v>130000</v>
      </c>
      <c r="D825" s="561">
        <v>20000</v>
      </c>
      <c r="E825" s="561">
        <v>55000</v>
      </c>
      <c r="F825" s="561">
        <v>10000</v>
      </c>
      <c r="G825" s="513">
        <f>SUM(D825:F825)</f>
        <v>85000</v>
      </c>
      <c r="H825" s="513" t="s">
        <v>373</v>
      </c>
      <c r="I825" s="513">
        <v>50000</v>
      </c>
      <c r="J825" s="513">
        <f>SUM(H825:I825)</f>
        <v>50000</v>
      </c>
      <c r="N825" s="77"/>
      <c r="O825" s="77"/>
      <c r="P825" s="77"/>
      <c r="Q825" s="77"/>
      <c r="R825" s="77"/>
    </row>
    <row r="826" spans="2:18" ht="10.5" customHeight="1">
      <c r="B826" s="311" t="s">
        <v>326</v>
      </c>
      <c r="C826" s="513">
        <v>95000</v>
      </c>
      <c r="D826" s="513">
        <v>15160</v>
      </c>
      <c r="E826" s="513">
        <v>29000</v>
      </c>
      <c r="F826" s="513">
        <v>5000</v>
      </c>
      <c r="G826" s="513">
        <f>SUM(D826:F826)</f>
        <v>49160</v>
      </c>
      <c r="H826" s="513" t="s">
        <v>373</v>
      </c>
      <c r="I826" s="513">
        <v>16000</v>
      </c>
      <c r="J826" s="513">
        <f>SUM(H826:I826)</f>
        <v>16000</v>
      </c>
      <c r="K826" s="77"/>
      <c r="N826" s="77"/>
      <c r="O826" s="77"/>
      <c r="P826" s="77"/>
      <c r="Q826" s="77"/>
      <c r="R826" s="77"/>
    </row>
    <row r="827" spans="2:18" ht="10.5" customHeight="1">
      <c r="B827" s="311" t="s">
        <v>327</v>
      </c>
      <c r="C827" s="513">
        <v>77872</v>
      </c>
      <c r="D827" s="513">
        <v>15750</v>
      </c>
      <c r="E827" s="513">
        <v>31963</v>
      </c>
      <c r="F827" s="513">
        <v>3177</v>
      </c>
      <c r="G827" s="513">
        <f>SUM(D827:F827)</f>
        <v>50890</v>
      </c>
      <c r="H827" s="513" t="s">
        <v>373</v>
      </c>
      <c r="I827" s="513">
        <v>37900</v>
      </c>
      <c r="J827" s="513">
        <f>SUM(H827:I827)</f>
        <v>37900</v>
      </c>
      <c r="K827" s="77"/>
      <c r="L827" s="77"/>
      <c r="N827" s="77"/>
      <c r="O827" s="77"/>
      <c r="P827" s="77"/>
      <c r="Q827" s="77"/>
      <c r="R827" s="77"/>
    </row>
    <row r="828" spans="2:18" ht="10.5" customHeight="1">
      <c r="B828" s="311" t="s">
        <v>283</v>
      </c>
      <c r="C828" s="513">
        <v>138300</v>
      </c>
      <c r="D828" s="513">
        <v>13600</v>
      </c>
      <c r="E828" s="513">
        <v>48100</v>
      </c>
      <c r="F828" s="513">
        <v>3300</v>
      </c>
      <c r="G828" s="513">
        <f>SUM(D828:F828)</f>
        <v>65000</v>
      </c>
      <c r="H828" s="513" t="s">
        <v>373</v>
      </c>
      <c r="I828" s="513">
        <v>33900</v>
      </c>
      <c r="J828" s="513">
        <f>SUM(H828:I828)</f>
        <v>33900</v>
      </c>
      <c r="K828" s="77"/>
      <c r="L828" s="77"/>
      <c r="M828" s="77"/>
      <c r="N828" s="77"/>
      <c r="O828" s="77"/>
      <c r="P828" s="77"/>
      <c r="Q828" s="77"/>
      <c r="R828" s="77"/>
    </row>
    <row r="829" spans="2:18" ht="10.5" customHeight="1">
      <c r="B829" s="311"/>
      <c r="C829" s="513"/>
      <c r="D829" s="513"/>
      <c r="E829" s="513"/>
      <c r="F829" s="513"/>
      <c r="G829" s="143"/>
      <c r="H829" s="513"/>
      <c r="I829" s="513"/>
      <c r="J829" s="513"/>
      <c r="K829" s="77"/>
      <c r="L829" s="77"/>
      <c r="M829" s="77"/>
      <c r="N829" s="77"/>
      <c r="O829" s="77"/>
      <c r="P829" s="77"/>
      <c r="Q829" s="77"/>
      <c r="R829" s="77"/>
    </row>
    <row r="830" spans="2:18" ht="10.5" customHeight="1">
      <c r="B830" s="311" t="s">
        <v>328</v>
      </c>
      <c r="C830" s="513">
        <v>122300</v>
      </c>
      <c r="D830" s="513">
        <v>7800</v>
      </c>
      <c r="E830" s="513">
        <v>47500</v>
      </c>
      <c r="F830" s="434">
        <v>9700</v>
      </c>
      <c r="G830" s="513">
        <f>SUM(D830:F830)</f>
        <v>65000</v>
      </c>
      <c r="H830" s="513" t="s">
        <v>373</v>
      </c>
      <c r="I830" s="513">
        <v>44900</v>
      </c>
      <c r="J830" s="513">
        <f>SUM(H830:I830)</f>
        <v>44900</v>
      </c>
      <c r="K830" s="77"/>
      <c r="L830" s="77"/>
      <c r="M830" s="77"/>
      <c r="N830" s="77"/>
      <c r="O830" s="77"/>
      <c r="P830" s="77"/>
      <c r="Q830" s="77"/>
      <c r="R830" s="77"/>
    </row>
    <row r="831" spans="2:18" ht="10.5" customHeight="1">
      <c r="B831" s="311" t="s">
        <v>329</v>
      </c>
      <c r="C831" s="513">
        <v>186100</v>
      </c>
      <c r="D831" s="513">
        <v>13900</v>
      </c>
      <c r="E831" s="513">
        <v>43400</v>
      </c>
      <c r="F831" s="434">
        <v>3900</v>
      </c>
      <c r="G831" s="513">
        <f>SUM(D831:F831)</f>
        <v>61200</v>
      </c>
      <c r="H831" s="513" t="s">
        <v>373</v>
      </c>
      <c r="I831" s="513">
        <v>50500</v>
      </c>
      <c r="J831" s="513">
        <f>SUM(H831:I831)</f>
        <v>50500</v>
      </c>
      <c r="K831" s="77"/>
      <c r="L831" s="77"/>
      <c r="M831" s="77"/>
      <c r="N831" s="77"/>
      <c r="O831" s="77"/>
      <c r="P831" s="77"/>
      <c r="Q831" s="77"/>
      <c r="R831" s="77"/>
    </row>
    <row r="832" spans="2:18" ht="10.5" customHeight="1">
      <c r="B832" s="311" t="s">
        <v>282</v>
      </c>
      <c r="C832" s="514">
        <v>95600</v>
      </c>
      <c r="D832" s="514">
        <v>15200</v>
      </c>
      <c r="E832" s="514">
        <v>63400</v>
      </c>
      <c r="F832" s="434">
        <v>3600</v>
      </c>
      <c r="G832" s="513">
        <f>SUM(D832:F832)</f>
        <v>82200</v>
      </c>
      <c r="H832" s="514" t="s">
        <v>373</v>
      </c>
      <c r="I832" s="514">
        <v>48900</v>
      </c>
      <c r="J832" s="513">
        <f>SUM(H832:I832)</f>
        <v>48900</v>
      </c>
      <c r="K832" s="77"/>
      <c r="L832" s="77"/>
      <c r="M832" s="77"/>
      <c r="N832" s="77"/>
      <c r="O832" s="77"/>
      <c r="P832" s="77"/>
      <c r="Q832" s="77"/>
      <c r="R832" s="77"/>
    </row>
    <row r="833" spans="2:18" ht="10.5" customHeight="1">
      <c r="B833" s="335" t="s">
        <v>723</v>
      </c>
      <c r="C833" s="514">
        <v>52000</v>
      </c>
      <c r="D833" s="514">
        <v>3300</v>
      </c>
      <c r="E833" s="514">
        <v>54900</v>
      </c>
      <c r="F833" s="434">
        <v>5600</v>
      </c>
      <c r="G833" s="513">
        <f>SUM(D833:F833)</f>
        <v>63800</v>
      </c>
      <c r="H833" s="514" t="s">
        <v>373</v>
      </c>
      <c r="I833" s="514">
        <v>20400</v>
      </c>
      <c r="J833" s="513">
        <f>SUM(H833:I833)</f>
        <v>20400</v>
      </c>
      <c r="K833" s="77"/>
      <c r="L833" s="77"/>
      <c r="M833" s="77"/>
      <c r="N833" s="77"/>
      <c r="O833" s="77"/>
      <c r="P833" s="77"/>
      <c r="Q833" s="77"/>
      <c r="R833" s="77"/>
    </row>
    <row r="834" spans="2:18" ht="10.5" customHeight="1">
      <c r="B834" s="311" t="s">
        <v>751</v>
      </c>
      <c r="C834" s="514">
        <v>107700</v>
      </c>
      <c r="D834" s="514">
        <v>2600</v>
      </c>
      <c r="E834" s="514">
        <v>53800</v>
      </c>
      <c r="F834" s="434">
        <v>2700</v>
      </c>
      <c r="G834" s="513">
        <f>SUM(D834:F834)</f>
        <v>59100</v>
      </c>
      <c r="H834" s="514" t="s">
        <v>373</v>
      </c>
      <c r="I834" s="514">
        <v>21100</v>
      </c>
      <c r="J834" s="513">
        <f>SUM(H834:I834)</f>
        <v>21100</v>
      </c>
      <c r="K834" s="77"/>
      <c r="L834" s="77"/>
      <c r="M834" s="77"/>
      <c r="N834" s="77"/>
      <c r="O834" s="77"/>
      <c r="P834" s="77"/>
      <c r="Q834" s="77"/>
      <c r="R834" s="77"/>
    </row>
    <row r="835" spans="2:18" ht="10.5" customHeight="1">
      <c r="B835" s="311"/>
      <c r="C835" s="514"/>
      <c r="D835" s="514"/>
      <c r="E835" s="514"/>
      <c r="F835" s="434"/>
      <c r="G835" s="860"/>
      <c r="H835" s="514"/>
      <c r="I835" s="514"/>
      <c r="J835" s="514"/>
      <c r="K835" s="77"/>
      <c r="L835" s="77"/>
      <c r="M835" s="77"/>
      <c r="N835" s="77"/>
      <c r="O835" s="77"/>
      <c r="P835" s="77"/>
      <c r="Q835" s="77"/>
      <c r="R835" s="77"/>
    </row>
    <row r="836" spans="2:18" ht="10.5" customHeight="1">
      <c r="B836" s="311" t="s">
        <v>502</v>
      </c>
      <c r="C836" s="433">
        <v>51400</v>
      </c>
      <c r="D836" s="434">
        <v>4700</v>
      </c>
      <c r="E836" s="434">
        <v>61700</v>
      </c>
      <c r="F836" s="434">
        <v>3300</v>
      </c>
      <c r="G836" s="513">
        <f>SUM(D836:F836)</f>
        <v>69700</v>
      </c>
      <c r="H836" s="514" t="s">
        <v>373</v>
      </c>
      <c r="I836" s="514">
        <v>22200</v>
      </c>
      <c r="J836" s="513">
        <f>SUM(H836:I836)</f>
        <v>22200</v>
      </c>
      <c r="K836" s="77"/>
      <c r="L836" s="77"/>
      <c r="M836" s="77"/>
      <c r="N836" s="77"/>
      <c r="O836" s="77"/>
      <c r="P836" s="77"/>
      <c r="Q836" s="77"/>
      <c r="R836" s="77"/>
    </row>
    <row r="837" spans="2:18" ht="10.5" customHeight="1">
      <c r="B837" s="311" t="s">
        <v>388</v>
      </c>
      <c r="C837" s="433">
        <v>67700</v>
      </c>
      <c r="D837" s="434">
        <v>100</v>
      </c>
      <c r="E837" s="434">
        <v>57900</v>
      </c>
      <c r="F837" s="434">
        <v>4100</v>
      </c>
      <c r="G837" s="513">
        <f>SUM(D837:F837)</f>
        <v>62100</v>
      </c>
      <c r="H837" s="514" t="s">
        <v>373</v>
      </c>
      <c r="I837" s="514">
        <v>17800</v>
      </c>
      <c r="J837" s="513">
        <f>SUM(H837:I837)</f>
        <v>17800</v>
      </c>
      <c r="K837" s="77"/>
      <c r="L837" s="77"/>
      <c r="M837" s="77"/>
      <c r="N837" s="77"/>
      <c r="O837" s="77"/>
      <c r="P837" s="77"/>
      <c r="Q837" s="77"/>
      <c r="R837" s="77"/>
    </row>
    <row r="838" spans="2:18" ht="10.5" customHeight="1">
      <c r="B838" s="311" t="s">
        <v>803</v>
      </c>
      <c r="C838" s="433">
        <v>52400</v>
      </c>
      <c r="D838" s="434">
        <v>700</v>
      </c>
      <c r="E838" s="434">
        <v>57500</v>
      </c>
      <c r="F838" s="434">
        <v>3800</v>
      </c>
      <c r="G838" s="513">
        <f>SUM(D838:F838)</f>
        <v>62000</v>
      </c>
      <c r="H838" s="514" t="s">
        <v>373</v>
      </c>
      <c r="I838" s="514">
        <v>11300</v>
      </c>
      <c r="J838" s="513">
        <f>SUM(H838:I838)</f>
        <v>11300</v>
      </c>
      <c r="K838" s="77"/>
      <c r="L838" s="77"/>
      <c r="M838" s="77"/>
      <c r="N838" s="77"/>
      <c r="O838" s="77"/>
      <c r="P838" s="77"/>
      <c r="Q838" s="77"/>
      <c r="R838" s="77"/>
    </row>
    <row r="839" spans="2:18" ht="10.5" customHeight="1">
      <c r="B839" s="313">
        <v>39692</v>
      </c>
      <c r="C839" s="433">
        <v>89800</v>
      </c>
      <c r="D839" s="434">
        <v>1000</v>
      </c>
      <c r="E839" s="434">
        <v>63800</v>
      </c>
      <c r="F839" s="434">
        <v>3900</v>
      </c>
      <c r="G839" s="513">
        <f>SUM(D839:F839)</f>
        <v>68700</v>
      </c>
      <c r="H839" s="514" t="s">
        <v>373</v>
      </c>
      <c r="I839" s="514">
        <v>22600</v>
      </c>
      <c r="J839" s="513">
        <f>SUM(H839:I839)</f>
        <v>22600</v>
      </c>
      <c r="K839" s="77"/>
      <c r="L839" s="77"/>
      <c r="M839" s="77"/>
      <c r="N839" s="77"/>
      <c r="O839" s="77"/>
      <c r="P839" s="77"/>
      <c r="Q839" s="77"/>
      <c r="R839" s="77"/>
    </row>
    <row r="840" spans="2:18" ht="10.5" customHeight="1">
      <c r="B840" s="313">
        <v>40087</v>
      </c>
      <c r="C840" s="433">
        <v>88900</v>
      </c>
      <c r="D840" s="433">
        <v>1900</v>
      </c>
      <c r="E840" s="433">
        <v>57700</v>
      </c>
      <c r="F840" s="433">
        <v>2600</v>
      </c>
      <c r="G840" s="513">
        <f>SUM(D840:F840)</f>
        <v>62200</v>
      </c>
      <c r="H840" s="514" t="s">
        <v>373</v>
      </c>
      <c r="I840" s="514">
        <v>15600</v>
      </c>
      <c r="J840" s="513">
        <f>SUM(H840:I840)</f>
        <v>15600</v>
      </c>
      <c r="K840" s="476"/>
      <c r="L840" s="476"/>
      <c r="M840" s="476"/>
      <c r="N840" s="476"/>
      <c r="O840" s="476"/>
      <c r="P840" s="476"/>
      <c r="Q840" s="476"/>
      <c r="R840" s="476"/>
    </row>
    <row r="841" spans="2:18" ht="10.5" customHeight="1">
      <c r="B841" s="313"/>
      <c r="C841" s="433"/>
      <c r="D841" s="434"/>
      <c r="E841" s="434"/>
      <c r="F841" s="434"/>
      <c r="G841" s="434"/>
      <c r="H841" s="514"/>
      <c r="I841" s="514"/>
      <c r="J841" s="514"/>
      <c r="K841" s="1092"/>
      <c r="L841" s="1092"/>
      <c r="M841" s="1092"/>
      <c r="N841" s="1092"/>
      <c r="O841" s="1092"/>
      <c r="P841" s="1092"/>
      <c r="Q841" s="1092"/>
      <c r="R841" s="1092"/>
    </row>
    <row r="842" spans="2:18" ht="10.5" customHeight="1">
      <c r="B842" s="313">
        <v>40483</v>
      </c>
      <c r="C842" s="433">
        <v>83800</v>
      </c>
      <c r="D842" s="433">
        <v>6100</v>
      </c>
      <c r="E842" s="433">
        <v>63000</v>
      </c>
      <c r="F842" s="433">
        <v>2200</v>
      </c>
      <c r="G842" s="513">
        <f>SUM(D842:F842)</f>
        <v>71300</v>
      </c>
      <c r="H842" s="514" t="s">
        <v>373</v>
      </c>
      <c r="I842" s="514">
        <v>28700</v>
      </c>
      <c r="J842" s="513">
        <f>SUM(H842:I842)</f>
        <v>28700</v>
      </c>
      <c r="K842" s="1153"/>
      <c r="L842" s="1153"/>
      <c r="M842" s="1153"/>
      <c r="N842" s="1153"/>
      <c r="O842" s="1153"/>
      <c r="P842" s="1153"/>
      <c r="Q842" s="1153"/>
      <c r="R842" s="1153"/>
    </row>
    <row r="843" spans="2:18" ht="10.5" customHeight="1">
      <c r="B843" s="511" t="s">
        <v>339</v>
      </c>
      <c r="C843" s="433" t="s">
        <v>1378</v>
      </c>
      <c r="D843" s="433" t="s">
        <v>1379</v>
      </c>
      <c r="E843" s="433" t="s">
        <v>1380</v>
      </c>
      <c r="F843" s="433" t="s">
        <v>1381</v>
      </c>
      <c r="G843" s="433" t="s">
        <v>1382</v>
      </c>
      <c r="H843" s="514" t="s">
        <v>373</v>
      </c>
      <c r="I843" s="144">
        <v>20100</v>
      </c>
      <c r="J843" s="513">
        <f>SUM(H843:I843)</f>
        <v>20100</v>
      </c>
      <c r="K843" s="1245"/>
      <c r="L843" s="1245"/>
      <c r="M843" s="1245"/>
      <c r="N843" s="1245"/>
      <c r="O843" s="1245"/>
      <c r="P843" s="1245"/>
      <c r="Q843" s="1245"/>
      <c r="R843" s="1245"/>
    </row>
    <row r="844" spans="2:18" ht="10.5" customHeight="1">
      <c r="B844" s="335" t="s">
        <v>1370</v>
      </c>
      <c r="C844" s="433">
        <v>57256</v>
      </c>
      <c r="D844" s="433" t="s">
        <v>1383</v>
      </c>
      <c r="E844" s="433">
        <v>50700</v>
      </c>
      <c r="F844" s="433">
        <v>2900</v>
      </c>
      <c r="G844" s="433">
        <v>56000</v>
      </c>
      <c r="H844" s="514" t="s">
        <v>373</v>
      </c>
      <c r="I844" s="144">
        <v>15300</v>
      </c>
      <c r="J844" s="513">
        <f>SUM(H844:I844)</f>
        <v>15300</v>
      </c>
      <c r="K844" s="1245"/>
      <c r="L844" s="1245"/>
      <c r="M844" s="1245"/>
      <c r="N844" s="1245"/>
      <c r="O844" s="1245"/>
      <c r="P844" s="1245"/>
      <c r="Q844" s="1245"/>
      <c r="R844" s="1245"/>
    </row>
    <row r="845" spans="2:18" ht="11.25" customHeight="1">
      <c r="B845" s="335" t="s">
        <v>1409</v>
      </c>
      <c r="C845" s="433">
        <v>40346</v>
      </c>
      <c r="D845" s="433">
        <v>1491</v>
      </c>
      <c r="E845" s="433">
        <v>52029</v>
      </c>
      <c r="F845" s="433">
        <v>3589</v>
      </c>
      <c r="G845" s="433">
        <v>57109</v>
      </c>
      <c r="H845" s="514" t="s">
        <v>373</v>
      </c>
      <c r="I845" s="144">
        <v>10443</v>
      </c>
      <c r="J845" s="513">
        <f>SUM(H845:I845)</f>
        <v>10443</v>
      </c>
      <c r="K845" s="77"/>
      <c r="L845" s="77"/>
      <c r="M845" s="77"/>
      <c r="N845" s="77"/>
      <c r="O845" s="77"/>
      <c r="P845" s="77"/>
      <c r="Q845" s="77"/>
      <c r="R845" s="77"/>
    </row>
    <row r="846" spans="2:18" ht="10.5" customHeight="1">
      <c r="B846" s="335" t="s">
        <v>1410</v>
      </c>
      <c r="C846" s="433">
        <v>71254</v>
      </c>
      <c r="D846" s="433">
        <v>2988</v>
      </c>
      <c r="E846" s="433">
        <v>49850</v>
      </c>
      <c r="F846" s="433">
        <v>3849</v>
      </c>
      <c r="G846" s="433">
        <v>56687</v>
      </c>
      <c r="H846" s="514" t="s">
        <v>373</v>
      </c>
      <c r="I846" s="144">
        <v>12136</v>
      </c>
      <c r="J846" s="513">
        <f>SUM(H846:I846)</f>
        <v>12136</v>
      </c>
      <c r="K846" s="77"/>
      <c r="L846" s="77"/>
      <c r="M846" s="77"/>
      <c r="N846" s="77"/>
      <c r="O846" s="77"/>
      <c r="P846" s="77"/>
      <c r="Q846" s="77"/>
      <c r="R846" s="77"/>
    </row>
    <row r="847" spans="2:18" ht="8.25" customHeight="1">
      <c r="B847" s="335"/>
      <c r="C847" s="433"/>
      <c r="D847" s="433"/>
      <c r="E847" s="433"/>
      <c r="F847" s="433"/>
      <c r="G847" s="433"/>
      <c r="H847" s="514"/>
      <c r="I847" s="144"/>
      <c r="J847" s="513"/>
      <c r="K847" s="237"/>
      <c r="L847" s="237"/>
      <c r="M847" s="237"/>
      <c r="N847" s="237"/>
      <c r="O847" s="237"/>
      <c r="P847" s="237"/>
      <c r="Q847" s="237"/>
      <c r="R847" s="237"/>
    </row>
    <row r="848" spans="2:18" ht="11.25" customHeight="1">
      <c r="B848" s="336" t="s">
        <v>1493</v>
      </c>
      <c r="C848" s="861">
        <v>61300</v>
      </c>
      <c r="D848" s="861">
        <v>3025</v>
      </c>
      <c r="E848" s="861">
        <v>60324</v>
      </c>
      <c r="F848" s="861">
        <v>2328</v>
      </c>
      <c r="G848" s="861">
        <v>65677</v>
      </c>
      <c r="H848" s="517" t="s">
        <v>373</v>
      </c>
      <c r="I848" s="653">
        <v>15000</v>
      </c>
      <c r="J848" s="517">
        <f>SUM(H848:I848)</f>
        <v>15000</v>
      </c>
      <c r="K848" s="77"/>
      <c r="L848" s="77"/>
      <c r="M848" s="77"/>
      <c r="N848" s="77"/>
      <c r="O848" s="77"/>
      <c r="P848" s="77"/>
      <c r="Q848" s="77"/>
      <c r="R848" s="77"/>
    </row>
    <row r="849" spans="2:18" ht="12" customHeight="1">
      <c r="B849" s="1328" t="s">
        <v>629</v>
      </c>
      <c r="C849" s="226" t="s">
        <v>363</v>
      </c>
      <c r="D849" s="226"/>
      <c r="E849" s="226"/>
      <c r="F849" s="226"/>
      <c r="G849" s="77"/>
      <c r="H849" s="77"/>
      <c r="I849" s="77"/>
      <c r="J849" s="77"/>
      <c r="K849" s="77"/>
      <c r="L849" s="77"/>
      <c r="M849" s="77"/>
      <c r="N849" s="77"/>
      <c r="O849" s="77"/>
      <c r="P849" s="77"/>
      <c r="Q849" s="77"/>
      <c r="R849" s="77"/>
    </row>
    <row r="850" spans="2:18" ht="6" customHeight="1">
      <c r="B850" s="223"/>
      <c r="C850" s="226"/>
      <c r="D850" s="226"/>
      <c r="E850" s="226"/>
      <c r="F850" s="226"/>
      <c r="G850" s="237"/>
      <c r="H850" s="237"/>
      <c r="I850" s="237"/>
      <c r="J850" s="237"/>
      <c r="K850" s="77"/>
      <c r="L850" s="77"/>
      <c r="M850" s="77"/>
      <c r="N850" s="77"/>
      <c r="O850" s="77"/>
      <c r="P850" s="77"/>
      <c r="Q850" s="77"/>
      <c r="R850" s="77"/>
    </row>
    <row r="851" spans="2:18" ht="11.25" customHeight="1">
      <c r="B851" s="1646" t="s">
        <v>1227</v>
      </c>
      <c r="C851" s="1630"/>
      <c r="D851" s="1630"/>
      <c r="E851" s="1630"/>
      <c r="F851" s="1630"/>
      <c r="G851" s="77"/>
      <c r="H851" s="77"/>
      <c r="I851" s="77"/>
      <c r="J851" s="77"/>
      <c r="K851" s="77"/>
      <c r="L851" s="77"/>
      <c r="M851" s="77"/>
      <c r="N851" s="77"/>
      <c r="O851" s="77"/>
      <c r="P851" s="77"/>
      <c r="Q851" s="77"/>
      <c r="R851" s="77"/>
    </row>
    <row r="852" spans="2:18" ht="10.5" customHeight="1">
      <c r="B852" s="1326" t="s">
        <v>1228</v>
      </c>
      <c r="C852" s="1326"/>
      <c r="D852" s="1326"/>
      <c r="E852" s="1326"/>
      <c r="F852" s="1326"/>
      <c r="G852" s="77"/>
      <c r="H852" s="77"/>
      <c r="I852" s="77"/>
      <c r="J852" s="77"/>
      <c r="K852" s="77"/>
      <c r="L852" s="77"/>
      <c r="M852" s="77"/>
      <c r="N852" s="77"/>
      <c r="O852" s="77"/>
      <c r="P852" s="77"/>
      <c r="Q852" s="77"/>
      <c r="R852" s="77"/>
    </row>
    <row r="853" spans="2:18" ht="10.5" customHeight="1">
      <c r="B853" s="1326" t="s">
        <v>1229</v>
      </c>
      <c r="C853" s="1326"/>
      <c r="D853" s="1326"/>
      <c r="E853" s="1326"/>
      <c r="F853" s="1326"/>
      <c r="G853" s="69"/>
      <c r="H853" s="77"/>
      <c r="I853" s="77"/>
      <c r="J853" s="69"/>
      <c r="K853" s="77"/>
      <c r="L853" s="77"/>
      <c r="M853" s="77"/>
      <c r="N853" s="77"/>
      <c r="O853" s="77"/>
      <c r="P853" s="77"/>
      <c r="Q853" s="77"/>
      <c r="R853" s="77"/>
    </row>
    <row r="854" spans="2:18" ht="10.5" customHeight="1">
      <c r="B854" s="1326" t="s">
        <v>1104</v>
      </c>
      <c r="C854" s="1326"/>
      <c r="D854" s="1326"/>
      <c r="E854" s="1326"/>
      <c r="F854" s="1326"/>
      <c r="G854" s="77"/>
      <c r="H854" s="77"/>
      <c r="I854" s="77"/>
      <c r="J854" s="77"/>
      <c r="K854" s="77"/>
      <c r="L854" s="77"/>
      <c r="M854" s="77"/>
      <c r="N854" s="77"/>
      <c r="O854" s="77"/>
      <c r="P854" s="77"/>
      <c r="Q854" s="77"/>
      <c r="R854" s="77"/>
    </row>
    <row r="855" spans="2:18" ht="10.5" customHeight="1">
      <c r="B855" s="48"/>
      <c r="C855" s="175"/>
      <c r="D855" s="175"/>
      <c r="E855" s="175"/>
      <c r="F855" s="175"/>
      <c r="G855" s="175"/>
      <c r="H855" s="175"/>
      <c r="I855" s="175"/>
      <c r="J855" s="175"/>
      <c r="K855" s="77"/>
      <c r="L855" s="77"/>
      <c r="M855" s="77"/>
      <c r="N855" s="77"/>
      <c r="O855" s="77"/>
      <c r="P855" s="77"/>
      <c r="Q855" s="77"/>
      <c r="R855" s="77"/>
    </row>
    <row r="856" spans="2:18" ht="10.5" customHeight="1">
      <c r="B856" s="48"/>
      <c r="C856" s="175"/>
      <c r="D856" s="175"/>
      <c r="E856" s="175"/>
      <c r="F856" s="175"/>
      <c r="G856" s="175"/>
      <c r="H856" s="175"/>
      <c r="I856" s="175"/>
      <c r="J856" s="175"/>
      <c r="K856" s="77"/>
      <c r="L856" s="77"/>
      <c r="M856" s="77"/>
      <c r="N856" s="77"/>
      <c r="O856" s="77"/>
      <c r="P856" s="77"/>
      <c r="Q856" s="77"/>
      <c r="R856" s="77"/>
    </row>
    <row r="857" spans="2:18" ht="10.5" customHeight="1">
      <c r="B857" s="48"/>
      <c r="C857" s="77"/>
      <c r="D857" s="77"/>
      <c r="E857" s="77"/>
      <c r="F857" s="77"/>
      <c r="G857" s="77"/>
      <c r="H857" s="77"/>
      <c r="I857" s="77"/>
      <c r="J857" s="77"/>
      <c r="K857" s="77"/>
      <c r="L857" s="77"/>
      <c r="M857" s="77"/>
      <c r="N857" s="77"/>
      <c r="O857" s="77"/>
      <c r="P857" s="77"/>
      <c r="Q857" s="77"/>
      <c r="R857" s="77"/>
    </row>
    <row r="858" spans="2:18" ht="10.5" customHeight="1">
      <c r="B858" s="48"/>
      <c r="C858" s="77"/>
      <c r="D858" s="77"/>
      <c r="E858" s="77"/>
      <c r="F858" s="77"/>
      <c r="G858" s="77"/>
      <c r="H858" s="77"/>
      <c r="I858" s="77"/>
      <c r="J858" s="77"/>
      <c r="K858" s="77"/>
      <c r="L858" s="77"/>
      <c r="M858" s="77"/>
      <c r="N858" s="77"/>
      <c r="O858" s="77"/>
      <c r="P858" s="77"/>
      <c r="Q858" s="77"/>
      <c r="R858" s="77"/>
    </row>
    <row r="859" spans="2:18" ht="10.5" customHeight="1">
      <c r="B859" s="48"/>
      <c r="C859" s="77"/>
      <c r="D859" s="77"/>
      <c r="E859" s="77"/>
      <c r="F859" s="77"/>
      <c r="G859" s="77"/>
      <c r="H859" s="77"/>
      <c r="I859" s="77"/>
      <c r="J859" s="77"/>
      <c r="K859" s="77"/>
      <c r="L859" s="77"/>
      <c r="M859" s="77"/>
      <c r="N859" s="77"/>
      <c r="O859" s="77"/>
      <c r="P859" s="77"/>
      <c r="Q859" s="77"/>
      <c r="R859" s="77"/>
    </row>
    <row r="860" spans="2:18" ht="10.5" customHeight="1">
      <c r="B860" s="48"/>
      <c r="C860" s="77"/>
      <c r="D860" s="77"/>
      <c r="E860" s="77"/>
      <c r="F860" s="77"/>
      <c r="G860" s="77"/>
      <c r="H860" s="77"/>
      <c r="I860" s="77"/>
      <c r="J860" s="77"/>
      <c r="K860" s="77"/>
      <c r="L860" s="77"/>
      <c r="M860" s="77"/>
      <c r="N860" s="77"/>
      <c r="O860" s="77"/>
      <c r="P860" s="77"/>
      <c r="Q860" s="77"/>
      <c r="R860" s="77"/>
    </row>
    <row r="861" spans="2:18" ht="10.5" customHeight="1">
      <c r="B861" s="48"/>
      <c r="C861" s="77"/>
      <c r="D861" s="77"/>
      <c r="E861" s="77"/>
      <c r="F861" s="77"/>
      <c r="G861" s="77"/>
      <c r="H861" s="77"/>
      <c r="I861" s="77"/>
      <c r="J861" s="77"/>
      <c r="K861" s="77"/>
      <c r="L861" s="77"/>
      <c r="M861" s="77"/>
      <c r="N861" s="77"/>
      <c r="O861" s="77"/>
      <c r="P861" s="77"/>
      <c r="Q861" s="77"/>
      <c r="R861" s="77"/>
    </row>
    <row r="862" spans="2:18" ht="10.5" customHeight="1">
      <c r="B862" s="1324"/>
      <c r="C862" s="1325"/>
      <c r="D862" s="1325"/>
      <c r="E862" s="1325"/>
      <c r="F862" s="1325"/>
      <c r="G862" s="1325"/>
      <c r="H862" s="1325"/>
      <c r="I862" s="1325"/>
      <c r="J862" s="1325"/>
      <c r="K862" s="1325"/>
      <c r="L862" s="1325"/>
      <c r="M862" s="1325"/>
      <c r="N862" s="1325"/>
      <c r="O862" s="1325"/>
      <c r="P862" s="1325"/>
      <c r="Q862" s="1325"/>
      <c r="R862" s="1325"/>
    </row>
    <row r="863" spans="2:18" ht="10.5" customHeight="1">
      <c r="B863" s="1324"/>
      <c r="C863" s="1325"/>
      <c r="D863" s="1325"/>
      <c r="E863" s="1325"/>
      <c r="F863" s="1325"/>
      <c r="G863" s="1325"/>
      <c r="H863" s="1325"/>
      <c r="I863" s="1325"/>
      <c r="J863" s="1325"/>
      <c r="K863" s="1325"/>
      <c r="L863" s="1325"/>
      <c r="M863" s="1325"/>
      <c r="N863" s="1325"/>
      <c r="O863" s="1325"/>
      <c r="P863" s="1325"/>
      <c r="Q863" s="1325"/>
      <c r="R863" s="1325"/>
    </row>
    <row r="864" spans="2:18" ht="10.5" customHeight="1">
      <c r="B864" s="1324"/>
      <c r="C864" s="1325"/>
      <c r="D864" s="1325"/>
      <c r="E864" s="1325"/>
      <c r="F864" s="1325"/>
      <c r="G864" s="1325"/>
      <c r="H864" s="1325"/>
      <c r="I864" s="1325"/>
      <c r="J864" s="1325"/>
      <c r="K864" s="1325"/>
      <c r="L864" s="1325"/>
      <c r="M864" s="1325"/>
      <c r="N864" s="1325"/>
      <c r="O864" s="1325"/>
      <c r="P864" s="1325"/>
      <c r="Q864" s="1325"/>
      <c r="R864" s="1325"/>
    </row>
    <row r="865" spans="2:18" ht="10.5" customHeight="1">
      <c r="B865" s="1324"/>
      <c r="C865" s="1325"/>
      <c r="D865" s="1325"/>
      <c r="E865" s="1325"/>
      <c r="F865" s="1325"/>
      <c r="G865" s="1325"/>
      <c r="H865" s="1325"/>
      <c r="I865" s="1325"/>
      <c r="J865" s="1325"/>
      <c r="K865" s="1325"/>
      <c r="L865" s="1325"/>
      <c r="M865" s="1325"/>
      <c r="N865" s="1325"/>
      <c r="O865" s="1325"/>
      <c r="P865" s="1325"/>
      <c r="Q865" s="1325"/>
      <c r="R865" s="1325"/>
    </row>
    <row r="866" spans="2:18" ht="10.5" customHeight="1">
      <c r="B866" s="1324"/>
      <c r="C866" s="1325"/>
      <c r="D866" s="1325"/>
      <c r="E866" s="1325"/>
      <c r="F866" s="1325"/>
      <c r="G866" s="1325"/>
      <c r="H866" s="1325"/>
      <c r="I866" s="1325"/>
      <c r="J866" s="1325"/>
      <c r="K866" s="1325"/>
      <c r="L866" s="1325"/>
      <c r="M866" s="1325"/>
      <c r="N866" s="1325"/>
      <c r="O866" s="1325"/>
      <c r="P866" s="1325"/>
      <c r="Q866" s="1325"/>
      <c r="R866" s="1325"/>
    </row>
    <row r="867" spans="2:18" ht="10.5" customHeight="1">
      <c r="B867" s="1324"/>
      <c r="C867" s="1325"/>
      <c r="D867" s="1325"/>
      <c r="E867" s="1325"/>
      <c r="F867" s="1325"/>
      <c r="G867" s="1325"/>
      <c r="H867" s="1325"/>
      <c r="I867" s="1325"/>
      <c r="J867" s="1325"/>
      <c r="K867" s="1325"/>
      <c r="L867" s="1325"/>
      <c r="M867" s="1325"/>
      <c r="N867" s="1325"/>
      <c r="O867" s="1325"/>
      <c r="P867" s="1325"/>
      <c r="Q867" s="1325"/>
      <c r="R867" s="1325"/>
    </row>
    <row r="868" spans="2:18" ht="10.5" customHeight="1">
      <c r="B868" s="1324"/>
      <c r="C868" s="1325"/>
      <c r="D868" s="1325"/>
      <c r="E868" s="1325"/>
      <c r="F868" s="1325"/>
      <c r="G868" s="1325"/>
      <c r="H868" s="1325"/>
      <c r="I868" s="1325"/>
      <c r="J868" s="1325"/>
      <c r="K868" s="1325"/>
      <c r="L868" s="1325"/>
      <c r="M868" s="1325"/>
      <c r="N868" s="1325"/>
      <c r="O868" s="1325"/>
      <c r="P868" s="1325"/>
      <c r="Q868" s="1325"/>
      <c r="R868" s="1325"/>
    </row>
    <row r="869" spans="2:18" ht="10.5" customHeight="1">
      <c r="B869" s="1324"/>
      <c r="C869" s="1325"/>
      <c r="D869" s="1325"/>
      <c r="E869" s="1325"/>
      <c r="F869" s="1325"/>
      <c r="G869" s="1325"/>
      <c r="H869" s="1325"/>
      <c r="I869" s="1325"/>
      <c r="J869" s="1325"/>
      <c r="K869" s="1325"/>
      <c r="L869" s="1325"/>
      <c r="M869" s="1325"/>
      <c r="N869" s="1325"/>
      <c r="O869" s="1325"/>
      <c r="P869" s="1325"/>
      <c r="Q869" s="1325"/>
      <c r="R869" s="1325"/>
    </row>
    <row r="870" spans="2:18" ht="10.5" customHeight="1">
      <c r="B870" s="48"/>
      <c r="C870" s="77"/>
      <c r="D870" s="77"/>
      <c r="E870" s="77"/>
      <c r="F870" s="77"/>
      <c r="G870" s="77"/>
      <c r="H870" s="77"/>
      <c r="I870" s="77"/>
      <c r="J870" s="77"/>
      <c r="K870" s="77"/>
      <c r="L870" s="77"/>
      <c r="M870" s="77"/>
      <c r="N870" s="77"/>
      <c r="O870" s="77"/>
      <c r="P870" s="77"/>
      <c r="Q870" s="77"/>
      <c r="R870" s="77"/>
    </row>
    <row r="871" spans="2:18" ht="10.5" customHeight="1">
      <c r="B871" s="48"/>
      <c r="C871" s="77"/>
      <c r="D871" s="77"/>
      <c r="E871" s="77"/>
      <c r="F871" s="77"/>
      <c r="G871" s="77"/>
      <c r="H871" s="77"/>
      <c r="I871" s="77"/>
      <c r="J871" s="77"/>
      <c r="K871" s="77"/>
      <c r="L871" s="77"/>
      <c r="M871" s="77"/>
      <c r="N871" s="77"/>
      <c r="O871" s="77"/>
      <c r="P871" s="77"/>
      <c r="Q871" s="77"/>
      <c r="R871" s="77"/>
    </row>
    <row r="872" spans="2:18" ht="10.5" customHeight="1">
      <c r="B872" s="48"/>
      <c r="C872" s="77"/>
      <c r="D872" s="77"/>
      <c r="E872" s="77"/>
      <c r="F872" s="77"/>
      <c r="G872" s="77"/>
      <c r="H872" s="77"/>
      <c r="I872" s="77"/>
      <c r="J872" s="77"/>
      <c r="K872" s="77"/>
      <c r="L872" s="77"/>
      <c r="M872" s="77"/>
      <c r="N872" s="77"/>
      <c r="O872" s="77"/>
      <c r="P872" s="77"/>
      <c r="Q872" s="77"/>
      <c r="R872" s="77"/>
    </row>
    <row r="873" spans="2:18" ht="10.5" customHeight="1">
      <c r="B873" s="48"/>
      <c r="C873" s="77"/>
      <c r="D873" s="77"/>
      <c r="E873" s="77"/>
      <c r="F873" s="77"/>
      <c r="G873" s="77"/>
      <c r="H873" s="77"/>
      <c r="I873" s="77"/>
      <c r="J873" s="77"/>
      <c r="K873" s="77"/>
      <c r="L873" s="77"/>
      <c r="M873" s="77"/>
      <c r="N873" s="77"/>
      <c r="O873" s="77"/>
      <c r="P873" s="77"/>
      <c r="Q873" s="77"/>
      <c r="R873" s="77"/>
    </row>
    <row r="874" spans="2:18" ht="10.5" customHeight="1">
      <c r="B874" s="48"/>
      <c r="C874" s="77"/>
      <c r="D874" s="77"/>
      <c r="E874" s="77"/>
      <c r="F874" s="77"/>
      <c r="G874" s="77"/>
      <c r="H874" s="77"/>
      <c r="I874" s="77"/>
      <c r="J874" s="77"/>
      <c r="K874" s="77"/>
      <c r="L874" s="77"/>
      <c r="M874" s="77"/>
      <c r="N874" s="77"/>
      <c r="O874" s="77"/>
      <c r="P874" s="77"/>
      <c r="Q874" s="77"/>
      <c r="R874" s="77"/>
    </row>
    <row r="875" spans="2:18" ht="10.5" customHeight="1">
      <c r="B875" s="48"/>
      <c r="C875" s="77"/>
      <c r="D875" s="77"/>
      <c r="E875" s="77"/>
      <c r="F875" s="77"/>
      <c r="G875" s="151">
        <v>16</v>
      </c>
      <c r="H875" s="77"/>
      <c r="I875" s="77"/>
      <c r="J875" s="77"/>
      <c r="K875" s="77"/>
      <c r="L875" s="77"/>
      <c r="M875" s="77"/>
      <c r="N875" s="77"/>
      <c r="O875" s="77"/>
      <c r="P875" s="77"/>
      <c r="Q875" s="77"/>
      <c r="R875" s="77"/>
    </row>
    <row r="876" spans="2:18" ht="10.5" customHeight="1">
      <c r="B876" s="48"/>
      <c r="C876" s="77"/>
      <c r="D876" s="77"/>
      <c r="E876" s="77"/>
      <c r="F876" s="77"/>
      <c r="G876" s="77"/>
      <c r="H876" s="77"/>
      <c r="I876" s="77"/>
      <c r="J876" s="77"/>
      <c r="K876" s="77"/>
      <c r="L876" s="77"/>
      <c r="M876" s="77"/>
      <c r="N876" s="77"/>
      <c r="O876" s="77"/>
      <c r="P876" s="77"/>
      <c r="Q876" s="77"/>
      <c r="R876" s="77"/>
    </row>
    <row r="877" spans="2:18" ht="10.5" customHeight="1">
      <c r="B877" s="48"/>
      <c r="C877" s="77"/>
      <c r="D877" s="77"/>
      <c r="E877" s="77"/>
      <c r="F877" s="77"/>
      <c r="G877" s="77"/>
      <c r="H877" s="77"/>
      <c r="I877" s="77"/>
      <c r="J877" s="77"/>
      <c r="K877" s="77"/>
      <c r="L877" s="77"/>
      <c r="M877" s="77"/>
      <c r="N877" s="77"/>
      <c r="O877" s="77"/>
      <c r="P877" s="77"/>
      <c r="Q877" s="77"/>
      <c r="R877" s="77"/>
    </row>
    <row r="878" spans="2:18" ht="10.5" customHeight="1">
      <c r="B878" s="48" t="s">
        <v>830</v>
      </c>
      <c r="C878" s="77"/>
      <c r="D878" s="77"/>
      <c r="E878" s="77"/>
      <c r="F878" s="77"/>
      <c r="G878" s="77"/>
      <c r="H878" s="77"/>
      <c r="J878" s="77"/>
      <c r="K878" s="260"/>
      <c r="L878" s="60"/>
    </row>
    <row r="879" spans="2:18" ht="12" customHeight="1">
      <c r="B879" s="1587" t="s">
        <v>275</v>
      </c>
      <c r="C879" s="1609" t="s">
        <v>922</v>
      </c>
      <c r="D879" s="1609" t="s">
        <v>1071</v>
      </c>
      <c r="E879" s="1609" t="s">
        <v>818</v>
      </c>
      <c r="F879" s="1619" t="s">
        <v>1045</v>
      </c>
      <c r="G879" s="1621"/>
      <c r="H879" s="1609" t="s">
        <v>1052</v>
      </c>
      <c r="I879" s="1587" t="s">
        <v>1261</v>
      </c>
      <c r="J879" s="260"/>
      <c r="K879" s="260"/>
      <c r="L879" s="60"/>
    </row>
    <row r="880" spans="2:18" ht="23.25" customHeight="1">
      <c r="B880" s="1622"/>
      <c r="C880" s="1610"/>
      <c r="D880" s="1610"/>
      <c r="E880" s="1610"/>
      <c r="F880" s="264" t="s">
        <v>1072</v>
      </c>
      <c r="G880" s="264" t="s">
        <v>1073</v>
      </c>
      <c r="H880" s="1610"/>
      <c r="I880" s="1654"/>
      <c r="J880" s="260"/>
      <c r="K880" s="260"/>
      <c r="L880" s="60"/>
    </row>
    <row r="881" spans="2:12" ht="10.5" customHeight="1">
      <c r="B881" s="1588"/>
      <c r="C881" s="268" t="s">
        <v>279</v>
      </c>
      <c r="D881" s="268" t="s">
        <v>280</v>
      </c>
      <c r="E881" s="268" t="s">
        <v>499</v>
      </c>
      <c r="F881" s="1597" t="s">
        <v>928</v>
      </c>
      <c r="G881" s="1598"/>
      <c r="H881" s="320" t="s">
        <v>1481</v>
      </c>
      <c r="I881" s="1655"/>
      <c r="J881" s="260"/>
      <c r="K881" s="260"/>
      <c r="L881" s="60"/>
    </row>
    <row r="882" spans="2:12" ht="10.5" customHeight="1">
      <c r="B882" s="311" t="s">
        <v>768</v>
      </c>
      <c r="C882" s="549">
        <v>621</v>
      </c>
      <c r="D882" s="549">
        <v>621</v>
      </c>
      <c r="E882" s="549">
        <v>457164</v>
      </c>
      <c r="F882" s="562">
        <v>676</v>
      </c>
      <c r="G882" s="562">
        <v>736.4</v>
      </c>
      <c r="H882" s="728">
        <v>25.2</v>
      </c>
      <c r="I882" s="997" t="s">
        <v>769</v>
      </c>
      <c r="J882" s="260"/>
      <c r="K882" s="260"/>
      <c r="L882" s="60"/>
    </row>
    <row r="883" spans="2:12" ht="10.5" customHeight="1">
      <c r="B883" s="311" t="s">
        <v>769</v>
      </c>
      <c r="C883" s="549">
        <v>474</v>
      </c>
      <c r="D883" s="549">
        <v>183</v>
      </c>
      <c r="E883" s="549">
        <v>152596</v>
      </c>
      <c r="F883" s="562">
        <v>746</v>
      </c>
      <c r="G883" s="562">
        <v>835.1</v>
      </c>
      <c r="H883" s="728">
        <v>28.6</v>
      </c>
      <c r="I883" s="997" t="s">
        <v>455</v>
      </c>
      <c r="J883" s="260"/>
      <c r="K883" s="260"/>
      <c r="L883" s="60"/>
    </row>
    <row r="884" spans="2:12" ht="10.5" customHeight="1">
      <c r="B884" s="311" t="s">
        <v>455</v>
      </c>
      <c r="C884" s="549">
        <v>435</v>
      </c>
      <c r="D884" s="549">
        <v>350</v>
      </c>
      <c r="E884" s="549">
        <v>295825</v>
      </c>
      <c r="F884" s="562">
        <v>820</v>
      </c>
      <c r="G884" s="562">
        <v>845</v>
      </c>
      <c r="H884" s="728">
        <v>28.9</v>
      </c>
      <c r="I884" s="997" t="s">
        <v>456</v>
      </c>
      <c r="J884" s="260"/>
      <c r="K884" s="260"/>
      <c r="L884" s="60"/>
    </row>
    <row r="885" spans="2:12" ht="10.5" customHeight="1">
      <c r="B885" s="311" t="s">
        <v>456</v>
      </c>
      <c r="C885" s="549">
        <v>411</v>
      </c>
      <c r="D885" s="549">
        <v>366</v>
      </c>
      <c r="E885" s="549">
        <v>328998</v>
      </c>
      <c r="F885" s="562">
        <v>898</v>
      </c>
      <c r="G885" s="562" t="s">
        <v>65</v>
      </c>
      <c r="H885" s="728">
        <v>30.8</v>
      </c>
      <c r="I885" s="997" t="s">
        <v>457</v>
      </c>
      <c r="J885" s="260"/>
      <c r="K885" s="260"/>
      <c r="L885" s="60"/>
    </row>
    <row r="886" spans="2:12" ht="10.5" customHeight="1">
      <c r="B886" s="311" t="s">
        <v>457</v>
      </c>
      <c r="C886" s="549">
        <v>540</v>
      </c>
      <c r="D886" s="549">
        <v>539</v>
      </c>
      <c r="E886" s="549">
        <v>528167</v>
      </c>
      <c r="F886" s="562">
        <v>980</v>
      </c>
      <c r="G886" s="562" t="s">
        <v>501</v>
      </c>
      <c r="H886" s="728">
        <v>33.6</v>
      </c>
      <c r="I886" s="997" t="s">
        <v>324</v>
      </c>
      <c r="J886" s="260"/>
      <c r="K886" s="260"/>
      <c r="L886" s="60"/>
    </row>
    <row r="887" spans="2:12" ht="10.5" customHeight="1">
      <c r="B887" s="311"/>
      <c r="C887" s="549"/>
      <c r="D887" s="549"/>
      <c r="E887" s="549"/>
      <c r="F887" s="562"/>
      <c r="G887" s="562"/>
      <c r="H887" s="728"/>
      <c r="I887" s="997"/>
      <c r="J887" s="260"/>
      <c r="K887" s="260"/>
      <c r="L887" s="60"/>
    </row>
    <row r="888" spans="2:12" ht="10.5" customHeight="1">
      <c r="B888" s="311" t="s">
        <v>324</v>
      </c>
      <c r="C888" s="549">
        <v>608</v>
      </c>
      <c r="D888" s="549">
        <v>784</v>
      </c>
      <c r="E888" s="549">
        <v>681932</v>
      </c>
      <c r="F888" s="562">
        <v>870</v>
      </c>
      <c r="G888" s="562" t="s">
        <v>501</v>
      </c>
      <c r="H888" s="728">
        <v>29.8</v>
      </c>
      <c r="I888" s="997" t="s">
        <v>325</v>
      </c>
      <c r="J888" s="260"/>
      <c r="K888" s="260"/>
      <c r="L888" s="60"/>
    </row>
    <row r="889" spans="2:12" ht="10.5" customHeight="1">
      <c r="B889" s="311" t="s">
        <v>325</v>
      </c>
      <c r="C889" s="549">
        <v>464</v>
      </c>
      <c r="D889" s="549">
        <v>468</v>
      </c>
      <c r="E889" s="523">
        <v>446935</v>
      </c>
      <c r="F889" s="562">
        <v>1003.74</v>
      </c>
      <c r="G889" s="562" t="s">
        <v>501</v>
      </c>
      <c r="H889" s="728">
        <v>34.299999999999997</v>
      </c>
      <c r="I889" s="997" t="s">
        <v>326</v>
      </c>
      <c r="J889" s="260"/>
      <c r="K889" s="260"/>
      <c r="L889" s="60"/>
    </row>
    <row r="890" spans="2:12" ht="10.5" customHeight="1">
      <c r="B890" s="311" t="s">
        <v>326</v>
      </c>
      <c r="C890" s="549">
        <v>511</v>
      </c>
      <c r="D890" s="549">
        <v>584</v>
      </c>
      <c r="E890" s="523">
        <v>797340</v>
      </c>
      <c r="F890" s="562">
        <v>1364.17</v>
      </c>
      <c r="G890" s="562" t="s">
        <v>501</v>
      </c>
      <c r="H890" s="728">
        <v>46.7</v>
      </c>
      <c r="I890" s="997" t="s">
        <v>327</v>
      </c>
      <c r="J890" s="260"/>
      <c r="K890" s="260"/>
      <c r="L890" s="60"/>
    </row>
    <row r="891" spans="2:12" ht="10.5" customHeight="1">
      <c r="B891" s="311" t="s">
        <v>327</v>
      </c>
      <c r="C891" s="549">
        <v>828</v>
      </c>
      <c r="D891" s="523">
        <v>1212</v>
      </c>
      <c r="E891" s="549">
        <v>1525065</v>
      </c>
      <c r="F891" s="562">
        <v>1257.8</v>
      </c>
      <c r="G891" s="562" t="s">
        <v>501</v>
      </c>
      <c r="H891" s="728">
        <v>43.1</v>
      </c>
      <c r="I891" s="997">
        <v>1999</v>
      </c>
      <c r="J891" s="260"/>
      <c r="K891" s="260"/>
      <c r="L891" s="60"/>
    </row>
    <row r="892" spans="2:12" ht="10.5" customHeight="1">
      <c r="B892" s="518" t="s">
        <v>283</v>
      </c>
      <c r="C892" s="549">
        <v>396</v>
      </c>
      <c r="D892" s="549">
        <v>567</v>
      </c>
      <c r="E892" s="549">
        <v>518811</v>
      </c>
      <c r="F892" s="562">
        <v>915.7</v>
      </c>
      <c r="G892" s="562" t="s">
        <v>501</v>
      </c>
      <c r="H892" s="728">
        <v>31.4</v>
      </c>
      <c r="I892" s="997">
        <v>2000</v>
      </c>
      <c r="J892" s="260"/>
      <c r="K892" s="260"/>
      <c r="L892" s="60"/>
    </row>
    <row r="893" spans="2:12" ht="10.5" customHeight="1">
      <c r="B893" s="311"/>
      <c r="C893" s="549"/>
      <c r="D893" s="549"/>
      <c r="E893" s="549"/>
      <c r="F893" s="562"/>
      <c r="G893" s="562"/>
      <c r="H893" s="728"/>
      <c r="I893" s="997"/>
      <c r="J893" s="260"/>
      <c r="K893" s="260"/>
      <c r="L893" s="60"/>
    </row>
    <row r="894" spans="2:12" ht="10.5" customHeight="1">
      <c r="B894" s="311" t="s">
        <v>328</v>
      </c>
      <c r="C894" s="549">
        <v>522</v>
      </c>
      <c r="D894" s="549">
        <v>691</v>
      </c>
      <c r="E894" s="549">
        <v>893157</v>
      </c>
      <c r="F894" s="562">
        <v>1292.78</v>
      </c>
      <c r="G894" s="562" t="s">
        <v>501</v>
      </c>
      <c r="H894" s="728">
        <v>44.3</v>
      </c>
      <c r="I894" s="997">
        <v>2001</v>
      </c>
      <c r="J894" s="260"/>
      <c r="K894" s="260"/>
      <c r="L894" s="60"/>
    </row>
    <row r="895" spans="2:12" ht="10.5" customHeight="1">
      <c r="B895" s="311" t="s">
        <v>329</v>
      </c>
      <c r="C895" s="522">
        <v>668</v>
      </c>
      <c r="D895" s="522">
        <v>967</v>
      </c>
      <c r="E895" s="522">
        <v>2163160</v>
      </c>
      <c r="F895" s="546">
        <v>2238.04</v>
      </c>
      <c r="G895" s="546" t="s">
        <v>501</v>
      </c>
      <c r="H895" s="729">
        <v>76.599999999999994</v>
      </c>
      <c r="I895" s="997">
        <v>2002</v>
      </c>
      <c r="J895" s="260"/>
      <c r="K895" s="260"/>
      <c r="L895" s="60"/>
    </row>
    <row r="896" spans="2:12" ht="10.5" customHeight="1">
      <c r="B896" s="311" t="s">
        <v>282</v>
      </c>
      <c r="C896" s="549">
        <v>606</v>
      </c>
      <c r="D896" s="522">
        <v>682</v>
      </c>
      <c r="E896" s="522">
        <v>1349131</v>
      </c>
      <c r="F896" s="546">
        <v>1977.72</v>
      </c>
      <c r="G896" s="546" t="s">
        <v>501</v>
      </c>
      <c r="H896" s="728">
        <v>67.7</v>
      </c>
      <c r="I896" s="997">
        <v>2003</v>
      </c>
      <c r="J896" s="260"/>
      <c r="K896" s="260"/>
      <c r="L896" s="60"/>
    </row>
    <row r="897" spans="2:14" ht="10.5" customHeight="1">
      <c r="B897" s="311" t="s">
        <v>723</v>
      </c>
      <c r="C897" s="522">
        <v>530</v>
      </c>
      <c r="D897" s="522">
        <v>674</v>
      </c>
      <c r="E897" s="522">
        <v>1231010</v>
      </c>
      <c r="F897" s="546">
        <v>1826.88</v>
      </c>
      <c r="G897" s="546" t="s">
        <v>501</v>
      </c>
      <c r="H897" s="724">
        <v>62.6</v>
      </c>
      <c r="I897" s="997">
        <v>2004</v>
      </c>
      <c r="J897" s="260"/>
      <c r="K897" s="260"/>
      <c r="L897" s="60"/>
    </row>
    <row r="898" spans="2:14" ht="10.5" customHeight="1">
      <c r="B898" s="311" t="s">
        <v>751</v>
      </c>
      <c r="C898" s="522">
        <v>460</v>
      </c>
      <c r="D898" s="522">
        <v>645</v>
      </c>
      <c r="E898" s="522">
        <v>1018516</v>
      </c>
      <c r="F898" s="546">
        <v>1579.78</v>
      </c>
      <c r="G898" s="546" t="s">
        <v>501</v>
      </c>
      <c r="H898" s="724">
        <v>54.1</v>
      </c>
      <c r="I898" s="997">
        <v>2005</v>
      </c>
      <c r="J898" s="260"/>
      <c r="K898" s="260"/>
      <c r="L898" s="60"/>
    </row>
    <row r="899" spans="2:14" ht="10.5" customHeight="1">
      <c r="B899" s="311"/>
      <c r="C899" s="522"/>
      <c r="D899" s="522"/>
      <c r="E899" s="522"/>
      <c r="F899" s="546"/>
      <c r="G899" s="546"/>
      <c r="H899" s="724"/>
      <c r="I899" s="997"/>
      <c r="J899" s="260"/>
      <c r="K899" s="260"/>
      <c r="L899" s="60"/>
    </row>
    <row r="900" spans="2:14" ht="10.5" customHeight="1">
      <c r="B900" s="311" t="s">
        <v>502</v>
      </c>
      <c r="C900" s="522">
        <v>472</v>
      </c>
      <c r="D900" s="522">
        <v>541</v>
      </c>
      <c r="E900" s="522">
        <v>1009197</v>
      </c>
      <c r="F900" s="563">
        <v>1866.65</v>
      </c>
      <c r="G900" s="546" t="s">
        <v>501</v>
      </c>
      <c r="H900" s="724">
        <v>66.3</v>
      </c>
      <c r="I900" s="997">
        <v>2006</v>
      </c>
      <c r="J900" s="260"/>
      <c r="K900" s="260"/>
      <c r="L900" s="60"/>
    </row>
    <row r="901" spans="2:14" ht="10.5" customHeight="1">
      <c r="B901" s="313">
        <v>38899</v>
      </c>
      <c r="C901" s="522">
        <v>316</v>
      </c>
      <c r="D901" s="522">
        <v>312</v>
      </c>
      <c r="E901" s="522">
        <v>794587</v>
      </c>
      <c r="F901" s="563">
        <v>2547.48</v>
      </c>
      <c r="G901" s="546" t="s">
        <v>501</v>
      </c>
      <c r="H901" s="724">
        <v>101.2</v>
      </c>
      <c r="I901" s="997">
        <v>2007</v>
      </c>
      <c r="J901" s="260"/>
      <c r="K901" s="260"/>
      <c r="L901" s="60"/>
    </row>
    <row r="902" spans="2:14" ht="10.5" customHeight="1">
      <c r="B902" s="313">
        <v>39295</v>
      </c>
      <c r="C902" s="522">
        <v>564</v>
      </c>
      <c r="D902" s="522">
        <v>907</v>
      </c>
      <c r="E902" s="522">
        <v>3872974</v>
      </c>
      <c r="F902" s="563">
        <v>4271.88</v>
      </c>
      <c r="G902" s="546" t="s">
        <v>501</v>
      </c>
      <c r="H902" s="724">
        <v>146.69999999999999</v>
      </c>
      <c r="I902" s="997">
        <v>2008</v>
      </c>
      <c r="J902" s="260"/>
      <c r="K902" s="260"/>
      <c r="L902" s="60"/>
    </row>
    <row r="903" spans="2:14" ht="10.5" customHeight="1">
      <c r="B903" s="313">
        <v>39692</v>
      </c>
      <c r="C903" s="522">
        <v>636</v>
      </c>
      <c r="D903" s="522">
        <v>833</v>
      </c>
      <c r="E903" s="522">
        <v>2377297</v>
      </c>
      <c r="F903" s="546">
        <v>2854.58</v>
      </c>
      <c r="G903" s="546" t="s">
        <v>501</v>
      </c>
      <c r="H903" s="724">
        <v>99.4</v>
      </c>
      <c r="I903" s="997">
        <v>2009</v>
      </c>
      <c r="J903" s="260"/>
      <c r="K903" s="475"/>
      <c r="L903" s="60"/>
    </row>
    <row r="904" spans="2:14" ht="10.5" customHeight="1">
      <c r="B904" s="313">
        <v>40087</v>
      </c>
      <c r="C904" s="522">
        <v>398</v>
      </c>
      <c r="D904" s="522">
        <v>509</v>
      </c>
      <c r="E904" s="522">
        <v>1504652</v>
      </c>
      <c r="F904" s="546">
        <v>2953.46</v>
      </c>
      <c r="G904" s="546" t="s">
        <v>501</v>
      </c>
      <c r="H904" s="724">
        <v>100</v>
      </c>
      <c r="I904" s="997">
        <v>2010</v>
      </c>
      <c r="J904" s="260"/>
      <c r="K904" s="1099"/>
      <c r="L904" s="60"/>
    </row>
    <row r="905" spans="2:14" ht="10.5" customHeight="1">
      <c r="B905" s="313"/>
      <c r="C905" s="522"/>
      <c r="D905" s="522"/>
      <c r="E905" s="522"/>
      <c r="F905" s="546"/>
      <c r="G905" s="546"/>
      <c r="H905" s="724"/>
      <c r="I905" s="997"/>
      <c r="J905" s="260"/>
      <c r="K905" s="1099"/>
      <c r="L905" s="60"/>
    </row>
    <row r="906" spans="2:14" ht="10.5" customHeight="1">
      <c r="B906" s="511" t="s">
        <v>336</v>
      </c>
      <c r="C906" s="650">
        <v>643</v>
      </c>
      <c r="D906" s="650">
        <v>894</v>
      </c>
      <c r="E906" s="650">
        <v>3340142</v>
      </c>
      <c r="F906" s="654">
        <v>3735.57</v>
      </c>
      <c r="G906" s="654" t="s">
        <v>501</v>
      </c>
      <c r="H906" s="727">
        <v>111</v>
      </c>
      <c r="I906" s="996" t="s">
        <v>1371</v>
      </c>
      <c r="J906" s="475"/>
      <c r="K906" s="1160"/>
      <c r="L906" s="60"/>
    </row>
    <row r="907" spans="2:14" ht="10.5" customHeight="1">
      <c r="B907" s="335" t="s">
        <v>339</v>
      </c>
      <c r="C907" s="650">
        <v>453</v>
      </c>
      <c r="D907" s="650">
        <v>543</v>
      </c>
      <c r="E907" s="650">
        <v>2386311</v>
      </c>
      <c r="F907" s="654">
        <v>4396.8999999999996</v>
      </c>
      <c r="G907" s="654" t="s">
        <v>501</v>
      </c>
      <c r="H907" s="727">
        <v>135.69999999999999</v>
      </c>
      <c r="I907" s="996" t="s">
        <v>1367</v>
      </c>
      <c r="J907" s="1099"/>
      <c r="K907" s="1244"/>
      <c r="L907" s="60"/>
    </row>
    <row r="908" spans="2:14" ht="10.5" customHeight="1">
      <c r="B908" s="335" t="s">
        <v>1370</v>
      </c>
      <c r="C908" s="650">
        <v>505</v>
      </c>
      <c r="D908" s="650">
        <v>579</v>
      </c>
      <c r="E908" s="650">
        <v>2805235</v>
      </c>
      <c r="F908" s="654">
        <v>4844</v>
      </c>
      <c r="G908" s="654" t="s">
        <v>501</v>
      </c>
      <c r="H908" s="727">
        <v>142.6</v>
      </c>
      <c r="I908" s="996" t="s">
        <v>1408</v>
      </c>
      <c r="J908" s="1099"/>
      <c r="K908" s="1244"/>
      <c r="L908" s="60"/>
    </row>
    <row r="909" spans="2:14" ht="10.5" customHeight="1">
      <c r="B909" s="335" t="s">
        <v>1409</v>
      </c>
      <c r="C909" s="650">
        <v>599</v>
      </c>
      <c r="D909" s="650">
        <v>865</v>
      </c>
      <c r="E909" s="650">
        <v>3836829</v>
      </c>
      <c r="F909" s="654">
        <v>4435.47</v>
      </c>
      <c r="G909" s="654" t="s">
        <v>501</v>
      </c>
      <c r="H909" s="727">
        <v>132.5</v>
      </c>
      <c r="I909" s="996" t="s">
        <v>1411</v>
      </c>
      <c r="J909" s="1160"/>
      <c r="K909" s="1308"/>
      <c r="L909" s="60"/>
    </row>
    <row r="910" spans="2:14" ht="10.5" customHeight="1">
      <c r="B910" s="335" t="s">
        <v>1410</v>
      </c>
      <c r="C910" s="650">
        <v>576</v>
      </c>
      <c r="D910" s="650">
        <v>689</v>
      </c>
      <c r="E910" s="650">
        <v>3137901</v>
      </c>
      <c r="F910" s="654">
        <v>4552.1499999999996</v>
      </c>
      <c r="G910" s="654" t="s">
        <v>501</v>
      </c>
      <c r="H910" s="727">
        <v>151.1</v>
      </c>
      <c r="I910" s="996" t="s">
        <v>1462</v>
      </c>
      <c r="J910" s="1244"/>
    </row>
    <row r="911" spans="2:14" ht="10.5" customHeight="1">
      <c r="B911" s="335"/>
      <c r="C911" s="650"/>
      <c r="D911" s="650"/>
      <c r="E911" s="650"/>
      <c r="F911" s="654"/>
      <c r="G911" s="654"/>
      <c r="H911" s="727"/>
      <c r="I911" s="996"/>
      <c r="J911" s="1244"/>
      <c r="M911" s="74"/>
      <c r="N911" s="74"/>
    </row>
    <row r="912" spans="2:14" ht="10.5" customHeight="1">
      <c r="B912" s="336" t="s">
        <v>1491</v>
      </c>
      <c r="C912" s="649">
        <v>688</v>
      </c>
      <c r="D912" s="649">
        <v>641</v>
      </c>
      <c r="E912" s="649" t="s">
        <v>458</v>
      </c>
      <c r="F912" s="651" t="s">
        <v>458</v>
      </c>
      <c r="G912" s="651" t="s">
        <v>501</v>
      </c>
      <c r="H912" s="731" t="s">
        <v>458</v>
      </c>
      <c r="I912" s="1002" t="s">
        <v>1492</v>
      </c>
      <c r="J912" s="321"/>
      <c r="M912" s="74"/>
      <c r="N912" s="74"/>
    </row>
    <row r="913" spans="2:13" ht="10.5" customHeight="1">
      <c r="B913" s="1587" t="s">
        <v>275</v>
      </c>
      <c r="C913" s="1248" t="s">
        <v>940</v>
      </c>
      <c r="D913" s="1250"/>
      <c r="E913" s="1250"/>
      <c r="F913" s="1250"/>
      <c r="G913" s="1250"/>
      <c r="H913" s="1250"/>
      <c r="I913" s="1250"/>
      <c r="J913" s="1250"/>
      <c r="K913" s="1250"/>
      <c r="L913" s="1249"/>
      <c r="M913" s="77"/>
    </row>
    <row r="914" spans="2:13" ht="10.5" customHeight="1">
      <c r="B914" s="1622"/>
      <c r="C914" s="450" t="s">
        <v>126</v>
      </c>
      <c r="D914" s="436" t="s">
        <v>1290</v>
      </c>
      <c r="E914" s="469" t="s">
        <v>1289</v>
      </c>
      <c r="F914" s="436" t="s">
        <v>705</v>
      </c>
      <c r="G914" s="436" t="s">
        <v>611</v>
      </c>
      <c r="H914" s="436" t="s">
        <v>289</v>
      </c>
      <c r="I914" s="436" t="s">
        <v>585</v>
      </c>
      <c r="J914" s="436" t="s">
        <v>132</v>
      </c>
      <c r="K914" s="436" t="s">
        <v>1288</v>
      </c>
      <c r="L914" s="436" t="s">
        <v>144</v>
      </c>
      <c r="M914" s="77"/>
    </row>
    <row r="915" spans="2:13" ht="10.5" customHeight="1">
      <c r="B915" s="1622"/>
      <c r="C915" s="437" t="s">
        <v>286</v>
      </c>
      <c r="D915" s="437" t="s">
        <v>286</v>
      </c>
      <c r="E915" s="470" t="s">
        <v>286</v>
      </c>
      <c r="F915" s="437"/>
      <c r="G915" s="437"/>
      <c r="H915" s="437" t="s">
        <v>290</v>
      </c>
      <c r="I915" s="437"/>
      <c r="J915" s="437" t="s">
        <v>133</v>
      </c>
      <c r="K915" s="437" t="s">
        <v>287</v>
      </c>
      <c r="L915" s="437"/>
      <c r="M915" s="77"/>
    </row>
    <row r="916" spans="2:13" ht="10.5" customHeight="1">
      <c r="B916" s="1588"/>
      <c r="C916" s="1597" t="s">
        <v>280</v>
      </c>
      <c r="D916" s="1603"/>
      <c r="E916" s="1603"/>
      <c r="F916" s="1603"/>
      <c r="G916" s="1603"/>
      <c r="H916" s="1603"/>
      <c r="I916" s="1603"/>
      <c r="J916" s="1603"/>
      <c r="K916" s="1603"/>
      <c r="L916" s="1598"/>
      <c r="M916" s="77"/>
    </row>
    <row r="917" spans="2:13" ht="10.5" customHeight="1">
      <c r="B917" s="311" t="s">
        <v>456</v>
      </c>
      <c r="C917" s="286" t="s">
        <v>373</v>
      </c>
      <c r="D917" s="286" t="s">
        <v>373</v>
      </c>
      <c r="E917" s="1056">
        <v>7.08</v>
      </c>
      <c r="F917" s="1050">
        <v>170.21</v>
      </c>
      <c r="G917" s="1050">
        <v>17.84</v>
      </c>
      <c r="H917" s="1051">
        <v>32.99</v>
      </c>
      <c r="I917" s="1050">
        <v>24.58</v>
      </c>
      <c r="J917" s="1051">
        <v>99.53</v>
      </c>
      <c r="K917" s="286" t="s">
        <v>373</v>
      </c>
      <c r="L917" s="1051">
        <f>SUM(C917:K917)</f>
        <v>352.23</v>
      </c>
      <c r="M917" s="77"/>
    </row>
    <row r="918" spans="2:13" ht="10.5" customHeight="1">
      <c r="B918" s="311" t="s">
        <v>457</v>
      </c>
      <c r="C918" s="557" t="s">
        <v>373</v>
      </c>
      <c r="D918" s="557" t="s">
        <v>373</v>
      </c>
      <c r="E918" s="1053">
        <v>13.82</v>
      </c>
      <c r="F918" s="557">
        <v>204.49</v>
      </c>
      <c r="G918" s="557">
        <v>38.93</v>
      </c>
      <c r="H918" s="536">
        <v>52.59</v>
      </c>
      <c r="I918" s="557">
        <v>46.51</v>
      </c>
      <c r="J918" s="536">
        <v>139.38</v>
      </c>
      <c r="K918" s="557" t="s">
        <v>373</v>
      </c>
      <c r="L918" s="536">
        <f>SUM(C918:K918)</f>
        <v>495.72</v>
      </c>
      <c r="M918" s="77"/>
    </row>
    <row r="919" spans="2:13" ht="10.5" customHeight="1">
      <c r="B919" s="311" t="s">
        <v>324</v>
      </c>
      <c r="C919" s="557" t="s">
        <v>373</v>
      </c>
      <c r="D919" s="557" t="s">
        <v>373</v>
      </c>
      <c r="E919" s="1053">
        <v>3.21</v>
      </c>
      <c r="F919" s="557">
        <v>319.25</v>
      </c>
      <c r="G919" s="557">
        <v>72.11</v>
      </c>
      <c r="H919" s="536">
        <v>38.049999999999997</v>
      </c>
      <c r="I919" s="557">
        <v>12.14</v>
      </c>
      <c r="J919" s="536">
        <v>310.24</v>
      </c>
      <c r="K919" s="557" t="s">
        <v>373</v>
      </c>
      <c r="L919" s="536">
        <f t="shared" ref="L919:L921" si="17">SUM(C919:K919)</f>
        <v>755</v>
      </c>
      <c r="M919" s="77"/>
    </row>
    <row r="920" spans="2:13" ht="10.5" customHeight="1">
      <c r="B920" s="311" t="s">
        <v>325</v>
      </c>
      <c r="C920" s="557" t="s">
        <v>373</v>
      </c>
      <c r="D920" s="557" t="s">
        <v>373</v>
      </c>
      <c r="E920" s="1053">
        <v>1.92</v>
      </c>
      <c r="F920" s="557">
        <v>190.28</v>
      </c>
      <c r="G920" s="557">
        <v>42.98</v>
      </c>
      <c r="H920" s="536">
        <v>22.68</v>
      </c>
      <c r="I920" s="557">
        <v>7.24</v>
      </c>
      <c r="J920" s="536">
        <v>184.91</v>
      </c>
      <c r="K920" s="557" t="s">
        <v>373</v>
      </c>
      <c r="L920" s="536">
        <f t="shared" si="17"/>
        <v>450.01</v>
      </c>
      <c r="M920" s="77"/>
    </row>
    <row r="921" spans="2:13" ht="10.5" customHeight="1">
      <c r="B921" s="311" t="s">
        <v>326</v>
      </c>
      <c r="C921" s="557" t="s">
        <v>373</v>
      </c>
      <c r="D921" s="557" t="s">
        <v>373</v>
      </c>
      <c r="E921" s="1053">
        <v>7.0000000000000007E-2</v>
      </c>
      <c r="F921" s="557">
        <v>218</v>
      </c>
      <c r="G921" s="557">
        <v>31</v>
      </c>
      <c r="H921" s="536">
        <v>34</v>
      </c>
      <c r="I921" s="557">
        <v>10</v>
      </c>
      <c r="J921" s="536">
        <v>269</v>
      </c>
      <c r="K921" s="557" t="s">
        <v>373</v>
      </c>
      <c r="L921" s="536">
        <f t="shared" si="17"/>
        <v>562.06999999999994</v>
      </c>
      <c r="M921" s="77"/>
    </row>
    <row r="922" spans="2:13" ht="10.5" customHeight="1">
      <c r="B922" s="311"/>
      <c r="C922" s="286"/>
      <c r="D922" s="557"/>
      <c r="E922" s="1053"/>
      <c r="F922" s="557"/>
      <c r="G922" s="557"/>
      <c r="H922" s="536"/>
      <c r="I922" s="557"/>
      <c r="J922" s="536"/>
      <c r="K922" s="286"/>
      <c r="L922" s="536"/>
      <c r="M922" s="77"/>
    </row>
    <row r="923" spans="2:13" ht="10.5" customHeight="1">
      <c r="B923" s="311" t="s">
        <v>327</v>
      </c>
      <c r="C923" s="557" t="s">
        <v>373</v>
      </c>
      <c r="D923" s="557" t="s">
        <v>373</v>
      </c>
      <c r="E923" s="1053">
        <v>1</v>
      </c>
      <c r="F923" s="557">
        <v>629</v>
      </c>
      <c r="G923" s="557">
        <v>17</v>
      </c>
      <c r="H923" s="536">
        <v>78</v>
      </c>
      <c r="I923" s="557">
        <v>22</v>
      </c>
      <c r="J923" s="536">
        <v>362</v>
      </c>
      <c r="K923" s="557" t="s">
        <v>373</v>
      </c>
      <c r="L923" s="536">
        <f t="shared" ref="L923:L927" si="18">SUM(C923:K923)</f>
        <v>1109</v>
      </c>
      <c r="M923" s="77"/>
    </row>
    <row r="924" spans="2:13" ht="10.5" customHeight="1">
      <c r="B924" s="518" t="s">
        <v>283</v>
      </c>
      <c r="C924" s="557" t="s">
        <v>373</v>
      </c>
      <c r="D924" s="557">
        <v>0.1</v>
      </c>
      <c r="E924" s="1053">
        <v>0.93</v>
      </c>
      <c r="F924" s="557">
        <v>262.8</v>
      </c>
      <c r="G924" s="557">
        <v>33.6</v>
      </c>
      <c r="H924" s="536">
        <v>24.2</v>
      </c>
      <c r="I924" s="557">
        <v>9</v>
      </c>
      <c r="J924" s="536">
        <v>200</v>
      </c>
      <c r="K924" s="557" t="s">
        <v>373</v>
      </c>
      <c r="L924" s="536">
        <f t="shared" si="18"/>
        <v>530.63</v>
      </c>
      <c r="M924" s="77"/>
    </row>
    <row r="925" spans="2:13" ht="10.5" customHeight="1">
      <c r="B925" s="311" t="s">
        <v>328</v>
      </c>
      <c r="C925" s="557" t="s">
        <v>373</v>
      </c>
      <c r="D925" s="557">
        <v>0.15</v>
      </c>
      <c r="E925" s="1053">
        <v>0.68</v>
      </c>
      <c r="F925" s="557">
        <v>253.5</v>
      </c>
      <c r="G925" s="557">
        <v>26.1</v>
      </c>
      <c r="H925" s="536">
        <v>23</v>
      </c>
      <c r="I925" s="557">
        <v>10.8</v>
      </c>
      <c r="J925" s="536">
        <v>324</v>
      </c>
      <c r="K925" s="286">
        <v>0.1</v>
      </c>
      <c r="L925" s="536">
        <f t="shared" si="18"/>
        <v>638.33000000000004</v>
      </c>
      <c r="M925" s="77"/>
    </row>
    <row r="926" spans="2:13" ht="10.5" customHeight="1">
      <c r="B926" s="311" t="s">
        <v>329</v>
      </c>
      <c r="C926" s="557" t="s">
        <v>373</v>
      </c>
      <c r="D926" s="557">
        <v>0.2</v>
      </c>
      <c r="E926" s="1053">
        <v>0.5</v>
      </c>
      <c r="F926" s="536">
        <v>443.5</v>
      </c>
      <c r="G926" s="1055">
        <v>50</v>
      </c>
      <c r="H926" s="536">
        <v>52.5</v>
      </c>
      <c r="I926" s="1055">
        <v>18</v>
      </c>
      <c r="J926" s="536">
        <v>364</v>
      </c>
      <c r="K926" s="536">
        <v>0.09</v>
      </c>
      <c r="L926" s="536">
        <f t="shared" si="18"/>
        <v>928.79000000000008</v>
      </c>
      <c r="M926" s="77"/>
    </row>
    <row r="927" spans="2:13" ht="10.5" customHeight="1">
      <c r="B927" s="311" t="s">
        <v>282</v>
      </c>
      <c r="C927" s="536">
        <v>0.35</v>
      </c>
      <c r="D927" s="557">
        <v>0.24</v>
      </c>
      <c r="E927" s="1053">
        <v>0.72</v>
      </c>
      <c r="F927" s="536">
        <v>330.5</v>
      </c>
      <c r="G927" s="1055">
        <v>22.2</v>
      </c>
      <c r="H927" s="536">
        <v>45</v>
      </c>
      <c r="I927" s="1055">
        <v>16</v>
      </c>
      <c r="J927" s="536">
        <v>227.5</v>
      </c>
      <c r="K927" s="536">
        <v>0.1</v>
      </c>
      <c r="L927" s="536">
        <f t="shared" si="18"/>
        <v>642.61</v>
      </c>
      <c r="M927" s="77"/>
    </row>
    <row r="928" spans="2:13" ht="10.5" customHeight="1">
      <c r="B928" s="311"/>
      <c r="C928" s="536"/>
      <c r="D928" s="557"/>
      <c r="E928" s="1053"/>
      <c r="F928" s="536"/>
      <c r="G928" s="1055"/>
      <c r="H928" s="536"/>
      <c r="I928" s="1055"/>
      <c r="J928" s="536"/>
      <c r="K928" s="536"/>
      <c r="L928" s="536"/>
      <c r="M928" s="77"/>
    </row>
    <row r="929" spans="2:18" ht="10.5" customHeight="1">
      <c r="B929" s="311" t="s">
        <v>723</v>
      </c>
      <c r="C929" s="536">
        <v>0.38</v>
      </c>
      <c r="D929" s="557">
        <v>0.27</v>
      </c>
      <c r="E929" s="1053">
        <v>0.85</v>
      </c>
      <c r="F929" s="536">
        <v>276</v>
      </c>
      <c r="G929" s="1055">
        <v>37</v>
      </c>
      <c r="H929" s="536">
        <v>46</v>
      </c>
      <c r="I929" s="1055">
        <v>22.5</v>
      </c>
      <c r="J929" s="536">
        <v>265</v>
      </c>
      <c r="K929" s="557" t="s">
        <v>373</v>
      </c>
      <c r="L929" s="536">
        <f t="shared" ref="L929:L933" si="19">SUM(C929:K929)</f>
        <v>648</v>
      </c>
      <c r="M929" s="77"/>
    </row>
    <row r="930" spans="2:18" ht="10.5" customHeight="1">
      <c r="B930" s="311" t="s">
        <v>751</v>
      </c>
      <c r="C930" s="536">
        <v>0.45</v>
      </c>
      <c r="D930" s="557">
        <v>0.24</v>
      </c>
      <c r="E930" s="1053">
        <v>1</v>
      </c>
      <c r="F930" s="536">
        <v>260</v>
      </c>
      <c r="G930" s="1055">
        <v>36</v>
      </c>
      <c r="H930" s="536">
        <v>45.5</v>
      </c>
      <c r="I930" s="1055">
        <v>13.9</v>
      </c>
      <c r="J930" s="536">
        <v>262.91000000000003</v>
      </c>
      <c r="K930" s="557" t="s">
        <v>373</v>
      </c>
      <c r="L930" s="536">
        <f t="shared" si="19"/>
        <v>620</v>
      </c>
      <c r="M930" s="77"/>
    </row>
    <row r="931" spans="2:18" ht="10.5" customHeight="1">
      <c r="B931" s="311" t="s">
        <v>502</v>
      </c>
      <c r="C931" s="536">
        <v>0.08</v>
      </c>
      <c r="D931" s="536">
        <v>0.24</v>
      </c>
      <c r="E931" s="1053">
        <v>1.8</v>
      </c>
      <c r="F931" s="536">
        <v>204</v>
      </c>
      <c r="G931" s="536">
        <v>42.8</v>
      </c>
      <c r="H931" s="536">
        <v>56.23</v>
      </c>
      <c r="I931" s="536">
        <v>14.85</v>
      </c>
      <c r="J931" s="536">
        <v>200</v>
      </c>
      <c r="K931" s="557" t="s">
        <v>373</v>
      </c>
      <c r="L931" s="536">
        <f t="shared" si="19"/>
        <v>520</v>
      </c>
      <c r="M931" s="77"/>
    </row>
    <row r="932" spans="2:18" ht="10.5" customHeight="1">
      <c r="B932" s="311" t="s">
        <v>388</v>
      </c>
      <c r="C932" s="536">
        <v>0.3</v>
      </c>
      <c r="D932" s="536">
        <v>0.18</v>
      </c>
      <c r="E932" s="1053">
        <v>1.32</v>
      </c>
      <c r="F932" s="536">
        <v>155</v>
      </c>
      <c r="G932" s="536">
        <v>12.5</v>
      </c>
      <c r="H932" s="536">
        <v>13</v>
      </c>
      <c r="I932" s="536">
        <v>7.7</v>
      </c>
      <c r="J932" s="536">
        <v>110</v>
      </c>
      <c r="K932" s="557" t="s">
        <v>373</v>
      </c>
      <c r="L932" s="536">
        <f t="shared" si="19"/>
        <v>300</v>
      </c>
      <c r="M932" s="77"/>
    </row>
    <row r="933" spans="2:18" ht="10.5" customHeight="1">
      <c r="B933" s="313">
        <v>39295</v>
      </c>
      <c r="C933" s="536">
        <v>0.54</v>
      </c>
      <c r="D933" s="536">
        <v>0.36</v>
      </c>
      <c r="E933" s="1053">
        <v>0.9</v>
      </c>
      <c r="F933" s="536">
        <v>459</v>
      </c>
      <c r="G933" s="536">
        <v>77</v>
      </c>
      <c r="H933" s="536">
        <v>25.5</v>
      </c>
      <c r="I933" s="536">
        <v>8.6999999999999993</v>
      </c>
      <c r="J933" s="536">
        <v>300</v>
      </c>
      <c r="K933" s="557" t="s">
        <v>373</v>
      </c>
      <c r="L933" s="536">
        <f t="shared" si="19"/>
        <v>872</v>
      </c>
      <c r="M933" s="77"/>
    </row>
    <row r="934" spans="2:18" ht="10.5" customHeight="1">
      <c r="B934" s="313"/>
      <c r="C934" s="536"/>
      <c r="D934" s="536"/>
      <c r="E934" s="1053"/>
      <c r="F934" s="536"/>
      <c r="G934" s="536"/>
      <c r="H934" s="536"/>
      <c r="I934" s="536"/>
      <c r="J934" s="536"/>
      <c r="K934" s="536"/>
      <c r="L934" s="536"/>
      <c r="M934" s="476"/>
    </row>
    <row r="935" spans="2:18" ht="10.5" customHeight="1">
      <c r="B935" s="313">
        <v>39692</v>
      </c>
      <c r="C935" s="536">
        <v>0.7</v>
      </c>
      <c r="D935" s="536">
        <v>0.78</v>
      </c>
      <c r="E935" s="1053">
        <v>1</v>
      </c>
      <c r="F935" s="536">
        <v>363</v>
      </c>
      <c r="G935" s="536">
        <v>90</v>
      </c>
      <c r="H935" s="536">
        <v>37.700000000000003</v>
      </c>
      <c r="I935" s="536">
        <v>9.82</v>
      </c>
      <c r="J935" s="536">
        <v>298</v>
      </c>
      <c r="K935" s="557" t="s">
        <v>373</v>
      </c>
      <c r="L935" s="536">
        <f t="shared" ref="L935:L939" si="20">SUM(C935:K935)</f>
        <v>801</v>
      </c>
      <c r="M935" s="1100"/>
    </row>
    <row r="936" spans="2:18" ht="10.5" customHeight="1">
      <c r="B936" s="313">
        <v>40087</v>
      </c>
      <c r="C936" s="536">
        <v>0.2</v>
      </c>
      <c r="D936" s="536">
        <v>0.16</v>
      </c>
      <c r="E936" s="1053">
        <v>1.7</v>
      </c>
      <c r="F936" s="536">
        <v>227.5</v>
      </c>
      <c r="G936" s="536">
        <v>67.5</v>
      </c>
      <c r="H936" s="536">
        <v>12.8</v>
      </c>
      <c r="I936" s="536">
        <v>4.9000000000000004</v>
      </c>
      <c r="J936" s="536">
        <v>175.24</v>
      </c>
      <c r="K936" s="557" t="s">
        <v>373</v>
      </c>
      <c r="L936" s="536">
        <f t="shared" si="20"/>
        <v>490</v>
      </c>
      <c r="M936" s="1100"/>
    </row>
    <row r="937" spans="2:18" ht="10.5" customHeight="1">
      <c r="B937" s="511" t="s">
        <v>336</v>
      </c>
      <c r="C937" s="557" t="s">
        <v>373</v>
      </c>
      <c r="D937" s="1057">
        <v>0.22</v>
      </c>
      <c r="E937" s="1053">
        <v>0.68</v>
      </c>
      <c r="F937" s="1057">
        <v>434</v>
      </c>
      <c r="G937" s="1057">
        <v>98</v>
      </c>
      <c r="H937" s="1057">
        <v>12</v>
      </c>
      <c r="I937" s="1057">
        <v>4.8</v>
      </c>
      <c r="J937" s="1057">
        <v>310.3</v>
      </c>
      <c r="K937" s="557" t="s">
        <v>373</v>
      </c>
      <c r="L937" s="536">
        <f t="shared" si="20"/>
        <v>860</v>
      </c>
      <c r="M937" s="1100"/>
    </row>
    <row r="938" spans="2:18" ht="10.5" customHeight="1">
      <c r="B938" s="335" t="s">
        <v>339</v>
      </c>
      <c r="C938" s="536" t="s">
        <v>373</v>
      </c>
      <c r="D938" s="536" t="s">
        <v>373</v>
      </c>
      <c r="E938" s="1053">
        <v>0.1</v>
      </c>
      <c r="F938" s="1057">
        <v>247</v>
      </c>
      <c r="G938" s="1057">
        <v>85</v>
      </c>
      <c r="H938" s="1057">
        <v>13.5</v>
      </c>
      <c r="I938" s="1057">
        <v>3.9</v>
      </c>
      <c r="J938" s="1057">
        <v>172.5</v>
      </c>
      <c r="K938" s="536" t="s">
        <v>373</v>
      </c>
      <c r="L938" s="536">
        <f t="shared" si="20"/>
        <v>522</v>
      </c>
      <c r="M938" s="1161"/>
    </row>
    <row r="939" spans="2:18" ht="10.5" customHeight="1">
      <c r="B939" s="335" t="s">
        <v>1370</v>
      </c>
      <c r="C939" s="536" t="s">
        <v>373</v>
      </c>
      <c r="D939" s="536" t="s">
        <v>373</v>
      </c>
      <c r="E939" s="1053">
        <v>0.1</v>
      </c>
      <c r="F939" s="1057">
        <v>297</v>
      </c>
      <c r="G939" s="1057">
        <v>85</v>
      </c>
      <c r="H939" s="1057">
        <v>9.9</v>
      </c>
      <c r="I939" s="1057">
        <v>4</v>
      </c>
      <c r="J939" s="1057">
        <v>161</v>
      </c>
      <c r="K939" s="536" t="s">
        <v>373</v>
      </c>
      <c r="L939" s="536">
        <f t="shared" si="20"/>
        <v>557</v>
      </c>
      <c r="M939" s="1245"/>
    </row>
    <row r="940" spans="2:18" ht="10.5" customHeight="1">
      <c r="B940" s="335"/>
      <c r="C940" s="536"/>
      <c r="D940" s="536"/>
      <c r="E940" s="1053"/>
      <c r="F940" s="1057"/>
      <c r="G940" s="1057"/>
      <c r="H940" s="1057"/>
      <c r="I940" s="1057"/>
      <c r="J940" s="1057"/>
      <c r="K940" s="536"/>
      <c r="L940" s="1057"/>
      <c r="M940" s="77"/>
    </row>
    <row r="941" spans="2:18" ht="10.5" customHeight="1">
      <c r="B941" s="335" t="s">
        <v>1409</v>
      </c>
      <c r="C941" s="536" t="s">
        <v>373</v>
      </c>
      <c r="D941" s="536">
        <v>0.8</v>
      </c>
      <c r="E941" s="1053">
        <v>0.4</v>
      </c>
      <c r="F941" s="1057">
        <v>448</v>
      </c>
      <c r="G941" s="1057">
        <v>76.3</v>
      </c>
      <c r="H941" s="1057">
        <v>4.5999999999999996</v>
      </c>
      <c r="I941" s="1057">
        <v>3.9</v>
      </c>
      <c r="J941" s="1057">
        <v>298</v>
      </c>
      <c r="K941" s="536" t="s">
        <v>373</v>
      </c>
      <c r="L941" s="536">
        <f t="shared" ref="L941:L942" si="21">SUM(C941:K941)</f>
        <v>832</v>
      </c>
      <c r="M941" s="77"/>
    </row>
    <row r="942" spans="2:18" ht="10.5" customHeight="1">
      <c r="B942" s="335" t="s">
        <v>1410</v>
      </c>
      <c r="C942" s="536" t="s">
        <v>373</v>
      </c>
      <c r="D942" s="536" t="s">
        <v>373</v>
      </c>
      <c r="E942" s="1053">
        <v>0.5</v>
      </c>
      <c r="F942" s="1057">
        <v>370.5</v>
      </c>
      <c r="G942" s="1057">
        <v>61.5</v>
      </c>
      <c r="H942" s="1057">
        <v>3.3</v>
      </c>
      <c r="I942" s="1057">
        <v>7.2</v>
      </c>
      <c r="J942" s="1057">
        <v>220</v>
      </c>
      <c r="K942" s="536" t="s">
        <v>373</v>
      </c>
      <c r="L942" s="536">
        <f t="shared" si="21"/>
        <v>663</v>
      </c>
      <c r="M942" s="66"/>
      <c r="N942" s="66"/>
      <c r="O942" s="66"/>
      <c r="P942" s="66"/>
      <c r="Q942" s="77"/>
      <c r="R942" s="77"/>
    </row>
    <row r="943" spans="2:18" ht="10.5" customHeight="1">
      <c r="B943" s="336" t="s">
        <v>1491</v>
      </c>
      <c r="C943" s="544" t="s">
        <v>373</v>
      </c>
      <c r="D943" s="544" t="s">
        <v>373</v>
      </c>
      <c r="E943" s="1058">
        <v>0.6</v>
      </c>
      <c r="F943" s="1059">
        <v>393.7</v>
      </c>
      <c r="G943" s="1059">
        <v>45.5</v>
      </c>
      <c r="H943" s="1059">
        <v>3.3</v>
      </c>
      <c r="I943" s="1059">
        <v>4</v>
      </c>
      <c r="J943" s="1059">
        <v>240</v>
      </c>
      <c r="K943" s="544" t="s">
        <v>373</v>
      </c>
      <c r="L943" s="544">
        <f>SUM(C943:K943)</f>
        <v>687.1</v>
      </c>
      <c r="M943" s="77"/>
      <c r="N943" s="77"/>
      <c r="O943" s="77"/>
      <c r="P943" s="77"/>
      <c r="Q943" s="77"/>
      <c r="R943" s="77"/>
    </row>
    <row r="944" spans="2:18" ht="6" customHeight="1">
      <c r="B944" s="1332"/>
      <c r="C944" s="1055"/>
      <c r="D944" s="1055"/>
      <c r="E944" s="1364"/>
      <c r="F944" s="185"/>
      <c r="G944" s="185"/>
      <c r="H944" s="185"/>
      <c r="I944" s="185"/>
      <c r="J944" s="185"/>
      <c r="K944" s="1055"/>
      <c r="L944" s="1055"/>
      <c r="M944" s="1325"/>
      <c r="N944" s="1325"/>
      <c r="O944" s="1325"/>
      <c r="P944" s="1325"/>
      <c r="Q944" s="1325"/>
      <c r="R944" s="1325"/>
    </row>
    <row r="945" spans="2:18" ht="11.25" customHeight="1">
      <c r="B945" s="1326" t="s">
        <v>1262</v>
      </c>
      <c r="C945" s="1326"/>
      <c r="D945" s="1326"/>
      <c r="E945" s="1326"/>
      <c r="F945" s="1326"/>
      <c r="G945" s="1326"/>
      <c r="H945" s="77"/>
      <c r="I945" s="77"/>
      <c r="J945" s="77"/>
      <c r="K945" s="77"/>
      <c r="L945" s="77"/>
      <c r="M945" s="77"/>
      <c r="N945" s="77"/>
      <c r="O945" s="77"/>
      <c r="P945" s="77"/>
      <c r="Q945" s="77"/>
      <c r="R945" s="77"/>
    </row>
    <row r="946" spans="2:18" ht="10.5" customHeight="1">
      <c r="B946" s="1326" t="s">
        <v>1257</v>
      </c>
      <c r="C946" s="1326"/>
      <c r="D946" s="1326"/>
      <c r="E946" s="1326"/>
      <c r="F946" s="1326"/>
      <c r="G946" s="1326"/>
      <c r="H946" s="77"/>
      <c r="I946" s="77"/>
      <c r="J946" s="77"/>
      <c r="K946" s="77"/>
      <c r="L946" s="77"/>
      <c r="M946" s="77"/>
      <c r="N946" s="77"/>
      <c r="O946" s="77"/>
      <c r="P946" s="77"/>
      <c r="Q946" s="77"/>
      <c r="R946" s="77"/>
    </row>
    <row r="947" spans="2:18" ht="10.5" customHeight="1">
      <c r="B947" s="1326" t="s">
        <v>1263</v>
      </c>
      <c r="C947" s="1326"/>
      <c r="D947" s="1326"/>
      <c r="E947" s="1326"/>
      <c r="F947" s="1326"/>
      <c r="G947" s="1326"/>
      <c r="H947" s="77"/>
      <c r="I947" s="69"/>
      <c r="J947" s="77"/>
      <c r="K947" s="77"/>
      <c r="L947" s="77"/>
      <c r="M947" s="77"/>
      <c r="N947" s="77"/>
      <c r="O947" s="77"/>
      <c r="P947" s="77"/>
      <c r="Q947" s="77"/>
      <c r="R947" s="77"/>
    </row>
    <row r="948" spans="2:18" ht="10.5" customHeight="1">
      <c r="B948" s="1326" t="s">
        <v>1264</v>
      </c>
      <c r="C948" s="1326"/>
      <c r="D948" s="1326"/>
      <c r="E948" s="1326"/>
      <c r="F948" s="1326"/>
      <c r="G948" s="1326"/>
      <c r="H948" s="77"/>
      <c r="I948" s="77"/>
      <c r="J948" s="77"/>
      <c r="K948" s="77"/>
      <c r="L948" s="77"/>
      <c r="M948" s="77"/>
      <c r="N948" s="77"/>
      <c r="O948" s="77"/>
      <c r="P948" s="77"/>
      <c r="Q948" s="77"/>
      <c r="R948" s="77"/>
    </row>
    <row r="949" spans="2:18" ht="10.5" customHeight="1">
      <c r="B949" s="1326" t="s">
        <v>1265</v>
      </c>
      <c r="C949" s="1326"/>
      <c r="D949" s="1326"/>
      <c r="E949" s="1326"/>
      <c r="F949" s="1326"/>
      <c r="G949" s="1326"/>
      <c r="H949" s="77"/>
      <c r="I949" s="77"/>
      <c r="J949" s="77"/>
      <c r="K949" s="77"/>
      <c r="L949" s="77"/>
      <c r="M949" s="77"/>
      <c r="N949" s="77"/>
      <c r="O949" s="77"/>
      <c r="P949" s="77"/>
      <c r="Q949" s="77"/>
      <c r="R949" s="77"/>
    </row>
    <row r="950" spans="2:18" ht="10.5" customHeight="1">
      <c r="B950" s="1326" t="s">
        <v>1266</v>
      </c>
      <c r="C950" s="1326"/>
      <c r="D950" s="1326"/>
      <c r="E950" s="1326"/>
      <c r="F950" s="1326"/>
      <c r="G950" s="1326"/>
      <c r="H950" s="77"/>
      <c r="I950" s="77"/>
      <c r="J950" s="77"/>
      <c r="K950" s="77"/>
      <c r="L950" s="77"/>
      <c r="M950" s="77"/>
      <c r="N950" s="77"/>
      <c r="O950" s="77"/>
      <c r="P950" s="77"/>
      <c r="Q950" s="77"/>
      <c r="R950" s="77"/>
    </row>
    <row r="951" spans="2:18" ht="10.5" customHeight="1">
      <c r="B951" s="1326" t="s">
        <v>1267</v>
      </c>
      <c r="C951" s="1326"/>
      <c r="D951" s="1326"/>
      <c r="E951" s="1326"/>
      <c r="F951" s="1326"/>
      <c r="G951" s="1326"/>
      <c r="H951" s="77"/>
      <c r="I951" s="77"/>
      <c r="J951" s="77"/>
      <c r="K951" s="457"/>
      <c r="L951" s="457"/>
      <c r="M951" s="457"/>
      <c r="N951" s="457"/>
      <c r="O951" s="457"/>
      <c r="P951" s="457"/>
      <c r="Q951" s="457"/>
      <c r="R951" s="457"/>
    </row>
    <row r="952" spans="2:18" ht="10.5" customHeight="1">
      <c r="B952" s="1646" t="s">
        <v>1268</v>
      </c>
      <c r="C952" s="1630"/>
      <c r="D952" s="1630"/>
      <c r="E952" s="1630"/>
      <c r="F952" s="1630"/>
      <c r="G952" s="1630"/>
      <c r="H952" s="77"/>
      <c r="I952" s="77"/>
      <c r="J952" s="77"/>
      <c r="K952" s="457"/>
      <c r="L952" s="457"/>
      <c r="M952" s="457"/>
      <c r="N952" s="457"/>
      <c r="O952" s="457"/>
      <c r="P952" s="457"/>
      <c r="Q952" s="457"/>
      <c r="R952" s="457"/>
    </row>
    <row r="953" spans="2:18" ht="10.5" customHeight="1">
      <c r="B953" s="1326" t="s">
        <v>1269</v>
      </c>
      <c r="C953" s="1326"/>
      <c r="D953" s="1326"/>
      <c r="E953" s="1326"/>
      <c r="F953" s="1326"/>
      <c r="G953" s="1326"/>
      <c r="H953" s="77"/>
      <c r="I953" s="77"/>
      <c r="J953" s="77"/>
      <c r="K953" s="237"/>
      <c r="L953" s="237"/>
      <c r="M953" s="237"/>
      <c r="N953" s="237"/>
      <c r="O953" s="237"/>
      <c r="P953" s="237"/>
      <c r="Q953" s="237"/>
      <c r="R953" s="237"/>
    </row>
    <row r="954" spans="2:18" ht="10.5" customHeight="1">
      <c r="B954" s="1326"/>
      <c r="C954" s="1326"/>
      <c r="D954" s="1326"/>
      <c r="E954" s="1326"/>
      <c r="F954" s="1326"/>
      <c r="G954" s="1326"/>
      <c r="H954" s="1325"/>
      <c r="I954" s="1325"/>
      <c r="J954" s="1325"/>
      <c r="K954" s="1325"/>
      <c r="L954" s="1325"/>
      <c r="M954" s="1325"/>
      <c r="N954" s="1325"/>
      <c r="O954" s="1325"/>
      <c r="P954" s="1325"/>
      <c r="Q954" s="1325"/>
      <c r="R954" s="1325"/>
    </row>
    <row r="955" spans="2:18" ht="10.5" customHeight="1">
      <c r="B955" s="1326"/>
      <c r="C955" s="1326"/>
      <c r="D955" s="1326"/>
      <c r="E955" s="1326"/>
      <c r="F955" s="1326"/>
      <c r="G955" s="1326"/>
      <c r="H955" s="1325"/>
      <c r="I955" s="1325"/>
      <c r="J955" s="1325"/>
      <c r="K955" s="1325"/>
      <c r="L955" s="1325"/>
      <c r="M955" s="1325"/>
      <c r="N955" s="1325"/>
      <c r="O955" s="1325"/>
      <c r="P955" s="1325"/>
      <c r="Q955" s="1325"/>
      <c r="R955" s="1325"/>
    </row>
    <row r="956" spans="2:18" ht="10.5" customHeight="1">
      <c r="B956" s="1326"/>
      <c r="C956" s="1326"/>
      <c r="D956" s="1326"/>
      <c r="E956" s="1326"/>
      <c r="F956" s="1326"/>
      <c r="G956" s="1326"/>
      <c r="H956" s="1325"/>
      <c r="I956" s="1325"/>
      <c r="J956" s="1325"/>
      <c r="K956" s="1325"/>
      <c r="L956" s="1325"/>
      <c r="M956" s="1325"/>
      <c r="N956" s="1325"/>
      <c r="O956" s="1325"/>
      <c r="P956" s="1325"/>
      <c r="Q956" s="1325"/>
      <c r="R956" s="1325"/>
    </row>
    <row r="957" spans="2:18" ht="10.5" customHeight="1">
      <c r="B957" s="1326"/>
      <c r="C957" s="1326"/>
      <c r="D957" s="1326"/>
      <c r="E957" s="1326"/>
      <c r="F957" s="1326"/>
      <c r="G957" s="1326"/>
      <c r="H957" s="1325"/>
      <c r="I957" s="1325"/>
      <c r="J957" s="1325"/>
      <c r="K957" s="1325"/>
      <c r="L957" s="1325"/>
      <c r="M957" s="1325"/>
      <c r="N957" s="1325"/>
      <c r="O957" s="1325"/>
      <c r="P957" s="1325"/>
      <c r="Q957" s="1325"/>
      <c r="R957" s="1325"/>
    </row>
    <row r="958" spans="2:18" ht="10.5" customHeight="1">
      <c r="B958" s="1326"/>
      <c r="C958" s="1326"/>
      <c r="D958" s="1326"/>
      <c r="E958" s="1326"/>
      <c r="F958" s="1326"/>
      <c r="G958" s="1326"/>
      <c r="H958" s="1325"/>
      <c r="I958" s="1325"/>
      <c r="J958" s="1325"/>
      <c r="K958" s="1325"/>
      <c r="L958" s="1325"/>
      <c r="M958" s="1325"/>
      <c r="N958" s="1325"/>
      <c r="O958" s="1325"/>
      <c r="P958" s="1325"/>
      <c r="Q958" s="1325"/>
      <c r="R958" s="1325"/>
    </row>
    <row r="959" spans="2:18" ht="10.5" customHeight="1">
      <c r="B959" s="1326"/>
      <c r="C959" s="1326"/>
      <c r="D959" s="1326"/>
      <c r="E959" s="1326"/>
      <c r="F959" s="1326"/>
      <c r="G959" s="1326"/>
      <c r="H959" s="1325"/>
      <c r="I959" s="1325"/>
      <c r="J959" s="1325"/>
      <c r="K959" s="1325"/>
      <c r="L959" s="1325"/>
      <c r="M959" s="1325"/>
      <c r="N959" s="1325"/>
      <c r="O959" s="1325"/>
      <c r="P959" s="1325"/>
      <c r="Q959" s="1325"/>
      <c r="R959" s="1325"/>
    </row>
    <row r="960" spans="2:18" ht="10.5" customHeight="1">
      <c r="B960" s="1326"/>
      <c r="C960" s="1326"/>
      <c r="D960" s="1326"/>
      <c r="E960" s="1326"/>
      <c r="F960" s="1326"/>
      <c r="G960" s="1326"/>
      <c r="H960" s="1325"/>
      <c r="I960" s="1325"/>
      <c r="J960" s="1325"/>
      <c r="K960" s="1325"/>
      <c r="L960" s="1325"/>
      <c r="M960" s="1325"/>
      <c r="N960" s="1325"/>
      <c r="O960" s="1325"/>
      <c r="P960" s="1325"/>
      <c r="Q960" s="1325"/>
      <c r="R960" s="1325"/>
    </row>
    <row r="961" spans="2:19" ht="10.5" customHeight="1">
      <c r="B961" s="1326"/>
      <c r="C961" s="1326"/>
      <c r="D961" s="1326"/>
      <c r="E961" s="1326"/>
      <c r="F961" s="1326"/>
      <c r="G961" s="1326"/>
      <c r="H961" s="1325"/>
      <c r="I961" s="1325"/>
      <c r="J961" s="1325"/>
      <c r="K961" s="1325"/>
      <c r="L961" s="1325"/>
      <c r="M961" s="1325"/>
      <c r="N961" s="1325"/>
      <c r="O961" s="1325"/>
      <c r="P961" s="1325"/>
      <c r="Q961" s="1325"/>
      <c r="R961" s="1325"/>
    </row>
    <row r="962" spans="2:19" ht="10.5" customHeight="1">
      <c r="B962" s="1326"/>
      <c r="C962" s="1326"/>
      <c r="D962" s="1326"/>
      <c r="E962" s="1326"/>
      <c r="F962" s="1326"/>
      <c r="G962" s="1326"/>
      <c r="H962" s="1325"/>
      <c r="I962" s="1325"/>
      <c r="J962" s="1325"/>
      <c r="K962" s="1325"/>
      <c r="L962" s="1325"/>
      <c r="M962" s="1325"/>
      <c r="N962" s="1325"/>
      <c r="O962" s="1325"/>
      <c r="P962" s="1325"/>
      <c r="Q962" s="1325"/>
      <c r="R962" s="1325"/>
    </row>
    <row r="963" spans="2:19" ht="10.5" customHeight="1">
      <c r="B963" s="1326"/>
      <c r="C963" s="1326"/>
      <c r="D963" s="1326"/>
      <c r="E963" s="1326"/>
      <c r="F963" s="1326"/>
      <c r="G963" s="1326"/>
      <c r="H963" s="1325"/>
      <c r="I963" s="1325"/>
      <c r="J963" s="1325"/>
      <c r="K963" s="1325"/>
      <c r="L963" s="1325"/>
      <c r="M963" s="1325"/>
      <c r="N963" s="1325"/>
      <c r="O963" s="1325"/>
      <c r="P963" s="1325"/>
      <c r="Q963" s="1325"/>
      <c r="R963" s="1325"/>
    </row>
    <row r="964" spans="2:19" ht="10.5" customHeight="1">
      <c r="B964" s="1326"/>
      <c r="C964" s="1326"/>
      <c r="D964" s="1326"/>
      <c r="E964" s="1326"/>
      <c r="F964" s="1326"/>
      <c r="G964" s="151">
        <v>17</v>
      </c>
      <c r="H964" s="1325"/>
      <c r="I964" s="1325"/>
      <c r="J964" s="1325"/>
      <c r="K964" s="1325"/>
      <c r="L964" s="1325"/>
      <c r="M964" s="1325"/>
      <c r="N964" s="1325"/>
      <c r="O964" s="1325"/>
      <c r="P964" s="1325"/>
      <c r="Q964" s="1325"/>
      <c r="R964" s="1325"/>
    </row>
    <row r="965" spans="2:19" ht="10.5" customHeight="1">
      <c r="B965" s="463"/>
      <c r="C965" s="463"/>
      <c r="D965" s="463"/>
      <c r="E965" s="463"/>
      <c r="F965" s="463"/>
      <c r="H965" s="457"/>
      <c r="I965" s="457"/>
      <c r="J965" s="457"/>
      <c r="K965" s="77"/>
      <c r="L965" s="77"/>
      <c r="M965" s="77"/>
      <c r="N965" s="77"/>
      <c r="O965" s="77"/>
      <c r="P965" s="77"/>
      <c r="Q965" s="77"/>
      <c r="R965" s="77"/>
    </row>
    <row r="966" spans="2:19" ht="10.5" customHeight="1">
      <c r="B966" s="463"/>
      <c r="C966" s="463"/>
      <c r="D966" s="463"/>
      <c r="E966" s="463"/>
      <c r="F966" s="463"/>
      <c r="G966" s="463"/>
      <c r="H966" s="457"/>
      <c r="I966" s="457"/>
      <c r="J966" s="457"/>
      <c r="K966" s="77"/>
      <c r="L966" s="77"/>
      <c r="M966" s="77"/>
      <c r="N966" s="77"/>
      <c r="O966" s="77"/>
      <c r="P966" s="77"/>
      <c r="Q966" s="77"/>
      <c r="R966" s="77"/>
    </row>
    <row r="967" spans="2:19" ht="11.25" customHeight="1">
      <c r="B967" s="48" t="s">
        <v>831</v>
      </c>
      <c r="C967" s="77"/>
      <c r="D967" s="77"/>
      <c r="E967" s="77"/>
      <c r="F967" s="77"/>
      <c r="G967" s="77"/>
      <c r="H967" s="77"/>
      <c r="I967" s="77"/>
      <c r="J967" s="77"/>
      <c r="K967" s="77"/>
      <c r="L967" s="77"/>
      <c r="M967" s="77"/>
      <c r="N967" s="77"/>
      <c r="O967" s="77"/>
      <c r="P967" s="77"/>
      <c r="Q967" s="77"/>
      <c r="R967" s="77"/>
      <c r="S967" s="77"/>
    </row>
    <row r="968" spans="2:19" ht="10.5" customHeight="1">
      <c r="B968" s="1678" t="s">
        <v>1469</v>
      </c>
      <c r="C968" s="1520" t="s">
        <v>34</v>
      </c>
      <c r="D968" s="1619" t="s">
        <v>35</v>
      </c>
      <c r="E968" s="1620"/>
      <c r="F968" s="1620"/>
      <c r="G968" s="1621"/>
      <c r="H968" s="1520" t="s">
        <v>143</v>
      </c>
      <c r="I968" s="77"/>
      <c r="J968" s="77"/>
      <c r="K968" s="77"/>
      <c r="L968" s="77"/>
      <c r="M968" s="77"/>
      <c r="N968" s="77"/>
      <c r="O968" s="77"/>
      <c r="P968" s="77"/>
      <c r="Q968" s="77"/>
      <c r="R968" s="77"/>
      <c r="S968" s="77"/>
    </row>
    <row r="969" spans="2:19" ht="22.5" customHeight="1">
      <c r="B969" s="1679"/>
      <c r="C969" s="1521"/>
      <c r="D969" s="282" t="s">
        <v>37</v>
      </c>
      <c r="E969" s="282" t="s">
        <v>284</v>
      </c>
      <c r="F969" s="1209" t="s">
        <v>1140</v>
      </c>
      <c r="G969" s="262" t="s">
        <v>36</v>
      </c>
      <c r="H969" s="1521"/>
      <c r="I969" s="77"/>
      <c r="J969" s="77"/>
      <c r="K969" s="77"/>
      <c r="L969" s="77"/>
      <c r="M969" s="77"/>
      <c r="N969" s="77"/>
      <c r="O969" s="77"/>
      <c r="P969" s="77"/>
      <c r="Q969" s="77"/>
      <c r="R969" s="77"/>
      <c r="S969" s="77"/>
    </row>
    <row r="970" spans="2:19" ht="10.5" customHeight="1">
      <c r="B970" s="1680"/>
      <c r="C970" s="1597" t="s">
        <v>1299</v>
      </c>
      <c r="D970" s="1603"/>
      <c r="E970" s="1603"/>
      <c r="F970" s="1603"/>
      <c r="G970" s="1603"/>
      <c r="H970" s="1598"/>
      <c r="I970" s="77"/>
      <c r="J970" s="77"/>
      <c r="K970" s="77"/>
      <c r="L970" s="77"/>
      <c r="M970" s="77"/>
      <c r="N970" s="77"/>
      <c r="O970" s="77"/>
      <c r="P970" s="77"/>
      <c r="Q970" s="77"/>
      <c r="R970" s="77"/>
      <c r="S970" s="77"/>
    </row>
    <row r="971" spans="2:19" ht="10.5" customHeight="1">
      <c r="B971" s="415" t="s">
        <v>150</v>
      </c>
      <c r="C971" s="513">
        <v>209329</v>
      </c>
      <c r="D971" s="513">
        <v>211683</v>
      </c>
      <c r="E971" s="513">
        <v>3011</v>
      </c>
      <c r="F971" s="513"/>
      <c r="G971" s="513">
        <f>SUM(D971:E971)</f>
        <v>214694</v>
      </c>
      <c r="H971" s="513" t="s">
        <v>373</v>
      </c>
      <c r="I971" s="77"/>
      <c r="J971" s="77"/>
      <c r="K971" s="77"/>
      <c r="L971" s="77"/>
      <c r="M971" s="77"/>
      <c r="N971" s="77"/>
      <c r="O971" s="77"/>
      <c r="P971" s="77"/>
      <c r="Q971" s="77"/>
      <c r="R971" s="77"/>
      <c r="S971" s="77"/>
    </row>
    <row r="972" spans="2:19" ht="10.5" customHeight="1">
      <c r="B972" s="415" t="s">
        <v>151</v>
      </c>
      <c r="C972" s="513">
        <v>254725</v>
      </c>
      <c r="D972" s="513">
        <v>254564</v>
      </c>
      <c r="E972" s="513">
        <v>2782</v>
      </c>
      <c r="F972" s="513"/>
      <c r="G972" s="513">
        <f>SUM(D972:E972)</f>
        <v>257346</v>
      </c>
      <c r="H972" s="514">
        <v>783</v>
      </c>
      <c r="I972" s="77"/>
      <c r="J972" s="77"/>
      <c r="K972" s="77"/>
      <c r="L972" s="77"/>
      <c r="M972" s="77"/>
      <c r="N972" s="77"/>
      <c r="O972" s="77"/>
      <c r="P972" s="77"/>
      <c r="Q972" s="77"/>
      <c r="R972" s="77"/>
      <c r="S972" s="77"/>
    </row>
    <row r="973" spans="2:19" ht="10.5" customHeight="1">
      <c r="B973" s="415" t="s">
        <v>152</v>
      </c>
      <c r="C973" s="513">
        <v>470752</v>
      </c>
      <c r="D973" s="513">
        <v>423096</v>
      </c>
      <c r="E973" s="513">
        <v>2773</v>
      </c>
      <c r="F973" s="513"/>
      <c r="G973" s="513">
        <f>SUM(D973:E973)</f>
        <v>425869</v>
      </c>
      <c r="H973" s="514">
        <v>44050</v>
      </c>
      <c r="I973" s="77"/>
      <c r="J973" s="77"/>
      <c r="K973" s="77"/>
      <c r="L973" s="77"/>
      <c r="M973" s="77"/>
      <c r="N973" s="77"/>
      <c r="O973" s="77"/>
      <c r="P973" s="77"/>
      <c r="Q973" s="77"/>
      <c r="R973" s="77"/>
      <c r="S973" s="77"/>
    </row>
    <row r="974" spans="2:19" ht="10.5" customHeight="1">
      <c r="B974" s="415" t="s">
        <v>756</v>
      </c>
      <c r="C974" s="513">
        <v>444164</v>
      </c>
      <c r="D974" s="513">
        <v>330669</v>
      </c>
      <c r="E974" s="513">
        <v>3083</v>
      </c>
      <c r="F974" s="513"/>
      <c r="G974" s="513">
        <f>SUM(D974:E974)</f>
        <v>333752</v>
      </c>
      <c r="H974" s="514">
        <v>13295</v>
      </c>
      <c r="I974" s="77"/>
      <c r="J974" s="77"/>
      <c r="K974" s="77"/>
      <c r="L974" s="77"/>
      <c r="M974" s="77"/>
      <c r="N974" s="77"/>
      <c r="O974" s="77"/>
      <c r="P974" s="77"/>
      <c r="Q974" s="77"/>
      <c r="R974" s="77"/>
      <c r="S974" s="77"/>
    </row>
    <row r="975" spans="2:19" ht="10.5" customHeight="1">
      <c r="B975" s="415" t="s">
        <v>757</v>
      </c>
      <c r="C975" s="513">
        <v>311988</v>
      </c>
      <c r="D975" s="513">
        <v>309045</v>
      </c>
      <c r="E975" s="513">
        <v>2491</v>
      </c>
      <c r="F975" s="513"/>
      <c r="G975" s="513">
        <f>SUM(D975:E975)</f>
        <v>311536</v>
      </c>
      <c r="H975" s="514">
        <v>148</v>
      </c>
      <c r="I975" s="77"/>
      <c r="J975" s="77"/>
      <c r="K975" s="77"/>
      <c r="L975" s="77"/>
      <c r="M975" s="77"/>
      <c r="N975" s="77"/>
      <c r="O975" s="77"/>
      <c r="P975" s="77"/>
      <c r="Q975" s="77"/>
      <c r="R975" s="77"/>
      <c r="S975" s="77"/>
    </row>
    <row r="976" spans="2:19" ht="10.5" customHeight="1">
      <c r="B976" s="415"/>
      <c r="C976" s="513"/>
      <c r="D976" s="513"/>
      <c r="E976" s="513"/>
      <c r="F976" s="513"/>
      <c r="G976" s="513"/>
      <c r="H976" s="514"/>
      <c r="I976" s="77"/>
      <c r="J976" s="77"/>
      <c r="K976" s="77"/>
      <c r="L976" s="77"/>
      <c r="M976" s="77"/>
      <c r="N976" s="77"/>
      <c r="O976" s="77"/>
      <c r="P976" s="77"/>
      <c r="Q976" s="77"/>
      <c r="R976" s="77"/>
      <c r="S976" s="77"/>
    </row>
    <row r="977" spans="2:19" ht="10.5" customHeight="1">
      <c r="B977" s="415" t="s">
        <v>758</v>
      </c>
      <c r="C977" s="513">
        <v>328446</v>
      </c>
      <c r="D977" s="513">
        <v>325619</v>
      </c>
      <c r="E977" s="513">
        <v>2589</v>
      </c>
      <c r="F977" s="513"/>
      <c r="G977" s="513">
        <f>SUM(D977:E977)</f>
        <v>328208</v>
      </c>
      <c r="H977" s="514">
        <v>767</v>
      </c>
      <c r="I977" s="77"/>
      <c r="J977" s="77"/>
      <c r="K977" s="77"/>
      <c r="L977" s="77"/>
      <c r="M977" s="77"/>
      <c r="N977" s="77"/>
      <c r="O977" s="77"/>
      <c r="P977" s="77"/>
      <c r="Q977" s="77"/>
      <c r="R977" s="77"/>
      <c r="S977" s="77"/>
    </row>
    <row r="978" spans="2:19" ht="10.5" customHeight="1">
      <c r="B978" s="415" t="s">
        <v>759</v>
      </c>
      <c r="C978" s="513">
        <v>517439</v>
      </c>
      <c r="D978" s="513">
        <v>347545</v>
      </c>
      <c r="E978" s="513">
        <v>3401</v>
      </c>
      <c r="F978" s="513"/>
      <c r="G978" s="513">
        <f>SUM(D978:E978)</f>
        <v>350946</v>
      </c>
      <c r="H978" s="514">
        <v>94791</v>
      </c>
      <c r="I978" s="77"/>
      <c r="J978" s="77"/>
      <c r="K978" s="77"/>
      <c r="L978" s="77"/>
      <c r="M978" s="77"/>
      <c r="N978" s="77"/>
      <c r="O978" s="77"/>
      <c r="P978" s="77"/>
      <c r="Q978" s="77"/>
      <c r="R978" s="77"/>
      <c r="S978" s="77"/>
    </row>
    <row r="979" spans="2:19" ht="10.5" customHeight="1">
      <c r="B979" s="415" t="s">
        <v>760</v>
      </c>
      <c r="C979" s="513">
        <v>254081</v>
      </c>
      <c r="D979" s="513">
        <v>247156</v>
      </c>
      <c r="E979" s="513">
        <v>1508</v>
      </c>
      <c r="F979" s="513"/>
      <c r="G979" s="513">
        <f>SUM(D979:E979)</f>
        <v>248664</v>
      </c>
      <c r="H979" s="514">
        <v>4504</v>
      </c>
      <c r="I979" s="77"/>
      <c r="J979" s="77"/>
      <c r="K979" s="77"/>
      <c r="L979" s="77"/>
      <c r="M979" s="77"/>
      <c r="N979" s="77"/>
      <c r="O979" s="77"/>
      <c r="P979" s="77"/>
      <c r="Q979" s="77"/>
      <c r="R979" s="77"/>
      <c r="S979" s="77"/>
    </row>
    <row r="980" spans="2:19" ht="10.5" customHeight="1">
      <c r="B980" s="415" t="s">
        <v>761</v>
      </c>
      <c r="C980" s="513">
        <v>202217</v>
      </c>
      <c r="D980" s="513">
        <v>198200</v>
      </c>
      <c r="E980" s="513">
        <v>1080</v>
      </c>
      <c r="F980" s="513"/>
      <c r="G980" s="513">
        <f>SUM(D980:E980)</f>
        <v>199280</v>
      </c>
      <c r="H980" s="514">
        <v>3949</v>
      </c>
      <c r="I980" s="77"/>
      <c r="J980" s="77"/>
      <c r="K980" s="77"/>
      <c r="L980" s="77"/>
      <c r="M980" s="77"/>
      <c r="N980" s="77"/>
      <c r="O980" s="77"/>
      <c r="P980" s="77"/>
      <c r="Q980" s="77"/>
      <c r="R980" s="77"/>
      <c r="S980" s="77"/>
    </row>
    <row r="981" spans="2:19" ht="10.5" customHeight="1">
      <c r="B981" s="415" t="s">
        <v>762</v>
      </c>
      <c r="C981" s="513">
        <v>180538</v>
      </c>
      <c r="D981" s="513">
        <v>176955</v>
      </c>
      <c r="E981" s="513">
        <v>928</v>
      </c>
      <c r="F981" s="513"/>
      <c r="G981" s="513">
        <f>SUM(D981:E981)</f>
        <v>177883</v>
      </c>
      <c r="H981" s="514">
        <v>2949</v>
      </c>
      <c r="I981" s="77"/>
      <c r="J981" s="77"/>
      <c r="K981" s="77"/>
      <c r="L981" s="77"/>
      <c r="M981" s="77"/>
      <c r="N981" s="77"/>
      <c r="O981" s="77"/>
      <c r="P981" s="77"/>
      <c r="Q981" s="77"/>
      <c r="R981" s="77"/>
      <c r="S981" s="77"/>
    </row>
    <row r="982" spans="2:19" ht="10.5" customHeight="1">
      <c r="B982" s="415"/>
      <c r="C982" s="513"/>
      <c r="D982" s="513"/>
      <c r="E982" s="513"/>
      <c r="F982" s="513"/>
      <c r="G982" s="513"/>
      <c r="H982" s="513"/>
      <c r="I982" s="77"/>
      <c r="J982" s="77"/>
      <c r="K982" s="77"/>
      <c r="L982" s="77"/>
      <c r="M982" s="77"/>
      <c r="N982" s="77"/>
      <c r="O982" s="77"/>
      <c r="P982" s="77"/>
      <c r="Q982" s="77"/>
      <c r="R982" s="77"/>
      <c r="S982" s="77"/>
    </row>
    <row r="983" spans="2:19" ht="10.5" customHeight="1">
      <c r="B983" s="415" t="s">
        <v>763</v>
      </c>
      <c r="C983" s="513">
        <v>237848</v>
      </c>
      <c r="D983" s="513">
        <v>231957</v>
      </c>
      <c r="E983" s="513">
        <v>1770</v>
      </c>
      <c r="F983" s="513"/>
      <c r="G983" s="513">
        <f>SUM(D983:E983)</f>
        <v>233727</v>
      </c>
      <c r="H983" s="513" t="s">
        <v>373</v>
      </c>
      <c r="I983" s="77"/>
      <c r="J983" s="77"/>
      <c r="K983" s="77"/>
      <c r="L983" s="77"/>
      <c r="M983" s="77"/>
      <c r="N983" s="77"/>
      <c r="O983" s="77"/>
      <c r="P983" s="77"/>
      <c r="Q983" s="77"/>
      <c r="R983" s="77"/>
      <c r="S983" s="77"/>
    </row>
    <row r="984" spans="2:19" ht="10.5" customHeight="1">
      <c r="B984" s="415" t="s">
        <v>764</v>
      </c>
      <c r="C984" s="513">
        <v>272455</v>
      </c>
      <c r="D984" s="513">
        <v>264830</v>
      </c>
      <c r="E984" s="513">
        <v>1977</v>
      </c>
      <c r="F984" s="513"/>
      <c r="G984" s="513">
        <f>SUM(D984:E984)</f>
        <v>266807</v>
      </c>
      <c r="H984" s="513" t="s">
        <v>373</v>
      </c>
      <c r="I984" s="77"/>
      <c r="J984" s="77"/>
      <c r="K984" s="77"/>
      <c r="L984" s="77"/>
      <c r="M984" s="77"/>
      <c r="N984" s="77"/>
      <c r="O984" s="77"/>
      <c r="P984" s="77"/>
      <c r="Q984" s="77"/>
      <c r="R984" s="77"/>
      <c r="S984" s="77"/>
    </row>
    <row r="985" spans="2:19" ht="10.5" customHeight="1">
      <c r="B985" s="415" t="s">
        <v>765</v>
      </c>
      <c r="C985" s="513">
        <v>374740</v>
      </c>
      <c r="D985" s="513">
        <v>368887</v>
      </c>
      <c r="E985" s="513">
        <v>1475</v>
      </c>
      <c r="F985" s="513"/>
      <c r="G985" s="513">
        <f>SUM(D985:E985)</f>
        <v>370362</v>
      </c>
      <c r="H985" s="513" t="s">
        <v>373</v>
      </c>
      <c r="I985" s="77"/>
      <c r="J985" s="77"/>
      <c r="K985" s="77"/>
      <c r="L985" s="77"/>
      <c r="M985" s="77"/>
      <c r="N985" s="77"/>
      <c r="O985" s="77"/>
      <c r="P985" s="77"/>
      <c r="Q985" s="77"/>
      <c r="R985" s="77"/>
      <c r="S985" s="77"/>
    </row>
    <row r="986" spans="2:19" ht="10.5" customHeight="1">
      <c r="B986" s="415" t="s">
        <v>766</v>
      </c>
      <c r="C986" s="513">
        <v>419710</v>
      </c>
      <c r="D986" s="513">
        <v>418329</v>
      </c>
      <c r="E986" s="513">
        <v>2491</v>
      </c>
      <c r="F986" s="513"/>
      <c r="G986" s="513">
        <f>SUM(D986:E986)</f>
        <v>420820</v>
      </c>
      <c r="H986" s="513" t="s">
        <v>373</v>
      </c>
      <c r="I986" s="77"/>
      <c r="J986" s="77"/>
      <c r="K986" s="77"/>
      <c r="L986" s="77"/>
      <c r="M986" s="77"/>
      <c r="N986" s="77"/>
      <c r="O986" s="77"/>
      <c r="P986" s="77"/>
      <c r="Q986" s="77"/>
      <c r="R986" s="77"/>
      <c r="S986" s="77"/>
    </row>
    <row r="987" spans="2:19" ht="10.5" customHeight="1">
      <c r="B987" s="415" t="s">
        <v>767</v>
      </c>
      <c r="C987" s="513">
        <v>429957</v>
      </c>
      <c r="D987" s="513">
        <v>429522</v>
      </c>
      <c r="E987" s="513">
        <v>1385</v>
      </c>
      <c r="F987" s="513"/>
      <c r="G987" s="513">
        <f>SUM(D987:E987)</f>
        <v>430907</v>
      </c>
      <c r="H987" s="513" t="s">
        <v>373</v>
      </c>
      <c r="I987" s="77"/>
      <c r="J987" s="77"/>
      <c r="L987" s="77"/>
      <c r="M987" s="77"/>
      <c r="N987" s="77"/>
      <c r="O987" s="77"/>
      <c r="P987" s="77"/>
      <c r="Q987" s="77"/>
      <c r="R987" s="77"/>
      <c r="S987" s="77"/>
    </row>
    <row r="988" spans="2:19" ht="10.5" customHeight="1">
      <c r="B988" s="415"/>
      <c r="C988" s="513"/>
      <c r="D988" s="513"/>
      <c r="E988" s="513"/>
      <c r="F988" s="513"/>
      <c r="G988" s="513"/>
      <c r="H988" s="513"/>
      <c r="I988" s="77"/>
      <c r="J988" s="77"/>
      <c r="L988" s="77"/>
      <c r="M988" s="77"/>
      <c r="N988" s="77"/>
      <c r="O988" s="77"/>
      <c r="P988" s="77"/>
      <c r="Q988" s="77"/>
      <c r="R988" s="77"/>
      <c r="S988" s="77"/>
    </row>
    <row r="989" spans="2:19" ht="10.5" customHeight="1">
      <c r="B989" s="415" t="s">
        <v>768</v>
      </c>
      <c r="C989" s="513">
        <v>627897</v>
      </c>
      <c r="D989" s="513">
        <v>580252</v>
      </c>
      <c r="E989" s="513">
        <v>725</v>
      </c>
      <c r="F989" s="513"/>
      <c r="G989" s="513">
        <f>SUM(D989:E989)</f>
        <v>580977</v>
      </c>
      <c r="H989" s="513" t="s">
        <v>373</v>
      </c>
      <c r="I989" s="77"/>
      <c r="J989" s="77"/>
      <c r="L989" s="77"/>
      <c r="M989" s="77"/>
      <c r="N989" s="77"/>
      <c r="O989" s="77"/>
      <c r="P989" s="77"/>
      <c r="Q989" s="77"/>
      <c r="R989" s="77"/>
      <c r="S989" s="77"/>
    </row>
    <row r="990" spans="2:19" ht="10.5" customHeight="1">
      <c r="B990" s="415" t="s">
        <v>769</v>
      </c>
      <c r="C990" s="513">
        <v>591461</v>
      </c>
      <c r="D990" s="513">
        <v>641723</v>
      </c>
      <c r="E990" s="513">
        <v>246</v>
      </c>
      <c r="F990" s="513"/>
      <c r="G990" s="513">
        <f>SUM(D990:E990)</f>
        <v>641969</v>
      </c>
      <c r="H990" s="513" t="s">
        <v>373</v>
      </c>
      <c r="L990" s="77"/>
      <c r="M990" s="77"/>
      <c r="N990" s="77"/>
      <c r="O990" s="77"/>
      <c r="P990" s="77"/>
      <c r="Q990" s="77"/>
      <c r="R990" s="77"/>
      <c r="S990" s="77"/>
    </row>
    <row r="991" spans="2:19" ht="10.5" customHeight="1">
      <c r="B991" s="415" t="s">
        <v>455</v>
      </c>
      <c r="C991" s="513">
        <v>170140</v>
      </c>
      <c r="D991" s="513">
        <v>171467</v>
      </c>
      <c r="E991" s="513">
        <v>309</v>
      </c>
      <c r="F991" s="513"/>
      <c r="G991" s="513">
        <f>SUM(D991:E991)</f>
        <v>171776</v>
      </c>
      <c r="H991" s="513" t="s">
        <v>373</v>
      </c>
      <c r="J991" s="77"/>
      <c r="L991" s="77"/>
      <c r="M991" s="77"/>
      <c r="N991" s="77"/>
      <c r="O991" s="77"/>
      <c r="P991" s="77"/>
      <c r="Q991" s="77"/>
      <c r="R991" s="77"/>
      <c r="S991" s="77"/>
    </row>
    <row r="992" spans="2:19" ht="10.5" customHeight="1">
      <c r="B992" s="415" t="s">
        <v>456</v>
      </c>
      <c r="C992" s="513">
        <v>330138</v>
      </c>
      <c r="D992" s="513">
        <v>329362</v>
      </c>
      <c r="E992" s="513">
        <v>65</v>
      </c>
      <c r="F992" s="513"/>
      <c r="G992" s="513">
        <f>SUM(D992:E992)</f>
        <v>329427</v>
      </c>
      <c r="H992" s="513" t="s">
        <v>373</v>
      </c>
      <c r="I992" s="77"/>
      <c r="J992" s="77"/>
      <c r="L992" s="77"/>
      <c r="M992" s="77"/>
      <c r="N992" s="77"/>
      <c r="O992" s="77"/>
      <c r="P992" s="77"/>
      <c r="Q992" s="77"/>
      <c r="R992" s="77"/>
      <c r="S992" s="77"/>
    </row>
    <row r="993" spans="2:19" ht="10.5" customHeight="1">
      <c r="B993" s="415" t="s">
        <v>457</v>
      </c>
      <c r="C993" s="513">
        <v>352277</v>
      </c>
      <c r="D993" s="561">
        <v>352277</v>
      </c>
      <c r="E993" s="561">
        <v>159</v>
      </c>
      <c r="F993" s="561"/>
      <c r="G993" s="513">
        <f>SUM(D993:E993)</f>
        <v>352436</v>
      </c>
      <c r="H993" s="513" t="s">
        <v>373</v>
      </c>
      <c r="J993" s="77"/>
      <c r="K993" s="77"/>
      <c r="L993" s="77"/>
      <c r="M993" s="77"/>
      <c r="N993" s="77"/>
      <c r="O993" s="77"/>
      <c r="P993" s="77"/>
      <c r="Q993" s="77"/>
      <c r="R993" s="77"/>
      <c r="S993" s="77"/>
    </row>
    <row r="994" spans="2:19" ht="10.5" customHeight="1">
      <c r="B994" s="415"/>
      <c r="C994" s="513"/>
      <c r="D994" s="513"/>
      <c r="E994" s="513"/>
      <c r="F994" s="513"/>
      <c r="G994" s="565"/>
      <c r="H994" s="513"/>
      <c r="J994" s="77"/>
      <c r="K994" s="77"/>
      <c r="L994" s="77"/>
      <c r="M994" s="77"/>
      <c r="N994" s="77"/>
      <c r="O994" s="77"/>
      <c r="P994" s="77"/>
      <c r="Q994" s="77"/>
      <c r="R994" s="77"/>
      <c r="S994" s="77"/>
    </row>
    <row r="995" spans="2:19" ht="10.5" customHeight="1">
      <c r="B995" s="415" t="s">
        <v>324</v>
      </c>
      <c r="C995" s="513">
        <v>545680</v>
      </c>
      <c r="D995" s="561">
        <v>485680</v>
      </c>
      <c r="E995" s="513" t="s">
        <v>373</v>
      </c>
      <c r="F995" s="513"/>
      <c r="G995" s="513">
        <f>SUM(D995:E995)</f>
        <v>485680</v>
      </c>
      <c r="H995" s="513" t="s">
        <v>373</v>
      </c>
      <c r="I995" s="77"/>
      <c r="K995" s="77"/>
      <c r="L995" s="77"/>
      <c r="M995" s="77"/>
      <c r="N995" s="77"/>
      <c r="O995" s="77"/>
      <c r="P995" s="77"/>
      <c r="Q995" s="77"/>
      <c r="R995" s="77"/>
      <c r="S995" s="77"/>
    </row>
    <row r="996" spans="2:19" ht="10.5" customHeight="1">
      <c r="B996" s="415" t="s">
        <v>325</v>
      </c>
      <c r="C996" s="513">
        <v>728000</v>
      </c>
      <c r="D996" s="561">
        <v>637000</v>
      </c>
      <c r="E996" s="513" t="s">
        <v>373</v>
      </c>
      <c r="F996" s="513"/>
      <c r="G996" s="513">
        <f>SUM(D996:E996)</f>
        <v>637000</v>
      </c>
      <c r="H996" s="514">
        <v>51000</v>
      </c>
      <c r="I996" s="77"/>
      <c r="J996" s="77"/>
      <c r="K996" s="77"/>
      <c r="L996" s="77"/>
      <c r="M996" s="77"/>
      <c r="N996" s="77"/>
      <c r="O996" s="77"/>
      <c r="P996" s="77"/>
      <c r="Q996" s="77"/>
      <c r="R996" s="77"/>
      <c r="S996" s="77"/>
    </row>
    <row r="997" spans="2:19" ht="10.5" customHeight="1">
      <c r="B997" s="415" t="s">
        <v>326</v>
      </c>
      <c r="C997" s="513">
        <v>490000</v>
      </c>
      <c r="D997" s="513">
        <v>631000</v>
      </c>
      <c r="E997" s="513">
        <v>2000</v>
      </c>
      <c r="F997" s="513"/>
      <c r="G997" s="513">
        <f>SUM(D997:E997)</f>
        <v>633000</v>
      </c>
      <c r="H997" s="513" t="s">
        <v>373</v>
      </c>
      <c r="I997" s="77"/>
      <c r="J997" s="77"/>
      <c r="K997" s="77"/>
      <c r="L997" s="77"/>
      <c r="M997" s="77"/>
      <c r="N997" s="77"/>
      <c r="O997" s="77"/>
      <c r="P997" s="77"/>
      <c r="Q997" s="77"/>
      <c r="R997" s="77"/>
      <c r="S997" s="77"/>
    </row>
    <row r="998" spans="2:19" ht="10.5" customHeight="1">
      <c r="B998" s="415" t="s">
        <v>327</v>
      </c>
      <c r="C998" s="513">
        <v>561000</v>
      </c>
      <c r="D998" s="513">
        <v>609000</v>
      </c>
      <c r="E998" s="513">
        <v>3000</v>
      </c>
      <c r="F998" s="513"/>
      <c r="G998" s="513">
        <f>SUM(D998:E998)</f>
        <v>612000</v>
      </c>
      <c r="H998" s="513" t="s">
        <v>373</v>
      </c>
      <c r="I998" s="77"/>
      <c r="J998" s="77"/>
      <c r="K998" s="77"/>
      <c r="L998" s="77"/>
      <c r="M998" s="77"/>
      <c r="N998" s="77"/>
      <c r="O998" s="77"/>
      <c r="P998" s="77"/>
      <c r="Q998" s="77"/>
      <c r="R998" s="77"/>
      <c r="S998" s="77"/>
    </row>
    <row r="999" spans="2:19" ht="10.5" customHeight="1">
      <c r="B999" s="415" t="s">
        <v>283</v>
      </c>
      <c r="C999" s="513">
        <v>1125000</v>
      </c>
      <c r="D999" s="513">
        <v>760000</v>
      </c>
      <c r="E999" s="513">
        <v>4000</v>
      </c>
      <c r="F999" s="513"/>
      <c r="G999" s="513">
        <f>SUM(D999:E999)</f>
        <v>764000</v>
      </c>
      <c r="H999" s="514">
        <v>56000</v>
      </c>
      <c r="I999" s="77"/>
      <c r="J999" s="77"/>
      <c r="K999" s="77"/>
      <c r="L999" s="77"/>
      <c r="M999" s="77"/>
      <c r="N999" s="77"/>
      <c r="O999" s="77"/>
      <c r="P999" s="77"/>
      <c r="Q999" s="77"/>
      <c r="R999" s="77"/>
      <c r="S999" s="77"/>
    </row>
    <row r="1000" spans="2:19" ht="10.5" customHeight="1">
      <c r="B1000" s="415"/>
      <c r="C1000" s="513"/>
      <c r="D1000" s="513"/>
      <c r="E1000" s="513"/>
      <c r="F1000" s="513"/>
      <c r="G1000" s="513"/>
      <c r="H1000" s="514"/>
      <c r="I1000" s="77"/>
      <c r="J1000" s="77"/>
      <c r="K1000" s="77"/>
      <c r="L1000" s="77"/>
      <c r="M1000" s="77"/>
      <c r="N1000" s="77"/>
      <c r="O1000" s="77"/>
      <c r="P1000" s="77"/>
      <c r="Q1000" s="77"/>
      <c r="R1000" s="77"/>
      <c r="S1000" s="77"/>
    </row>
    <row r="1001" spans="2:19" ht="10.5" customHeight="1">
      <c r="B1001" s="313">
        <v>36526</v>
      </c>
      <c r="C1001" s="513">
        <v>544957</v>
      </c>
      <c r="D1001" s="513">
        <v>814100</v>
      </c>
      <c r="E1001" s="513">
        <v>3400</v>
      </c>
      <c r="F1001" s="513">
        <v>17800</v>
      </c>
      <c r="G1001" s="561">
        <f>SUM(D1001:F1001)</f>
        <v>835300</v>
      </c>
      <c r="H1001" s="514">
        <v>300</v>
      </c>
      <c r="I1001" s="77"/>
      <c r="J1001" s="77"/>
      <c r="K1001" s="77"/>
      <c r="L1001" s="77"/>
      <c r="M1001" s="77"/>
      <c r="N1001" s="77"/>
      <c r="O1001" s="77"/>
      <c r="P1001" s="77"/>
      <c r="Q1001" s="77"/>
      <c r="R1001" s="77"/>
      <c r="S1001" s="77"/>
    </row>
    <row r="1002" spans="2:19" ht="10.5" customHeight="1">
      <c r="B1002" s="313">
        <v>36923</v>
      </c>
      <c r="C1002" s="513">
        <v>664399</v>
      </c>
      <c r="D1002" s="513">
        <v>644900</v>
      </c>
      <c r="E1002" s="513">
        <v>4300</v>
      </c>
      <c r="F1002" s="514">
        <v>22300</v>
      </c>
      <c r="G1002" s="513">
        <f>SUM(D1002:F1002)</f>
        <v>671500</v>
      </c>
      <c r="H1002" s="514">
        <v>1100</v>
      </c>
      <c r="I1002" s="77"/>
      <c r="J1002" s="77"/>
      <c r="K1002" s="77"/>
      <c r="L1002" s="77"/>
      <c r="M1002" s="77"/>
      <c r="N1002" s="77"/>
      <c r="O1002" s="77"/>
      <c r="P1002" s="77"/>
      <c r="Q1002" s="77"/>
      <c r="R1002" s="77"/>
      <c r="S1002" s="77"/>
    </row>
    <row r="1003" spans="2:19" ht="10.5" customHeight="1">
      <c r="B1003" s="313">
        <v>37316</v>
      </c>
      <c r="C1003" s="514">
        <v>929533</v>
      </c>
      <c r="D1003" s="514">
        <v>697900</v>
      </c>
      <c r="E1003" s="514">
        <v>5300</v>
      </c>
      <c r="F1003" s="514">
        <v>19900</v>
      </c>
      <c r="G1003" s="513">
        <f>SUM(D1003:F1003)</f>
        <v>723100</v>
      </c>
      <c r="H1003" s="513">
        <v>45700</v>
      </c>
      <c r="I1003" s="77"/>
      <c r="J1003" s="77"/>
      <c r="K1003" s="77"/>
      <c r="L1003" s="77"/>
      <c r="M1003" s="77"/>
      <c r="N1003" s="77"/>
      <c r="O1003" s="77"/>
      <c r="P1003" s="77"/>
      <c r="Q1003" s="77"/>
      <c r="R1003" s="77"/>
      <c r="S1003" s="77"/>
    </row>
    <row r="1004" spans="2:19" ht="10.5" customHeight="1">
      <c r="B1004" s="313">
        <v>37712</v>
      </c>
      <c r="C1004" s="514">
        <v>656015</v>
      </c>
      <c r="D1004" s="514">
        <v>798800</v>
      </c>
      <c r="E1004" s="514">
        <v>3100</v>
      </c>
      <c r="F1004" s="514">
        <v>11000</v>
      </c>
      <c r="G1004" s="513">
        <f>SUM(D1004:F1004)</f>
        <v>812900</v>
      </c>
      <c r="H1004" s="513">
        <v>200</v>
      </c>
      <c r="I1004" s="77"/>
      <c r="J1004" s="77"/>
      <c r="K1004" s="77"/>
      <c r="L1004" s="77"/>
      <c r="M1004" s="77"/>
      <c r="N1004" s="77"/>
      <c r="O1004" s="77"/>
      <c r="P1004" s="77"/>
      <c r="Q1004" s="77"/>
      <c r="R1004" s="77"/>
      <c r="S1004" s="77"/>
    </row>
    <row r="1005" spans="2:19" ht="10.5" customHeight="1">
      <c r="B1005" s="313">
        <v>38108</v>
      </c>
      <c r="C1005" s="514">
        <v>651400</v>
      </c>
      <c r="D1005" s="514">
        <v>656700</v>
      </c>
      <c r="E1005" s="514">
        <v>4300</v>
      </c>
      <c r="F1005" s="514">
        <v>5900</v>
      </c>
      <c r="G1005" s="513">
        <f>SUM(D1005:F1005)</f>
        <v>666900</v>
      </c>
      <c r="H1005" s="513">
        <v>100</v>
      </c>
      <c r="I1005" s="77"/>
      <c r="J1005" s="77"/>
      <c r="K1005" s="77"/>
      <c r="L1005" s="77"/>
      <c r="M1005" s="77"/>
      <c r="N1005" s="77"/>
      <c r="O1005" s="77"/>
      <c r="P1005" s="77"/>
      <c r="Q1005" s="77"/>
      <c r="R1005" s="77"/>
      <c r="S1005" s="77"/>
    </row>
    <row r="1006" spans="2:19" ht="10.5" customHeight="1">
      <c r="B1006" s="313"/>
      <c r="C1006" s="514"/>
      <c r="D1006" s="513"/>
      <c r="E1006" s="513"/>
      <c r="F1006" s="513"/>
      <c r="G1006" s="513"/>
      <c r="H1006" s="513"/>
      <c r="I1006" s="77"/>
      <c r="J1006" s="77"/>
      <c r="K1006" s="77"/>
      <c r="L1006" s="77"/>
      <c r="M1006" s="77"/>
      <c r="N1006" s="77"/>
      <c r="O1006" s="77"/>
      <c r="P1006" s="77"/>
      <c r="Q1006" s="77"/>
      <c r="R1006" s="77"/>
      <c r="S1006" s="77"/>
    </row>
    <row r="1007" spans="2:19" ht="10.5" customHeight="1">
      <c r="B1007" s="301">
        <v>38504</v>
      </c>
      <c r="C1007" s="602">
        <v>614169</v>
      </c>
      <c r="D1007" s="600">
        <v>627800</v>
      </c>
      <c r="E1007" s="600">
        <v>5300</v>
      </c>
      <c r="F1007" s="600">
        <v>5500</v>
      </c>
      <c r="G1007" s="520">
        <f>SUM(D1007:F1007)</f>
        <v>638600</v>
      </c>
      <c r="H1007" s="600">
        <v>100</v>
      </c>
      <c r="I1007" s="77"/>
      <c r="J1007" s="69"/>
      <c r="K1007" s="77"/>
      <c r="L1007" s="77"/>
      <c r="M1007" s="77"/>
      <c r="N1007" s="77"/>
      <c r="O1007" s="77"/>
      <c r="P1007" s="77"/>
      <c r="Q1007" s="77"/>
      <c r="R1007" s="77"/>
      <c r="S1007" s="77"/>
    </row>
    <row r="1008" spans="2:19" ht="10.5" customHeight="1">
      <c r="B1008" s="301">
        <v>38899</v>
      </c>
      <c r="C1008" s="602">
        <v>516112</v>
      </c>
      <c r="D1008" s="602">
        <v>449400</v>
      </c>
      <c r="E1008" s="600">
        <v>4100</v>
      </c>
      <c r="F1008" s="600">
        <v>6200</v>
      </c>
      <c r="G1008" s="520">
        <f>SUM(D1008:F1008)</f>
        <v>459700</v>
      </c>
      <c r="H1008" s="600">
        <v>100</v>
      </c>
      <c r="I1008" s="77"/>
      <c r="J1008" s="69"/>
      <c r="K1008" s="77"/>
      <c r="L1008" s="77"/>
      <c r="M1008" s="77"/>
      <c r="N1008" s="77"/>
      <c r="O1008" s="77"/>
      <c r="P1008" s="77"/>
      <c r="Q1008" s="77"/>
      <c r="R1008" s="77"/>
      <c r="S1008" s="77"/>
    </row>
    <row r="1009" spans="2:19" ht="10.5" customHeight="1">
      <c r="B1009" s="301">
        <v>39295</v>
      </c>
      <c r="C1009" s="602">
        <v>296583</v>
      </c>
      <c r="D1009" s="602">
        <v>358400</v>
      </c>
      <c r="E1009" s="600">
        <v>5400</v>
      </c>
      <c r="F1009" s="600">
        <v>7600</v>
      </c>
      <c r="G1009" s="520">
        <f>SUM(D1009:F1009)</f>
        <v>371400</v>
      </c>
      <c r="H1009" s="600" t="s">
        <v>373</v>
      </c>
      <c r="I1009" s="77"/>
      <c r="J1009" s="69"/>
      <c r="K1009" s="77"/>
      <c r="L1009" s="77"/>
      <c r="M1009" s="77"/>
      <c r="N1009" s="77"/>
      <c r="O1009" s="77"/>
      <c r="P1009" s="77"/>
      <c r="Q1009" s="77"/>
      <c r="R1009" s="77"/>
      <c r="S1009" s="77"/>
    </row>
    <row r="1010" spans="2:19" ht="10.5" customHeight="1">
      <c r="B1010" s="301">
        <v>39692</v>
      </c>
      <c r="C1010" s="602">
        <v>868803</v>
      </c>
      <c r="D1010" s="602">
        <v>637000</v>
      </c>
      <c r="E1010" s="600">
        <v>6700</v>
      </c>
      <c r="F1010" s="600">
        <v>8900</v>
      </c>
      <c r="G1010" s="520">
        <f>SUM(D1010:F1010)</f>
        <v>652600</v>
      </c>
      <c r="H1010" s="520">
        <v>79400</v>
      </c>
      <c r="I1010" s="77"/>
      <c r="J1010" s="69"/>
      <c r="K1010" s="77"/>
      <c r="L1010" s="77"/>
      <c r="M1010" s="77"/>
      <c r="N1010" s="77"/>
      <c r="O1010" s="77"/>
      <c r="P1010" s="77"/>
      <c r="Q1010" s="77"/>
      <c r="R1010" s="77"/>
      <c r="S1010" s="77"/>
    </row>
    <row r="1011" spans="2:19" ht="10.5" customHeight="1">
      <c r="B1011" s="301">
        <v>40087</v>
      </c>
      <c r="C1011" s="602">
        <v>795060</v>
      </c>
      <c r="D1011" s="602">
        <v>816100</v>
      </c>
      <c r="E1011" s="600">
        <v>5800</v>
      </c>
      <c r="F1011" s="600">
        <v>13500</v>
      </c>
      <c r="G1011" s="520">
        <f>SUM(D1011:F1011)</f>
        <v>835400</v>
      </c>
      <c r="H1011" s="600" t="s">
        <v>373</v>
      </c>
      <c r="I1011" s="77"/>
      <c r="J1011" s="69"/>
      <c r="K1011" s="476"/>
      <c r="L1011" s="476"/>
      <c r="M1011" s="476"/>
      <c r="N1011" s="476"/>
      <c r="O1011" s="476"/>
      <c r="P1011" s="476"/>
      <c r="Q1011" s="476"/>
      <c r="R1011" s="476"/>
      <c r="S1011" s="476"/>
    </row>
    <row r="1012" spans="2:19" ht="10.5" customHeight="1">
      <c r="B1012" s="301"/>
      <c r="C1012" s="602"/>
      <c r="D1012" s="602"/>
      <c r="E1012" s="600"/>
      <c r="F1012" s="600"/>
      <c r="G1012" s="520"/>
      <c r="H1012" s="522"/>
      <c r="I1012" s="77"/>
      <c r="J1012" s="69"/>
      <c r="K1012" s="1092"/>
      <c r="L1012" s="1092"/>
      <c r="M1012" s="1092"/>
      <c r="N1012" s="1092"/>
      <c r="O1012" s="1092"/>
      <c r="P1012" s="1092"/>
      <c r="Q1012" s="1092"/>
      <c r="R1012" s="1092"/>
      <c r="S1012" s="1092"/>
    </row>
    <row r="1013" spans="2:19" ht="10.5" customHeight="1">
      <c r="B1013" s="301">
        <v>40483</v>
      </c>
      <c r="C1013" s="602">
        <v>490333</v>
      </c>
      <c r="D1013" s="602">
        <v>762500</v>
      </c>
      <c r="E1013" s="600">
        <v>4900</v>
      </c>
      <c r="F1013" s="600">
        <v>7300</v>
      </c>
      <c r="G1013" s="520">
        <f>SUM(D1013:F1013)</f>
        <v>774700</v>
      </c>
      <c r="H1013" s="522">
        <v>100</v>
      </c>
      <c r="I1013" s="77"/>
      <c r="J1013" s="69"/>
      <c r="K1013" s="1153"/>
      <c r="L1013" s="1153"/>
      <c r="M1013" s="1153"/>
      <c r="N1013" s="1153"/>
      <c r="O1013" s="1153"/>
      <c r="P1013" s="1153"/>
      <c r="Q1013" s="1153"/>
      <c r="R1013" s="1153"/>
      <c r="S1013" s="1153"/>
    </row>
    <row r="1014" spans="2:19" ht="10.5" customHeight="1">
      <c r="B1014" s="301">
        <v>40878</v>
      </c>
      <c r="C1014" s="602">
        <v>863280</v>
      </c>
      <c r="D1014" s="602">
        <v>676300</v>
      </c>
      <c r="E1014" s="602">
        <v>5500</v>
      </c>
      <c r="F1014" s="600">
        <v>8100</v>
      </c>
      <c r="G1014" s="520">
        <f>SUM(D1014:F1014)</f>
        <v>689900</v>
      </c>
      <c r="H1014" s="600" t="s">
        <v>373</v>
      </c>
      <c r="I1014" s="476"/>
      <c r="J1014" s="69"/>
      <c r="K1014" s="1245"/>
      <c r="L1014" s="1245"/>
      <c r="M1014" s="1245"/>
      <c r="N1014" s="1245"/>
      <c r="O1014" s="1245"/>
      <c r="P1014" s="1245"/>
      <c r="Q1014" s="1245"/>
      <c r="R1014" s="1245"/>
      <c r="S1014" s="1245"/>
    </row>
    <row r="1015" spans="2:19" ht="10.5" customHeight="1">
      <c r="B1015" s="1158" t="s">
        <v>1370</v>
      </c>
      <c r="C1015" s="602">
        <v>521070</v>
      </c>
      <c r="D1015" s="602">
        <v>648296</v>
      </c>
      <c r="E1015" s="602">
        <v>5767</v>
      </c>
      <c r="F1015" s="602">
        <v>7190</v>
      </c>
      <c r="G1015" s="520">
        <f>SUM(D1015:F1015)</f>
        <v>661253</v>
      </c>
      <c r="H1015" s="602" t="s">
        <v>373</v>
      </c>
      <c r="I1015" s="1092"/>
      <c r="J1015" s="69"/>
      <c r="K1015" s="1245"/>
      <c r="L1015" s="1245"/>
      <c r="M1015" s="1245"/>
      <c r="N1015" s="1245"/>
      <c r="O1015" s="1245"/>
      <c r="P1015" s="1245"/>
      <c r="Q1015" s="1245"/>
      <c r="R1015" s="1245"/>
      <c r="S1015" s="1245"/>
    </row>
    <row r="1016" spans="2:19" ht="10.5" customHeight="1">
      <c r="B1016" s="1158" t="s">
        <v>1409</v>
      </c>
      <c r="C1016" s="602">
        <v>557987</v>
      </c>
      <c r="D1016" s="602">
        <v>619787</v>
      </c>
      <c r="E1016" s="600">
        <v>5771</v>
      </c>
      <c r="F1016" s="602">
        <v>6142</v>
      </c>
      <c r="G1016" s="520">
        <f>SUM(D1016:F1016)</f>
        <v>631700</v>
      </c>
      <c r="H1016" s="602">
        <v>35</v>
      </c>
      <c r="I1016" s="1153"/>
      <c r="J1016" s="69"/>
      <c r="K1016" s="77"/>
      <c r="L1016" s="77"/>
      <c r="M1016" s="77"/>
      <c r="N1016" s="77"/>
      <c r="O1016" s="77"/>
      <c r="P1016" s="77"/>
      <c r="Q1016" s="77"/>
      <c r="R1016" s="77"/>
      <c r="S1016" s="77"/>
    </row>
    <row r="1017" spans="2:19" ht="10.5" customHeight="1">
      <c r="B1017" s="1158" t="s">
        <v>1410</v>
      </c>
      <c r="C1017" s="602">
        <v>883165</v>
      </c>
      <c r="D1017" s="602">
        <v>844322</v>
      </c>
      <c r="E1017" s="600">
        <v>6697</v>
      </c>
      <c r="F1017" s="602">
        <v>5415</v>
      </c>
      <c r="G1017" s="520">
        <f>SUM(D1017:F1017)</f>
        <v>856434</v>
      </c>
      <c r="H1017" s="602">
        <v>48</v>
      </c>
      <c r="I1017" s="1245"/>
      <c r="J1017" s="69"/>
      <c r="K1017" s="77"/>
      <c r="L1017" s="77"/>
      <c r="M1017" s="77"/>
      <c r="N1017" s="77"/>
      <c r="O1017" s="77"/>
      <c r="P1017" s="77"/>
      <c r="Q1017" s="77"/>
      <c r="R1017" s="77"/>
      <c r="S1017" s="77"/>
    </row>
    <row r="1018" spans="2:19" ht="10.5" customHeight="1">
      <c r="B1018" s="1158"/>
      <c r="C1018" s="602"/>
      <c r="D1018" s="602"/>
      <c r="E1018" s="600"/>
      <c r="F1018" s="602"/>
      <c r="G1018" s="520"/>
      <c r="H1018" s="602"/>
      <c r="I1018" s="1245"/>
      <c r="J1018" s="69"/>
      <c r="K1018" s="237"/>
      <c r="L1018" s="237"/>
      <c r="M1018" s="237"/>
      <c r="N1018" s="237"/>
      <c r="O1018" s="237"/>
      <c r="P1018" s="237"/>
      <c r="Q1018" s="237"/>
      <c r="R1018" s="237"/>
      <c r="S1018" s="237"/>
    </row>
    <row r="1019" spans="2:19" ht="11.25" customHeight="1">
      <c r="B1019" s="1159" t="s">
        <v>1496</v>
      </c>
      <c r="C1019" s="603">
        <v>663000</v>
      </c>
      <c r="D1019" s="603">
        <v>740000</v>
      </c>
      <c r="E1019" s="890">
        <v>11710</v>
      </c>
      <c r="F1019" s="603">
        <v>6100</v>
      </c>
      <c r="G1019" s="540">
        <f>SUM(D1019:F1019)</f>
        <v>757810</v>
      </c>
      <c r="H1019" s="603">
        <v>210</v>
      </c>
      <c r="I1019" s="77"/>
      <c r="J1019" s="77"/>
      <c r="K1019" s="77"/>
      <c r="L1019" s="77"/>
      <c r="M1019" s="77"/>
      <c r="N1019" s="77"/>
      <c r="O1019" s="77"/>
      <c r="P1019" s="77"/>
      <c r="Q1019" s="77"/>
      <c r="R1019" s="77"/>
      <c r="S1019" s="77"/>
    </row>
    <row r="1020" spans="2:19" ht="12" customHeight="1">
      <c r="B1020" s="226" t="s">
        <v>374</v>
      </c>
      <c r="C1020" s="77"/>
      <c r="D1020" s="77"/>
      <c r="E1020" s="77"/>
      <c r="F1020" s="77"/>
      <c r="G1020" s="77"/>
      <c r="H1020" s="77"/>
      <c r="I1020" s="77"/>
      <c r="J1020" s="77"/>
      <c r="K1020" s="77"/>
      <c r="L1020" s="77"/>
      <c r="M1020" s="77"/>
      <c r="N1020" s="77"/>
      <c r="O1020" s="77"/>
      <c r="P1020" s="77"/>
      <c r="Q1020" s="77"/>
      <c r="R1020" s="77"/>
      <c r="S1020" s="77"/>
    </row>
    <row r="1021" spans="2:19" ht="6" customHeight="1">
      <c r="B1021" s="226"/>
      <c r="C1021" s="237"/>
      <c r="D1021" s="237"/>
      <c r="E1021" s="237"/>
      <c r="F1021" s="237"/>
      <c r="G1021" s="237"/>
      <c r="H1021" s="237"/>
      <c r="I1021" s="237"/>
      <c r="J1021" s="237"/>
      <c r="K1021" s="77"/>
      <c r="L1021" s="77"/>
      <c r="M1021" s="77"/>
      <c r="N1021" s="77"/>
      <c r="O1021" s="77"/>
      <c r="P1021" s="77"/>
      <c r="Q1021" s="77"/>
      <c r="R1021" s="77"/>
    </row>
    <row r="1022" spans="2:19" ht="10.5" customHeight="1">
      <c r="B1022" s="1326" t="s">
        <v>1479</v>
      </c>
      <c r="C1022" s="77"/>
      <c r="D1022" s="77"/>
      <c r="E1022" s="77"/>
      <c r="F1022" s="77"/>
      <c r="G1022" s="77"/>
      <c r="H1022" s="77"/>
      <c r="I1022" s="77"/>
      <c r="J1022" s="77"/>
      <c r="K1022" s="1153"/>
      <c r="L1022" s="1153"/>
      <c r="M1022" s="1153"/>
      <c r="N1022" s="1153"/>
      <c r="O1022" s="1153"/>
      <c r="P1022" s="1153"/>
      <c r="Q1022" s="1153"/>
      <c r="R1022" s="1153"/>
    </row>
    <row r="1023" spans="2:19" ht="11.25" customHeight="1">
      <c r="B1023" s="1326" t="s">
        <v>1475</v>
      </c>
      <c r="C1023" s="77"/>
      <c r="D1023" s="77"/>
      <c r="E1023" s="77"/>
      <c r="F1023" s="77"/>
      <c r="G1023" s="77"/>
      <c r="H1023" s="77"/>
      <c r="I1023" s="77"/>
      <c r="J1023" s="77"/>
      <c r="K1023" s="77"/>
      <c r="L1023" s="77"/>
      <c r="M1023" s="77"/>
      <c r="N1023" s="77"/>
      <c r="O1023" s="77"/>
      <c r="P1023" s="77"/>
      <c r="Q1023" s="77"/>
      <c r="R1023" s="77"/>
    </row>
    <row r="1024" spans="2:19" ht="10.5" customHeight="1">
      <c r="B1024" s="1326" t="s">
        <v>1476</v>
      </c>
      <c r="C1024" s="77"/>
      <c r="D1024" s="77"/>
      <c r="E1024" s="77"/>
      <c r="F1024" s="77"/>
      <c r="G1024" s="77"/>
      <c r="H1024" s="69"/>
      <c r="I1024" s="77"/>
      <c r="J1024" s="77"/>
      <c r="K1024" s="77"/>
      <c r="L1024" s="77"/>
      <c r="M1024" s="77"/>
      <c r="N1024" s="77"/>
      <c r="O1024" s="77"/>
      <c r="P1024" s="77"/>
      <c r="Q1024" s="77"/>
      <c r="R1024" s="77"/>
    </row>
    <row r="1025" spans="2:18" ht="10.5" customHeight="1">
      <c r="B1025" s="1326" t="s">
        <v>1474</v>
      </c>
      <c r="C1025" s="1153"/>
      <c r="D1025" s="1153"/>
      <c r="E1025" s="1153"/>
      <c r="F1025" s="1153"/>
      <c r="G1025" s="1153"/>
      <c r="H1025" s="69"/>
      <c r="I1025" s="1153"/>
      <c r="J1025" s="1153"/>
      <c r="K1025" s="77"/>
      <c r="L1025" s="77"/>
      <c r="M1025" s="77"/>
      <c r="N1025" s="77"/>
      <c r="O1025" s="77"/>
      <c r="P1025" s="77"/>
      <c r="Q1025" s="77"/>
      <c r="R1025" s="77"/>
    </row>
    <row r="1026" spans="2:18" ht="10.5" customHeight="1">
      <c r="B1026" s="1326" t="s">
        <v>1080</v>
      </c>
      <c r="C1026" s="77"/>
      <c r="D1026" s="77"/>
      <c r="E1026" s="77"/>
      <c r="F1026" s="77"/>
      <c r="G1026" s="77"/>
      <c r="H1026" s="77"/>
      <c r="I1026" s="77"/>
      <c r="J1026" s="77"/>
      <c r="K1026" s="77"/>
      <c r="L1026" s="77"/>
      <c r="M1026" s="77"/>
      <c r="N1026" s="77"/>
      <c r="O1026" s="77"/>
      <c r="P1026" s="77"/>
      <c r="Q1026" s="77"/>
      <c r="R1026" s="77"/>
    </row>
    <row r="1027" spans="2:18" ht="10.5" customHeight="1">
      <c r="B1027" s="48"/>
      <c r="C1027" s="175"/>
      <c r="D1027" s="175"/>
      <c r="E1027" s="175"/>
      <c r="F1027" s="175"/>
      <c r="G1027" s="175"/>
      <c r="H1027" s="175"/>
      <c r="I1027" s="175"/>
      <c r="J1027" s="77"/>
      <c r="K1027" s="77"/>
      <c r="L1027" s="77"/>
      <c r="M1027" s="77"/>
      <c r="N1027" s="77"/>
      <c r="O1027" s="77"/>
      <c r="P1027" s="77"/>
      <c r="Q1027" s="77"/>
      <c r="R1027" s="77"/>
    </row>
    <row r="1028" spans="2:18" ht="10.5" customHeight="1">
      <c r="B1028" s="48"/>
      <c r="C1028" s="77"/>
      <c r="D1028" s="77"/>
      <c r="E1028" s="77"/>
      <c r="F1028" s="77"/>
      <c r="G1028" s="77"/>
      <c r="H1028" s="77"/>
      <c r="I1028" s="77"/>
      <c r="J1028" s="77"/>
      <c r="K1028" s="77"/>
      <c r="L1028" s="77"/>
      <c r="M1028" s="77"/>
      <c r="N1028" s="77"/>
      <c r="O1028" s="77"/>
      <c r="P1028" s="77"/>
      <c r="Q1028" s="77"/>
      <c r="R1028" s="77"/>
    </row>
    <row r="1029" spans="2:18" ht="10.5" customHeight="1">
      <c r="B1029" s="48"/>
      <c r="C1029" s="77"/>
      <c r="D1029" s="77"/>
      <c r="E1029" s="77"/>
      <c r="F1029" s="77"/>
      <c r="G1029" s="77"/>
      <c r="H1029" s="77"/>
      <c r="I1029" s="77"/>
      <c r="J1029" s="77"/>
      <c r="K1029" s="77"/>
      <c r="L1029" s="77"/>
      <c r="M1029" s="77"/>
      <c r="N1029" s="77"/>
      <c r="O1029" s="77"/>
      <c r="P1029" s="77"/>
      <c r="Q1029" s="77"/>
      <c r="R1029" s="77"/>
    </row>
    <row r="1030" spans="2:18" ht="10.5" customHeight="1">
      <c r="B1030" s="48"/>
      <c r="C1030" s="77"/>
      <c r="D1030" s="77"/>
      <c r="E1030" s="77"/>
      <c r="F1030" s="77"/>
      <c r="G1030" s="77"/>
      <c r="H1030" s="77"/>
      <c r="I1030" s="77"/>
      <c r="J1030" s="77"/>
      <c r="K1030" s="77"/>
      <c r="L1030" s="77"/>
      <c r="M1030" s="77"/>
      <c r="N1030" s="77"/>
      <c r="O1030" s="77"/>
      <c r="P1030" s="77"/>
      <c r="Q1030" s="77"/>
      <c r="R1030" s="77"/>
    </row>
    <row r="1031" spans="2:18" ht="10.5" customHeight="1">
      <c r="B1031" s="48"/>
      <c r="C1031" s="77"/>
      <c r="D1031" s="77"/>
      <c r="E1031" s="77"/>
      <c r="F1031" s="77"/>
      <c r="G1031" s="77"/>
      <c r="H1031" s="77"/>
      <c r="I1031" s="77"/>
      <c r="J1031" s="77"/>
      <c r="K1031" s="77"/>
      <c r="L1031" s="77"/>
      <c r="M1031" s="77"/>
      <c r="N1031" s="77"/>
      <c r="O1031" s="77"/>
      <c r="P1031" s="77"/>
      <c r="Q1031" s="77"/>
      <c r="R1031" s="77"/>
    </row>
    <row r="1032" spans="2:18" ht="10.5" customHeight="1">
      <c r="B1032" s="48"/>
      <c r="C1032" s="77"/>
      <c r="D1032" s="77"/>
      <c r="E1032" s="77"/>
      <c r="F1032" s="77"/>
      <c r="G1032" s="77"/>
      <c r="H1032" s="77"/>
      <c r="I1032" s="77"/>
      <c r="J1032" s="77"/>
      <c r="K1032" s="77"/>
      <c r="L1032" s="77"/>
      <c r="M1032" s="77"/>
      <c r="N1032" s="77"/>
      <c r="O1032" s="77"/>
      <c r="P1032" s="77"/>
      <c r="Q1032" s="77"/>
      <c r="R1032" s="77"/>
    </row>
    <row r="1033" spans="2:18" ht="10.5" customHeight="1">
      <c r="B1033" s="48"/>
      <c r="C1033" s="77"/>
      <c r="D1033" s="77"/>
      <c r="E1033" s="77"/>
      <c r="F1033" s="77"/>
      <c r="G1033" s="77"/>
      <c r="H1033" s="77"/>
      <c r="I1033" s="77"/>
      <c r="J1033" s="77"/>
      <c r="K1033" s="77"/>
      <c r="L1033" s="77"/>
      <c r="M1033" s="77"/>
      <c r="N1033" s="77"/>
      <c r="O1033" s="77"/>
      <c r="P1033" s="77"/>
      <c r="Q1033" s="77"/>
      <c r="R1033" s="77"/>
    </row>
    <row r="1034" spans="2:18" ht="10.5" customHeight="1">
      <c r="B1034" s="48"/>
      <c r="C1034" s="77"/>
      <c r="D1034" s="77"/>
      <c r="E1034" s="77"/>
      <c r="F1034" s="77"/>
      <c r="G1034" s="77"/>
      <c r="H1034" s="77"/>
      <c r="I1034" s="77"/>
      <c r="J1034" s="77"/>
      <c r="K1034" s="77"/>
      <c r="L1034" s="77"/>
      <c r="M1034" s="77"/>
      <c r="N1034" s="77"/>
      <c r="O1034" s="77"/>
      <c r="P1034" s="77"/>
      <c r="Q1034" s="77"/>
      <c r="R1034" s="77"/>
    </row>
    <row r="1035" spans="2:18" ht="10.5" customHeight="1">
      <c r="B1035" s="48"/>
      <c r="C1035" s="77"/>
      <c r="D1035" s="77"/>
      <c r="E1035" s="77"/>
      <c r="F1035" s="77"/>
      <c r="G1035" s="77"/>
      <c r="H1035" s="77"/>
      <c r="I1035" s="77"/>
      <c r="J1035" s="77"/>
      <c r="K1035" s="77"/>
      <c r="L1035" s="77"/>
      <c r="M1035" s="77"/>
      <c r="N1035" s="77"/>
      <c r="O1035" s="77"/>
      <c r="P1035" s="77"/>
      <c r="Q1035" s="77"/>
      <c r="R1035" s="77"/>
    </row>
    <row r="1036" spans="2:18" ht="10.5" customHeight="1">
      <c r="B1036" s="48"/>
      <c r="C1036" s="77"/>
      <c r="D1036" s="77"/>
      <c r="E1036" s="77"/>
      <c r="F1036" s="77"/>
      <c r="G1036" s="77"/>
      <c r="H1036" s="77"/>
      <c r="I1036" s="77"/>
      <c r="J1036" s="77"/>
      <c r="K1036" s="77"/>
      <c r="L1036" s="77"/>
      <c r="M1036" s="77"/>
      <c r="N1036" s="77"/>
      <c r="O1036" s="77"/>
      <c r="P1036" s="77"/>
      <c r="Q1036" s="77"/>
      <c r="R1036" s="77"/>
    </row>
    <row r="1037" spans="2:18" ht="10.5" customHeight="1">
      <c r="B1037" s="48"/>
      <c r="C1037" s="77"/>
      <c r="D1037" s="77"/>
      <c r="E1037" s="77"/>
      <c r="F1037" s="77"/>
      <c r="G1037" s="77"/>
      <c r="H1037" s="77"/>
      <c r="I1037" s="77"/>
      <c r="J1037" s="77"/>
      <c r="K1037" s="77"/>
      <c r="L1037" s="77"/>
      <c r="M1037" s="77"/>
      <c r="N1037" s="77"/>
      <c r="O1037" s="77"/>
      <c r="P1037" s="77"/>
      <c r="Q1037" s="77"/>
      <c r="R1037" s="77"/>
    </row>
    <row r="1038" spans="2:18" ht="10.5" customHeight="1">
      <c r="B1038" s="48"/>
      <c r="C1038" s="77"/>
      <c r="D1038" s="77"/>
      <c r="E1038" s="77"/>
      <c r="F1038" s="77"/>
      <c r="G1038" s="77"/>
      <c r="H1038" s="77"/>
      <c r="I1038" s="77"/>
      <c r="J1038" s="77"/>
      <c r="K1038" s="77"/>
      <c r="L1038" s="77"/>
      <c r="M1038" s="77"/>
      <c r="N1038" s="77"/>
      <c r="O1038" s="77"/>
      <c r="P1038" s="77"/>
      <c r="Q1038" s="77"/>
      <c r="R1038" s="77"/>
    </row>
    <row r="1039" spans="2:18" ht="10.5" customHeight="1">
      <c r="B1039" s="1324"/>
      <c r="C1039" s="1325"/>
      <c r="D1039" s="1325"/>
      <c r="E1039" s="1325"/>
      <c r="F1039" s="1325"/>
      <c r="G1039" s="1325"/>
      <c r="H1039" s="1325"/>
      <c r="I1039" s="1325"/>
      <c r="J1039" s="1325"/>
      <c r="K1039" s="1325"/>
      <c r="L1039" s="1325"/>
      <c r="M1039" s="1325"/>
      <c r="N1039" s="1325"/>
      <c r="O1039" s="1325"/>
      <c r="P1039" s="1325"/>
      <c r="Q1039" s="1325"/>
      <c r="R1039" s="1325"/>
    </row>
    <row r="1040" spans="2:18" ht="10.5" customHeight="1">
      <c r="B1040" s="1324"/>
      <c r="C1040" s="1325"/>
      <c r="D1040" s="1325"/>
      <c r="E1040" s="1325"/>
      <c r="F1040" s="1325"/>
      <c r="G1040" s="1325"/>
      <c r="H1040" s="1325"/>
      <c r="I1040" s="1325"/>
      <c r="J1040" s="1325"/>
      <c r="K1040" s="1325"/>
      <c r="L1040" s="1325"/>
      <c r="M1040" s="1325"/>
      <c r="N1040" s="1325"/>
      <c r="O1040" s="1325"/>
      <c r="P1040" s="1325"/>
      <c r="Q1040" s="1325"/>
      <c r="R1040" s="1325"/>
    </row>
    <row r="1041" spans="2:18" ht="10.5" customHeight="1">
      <c r="B1041" s="1324"/>
      <c r="C1041" s="1325"/>
      <c r="D1041" s="1325"/>
      <c r="E1041" s="1325"/>
      <c r="F1041" s="1325"/>
      <c r="G1041" s="1325"/>
      <c r="H1041" s="1325"/>
      <c r="I1041" s="1325"/>
      <c r="J1041" s="1325"/>
      <c r="K1041" s="1325"/>
      <c r="L1041" s="1325"/>
      <c r="M1041" s="1325"/>
      <c r="N1041" s="1325"/>
      <c r="O1041" s="1325"/>
      <c r="P1041" s="1325"/>
      <c r="Q1041" s="1325"/>
      <c r="R1041" s="1325"/>
    </row>
    <row r="1042" spans="2:18" ht="10.5" customHeight="1">
      <c r="B1042" s="1324"/>
      <c r="C1042" s="1325"/>
      <c r="D1042" s="1325"/>
      <c r="E1042" s="1325"/>
      <c r="F1042" s="1325"/>
      <c r="G1042" s="1325"/>
      <c r="H1042" s="1325"/>
      <c r="I1042" s="1325"/>
      <c r="J1042" s="1325"/>
      <c r="K1042" s="1325"/>
      <c r="L1042" s="1325"/>
      <c r="M1042" s="1325"/>
      <c r="N1042" s="1325"/>
      <c r="O1042" s="1325"/>
      <c r="P1042" s="1325"/>
      <c r="Q1042" s="1325"/>
      <c r="R1042" s="1325"/>
    </row>
    <row r="1043" spans="2:18" ht="10.5" customHeight="1">
      <c r="B1043" s="1324"/>
      <c r="C1043" s="1325"/>
      <c r="D1043" s="1325"/>
      <c r="E1043" s="1325"/>
      <c r="F1043" s="1325"/>
      <c r="G1043" s="1325"/>
      <c r="H1043" s="1325"/>
      <c r="I1043" s="1325"/>
      <c r="J1043" s="1325"/>
      <c r="K1043" s="1325"/>
      <c r="L1043" s="1325"/>
      <c r="M1043" s="1325"/>
      <c r="N1043" s="1325"/>
      <c r="O1043" s="1325"/>
      <c r="P1043" s="1325"/>
      <c r="Q1043" s="1325"/>
      <c r="R1043" s="1325"/>
    </row>
    <row r="1044" spans="2:18" ht="10.5" customHeight="1">
      <c r="B1044" s="1324"/>
      <c r="C1044" s="1325"/>
      <c r="D1044" s="1325"/>
      <c r="E1044" s="1325"/>
      <c r="F1044" s="1325"/>
      <c r="G1044" s="1325"/>
      <c r="H1044" s="1325"/>
      <c r="I1044" s="1325"/>
      <c r="J1044" s="1325"/>
      <c r="K1044" s="1325"/>
      <c r="L1044" s="1325"/>
      <c r="M1044" s="1325"/>
      <c r="N1044" s="1325"/>
      <c r="O1044" s="1325"/>
      <c r="P1044" s="1325"/>
      <c r="Q1044" s="1325"/>
      <c r="R1044" s="1325"/>
    </row>
    <row r="1045" spans="2:18" ht="10.5" customHeight="1">
      <c r="B1045" s="1324"/>
      <c r="C1045" s="1325"/>
      <c r="D1045" s="1325"/>
      <c r="E1045" s="1325"/>
      <c r="F1045" s="1325"/>
      <c r="G1045" s="1325"/>
      <c r="H1045" s="1325"/>
      <c r="I1045" s="1325"/>
      <c r="J1045" s="1325"/>
      <c r="K1045" s="1325"/>
      <c r="L1045" s="1325"/>
      <c r="M1045" s="1325"/>
      <c r="N1045" s="1325"/>
      <c r="O1045" s="1325"/>
      <c r="P1045" s="1325"/>
      <c r="Q1045" s="1325"/>
      <c r="R1045" s="1325"/>
    </row>
    <row r="1046" spans="2:18" ht="10.5" customHeight="1">
      <c r="B1046" s="1324"/>
      <c r="C1046" s="1325"/>
      <c r="D1046" s="1325"/>
      <c r="E1046" s="1325"/>
      <c r="F1046" s="1325"/>
      <c r="G1046" s="1325"/>
      <c r="H1046" s="1325"/>
      <c r="I1046" s="1325"/>
      <c r="J1046" s="1325"/>
      <c r="K1046" s="1325"/>
      <c r="L1046" s="1325"/>
      <c r="M1046" s="1325"/>
      <c r="N1046" s="1325"/>
      <c r="O1046" s="1325"/>
      <c r="P1046" s="1325"/>
      <c r="Q1046" s="1325"/>
      <c r="R1046" s="1325"/>
    </row>
    <row r="1047" spans="2:18" ht="10.5" customHeight="1">
      <c r="B1047" s="1324"/>
      <c r="C1047" s="1325"/>
      <c r="D1047" s="1325"/>
      <c r="E1047" s="1325"/>
      <c r="F1047" s="1325"/>
      <c r="G1047" s="1325"/>
      <c r="H1047" s="1325"/>
      <c r="I1047" s="1325"/>
      <c r="J1047" s="1325"/>
      <c r="K1047" s="1325"/>
      <c r="L1047" s="1325"/>
      <c r="M1047" s="1325"/>
      <c r="N1047" s="1325"/>
      <c r="O1047" s="1325"/>
      <c r="P1047" s="1325"/>
      <c r="Q1047" s="1325"/>
      <c r="R1047" s="1325"/>
    </row>
    <row r="1048" spans="2:18" ht="10.5" customHeight="1">
      <c r="B1048" s="1324"/>
      <c r="C1048" s="1325"/>
      <c r="D1048" s="1325"/>
      <c r="E1048" s="1325"/>
      <c r="F1048" s="1325"/>
      <c r="G1048" s="1325"/>
      <c r="H1048" s="1325"/>
      <c r="I1048" s="1325"/>
      <c r="J1048" s="1325"/>
      <c r="K1048" s="1325"/>
      <c r="L1048" s="1325"/>
      <c r="M1048" s="1325"/>
      <c r="N1048" s="1325"/>
      <c r="O1048" s="1325"/>
      <c r="P1048" s="1325"/>
      <c r="Q1048" s="1325"/>
      <c r="R1048" s="1325"/>
    </row>
    <row r="1049" spans="2:18" ht="10.5" customHeight="1">
      <c r="B1049" s="48"/>
      <c r="C1049" s="77"/>
      <c r="D1049" s="77"/>
      <c r="E1049" s="77"/>
      <c r="F1049" s="77"/>
      <c r="G1049" s="77"/>
      <c r="H1049" s="77"/>
      <c r="I1049" s="77"/>
      <c r="J1049" s="77"/>
      <c r="K1049" s="77"/>
      <c r="L1049" s="77"/>
      <c r="M1049" s="77"/>
      <c r="N1049" s="77"/>
      <c r="O1049" s="77"/>
      <c r="P1049" s="77"/>
      <c r="Q1049" s="77"/>
      <c r="R1049" s="77"/>
    </row>
    <row r="1050" spans="2:18" ht="10.5" customHeight="1">
      <c r="B1050" s="48"/>
      <c r="C1050" s="77"/>
      <c r="D1050" s="77"/>
      <c r="E1050" s="77"/>
      <c r="F1050" s="77"/>
      <c r="G1050" s="77"/>
      <c r="H1050" s="77"/>
      <c r="I1050" s="77"/>
      <c r="J1050" s="77"/>
      <c r="K1050" s="77"/>
      <c r="L1050" s="77"/>
      <c r="M1050" s="77"/>
      <c r="N1050" s="77"/>
      <c r="O1050" s="77"/>
      <c r="P1050" s="77"/>
      <c r="Q1050" s="77"/>
      <c r="R1050" s="77"/>
    </row>
    <row r="1051" spans="2:18" ht="10.5" customHeight="1">
      <c r="B1051" s="48"/>
      <c r="C1051" s="77"/>
      <c r="D1051" s="77"/>
      <c r="E1051" s="77"/>
      <c r="F1051" s="77"/>
      <c r="G1051" s="77"/>
      <c r="H1051" s="77"/>
      <c r="I1051" s="77"/>
      <c r="J1051" s="77"/>
      <c r="K1051" s="77"/>
      <c r="L1051" s="77"/>
      <c r="M1051" s="77"/>
      <c r="N1051" s="77"/>
      <c r="O1051" s="77"/>
      <c r="P1051" s="77"/>
      <c r="Q1051" s="77"/>
      <c r="R1051" s="77"/>
    </row>
    <row r="1052" spans="2:18" ht="10.5" customHeight="1">
      <c r="B1052" s="48"/>
      <c r="C1052" s="77"/>
      <c r="D1052" s="77"/>
      <c r="E1052" s="77"/>
      <c r="F1052" s="77"/>
      <c r="G1052" s="77"/>
      <c r="H1052" s="77"/>
      <c r="I1052" s="77"/>
      <c r="J1052" s="77"/>
      <c r="K1052" s="77"/>
      <c r="L1052" s="77"/>
      <c r="M1052" s="77"/>
      <c r="N1052" s="77"/>
      <c r="O1052" s="77"/>
      <c r="P1052" s="77"/>
      <c r="Q1052" s="77"/>
      <c r="R1052" s="77"/>
    </row>
    <row r="1053" spans="2:18" ht="10.5" customHeight="1">
      <c r="B1053" s="48"/>
      <c r="C1053" s="77"/>
      <c r="D1053" s="77"/>
      <c r="E1053" s="77"/>
      <c r="F1053" s="77"/>
      <c r="G1053" s="151">
        <v>18</v>
      </c>
      <c r="H1053" s="77"/>
      <c r="I1053" s="77"/>
      <c r="J1053" s="77"/>
      <c r="M1053" s="77"/>
      <c r="N1053" s="77"/>
      <c r="O1053" s="77"/>
      <c r="P1053" s="77"/>
      <c r="Q1053" s="77"/>
      <c r="R1053" s="77"/>
    </row>
    <row r="1054" spans="2:18" ht="10.5" customHeight="1">
      <c r="B1054" s="48"/>
      <c r="C1054" s="77"/>
      <c r="D1054" s="77"/>
      <c r="E1054" s="77"/>
      <c r="F1054" s="77"/>
      <c r="G1054" s="77"/>
      <c r="H1054" s="77"/>
      <c r="I1054" s="77"/>
      <c r="J1054" s="77"/>
      <c r="M1054" s="77"/>
      <c r="N1054" s="77"/>
      <c r="O1054" s="77"/>
      <c r="P1054" s="77"/>
      <c r="Q1054" s="77"/>
      <c r="R1054" s="77"/>
    </row>
    <row r="1055" spans="2:18" ht="10.5" customHeight="1">
      <c r="B1055" s="48"/>
      <c r="C1055" s="77"/>
      <c r="D1055" s="77"/>
      <c r="E1055" s="77"/>
      <c r="F1055" s="77"/>
      <c r="G1055" s="77"/>
      <c r="H1055" s="77"/>
      <c r="I1055" s="77"/>
      <c r="J1055" s="77"/>
    </row>
    <row r="1056" spans="2:18" ht="11.5" customHeight="1">
      <c r="B1056" s="48" t="s">
        <v>856</v>
      </c>
      <c r="C1056" s="77"/>
      <c r="D1056" s="77"/>
      <c r="E1056" s="77"/>
      <c r="F1056" s="77"/>
      <c r="G1056" s="77"/>
      <c r="H1056" s="1336"/>
      <c r="I1056" s="88"/>
      <c r="J1056" s="77"/>
      <c r="K1056" s="60"/>
      <c r="L1056" s="60"/>
    </row>
    <row r="1057" spans="2:12" ht="10.5" customHeight="1">
      <c r="B1057" s="1587" t="s">
        <v>275</v>
      </c>
      <c r="C1057" s="1609" t="s">
        <v>922</v>
      </c>
      <c r="D1057" s="1609" t="s">
        <v>1074</v>
      </c>
      <c r="E1057" s="1609" t="s">
        <v>818</v>
      </c>
      <c r="F1057" s="1619" t="s">
        <v>1045</v>
      </c>
      <c r="G1057" s="1621"/>
      <c r="H1057" s="1609" t="s">
        <v>1075</v>
      </c>
      <c r="I1057" s="1587" t="s">
        <v>1261</v>
      </c>
      <c r="J1057" s="84"/>
      <c r="K1057" s="60"/>
      <c r="L1057" s="60"/>
    </row>
    <row r="1058" spans="2:12" ht="22.5" customHeight="1">
      <c r="B1058" s="1622"/>
      <c r="C1058" s="1610"/>
      <c r="D1058" s="1610"/>
      <c r="E1058" s="1610"/>
      <c r="F1058" s="264" t="s">
        <v>554</v>
      </c>
      <c r="G1058" s="264" t="s">
        <v>278</v>
      </c>
      <c r="H1058" s="1610"/>
      <c r="I1058" s="1681"/>
      <c r="J1058" s="84"/>
      <c r="K1058" s="60"/>
      <c r="L1058" s="60"/>
    </row>
    <row r="1059" spans="2:12" ht="10.5" customHeight="1">
      <c r="B1059" s="1588"/>
      <c r="C1059" s="268" t="s">
        <v>279</v>
      </c>
      <c r="D1059" s="268" t="s">
        <v>280</v>
      </c>
      <c r="E1059" s="268" t="s">
        <v>499</v>
      </c>
      <c r="F1059" s="1597" t="s">
        <v>928</v>
      </c>
      <c r="G1059" s="1598"/>
      <c r="H1059" s="1310" t="s">
        <v>1481</v>
      </c>
      <c r="I1059" s="1682"/>
      <c r="J1059" s="84"/>
      <c r="K1059" s="60"/>
      <c r="L1059" s="60"/>
    </row>
    <row r="1060" spans="2:12" ht="10.5" customHeight="1">
      <c r="B1060" s="311" t="s">
        <v>768</v>
      </c>
      <c r="C1060" s="567">
        <v>87</v>
      </c>
      <c r="D1060" s="862">
        <v>135.19999999999999</v>
      </c>
      <c r="E1060" s="567">
        <v>100612</v>
      </c>
      <c r="F1060" s="562">
        <v>629</v>
      </c>
      <c r="G1060" s="562">
        <v>723.28</v>
      </c>
      <c r="H1060" s="728">
        <v>30.7</v>
      </c>
      <c r="I1060" s="997" t="s">
        <v>769</v>
      </c>
      <c r="J1060" s="87"/>
      <c r="K1060" s="60"/>
      <c r="L1060" s="60"/>
    </row>
    <row r="1061" spans="2:12" ht="10.5" customHeight="1">
      <c r="B1061" s="311" t="s">
        <v>769</v>
      </c>
      <c r="C1061" s="567">
        <v>83</v>
      </c>
      <c r="D1061" s="862">
        <v>62.9</v>
      </c>
      <c r="E1061" s="567">
        <v>51975</v>
      </c>
      <c r="F1061" s="562">
        <v>745</v>
      </c>
      <c r="G1061" s="562">
        <v>863</v>
      </c>
      <c r="H1061" s="728">
        <v>36.6</v>
      </c>
      <c r="I1061" s="997" t="s">
        <v>455</v>
      </c>
      <c r="J1061" s="87"/>
      <c r="K1061" s="60"/>
      <c r="L1061" s="60"/>
    </row>
    <row r="1062" spans="2:12" ht="9.75" customHeight="1">
      <c r="B1062" s="311" t="s">
        <v>455</v>
      </c>
      <c r="C1062" s="567">
        <v>46</v>
      </c>
      <c r="D1062" s="862">
        <v>68.599999999999994</v>
      </c>
      <c r="E1062" s="567">
        <v>58663</v>
      </c>
      <c r="F1062" s="562">
        <v>820</v>
      </c>
      <c r="G1062" s="562">
        <v>843</v>
      </c>
      <c r="H1062" s="728">
        <v>35.799999999999997</v>
      </c>
      <c r="I1062" s="997" t="s">
        <v>456</v>
      </c>
      <c r="J1062" s="87"/>
      <c r="K1062" s="60"/>
      <c r="L1062" s="60"/>
    </row>
    <row r="1063" spans="2:12" ht="10.5" customHeight="1">
      <c r="B1063" s="311" t="s">
        <v>456</v>
      </c>
      <c r="C1063" s="567">
        <v>55</v>
      </c>
      <c r="D1063" s="862">
        <v>67.7</v>
      </c>
      <c r="E1063" s="567">
        <v>58184</v>
      </c>
      <c r="F1063" s="562">
        <v>859</v>
      </c>
      <c r="G1063" s="562" t="s">
        <v>501</v>
      </c>
      <c r="H1063" s="728">
        <v>36.5</v>
      </c>
      <c r="I1063" s="997" t="s">
        <v>457</v>
      </c>
      <c r="J1063" s="87"/>
      <c r="K1063" s="60"/>
      <c r="L1063" s="60"/>
    </row>
    <row r="1064" spans="2:12" ht="10.5" customHeight="1">
      <c r="B1064" s="311" t="s">
        <v>457</v>
      </c>
      <c r="C1064" s="567">
        <v>65</v>
      </c>
      <c r="D1064" s="862">
        <v>58.5</v>
      </c>
      <c r="E1064" s="567">
        <v>54435</v>
      </c>
      <c r="F1064" s="562">
        <v>930</v>
      </c>
      <c r="G1064" s="562" t="s">
        <v>501</v>
      </c>
      <c r="H1064" s="728">
        <v>39.5</v>
      </c>
      <c r="I1064" s="997" t="s">
        <v>324</v>
      </c>
      <c r="J1064" s="87"/>
      <c r="K1064" s="60"/>
      <c r="L1064" s="60"/>
    </row>
    <row r="1065" spans="2:12" ht="10.5" customHeight="1">
      <c r="B1065" s="311"/>
      <c r="C1065" s="567"/>
      <c r="D1065" s="862"/>
      <c r="E1065" s="567"/>
      <c r="F1065" s="562"/>
      <c r="G1065" s="562"/>
      <c r="H1065" s="728"/>
      <c r="I1065" s="997"/>
      <c r="J1065" s="87"/>
      <c r="K1065" s="60"/>
      <c r="L1065" s="60"/>
    </row>
    <row r="1066" spans="2:12" ht="10.5" customHeight="1">
      <c r="B1066" s="311" t="s">
        <v>324</v>
      </c>
      <c r="C1066" s="567">
        <v>68</v>
      </c>
      <c r="D1066" s="862">
        <v>80</v>
      </c>
      <c r="E1066" s="567">
        <v>96000</v>
      </c>
      <c r="F1066" s="562">
        <v>1200</v>
      </c>
      <c r="G1066" s="562" t="s">
        <v>501</v>
      </c>
      <c r="H1066" s="728">
        <v>50.9</v>
      </c>
      <c r="I1066" s="997" t="s">
        <v>325</v>
      </c>
      <c r="J1066" s="87"/>
      <c r="K1066" s="60"/>
      <c r="L1066" s="60"/>
    </row>
    <row r="1067" spans="2:12" ht="10.5" customHeight="1">
      <c r="B1067" s="311" t="s">
        <v>325</v>
      </c>
      <c r="C1067" s="567">
        <v>71</v>
      </c>
      <c r="D1067" s="862">
        <v>120</v>
      </c>
      <c r="E1067" s="567">
        <v>166975</v>
      </c>
      <c r="F1067" s="562">
        <v>1391.46</v>
      </c>
      <c r="G1067" s="562" t="s">
        <v>501</v>
      </c>
      <c r="H1067" s="728">
        <v>59.1</v>
      </c>
      <c r="I1067" s="997" t="s">
        <v>326</v>
      </c>
      <c r="J1067" s="87"/>
      <c r="K1067" s="60"/>
      <c r="L1067" s="60"/>
    </row>
    <row r="1068" spans="2:12" ht="10.5" customHeight="1">
      <c r="B1068" s="311" t="s">
        <v>326</v>
      </c>
      <c r="C1068" s="567">
        <v>125</v>
      </c>
      <c r="D1068" s="862">
        <v>200.9</v>
      </c>
      <c r="E1068" s="567">
        <v>220088</v>
      </c>
      <c r="F1068" s="562">
        <v>1095.51</v>
      </c>
      <c r="G1068" s="562" t="s">
        <v>501</v>
      </c>
      <c r="H1068" s="728">
        <v>46.5</v>
      </c>
      <c r="I1068" s="997">
        <v>1998</v>
      </c>
      <c r="J1068" s="87"/>
      <c r="K1068" s="60"/>
      <c r="L1068" s="60"/>
    </row>
    <row r="1069" spans="2:12" ht="10.5" customHeight="1">
      <c r="B1069" s="311" t="s">
        <v>327</v>
      </c>
      <c r="C1069" s="567">
        <v>130</v>
      </c>
      <c r="D1069" s="862">
        <v>187.9</v>
      </c>
      <c r="E1069" s="567">
        <v>226029</v>
      </c>
      <c r="F1069" s="562">
        <v>1202.6500000000001</v>
      </c>
      <c r="G1069" s="562" t="s">
        <v>501</v>
      </c>
      <c r="H1069" s="728">
        <v>51.1</v>
      </c>
      <c r="I1069" s="997">
        <v>1999</v>
      </c>
      <c r="J1069" s="87"/>
      <c r="K1069" s="60"/>
      <c r="L1069" s="60"/>
    </row>
    <row r="1070" spans="2:12" ht="10.5" customHeight="1">
      <c r="B1070" s="311" t="s">
        <v>283</v>
      </c>
      <c r="C1070" s="567">
        <v>94</v>
      </c>
      <c r="D1070" s="862">
        <v>153.5</v>
      </c>
      <c r="E1070" s="567">
        <v>197294</v>
      </c>
      <c r="F1070" s="562">
        <v>1285.54</v>
      </c>
      <c r="G1070" s="562" t="s">
        <v>501</v>
      </c>
      <c r="H1070" s="728">
        <v>54.6</v>
      </c>
      <c r="I1070" s="997">
        <v>2000</v>
      </c>
      <c r="J1070" s="87"/>
      <c r="K1070" s="60"/>
      <c r="L1070" s="60"/>
    </row>
    <row r="1071" spans="2:12" ht="10.5" customHeight="1">
      <c r="B1071" s="311"/>
      <c r="C1071" s="567"/>
      <c r="D1071" s="862"/>
      <c r="E1071" s="567"/>
      <c r="F1071" s="562"/>
      <c r="G1071" s="562"/>
      <c r="H1071" s="728"/>
      <c r="I1071" s="997"/>
      <c r="J1071" s="87"/>
      <c r="K1071" s="60"/>
      <c r="L1071" s="60"/>
    </row>
    <row r="1072" spans="2:12" ht="10.5" customHeight="1">
      <c r="B1072" s="311" t="s">
        <v>328</v>
      </c>
      <c r="C1072" s="567">
        <v>134</v>
      </c>
      <c r="D1072" s="862">
        <v>226.1</v>
      </c>
      <c r="E1072" s="567">
        <v>280933</v>
      </c>
      <c r="F1072" s="562">
        <v>1242.54</v>
      </c>
      <c r="G1072" s="562" t="s">
        <v>501</v>
      </c>
      <c r="H1072" s="728">
        <v>52.8</v>
      </c>
      <c r="I1072" s="997">
        <v>2001</v>
      </c>
      <c r="J1072" s="87"/>
      <c r="K1072" s="60"/>
      <c r="L1072" s="60"/>
    </row>
    <row r="1073" spans="2:12" ht="10.5" customHeight="1">
      <c r="B1073" s="311" t="s">
        <v>329</v>
      </c>
      <c r="C1073" s="514">
        <v>124</v>
      </c>
      <c r="D1073" s="616">
        <v>223</v>
      </c>
      <c r="E1073" s="514">
        <v>448442</v>
      </c>
      <c r="F1073" s="546">
        <v>2010.95</v>
      </c>
      <c r="G1073" s="546" t="s">
        <v>501</v>
      </c>
      <c r="H1073" s="724">
        <v>85.3</v>
      </c>
      <c r="I1073" s="998">
        <v>2002</v>
      </c>
      <c r="J1073" s="87"/>
      <c r="K1073" s="60"/>
      <c r="L1073" s="60"/>
    </row>
    <row r="1074" spans="2:12" ht="10.5" customHeight="1">
      <c r="B1074" s="311" t="s">
        <v>282</v>
      </c>
      <c r="C1074" s="514">
        <v>100</v>
      </c>
      <c r="D1074" s="616">
        <v>136.5</v>
      </c>
      <c r="E1074" s="514">
        <v>339547</v>
      </c>
      <c r="F1074" s="546">
        <v>2487.16</v>
      </c>
      <c r="G1074" s="546" t="s">
        <v>501</v>
      </c>
      <c r="H1074" s="724">
        <v>105.6</v>
      </c>
      <c r="I1074" s="997">
        <v>2003</v>
      </c>
      <c r="J1074" s="83"/>
      <c r="K1074" s="60"/>
      <c r="L1074" s="60"/>
    </row>
    <row r="1075" spans="2:12" ht="10.5" customHeight="1">
      <c r="B1075" s="311" t="s">
        <v>723</v>
      </c>
      <c r="C1075" s="514">
        <v>135</v>
      </c>
      <c r="D1075" s="616">
        <v>220</v>
      </c>
      <c r="E1075" s="514">
        <v>469643</v>
      </c>
      <c r="F1075" s="546">
        <v>2134.7399999999998</v>
      </c>
      <c r="G1075" s="546" t="s">
        <v>501</v>
      </c>
      <c r="H1075" s="724">
        <v>90.6</v>
      </c>
      <c r="I1075" s="997">
        <v>2004</v>
      </c>
      <c r="J1075" s="83"/>
      <c r="K1075" s="60"/>
      <c r="L1075" s="60"/>
    </row>
    <row r="1076" spans="2:12" ht="10.5" customHeight="1">
      <c r="B1076" s="311" t="s">
        <v>751</v>
      </c>
      <c r="C1076" s="514">
        <v>150</v>
      </c>
      <c r="D1076" s="616">
        <v>272.5</v>
      </c>
      <c r="E1076" s="514">
        <v>347293</v>
      </c>
      <c r="F1076" s="546">
        <v>1274.47</v>
      </c>
      <c r="G1076" s="546" t="s">
        <v>501</v>
      </c>
      <c r="H1076" s="724">
        <v>54.1</v>
      </c>
      <c r="I1076" s="997">
        <v>2005</v>
      </c>
      <c r="J1076" s="83"/>
      <c r="K1076" s="60"/>
      <c r="L1076" s="60"/>
    </row>
    <row r="1077" spans="2:12" ht="10.5" customHeight="1">
      <c r="B1077" s="311"/>
      <c r="C1077" s="514"/>
      <c r="D1077" s="616"/>
      <c r="E1077" s="514"/>
      <c r="F1077" s="546"/>
      <c r="G1077" s="546"/>
      <c r="H1077" s="724"/>
      <c r="I1077" s="997"/>
      <c r="J1077" s="83"/>
      <c r="K1077" s="96"/>
      <c r="L1077" s="60"/>
    </row>
    <row r="1078" spans="2:12" ht="10.5" customHeight="1">
      <c r="B1078" s="311" t="s">
        <v>502</v>
      </c>
      <c r="C1078" s="514">
        <v>241</v>
      </c>
      <c r="D1078" s="616">
        <v>424</v>
      </c>
      <c r="E1078" s="514">
        <v>622195</v>
      </c>
      <c r="F1078" s="546">
        <v>1467.44</v>
      </c>
      <c r="G1078" s="546" t="s">
        <v>501</v>
      </c>
      <c r="H1078" s="724">
        <v>71.2</v>
      </c>
      <c r="I1078" s="997">
        <v>2006</v>
      </c>
      <c r="J1078" s="83"/>
      <c r="K1078" s="60"/>
      <c r="L1078" s="60"/>
    </row>
    <row r="1079" spans="2:12" ht="10.5" customHeight="1">
      <c r="B1079" s="566">
        <v>38899</v>
      </c>
      <c r="C1079" s="433">
        <v>183</v>
      </c>
      <c r="D1079" s="148">
        <v>205</v>
      </c>
      <c r="E1079" s="514">
        <v>480379</v>
      </c>
      <c r="F1079" s="546">
        <v>2343.31</v>
      </c>
      <c r="G1079" s="546" t="s">
        <v>501</v>
      </c>
      <c r="H1079" s="724">
        <v>117.4</v>
      </c>
      <c r="I1079" s="997">
        <v>2007</v>
      </c>
      <c r="J1079" s="83"/>
      <c r="K1079" s="96"/>
      <c r="L1079" s="60"/>
    </row>
    <row r="1080" spans="2:12" ht="10.5" customHeight="1">
      <c r="B1080" s="313">
        <v>39295</v>
      </c>
      <c r="C1080" s="514">
        <v>165</v>
      </c>
      <c r="D1080" s="616">
        <v>282</v>
      </c>
      <c r="E1080" s="514">
        <v>1135405</v>
      </c>
      <c r="F1080" s="546">
        <v>4026.26</v>
      </c>
      <c r="G1080" s="546" t="s">
        <v>501</v>
      </c>
      <c r="H1080" s="724">
        <v>169.8</v>
      </c>
      <c r="I1080" s="997">
        <v>2008</v>
      </c>
      <c r="J1080" s="83"/>
      <c r="K1080" s="60"/>
      <c r="L1080" s="60"/>
    </row>
    <row r="1081" spans="2:12" ht="10.5" customHeight="1">
      <c r="B1081" s="313">
        <v>39692</v>
      </c>
      <c r="C1081" s="514">
        <v>238</v>
      </c>
      <c r="D1081" s="616">
        <v>516</v>
      </c>
      <c r="E1081" s="514">
        <v>1644691</v>
      </c>
      <c r="F1081" s="546">
        <v>3187.39</v>
      </c>
      <c r="G1081" s="546" t="s">
        <v>501</v>
      </c>
      <c r="H1081" s="724">
        <v>128.5</v>
      </c>
      <c r="I1081" s="997">
        <v>2009</v>
      </c>
      <c r="J1081" s="83"/>
      <c r="K1081" s="60"/>
      <c r="L1081" s="60"/>
    </row>
    <row r="1082" spans="2:12" ht="10.5" customHeight="1">
      <c r="B1082" s="313">
        <v>40087</v>
      </c>
      <c r="C1082" s="514">
        <v>311</v>
      </c>
      <c r="D1082" s="616">
        <v>566</v>
      </c>
      <c r="E1082" s="514">
        <v>1430826</v>
      </c>
      <c r="F1082" s="546">
        <v>2527.96</v>
      </c>
      <c r="G1082" s="546" t="s">
        <v>501</v>
      </c>
      <c r="H1082" s="724">
        <v>100</v>
      </c>
      <c r="I1082" s="997">
        <v>2010</v>
      </c>
      <c r="J1082" s="83"/>
      <c r="K1082" s="60"/>
      <c r="L1082" s="60"/>
    </row>
    <row r="1083" spans="2:12" ht="10.5" customHeight="1">
      <c r="B1083" s="313"/>
      <c r="C1083" s="514"/>
      <c r="D1083" s="616"/>
      <c r="E1083" s="514"/>
      <c r="F1083" s="546"/>
      <c r="G1083" s="546"/>
      <c r="H1083" s="724"/>
      <c r="I1083" s="997"/>
      <c r="J1083" s="83"/>
      <c r="K1083" s="60"/>
      <c r="L1083" s="60"/>
    </row>
    <row r="1084" spans="2:12" ht="10.5" customHeight="1">
      <c r="B1084" s="511" t="s">
        <v>336</v>
      </c>
      <c r="C1084" s="514">
        <v>418</v>
      </c>
      <c r="D1084" s="616">
        <v>710</v>
      </c>
      <c r="E1084" s="514">
        <v>2255238</v>
      </c>
      <c r="F1084" s="546">
        <v>3176.39</v>
      </c>
      <c r="G1084" s="546" t="s">
        <v>501</v>
      </c>
      <c r="H1084" s="724">
        <v>117.7</v>
      </c>
      <c r="I1084" s="996" t="s">
        <v>1371</v>
      </c>
      <c r="J1084" s="83"/>
      <c r="K1084" s="60"/>
      <c r="L1084" s="60"/>
    </row>
    <row r="1085" spans="2:12" ht="10.5" customHeight="1">
      <c r="B1085" s="511" t="s">
        <v>339</v>
      </c>
      <c r="C1085" s="514">
        <v>472</v>
      </c>
      <c r="D1085" s="616">
        <v>650</v>
      </c>
      <c r="E1085" s="514">
        <v>2394900</v>
      </c>
      <c r="F1085" s="546">
        <v>3684.46</v>
      </c>
      <c r="G1085" s="546" t="s">
        <v>501</v>
      </c>
      <c r="H1085" s="724">
        <v>160.6</v>
      </c>
      <c r="I1085" s="996" t="s">
        <v>1367</v>
      </c>
      <c r="J1085" s="83"/>
      <c r="K1085" s="60"/>
      <c r="L1085" s="60"/>
    </row>
    <row r="1086" spans="2:12" ht="11.5" customHeight="1">
      <c r="B1086" s="511" t="s">
        <v>1370</v>
      </c>
      <c r="C1086" s="514">
        <v>516</v>
      </c>
      <c r="D1086" s="616">
        <v>784.5</v>
      </c>
      <c r="E1086" s="514">
        <v>3680598</v>
      </c>
      <c r="F1086" s="546">
        <v>4691.6499999999996</v>
      </c>
      <c r="G1086" s="546" t="s">
        <v>501</v>
      </c>
      <c r="H1086" s="724">
        <v>180.8</v>
      </c>
      <c r="I1086" s="996" t="s">
        <v>1408</v>
      </c>
      <c r="J1086" s="83"/>
      <c r="K1086" s="1273"/>
      <c r="L1086" s="1273"/>
    </row>
    <row r="1087" spans="2:12" ht="11.25" customHeight="1">
      <c r="B1087" s="511" t="s">
        <v>1409</v>
      </c>
      <c r="C1087" s="514">
        <v>503</v>
      </c>
      <c r="D1087" s="616">
        <v>948</v>
      </c>
      <c r="E1087" s="514">
        <v>5260791</v>
      </c>
      <c r="F1087" s="546">
        <v>5549.36</v>
      </c>
      <c r="G1087" s="546" t="s">
        <v>501</v>
      </c>
      <c r="H1087" s="724">
        <v>196.3</v>
      </c>
      <c r="I1087" s="996" t="s">
        <v>1411</v>
      </c>
      <c r="J1087" s="83"/>
      <c r="K1087" s="59"/>
      <c r="L1087" s="59"/>
    </row>
    <row r="1088" spans="2:12" ht="11.25" customHeight="1">
      <c r="B1088" s="511" t="s">
        <v>1410</v>
      </c>
      <c r="C1088" s="514">
        <v>687</v>
      </c>
      <c r="D1088" s="616">
        <v>1070</v>
      </c>
      <c r="E1088" s="514">
        <v>5063104</v>
      </c>
      <c r="F1088" s="546">
        <v>4731.87</v>
      </c>
      <c r="G1088" s="546" t="s">
        <v>501</v>
      </c>
      <c r="H1088" s="724">
        <v>224.3</v>
      </c>
      <c r="I1088" s="996" t="s">
        <v>1462</v>
      </c>
      <c r="J1088" s="83"/>
      <c r="K1088" s="59"/>
      <c r="L1088" s="59"/>
    </row>
    <row r="1089" spans="2:12" ht="11.25" customHeight="1">
      <c r="B1089" s="511"/>
      <c r="C1089" s="514"/>
      <c r="D1089" s="616"/>
      <c r="E1089" s="514"/>
      <c r="F1089" s="546"/>
      <c r="G1089" s="546"/>
      <c r="H1089" s="724"/>
      <c r="I1089" s="996"/>
      <c r="J1089" s="83"/>
      <c r="K1089" s="59"/>
      <c r="L1089" s="59"/>
    </row>
    <row r="1090" spans="2:12" ht="11.25" customHeight="1">
      <c r="B1090" s="512" t="s">
        <v>1496</v>
      </c>
      <c r="C1090" s="517">
        <v>520</v>
      </c>
      <c r="D1090" s="863">
        <v>724.6</v>
      </c>
      <c r="E1090" s="1217" t="s">
        <v>458</v>
      </c>
      <c r="F1090" s="1216" t="s">
        <v>458</v>
      </c>
      <c r="G1090" s="547" t="s">
        <v>501</v>
      </c>
      <c r="H1090" s="1215" t="s">
        <v>458</v>
      </c>
      <c r="I1090" s="1002" t="s">
        <v>1492</v>
      </c>
      <c r="J1090" s="315"/>
    </row>
    <row r="1091" spans="2:12" ht="11.5" customHeight="1">
      <c r="B1091" s="1587" t="s">
        <v>275</v>
      </c>
      <c r="C1091" s="1248" t="s">
        <v>940</v>
      </c>
      <c r="D1091" s="1252"/>
      <c r="E1091" s="1252"/>
      <c r="F1091" s="1252"/>
      <c r="G1091" s="1252"/>
      <c r="H1091" s="1252"/>
      <c r="I1091" s="1252"/>
      <c r="J1091" s="1252"/>
      <c r="K1091" s="1252"/>
      <c r="L1091" s="1253"/>
    </row>
    <row r="1092" spans="2:12" ht="10.5" customHeight="1">
      <c r="B1092" s="1622"/>
      <c r="C1092" s="436" t="s">
        <v>126</v>
      </c>
      <c r="D1092" s="450" t="s">
        <v>1290</v>
      </c>
      <c r="E1092" s="450" t="s">
        <v>1289</v>
      </c>
      <c r="F1092" s="436" t="s">
        <v>705</v>
      </c>
      <c r="G1092" s="450" t="s">
        <v>1288</v>
      </c>
      <c r="H1092" s="450" t="s">
        <v>611</v>
      </c>
      <c r="I1092" s="450" t="s">
        <v>289</v>
      </c>
      <c r="J1092" s="436" t="s">
        <v>585</v>
      </c>
      <c r="K1092" s="450" t="s">
        <v>132</v>
      </c>
      <c r="L1092" s="436" t="s">
        <v>144</v>
      </c>
    </row>
    <row r="1093" spans="2:12" ht="10.5" customHeight="1">
      <c r="B1093" s="1622"/>
      <c r="C1093" s="437" t="s">
        <v>286</v>
      </c>
      <c r="D1093" s="437" t="s">
        <v>286</v>
      </c>
      <c r="E1093" s="437" t="s">
        <v>286</v>
      </c>
      <c r="F1093" s="437"/>
      <c r="G1093" s="437" t="s">
        <v>287</v>
      </c>
      <c r="H1093" s="437"/>
      <c r="I1093" s="437" t="s">
        <v>290</v>
      </c>
      <c r="J1093" s="437"/>
      <c r="K1093" s="437" t="s">
        <v>133</v>
      </c>
      <c r="L1093" s="437"/>
    </row>
    <row r="1094" spans="2:12" ht="10.5" customHeight="1">
      <c r="B1094" s="1588"/>
      <c r="C1094" s="1597" t="s">
        <v>280</v>
      </c>
      <c r="D1094" s="1603"/>
      <c r="E1094" s="1603"/>
      <c r="F1094" s="1603"/>
      <c r="G1094" s="1603"/>
      <c r="H1094" s="1603"/>
      <c r="I1094" s="1603"/>
      <c r="J1094" s="1603"/>
      <c r="K1094" s="1603"/>
      <c r="L1094" s="1603"/>
    </row>
    <row r="1095" spans="2:12" ht="10.5" customHeight="1">
      <c r="B1095" s="311" t="s">
        <v>456</v>
      </c>
      <c r="C1095" s="286" t="s">
        <v>373</v>
      </c>
      <c r="D1095" s="286" t="s">
        <v>373</v>
      </c>
      <c r="E1095" s="1050">
        <v>0.64</v>
      </c>
      <c r="F1095" s="1051">
        <v>5.4</v>
      </c>
      <c r="G1095" s="1050">
        <v>18.93</v>
      </c>
      <c r="H1095" s="1051">
        <v>3.16</v>
      </c>
      <c r="I1095" s="1052">
        <v>23.18</v>
      </c>
      <c r="J1095" s="286">
        <v>7.54</v>
      </c>
      <c r="K1095" s="1050">
        <v>4.24</v>
      </c>
      <c r="L1095" s="1051">
        <f>SUM(C1095:J1095)</f>
        <v>58.85</v>
      </c>
    </row>
    <row r="1096" spans="2:12" ht="10.5" customHeight="1">
      <c r="B1096" s="311" t="s">
        <v>457</v>
      </c>
      <c r="C1096" s="557" t="s">
        <v>373</v>
      </c>
      <c r="D1096" s="557" t="s">
        <v>373</v>
      </c>
      <c r="E1096" s="557">
        <v>0.52</v>
      </c>
      <c r="F1096" s="536">
        <v>2.35</v>
      </c>
      <c r="G1096" s="557">
        <v>17.8</v>
      </c>
      <c r="H1096" s="536">
        <v>1.48</v>
      </c>
      <c r="I1096" s="286">
        <v>30.43</v>
      </c>
      <c r="J1096" s="286">
        <v>1.64</v>
      </c>
      <c r="K1096" s="557">
        <v>3.98</v>
      </c>
      <c r="L1096" s="536">
        <f>SUM(C1096:J1096)</f>
        <v>54.22</v>
      </c>
    </row>
    <row r="1097" spans="2:12" ht="10.5" customHeight="1">
      <c r="B1097" s="311" t="s">
        <v>324</v>
      </c>
      <c r="C1097" s="557" t="s">
        <v>373</v>
      </c>
      <c r="D1097" s="557" t="s">
        <v>373</v>
      </c>
      <c r="E1097" s="557">
        <v>1.4</v>
      </c>
      <c r="F1097" s="536">
        <v>3.32</v>
      </c>
      <c r="G1097" s="557">
        <v>24.37</v>
      </c>
      <c r="H1097" s="536">
        <v>5.05</v>
      </c>
      <c r="I1097" s="286">
        <v>35.69</v>
      </c>
      <c r="J1097" s="286">
        <v>2.54</v>
      </c>
      <c r="K1097" s="557">
        <v>7.63</v>
      </c>
      <c r="L1097" s="536">
        <f t="shared" ref="L1097:L1099" si="22">SUM(C1097:J1097)</f>
        <v>72.37</v>
      </c>
    </row>
    <row r="1098" spans="2:12" ht="10.5" customHeight="1">
      <c r="B1098" s="311" t="s">
        <v>325</v>
      </c>
      <c r="C1098" s="557" t="s">
        <v>373</v>
      </c>
      <c r="D1098" s="557" t="s">
        <v>373</v>
      </c>
      <c r="E1098" s="557">
        <v>1.7</v>
      </c>
      <c r="F1098" s="536">
        <v>4.0999999999999996</v>
      </c>
      <c r="G1098" s="557">
        <v>30</v>
      </c>
      <c r="H1098" s="536">
        <v>5.0999999999999996</v>
      </c>
      <c r="I1098" s="286">
        <v>45</v>
      </c>
      <c r="J1098" s="286">
        <v>3.1</v>
      </c>
      <c r="K1098" s="557">
        <v>9</v>
      </c>
      <c r="L1098" s="536">
        <f t="shared" si="22"/>
        <v>89</v>
      </c>
    </row>
    <row r="1099" spans="2:12" ht="10.5" customHeight="1">
      <c r="B1099" s="311" t="s">
        <v>326</v>
      </c>
      <c r="C1099" s="557" t="s">
        <v>373</v>
      </c>
      <c r="D1099" s="557" t="s">
        <v>373</v>
      </c>
      <c r="E1099" s="557">
        <v>1.29</v>
      </c>
      <c r="F1099" s="536">
        <v>11.45</v>
      </c>
      <c r="G1099" s="557">
        <v>62.07</v>
      </c>
      <c r="H1099" s="536">
        <v>8.35</v>
      </c>
      <c r="I1099" s="286">
        <v>109.48</v>
      </c>
      <c r="J1099" s="286">
        <v>8.4499999999999993</v>
      </c>
      <c r="K1099" s="557">
        <v>13.91</v>
      </c>
      <c r="L1099" s="536">
        <f t="shared" si="22"/>
        <v>201.08999999999997</v>
      </c>
    </row>
    <row r="1100" spans="2:12" ht="10.5" customHeight="1">
      <c r="B1100" s="311"/>
      <c r="C1100" s="286"/>
      <c r="D1100" s="557"/>
      <c r="E1100" s="557"/>
      <c r="F1100" s="536"/>
      <c r="G1100" s="557"/>
      <c r="H1100" s="1053"/>
      <c r="I1100" s="286"/>
      <c r="J1100" s="286"/>
      <c r="K1100" s="557"/>
      <c r="L1100" s="536"/>
    </row>
    <row r="1101" spans="2:12" ht="10.5" customHeight="1">
      <c r="B1101" s="311" t="s">
        <v>327</v>
      </c>
      <c r="C1101" s="557" t="s">
        <v>373</v>
      </c>
      <c r="D1101" s="557" t="s">
        <v>373</v>
      </c>
      <c r="E1101" s="557">
        <v>1.45</v>
      </c>
      <c r="F1101" s="536">
        <v>11.4</v>
      </c>
      <c r="G1101" s="557">
        <v>63.2</v>
      </c>
      <c r="H1101" s="536">
        <v>11.4</v>
      </c>
      <c r="I1101" s="286">
        <v>85.4</v>
      </c>
      <c r="J1101" s="286">
        <v>6.8</v>
      </c>
      <c r="K1101" s="557">
        <v>19.350000000000001</v>
      </c>
      <c r="L1101" s="536">
        <f t="shared" ref="L1101:L1105" si="23">SUM(C1101:J1101)</f>
        <v>179.65000000000003</v>
      </c>
    </row>
    <row r="1102" spans="2:12" ht="10.5" customHeight="1">
      <c r="B1102" s="311" t="s">
        <v>283</v>
      </c>
      <c r="C1102" s="557" t="s">
        <v>373</v>
      </c>
      <c r="D1102" s="557">
        <v>0.14000000000000001</v>
      </c>
      <c r="E1102" s="557">
        <v>1.04</v>
      </c>
      <c r="F1102" s="536">
        <v>11.6</v>
      </c>
      <c r="G1102" s="557">
        <v>39.33</v>
      </c>
      <c r="H1102" s="536">
        <v>11.2</v>
      </c>
      <c r="I1102" s="286">
        <v>74</v>
      </c>
      <c r="J1102" s="1054">
        <v>4.2</v>
      </c>
      <c r="K1102" s="557">
        <v>12.42</v>
      </c>
      <c r="L1102" s="536">
        <f t="shared" si="23"/>
        <v>141.51</v>
      </c>
    </row>
    <row r="1103" spans="2:12" ht="10.5" customHeight="1">
      <c r="B1103" s="311" t="s">
        <v>328</v>
      </c>
      <c r="C1103" s="286">
        <v>0.12</v>
      </c>
      <c r="D1103" s="557">
        <v>0.2</v>
      </c>
      <c r="E1103" s="557">
        <v>0.68</v>
      </c>
      <c r="F1103" s="536">
        <v>27.3</v>
      </c>
      <c r="G1103" s="557">
        <v>58</v>
      </c>
      <c r="H1103" s="536">
        <v>22.4</v>
      </c>
      <c r="I1103" s="286">
        <v>99.98</v>
      </c>
      <c r="J1103" s="1054">
        <v>4.9000000000000004</v>
      </c>
      <c r="K1103" s="557">
        <v>12.64</v>
      </c>
      <c r="L1103" s="536">
        <f t="shared" si="23"/>
        <v>213.58</v>
      </c>
    </row>
    <row r="1104" spans="2:12" ht="10.5" customHeight="1">
      <c r="B1104" s="311" t="s">
        <v>329</v>
      </c>
      <c r="C1104" s="286">
        <v>0.1</v>
      </c>
      <c r="D1104" s="536">
        <v>0.35</v>
      </c>
      <c r="E1104" s="557" t="s">
        <v>373</v>
      </c>
      <c r="F1104" s="536">
        <v>23.05</v>
      </c>
      <c r="G1104" s="536">
        <v>41.6</v>
      </c>
      <c r="H1104" s="536">
        <v>26</v>
      </c>
      <c r="I1104" s="286">
        <v>112</v>
      </c>
      <c r="J1104" s="286">
        <v>10</v>
      </c>
      <c r="K1104" s="536">
        <v>9.9</v>
      </c>
      <c r="L1104" s="536">
        <f t="shared" si="23"/>
        <v>213.1</v>
      </c>
    </row>
    <row r="1105" spans="2:19" ht="10.5" customHeight="1">
      <c r="B1105" s="311" t="s">
        <v>282</v>
      </c>
      <c r="C1105" s="536">
        <v>0.12</v>
      </c>
      <c r="D1105" s="536">
        <v>0.15</v>
      </c>
      <c r="E1105" s="557" t="s">
        <v>373</v>
      </c>
      <c r="F1105" s="536">
        <v>17.5</v>
      </c>
      <c r="G1105" s="536">
        <v>22</v>
      </c>
      <c r="H1105" s="536">
        <v>13.7</v>
      </c>
      <c r="I1105" s="286">
        <v>72.2</v>
      </c>
      <c r="J1105" s="286">
        <v>5.85</v>
      </c>
      <c r="K1105" s="536">
        <v>5</v>
      </c>
      <c r="L1105" s="536">
        <f t="shared" si="23"/>
        <v>131.52000000000001</v>
      </c>
    </row>
    <row r="1106" spans="2:19" ht="10.5" customHeight="1">
      <c r="B1106" s="311"/>
      <c r="C1106" s="536"/>
      <c r="D1106" s="536"/>
      <c r="E1106" s="1055"/>
      <c r="F1106" s="536"/>
      <c r="G1106" s="536"/>
      <c r="H1106" s="536"/>
      <c r="I1106" s="286"/>
      <c r="J1106" s="286"/>
      <c r="K1106" s="536"/>
      <c r="L1106" s="286"/>
    </row>
    <row r="1107" spans="2:19" ht="10.5" customHeight="1">
      <c r="B1107" s="311" t="s">
        <v>723</v>
      </c>
      <c r="C1107" s="536">
        <v>0.09</v>
      </c>
      <c r="D1107" s="536">
        <v>0.12</v>
      </c>
      <c r="E1107" s="536">
        <v>0.38</v>
      </c>
      <c r="F1107" s="536">
        <v>29</v>
      </c>
      <c r="G1107" s="536">
        <v>36.1</v>
      </c>
      <c r="H1107" s="536">
        <v>10.4</v>
      </c>
      <c r="I1107" s="536">
        <v>110.12</v>
      </c>
      <c r="J1107" s="536">
        <v>7.8</v>
      </c>
      <c r="K1107" s="536">
        <v>26</v>
      </c>
      <c r="L1107" s="536">
        <f t="shared" ref="L1107:L1111" si="24">SUM(C1107:J1107)</f>
        <v>194.01000000000002</v>
      </c>
    </row>
    <row r="1108" spans="2:19" ht="10.5" customHeight="1">
      <c r="B1108" s="311" t="s">
        <v>751</v>
      </c>
      <c r="C1108" s="536">
        <v>0.42</v>
      </c>
      <c r="D1108" s="536">
        <v>0.8</v>
      </c>
      <c r="E1108" s="536">
        <v>0.3</v>
      </c>
      <c r="F1108" s="536">
        <v>30</v>
      </c>
      <c r="G1108" s="536">
        <v>39.270000000000003</v>
      </c>
      <c r="H1108" s="536">
        <v>27.36</v>
      </c>
      <c r="I1108" s="536">
        <v>136.65</v>
      </c>
      <c r="J1108" s="536">
        <v>9.1999999999999993</v>
      </c>
      <c r="K1108" s="536">
        <v>28.5</v>
      </c>
      <c r="L1108" s="536">
        <f t="shared" si="24"/>
        <v>244</v>
      </c>
    </row>
    <row r="1109" spans="2:19" ht="9.75" customHeight="1">
      <c r="B1109" s="311" t="s">
        <v>502</v>
      </c>
      <c r="C1109" s="536">
        <v>7.0000000000000007E-2</v>
      </c>
      <c r="D1109" s="536">
        <v>0.75</v>
      </c>
      <c r="E1109" s="536">
        <v>1.5</v>
      </c>
      <c r="F1109" s="536">
        <v>77</v>
      </c>
      <c r="G1109" s="536">
        <v>62.5</v>
      </c>
      <c r="H1109" s="536">
        <v>34.450000000000003</v>
      </c>
      <c r="I1109" s="536">
        <v>210</v>
      </c>
      <c r="J1109" s="536">
        <v>10.73</v>
      </c>
      <c r="K1109" s="536">
        <v>27</v>
      </c>
      <c r="L1109" s="536">
        <f t="shared" si="24"/>
        <v>397</v>
      </c>
    </row>
    <row r="1110" spans="2:19" ht="10.5" customHeight="1">
      <c r="B1110" s="311" t="s">
        <v>388</v>
      </c>
      <c r="C1110" s="557" t="s">
        <v>373</v>
      </c>
      <c r="D1110" s="536">
        <v>1</v>
      </c>
      <c r="E1110" s="536">
        <v>1.5</v>
      </c>
      <c r="F1110" s="536">
        <v>33.75</v>
      </c>
      <c r="G1110" s="536">
        <v>45.1</v>
      </c>
      <c r="H1110" s="536">
        <v>25</v>
      </c>
      <c r="I1110" s="536">
        <v>76.5</v>
      </c>
      <c r="J1110" s="536">
        <v>4.1500000000000004</v>
      </c>
      <c r="K1110" s="536">
        <v>18</v>
      </c>
      <c r="L1110" s="536">
        <f t="shared" si="24"/>
        <v>187</v>
      </c>
    </row>
    <row r="1111" spans="2:19" ht="10.5" customHeight="1">
      <c r="B1111" s="313">
        <v>39295</v>
      </c>
      <c r="C1111" s="557" t="s">
        <v>373</v>
      </c>
      <c r="D1111" s="536">
        <v>0.75</v>
      </c>
      <c r="E1111" s="536">
        <v>1.75</v>
      </c>
      <c r="F1111" s="536">
        <v>64.5</v>
      </c>
      <c r="G1111" s="536">
        <v>44</v>
      </c>
      <c r="H1111" s="536">
        <v>22.5</v>
      </c>
      <c r="I1111" s="536">
        <v>128</v>
      </c>
      <c r="J1111" s="536">
        <v>5.5</v>
      </c>
      <c r="K1111" s="536">
        <v>15</v>
      </c>
      <c r="L1111" s="536">
        <f t="shared" si="24"/>
        <v>267</v>
      </c>
    </row>
    <row r="1112" spans="2:19" ht="10.5" customHeight="1">
      <c r="B1112" s="313"/>
      <c r="C1112" s="536"/>
      <c r="D1112" s="536"/>
      <c r="E1112" s="536"/>
      <c r="F1112" s="536"/>
      <c r="G1112" s="536"/>
      <c r="H1112" s="536"/>
      <c r="I1112" s="536"/>
      <c r="J1112" s="536"/>
      <c r="K1112" s="536"/>
      <c r="L1112" s="536"/>
    </row>
    <row r="1113" spans="2:19" ht="10.5" customHeight="1">
      <c r="B1113" s="313">
        <v>39692</v>
      </c>
      <c r="C1113" s="557" t="s">
        <v>373</v>
      </c>
      <c r="D1113" s="536">
        <v>1.6</v>
      </c>
      <c r="E1113" s="536">
        <v>2.25</v>
      </c>
      <c r="F1113" s="536">
        <v>99</v>
      </c>
      <c r="G1113" s="536">
        <v>75.599999999999994</v>
      </c>
      <c r="H1113" s="536">
        <v>44</v>
      </c>
      <c r="I1113" s="536">
        <v>262.5</v>
      </c>
      <c r="J1113" s="536">
        <v>12.52</v>
      </c>
      <c r="K1113" s="536">
        <v>18.53</v>
      </c>
      <c r="L1113" s="536">
        <f t="shared" ref="L1113:L1117" si="25">SUM(C1113:J1113)</f>
        <v>497.46999999999997</v>
      </c>
    </row>
    <row r="1114" spans="2:19" ht="10.5" customHeight="1">
      <c r="B1114" s="313">
        <v>40087</v>
      </c>
      <c r="C1114" s="557" t="s">
        <v>373</v>
      </c>
      <c r="D1114" s="536">
        <v>1.2</v>
      </c>
      <c r="E1114" s="536">
        <v>1.95</v>
      </c>
      <c r="F1114" s="536">
        <v>151.94999999999999</v>
      </c>
      <c r="G1114" s="536">
        <v>73.5</v>
      </c>
      <c r="H1114" s="536">
        <v>50.4</v>
      </c>
      <c r="I1114" s="536">
        <v>239.6</v>
      </c>
      <c r="J1114" s="536">
        <v>20.399999999999999</v>
      </c>
      <c r="K1114" s="536">
        <v>27</v>
      </c>
      <c r="L1114" s="536">
        <f t="shared" si="25"/>
        <v>539</v>
      </c>
    </row>
    <row r="1115" spans="2:19" ht="10.5" customHeight="1">
      <c r="B1115" s="511" t="s">
        <v>336</v>
      </c>
      <c r="C1115" s="286" t="s">
        <v>373</v>
      </c>
      <c r="D1115" s="536">
        <v>1.5</v>
      </c>
      <c r="E1115" s="536">
        <v>1.5</v>
      </c>
      <c r="F1115" s="536">
        <v>190</v>
      </c>
      <c r="G1115" s="536">
        <v>92</v>
      </c>
      <c r="H1115" s="536">
        <v>58.8</v>
      </c>
      <c r="I1115" s="536">
        <v>294.5</v>
      </c>
      <c r="J1115" s="536">
        <v>21.7</v>
      </c>
      <c r="K1115" s="536">
        <v>50</v>
      </c>
      <c r="L1115" s="536">
        <f t="shared" si="25"/>
        <v>660</v>
      </c>
    </row>
    <row r="1116" spans="2:19" ht="9.75" customHeight="1">
      <c r="B1116" s="511" t="s">
        <v>339</v>
      </c>
      <c r="C1116" s="536" t="s">
        <v>373</v>
      </c>
      <c r="D1116" s="536">
        <v>0.75</v>
      </c>
      <c r="E1116" s="536">
        <v>1.5</v>
      </c>
      <c r="F1116" s="536">
        <v>192.5</v>
      </c>
      <c r="G1116" s="536">
        <v>81.599999999999994</v>
      </c>
      <c r="H1116" s="536">
        <v>50.6</v>
      </c>
      <c r="I1116" s="536">
        <v>263.05</v>
      </c>
      <c r="J1116" s="536">
        <v>28.5</v>
      </c>
      <c r="K1116" s="536">
        <v>31.5</v>
      </c>
      <c r="L1116" s="536">
        <f t="shared" si="25"/>
        <v>618.5</v>
      </c>
    </row>
    <row r="1117" spans="2:19" ht="11.25" customHeight="1">
      <c r="B1117" s="511" t="s">
        <v>1370</v>
      </c>
      <c r="C1117" s="536" t="s">
        <v>373</v>
      </c>
      <c r="D1117" s="536">
        <v>0.75</v>
      </c>
      <c r="E1117" s="536">
        <v>7</v>
      </c>
      <c r="F1117" s="536">
        <v>249.5</v>
      </c>
      <c r="G1117" s="536">
        <v>82</v>
      </c>
      <c r="H1117" s="536">
        <v>53.5</v>
      </c>
      <c r="I1117" s="536">
        <v>335</v>
      </c>
      <c r="J1117" s="536">
        <v>34</v>
      </c>
      <c r="K1117" s="536">
        <v>22.7</v>
      </c>
      <c r="L1117" s="536">
        <f t="shared" si="25"/>
        <v>761.75</v>
      </c>
      <c r="M1117" s="76"/>
      <c r="N1117" s="76"/>
      <c r="O1117" s="76"/>
      <c r="P1117" s="76"/>
      <c r="Q1117" s="76"/>
      <c r="R1117" s="76"/>
    </row>
    <row r="1118" spans="2:19" ht="11.25" customHeight="1">
      <c r="B1118" s="511"/>
      <c r="C1118" s="536"/>
      <c r="D1118" s="536"/>
      <c r="E1118" s="536"/>
      <c r="F1118" s="536"/>
      <c r="G1118" s="536"/>
      <c r="H1118" s="536"/>
      <c r="I1118" s="536"/>
      <c r="J1118" s="536"/>
      <c r="K1118" s="536"/>
      <c r="L1118" s="536"/>
      <c r="M1118" s="77"/>
      <c r="N1118" s="77"/>
      <c r="O1118" s="77"/>
      <c r="P1118" s="77"/>
      <c r="Q1118" s="77"/>
      <c r="R1118" s="77"/>
      <c r="S1118" s="77"/>
    </row>
    <row r="1119" spans="2:19" ht="11.25" customHeight="1">
      <c r="B1119" s="511" t="s">
        <v>1409</v>
      </c>
      <c r="C1119" s="536" t="s">
        <v>373</v>
      </c>
      <c r="D1119" s="536">
        <v>3.6</v>
      </c>
      <c r="E1119" s="536">
        <v>14</v>
      </c>
      <c r="F1119" s="536">
        <v>352</v>
      </c>
      <c r="G1119" s="536">
        <v>98</v>
      </c>
      <c r="H1119" s="536">
        <v>66</v>
      </c>
      <c r="I1119" s="536">
        <v>335</v>
      </c>
      <c r="J1119" s="536">
        <v>47.4</v>
      </c>
      <c r="K1119" s="536">
        <v>32</v>
      </c>
      <c r="L1119" s="536">
        <f t="shared" ref="L1119:L1120" si="26">SUM(C1119:J1119)</f>
        <v>916</v>
      </c>
      <c r="M1119" s="77"/>
      <c r="N1119" s="77"/>
      <c r="O1119" s="77"/>
      <c r="P1119" s="77"/>
      <c r="Q1119" s="77"/>
      <c r="R1119" s="77"/>
      <c r="S1119" s="77"/>
    </row>
    <row r="1120" spans="2:19" ht="11.25" customHeight="1">
      <c r="B1120" s="511" t="s">
        <v>1410</v>
      </c>
      <c r="C1120" s="536">
        <v>1.6</v>
      </c>
      <c r="D1120" s="536">
        <v>2.1</v>
      </c>
      <c r="E1120" s="536">
        <v>14</v>
      </c>
      <c r="F1120" s="536">
        <v>366</v>
      </c>
      <c r="G1120" s="536">
        <v>102.9</v>
      </c>
      <c r="H1120" s="536">
        <v>72</v>
      </c>
      <c r="I1120" s="536">
        <v>389.9</v>
      </c>
      <c r="J1120" s="536">
        <v>69</v>
      </c>
      <c r="K1120" s="536">
        <v>52.5</v>
      </c>
      <c r="L1120" s="536">
        <f t="shared" si="26"/>
        <v>1017.5</v>
      </c>
      <c r="M1120" s="1259"/>
      <c r="N1120" s="1259"/>
      <c r="O1120" s="1259"/>
      <c r="P1120" s="1259"/>
      <c r="Q1120" s="1259"/>
      <c r="R1120" s="1259"/>
      <c r="S1120" s="1259"/>
    </row>
    <row r="1121" spans="2:19" ht="11.25" customHeight="1">
      <c r="B1121" s="512" t="s">
        <v>1496</v>
      </c>
      <c r="C1121" s="544">
        <v>1.2</v>
      </c>
      <c r="D1121" s="544">
        <v>2.1</v>
      </c>
      <c r="E1121" s="544">
        <v>12.4</v>
      </c>
      <c r="F1121" s="544">
        <v>156.6</v>
      </c>
      <c r="G1121" s="544">
        <v>60</v>
      </c>
      <c r="H1121" s="544">
        <v>58.8</v>
      </c>
      <c r="I1121" s="544">
        <v>363</v>
      </c>
      <c r="J1121" s="544">
        <v>52.5</v>
      </c>
      <c r="K1121" s="544">
        <v>18</v>
      </c>
      <c r="L1121" s="544">
        <f>SUM(C1121:K1121)</f>
        <v>724.59999999999991</v>
      </c>
      <c r="M1121" s="77"/>
      <c r="N1121" s="77"/>
      <c r="O1121" s="77"/>
      <c r="P1121" s="77"/>
      <c r="Q1121" s="77"/>
      <c r="R1121" s="77"/>
      <c r="S1121" s="77"/>
    </row>
    <row r="1122" spans="2:19" ht="6" customHeight="1">
      <c r="B1122" s="1322"/>
      <c r="C1122" s="1055"/>
      <c r="D1122" s="1055"/>
      <c r="E1122" s="1055"/>
      <c r="F1122" s="1055"/>
      <c r="G1122" s="1055"/>
      <c r="H1122" s="1055"/>
      <c r="I1122" s="1055"/>
      <c r="J1122" s="1055"/>
      <c r="K1122" s="1055"/>
      <c r="L1122" s="1055"/>
      <c r="M1122" s="1325"/>
      <c r="N1122" s="1325"/>
      <c r="O1122" s="1325"/>
      <c r="P1122" s="1325"/>
      <c r="Q1122" s="1325"/>
      <c r="R1122" s="1325"/>
      <c r="S1122" s="1325"/>
    </row>
    <row r="1123" spans="2:19" ht="10.5" customHeight="1">
      <c r="B1123" s="1326" t="s">
        <v>1076</v>
      </c>
      <c r="C1123" s="1326"/>
      <c r="D1123" s="1326"/>
      <c r="E1123" s="1326"/>
      <c r="F1123" s="1326"/>
      <c r="G1123" s="1326"/>
      <c r="H1123" s="77"/>
      <c r="I1123" s="77"/>
      <c r="J1123" s="77"/>
      <c r="K1123" s="77"/>
      <c r="L1123" s="77"/>
      <c r="M1123" s="77"/>
      <c r="N1123" s="77"/>
      <c r="O1123" s="77"/>
      <c r="P1123" s="77"/>
      <c r="Q1123" s="77"/>
      <c r="R1123" s="77"/>
      <c r="S1123" s="77"/>
    </row>
    <row r="1124" spans="2:19" ht="10.5" customHeight="1">
      <c r="B1124" s="1326" t="s">
        <v>1077</v>
      </c>
      <c r="C1124" s="1326"/>
      <c r="D1124" s="1326"/>
      <c r="E1124" s="1326"/>
      <c r="F1124" s="1326"/>
      <c r="G1124" s="1326"/>
      <c r="H1124" s="77"/>
      <c r="I1124" s="77"/>
      <c r="J1124" s="77"/>
      <c r="K1124" s="77"/>
      <c r="L1124" s="77"/>
      <c r="M1124" s="77"/>
      <c r="N1124" s="77"/>
      <c r="O1124" s="77"/>
      <c r="P1124" s="77"/>
      <c r="Q1124" s="77"/>
      <c r="R1124" s="77"/>
      <c r="S1124" s="77"/>
    </row>
    <row r="1125" spans="2:19" ht="10.5" customHeight="1">
      <c r="B1125" s="1326" t="s">
        <v>1078</v>
      </c>
      <c r="C1125" s="1326"/>
      <c r="D1125" s="1326"/>
      <c r="E1125" s="1326"/>
      <c r="F1125" s="1326"/>
      <c r="G1125" s="1326"/>
      <c r="H1125" s="77"/>
      <c r="I1125" s="77"/>
      <c r="J1125" s="77"/>
      <c r="K1125" s="77"/>
      <c r="L1125" s="77"/>
      <c r="M1125" s="77"/>
      <c r="N1125" s="77"/>
      <c r="O1125" s="77"/>
      <c r="P1125" s="77"/>
      <c r="Q1125" s="77"/>
      <c r="R1125" s="77"/>
      <c r="S1125" s="77"/>
    </row>
    <row r="1126" spans="2:19" ht="10.5" customHeight="1">
      <c r="B1126" s="1365" t="s">
        <v>925</v>
      </c>
      <c r="C1126" s="1326"/>
      <c r="D1126" s="1326"/>
      <c r="E1126" s="1326"/>
      <c r="F1126" s="1326"/>
      <c r="G1126" s="1366"/>
      <c r="H1126" s="77"/>
      <c r="I1126" s="77"/>
      <c r="J1126" s="77"/>
      <c r="K1126" s="77"/>
      <c r="L1126" s="77"/>
      <c r="M1126" s="77"/>
      <c r="N1126" s="77"/>
      <c r="O1126" s="77"/>
      <c r="P1126" s="77"/>
      <c r="Q1126" s="77"/>
      <c r="R1126" s="77"/>
      <c r="S1126" s="77"/>
    </row>
    <row r="1127" spans="2:19" ht="10.5" customHeight="1">
      <c r="B1127" s="1326" t="s">
        <v>926</v>
      </c>
      <c r="C1127" s="1326"/>
      <c r="D1127" s="1326"/>
      <c r="E1127" s="1326"/>
      <c r="F1127" s="1326"/>
      <c r="G1127" s="1326"/>
      <c r="H1127" s="77"/>
      <c r="I1127" s="77"/>
      <c r="J1127" s="77"/>
      <c r="K1127" s="77"/>
      <c r="L1127" s="77"/>
      <c r="M1127" s="77"/>
      <c r="N1127" s="77"/>
      <c r="O1127" s="77"/>
      <c r="P1127" s="77"/>
      <c r="Q1127" s="77"/>
      <c r="R1127" s="77"/>
      <c r="S1127" s="77"/>
    </row>
    <row r="1128" spans="2:19" ht="10.5" customHeight="1">
      <c r="B1128" s="1365" t="s">
        <v>519</v>
      </c>
      <c r="C1128" s="1326"/>
      <c r="D1128" s="1326"/>
      <c r="E1128" s="1326"/>
      <c r="F1128" s="1326"/>
      <c r="G1128" s="1326"/>
      <c r="H1128" s="77"/>
      <c r="I1128" s="77"/>
      <c r="J1128" s="77"/>
      <c r="K1128" s="77"/>
      <c r="L1128" s="77"/>
      <c r="M1128" s="77"/>
      <c r="N1128" s="77"/>
      <c r="O1128" s="77"/>
      <c r="P1128" s="77"/>
      <c r="Q1128" s="77"/>
      <c r="R1128" s="77"/>
      <c r="S1128" s="77"/>
    </row>
    <row r="1129" spans="2:19" ht="10.5" customHeight="1">
      <c r="B1129" s="1646" t="s">
        <v>1079</v>
      </c>
      <c r="C1129" s="1630"/>
      <c r="D1129" s="1630"/>
      <c r="E1129" s="1630"/>
      <c r="F1129" s="1630"/>
      <c r="G1129" s="1630"/>
      <c r="H1129" s="77"/>
      <c r="I1129" s="77"/>
      <c r="J1129" s="77"/>
      <c r="K1129" s="77"/>
      <c r="L1129" s="77"/>
      <c r="M1129" s="77"/>
      <c r="N1129" s="77"/>
      <c r="O1129" s="77"/>
      <c r="P1129" s="77"/>
      <c r="Q1129" s="77"/>
      <c r="R1129" s="77"/>
      <c r="S1129" s="77"/>
    </row>
    <row r="1130" spans="2:19" ht="10.5" customHeight="1">
      <c r="B1130" s="1326" t="s">
        <v>1080</v>
      </c>
      <c r="C1130" s="1326"/>
      <c r="D1130" s="1326"/>
      <c r="E1130" s="1326"/>
      <c r="F1130" s="1326"/>
      <c r="G1130" s="1326"/>
      <c r="H1130" s="77"/>
      <c r="I1130" s="77"/>
      <c r="J1130" s="77"/>
      <c r="K1130" s="77"/>
      <c r="L1130" s="77"/>
      <c r="M1130" s="77"/>
      <c r="N1130" s="77"/>
      <c r="O1130" s="77"/>
      <c r="P1130" s="77"/>
      <c r="Q1130" s="77"/>
      <c r="R1130" s="77"/>
      <c r="S1130" s="77"/>
    </row>
    <row r="1131" spans="2:19" ht="10.5" customHeight="1">
      <c r="B1131" s="1326"/>
      <c r="C1131" s="1326"/>
      <c r="D1131" s="1326"/>
      <c r="E1131" s="1326"/>
      <c r="F1131" s="1326"/>
      <c r="G1131" s="1326"/>
      <c r="H1131" s="1325"/>
      <c r="I1131" s="1325"/>
      <c r="J1131" s="1325"/>
      <c r="K1131" s="1325"/>
      <c r="L1131" s="1325"/>
      <c r="M1131" s="1325"/>
      <c r="N1131" s="1325"/>
      <c r="O1131" s="1325"/>
      <c r="P1131" s="1325"/>
      <c r="Q1131" s="1325"/>
      <c r="R1131" s="1325"/>
      <c r="S1131" s="1325"/>
    </row>
    <row r="1132" spans="2:19" ht="10.5" customHeight="1">
      <c r="B1132" s="1326"/>
      <c r="C1132" s="1326"/>
      <c r="D1132" s="1326"/>
      <c r="E1132" s="1326"/>
      <c r="F1132" s="1326"/>
      <c r="G1132" s="1326"/>
      <c r="H1132" s="1325"/>
      <c r="I1132" s="1325"/>
      <c r="J1132" s="1325"/>
      <c r="K1132" s="1325"/>
      <c r="L1132" s="1325"/>
      <c r="M1132" s="1325"/>
      <c r="N1132" s="1325"/>
      <c r="O1132" s="1325"/>
      <c r="P1132" s="1325"/>
      <c r="Q1132" s="1325"/>
      <c r="R1132" s="1325"/>
      <c r="S1132" s="1325"/>
    </row>
    <row r="1133" spans="2:19" ht="10.5" customHeight="1">
      <c r="B1133" s="1326"/>
      <c r="C1133" s="1326"/>
      <c r="D1133" s="1326"/>
      <c r="E1133" s="1326"/>
      <c r="F1133" s="1326"/>
      <c r="G1133" s="1326"/>
      <c r="H1133" s="1325"/>
      <c r="I1133" s="1325"/>
      <c r="J1133" s="1325"/>
      <c r="K1133" s="1325"/>
      <c r="L1133" s="1325"/>
      <c r="M1133" s="1325"/>
      <c r="N1133" s="1325"/>
      <c r="O1133" s="1325"/>
      <c r="P1133" s="1325"/>
      <c r="Q1133" s="1325"/>
      <c r="R1133" s="1325"/>
      <c r="S1133" s="1325"/>
    </row>
    <row r="1134" spans="2:19" ht="10.5" customHeight="1">
      <c r="B1134" s="1326"/>
      <c r="C1134" s="1326"/>
      <c r="D1134" s="1326"/>
      <c r="E1134" s="1326"/>
      <c r="F1134" s="1326"/>
      <c r="G1134" s="1326"/>
      <c r="H1134" s="1325"/>
      <c r="I1134" s="1325"/>
      <c r="J1134" s="1325"/>
      <c r="K1134" s="1325"/>
      <c r="L1134" s="1325"/>
      <c r="M1134" s="1325"/>
      <c r="N1134" s="1325"/>
      <c r="O1134" s="1325"/>
      <c r="P1134" s="1325"/>
      <c r="Q1134" s="1325"/>
      <c r="R1134" s="1325"/>
      <c r="S1134" s="1325"/>
    </row>
    <row r="1135" spans="2:19" ht="10.5" customHeight="1">
      <c r="B1135" s="1326"/>
      <c r="C1135" s="1326"/>
      <c r="D1135" s="1326"/>
      <c r="E1135" s="1326"/>
      <c r="F1135" s="1326"/>
      <c r="G1135" s="1326"/>
      <c r="H1135" s="1325"/>
      <c r="I1135" s="1325"/>
      <c r="J1135" s="1325"/>
      <c r="K1135" s="1325"/>
      <c r="L1135" s="1325"/>
      <c r="M1135" s="1325"/>
      <c r="N1135" s="1325"/>
      <c r="O1135" s="1325"/>
      <c r="P1135" s="1325"/>
      <c r="Q1135" s="1325"/>
      <c r="R1135" s="1325"/>
      <c r="S1135" s="1325"/>
    </row>
    <row r="1136" spans="2:19" ht="10.5" customHeight="1">
      <c r="B1136" s="1326"/>
      <c r="C1136" s="1326"/>
      <c r="D1136" s="1326"/>
      <c r="E1136" s="1326"/>
      <c r="F1136" s="1326"/>
      <c r="G1136" s="1326"/>
      <c r="H1136" s="1325"/>
      <c r="I1136" s="1325"/>
      <c r="J1136" s="1325"/>
      <c r="K1136" s="1325"/>
      <c r="L1136" s="1325"/>
      <c r="M1136" s="1325"/>
      <c r="N1136" s="1325"/>
      <c r="O1136" s="1325"/>
      <c r="P1136" s="1325"/>
      <c r="Q1136" s="1325"/>
      <c r="R1136" s="1325"/>
      <c r="S1136" s="1325"/>
    </row>
    <row r="1137" spans="2:19" ht="10.5" customHeight="1">
      <c r="B1137" s="1326"/>
      <c r="C1137" s="1326"/>
      <c r="D1137" s="1326"/>
      <c r="E1137" s="1326"/>
      <c r="F1137" s="1326"/>
      <c r="G1137" s="1326"/>
      <c r="H1137" s="1325"/>
      <c r="I1137" s="1325"/>
      <c r="J1137" s="1325"/>
      <c r="K1137" s="1325"/>
      <c r="L1137" s="1325"/>
      <c r="M1137" s="1325"/>
      <c r="N1137" s="1325"/>
      <c r="O1137" s="1325"/>
      <c r="P1137" s="1325"/>
      <c r="Q1137" s="1325"/>
      <c r="R1137" s="1325"/>
      <c r="S1137" s="1325"/>
    </row>
    <row r="1138" spans="2:19" ht="10.5" customHeight="1">
      <c r="B1138" s="1326"/>
      <c r="C1138" s="1326"/>
      <c r="D1138" s="1326"/>
      <c r="E1138" s="1326"/>
      <c r="F1138" s="1326"/>
      <c r="G1138" s="1326"/>
      <c r="H1138" s="1325"/>
      <c r="I1138" s="1325"/>
      <c r="J1138" s="1325"/>
      <c r="K1138" s="1325"/>
      <c r="L1138" s="1325"/>
      <c r="M1138" s="1325"/>
      <c r="N1138" s="1325"/>
      <c r="O1138" s="1325"/>
      <c r="P1138" s="1325"/>
      <c r="Q1138" s="1325"/>
      <c r="R1138" s="1325"/>
      <c r="S1138" s="1325"/>
    </row>
    <row r="1139" spans="2:19" ht="10.5" customHeight="1">
      <c r="B1139" s="1326"/>
      <c r="C1139" s="1326"/>
      <c r="D1139" s="1326"/>
      <c r="E1139" s="1326"/>
      <c r="F1139" s="1326"/>
      <c r="G1139" s="1326"/>
      <c r="H1139" s="1325"/>
      <c r="I1139" s="1325"/>
      <c r="J1139" s="1325"/>
      <c r="K1139" s="1325"/>
      <c r="L1139" s="1325"/>
      <c r="M1139" s="1325"/>
      <c r="N1139" s="1325"/>
      <c r="O1139" s="1325"/>
      <c r="P1139" s="1325"/>
      <c r="Q1139" s="1325"/>
      <c r="R1139" s="1325"/>
      <c r="S1139" s="1325"/>
    </row>
    <row r="1140" spans="2:19" ht="11.5" customHeight="1">
      <c r="B1140" s="48"/>
      <c r="C1140" s="77"/>
      <c r="D1140" s="77"/>
      <c r="E1140" s="77"/>
      <c r="F1140" s="77"/>
      <c r="G1140" s="77"/>
      <c r="H1140" s="77"/>
      <c r="I1140" s="77"/>
      <c r="J1140" s="77"/>
    </row>
    <row r="1141" spans="2:19" ht="11.5" customHeight="1">
      <c r="B1141" s="48"/>
      <c r="C1141" s="77"/>
      <c r="D1141" s="77"/>
      <c r="E1141" s="77"/>
      <c r="F1141" s="77"/>
      <c r="G1141" s="151">
        <v>19</v>
      </c>
      <c r="H1141" s="77"/>
      <c r="I1141" s="77"/>
      <c r="J1141" s="77"/>
    </row>
    <row r="1142" spans="2:19" ht="10.5" customHeight="1">
      <c r="B1142" s="48"/>
      <c r="C1142" s="77"/>
      <c r="D1142" s="77"/>
      <c r="E1142" s="77"/>
      <c r="F1142" s="77"/>
      <c r="G1142" s="77"/>
      <c r="H1142" s="77"/>
      <c r="J1142" s="77"/>
    </row>
    <row r="1143" spans="2:19" ht="10.5" customHeight="1">
      <c r="B1143" s="1324"/>
      <c r="C1143" s="1325"/>
      <c r="D1143" s="1325"/>
      <c r="E1143" s="1325"/>
      <c r="F1143" s="1325"/>
      <c r="G1143" s="1325"/>
      <c r="H1143" s="1325"/>
      <c r="J1143" s="1325"/>
    </row>
    <row r="1144" spans="2:19" ht="11.5" customHeight="1">
      <c r="B1144" s="60" t="s">
        <v>857</v>
      </c>
    </row>
    <row r="1145" spans="2:19" ht="10.5" customHeight="1">
      <c r="B1145" s="1678" t="s">
        <v>1469</v>
      </c>
      <c r="C1145" s="1631" t="s">
        <v>34</v>
      </c>
      <c r="D1145" s="1633" t="s">
        <v>35</v>
      </c>
      <c r="E1145" s="1634"/>
      <c r="F1145" s="1634"/>
      <c r="G1145" s="1634"/>
      <c r="H1145" s="1635"/>
      <c r="I1145" s="1631" t="s">
        <v>143</v>
      </c>
    </row>
    <row r="1146" spans="2:19" ht="22.5" customHeight="1">
      <c r="B1146" s="1679"/>
      <c r="C1146" s="1632"/>
      <c r="D1146" s="324" t="s">
        <v>37</v>
      </c>
      <c r="E1146" s="1209" t="s">
        <v>1470</v>
      </c>
      <c r="F1146" s="325" t="s">
        <v>1230</v>
      </c>
      <c r="G1146" s="281" t="s">
        <v>284</v>
      </c>
      <c r="H1146" s="326" t="s">
        <v>144</v>
      </c>
      <c r="I1146" s="1632"/>
      <c r="J1146" s="47" t="s">
        <v>481</v>
      </c>
    </row>
    <row r="1147" spans="2:19" ht="10.5" customHeight="1">
      <c r="B1147" s="1680"/>
      <c r="C1147" s="1636" t="s">
        <v>1299</v>
      </c>
      <c r="D1147" s="1637"/>
      <c r="E1147" s="1637"/>
      <c r="F1147" s="1637"/>
      <c r="G1147" s="1637"/>
      <c r="H1147" s="1637"/>
      <c r="I1147" s="283"/>
      <c r="K1147"/>
    </row>
    <row r="1148" spans="2:19" ht="10.5" customHeight="1">
      <c r="B1148" s="568" t="s">
        <v>145</v>
      </c>
      <c r="C1148" s="864">
        <v>7709</v>
      </c>
      <c r="D1148" s="864" t="s">
        <v>458</v>
      </c>
      <c r="E1148" s="864" t="s">
        <v>458</v>
      </c>
      <c r="F1148" s="864" t="s">
        <v>458</v>
      </c>
      <c r="G1148" s="864" t="s">
        <v>458</v>
      </c>
      <c r="H1148" s="864" t="s">
        <v>458</v>
      </c>
      <c r="I1148" s="433" t="s">
        <v>458</v>
      </c>
    </row>
    <row r="1149" spans="2:19" ht="10.5" customHeight="1">
      <c r="B1149" s="569" t="s">
        <v>146</v>
      </c>
      <c r="C1149" s="865">
        <v>2880</v>
      </c>
      <c r="D1149" s="865" t="s">
        <v>458</v>
      </c>
      <c r="E1149" s="865" t="s">
        <v>458</v>
      </c>
      <c r="F1149" s="865" t="s">
        <v>458</v>
      </c>
      <c r="G1149" s="865" t="s">
        <v>458</v>
      </c>
      <c r="H1149" s="865" t="s">
        <v>458</v>
      </c>
      <c r="I1149" s="433" t="s">
        <v>458</v>
      </c>
    </row>
    <row r="1150" spans="2:19" ht="10.5" customHeight="1">
      <c r="B1150" s="569" t="s">
        <v>147</v>
      </c>
      <c r="C1150" s="865">
        <v>2044</v>
      </c>
      <c r="D1150" s="865" t="s">
        <v>458</v>
      </c>
      <c r="E1150" s="865" t="s">
        <v>458</v>
      </c>
      <c r="F1150" s="865" t="s">
        <v>458</v>
      </c>
      <c r="G1150" s="865" t="s">
        <v>458</v>
      </c>
      <c r="H1150" s="865" t="s">
        <v>458</v>
      </c>
      <c r="I1150" s="433" t="s">
        <v>458</v>
      </c>
    </row>
    <row r="1151" spans="2:19" ht="10.5" customHeight="1">
      <c r="B1151" s="569" t="s">
        <v>148</v>
      </c>
      <c r="C1151" s="865">
        <v>4623</v>
      </c>
      <c r="D1151" s="865" t="s">
        <v>458</v>
      </c>
      <c r="E1151" s="865" t="s">
        <v>458</v>
      </c>
      <c r="F1151" s="865" t="s">
        <v>458</v>
      </c>
      <c r="G1151" s="865" t="s">
        <v>458</v>
      </c>
      <c r="H1151" s="865" t="s">
        <v>458</v>
      </c>
      <c r="I1151" s="433" t="s">
        <v>458</v>
      </c>
    </row>
    <row r="1152" spans="2:19" ht="10.5" customHeight="1">
      <c r="B1152" s="569" t="s">
        <v>149</v>
      </c>
      <c r="C1152" s="865">
        <v>21444</v>
      </c>
      <c r="D1152" s="865" t="s">
        <v>458</v>
      </c>
      <c r="E1152" s="865" t="s">
        <v>458</v>
      </c>
      <c r="F1152" s="865" t="s">
        <v>458</v>
      </c>
      <c r="G1152" s="865" t="s">
        <v>458</v>
      </c>
      <c r="H1152" s="865" t="s">
        <v>458</v>
      </c>
      <c r="I1152" s="433" t="s">
        <v>458</v>
      </c>
    </row>
    <row r="1153" spans="2:9" ht="10.5" customHeight="1">
      <c r="B1153" s="569"/>
      <c r="C1153" s="865"/>
      <c r="D1153" s="865"/>
      <c r="E1153" s="865"/>
      <c r="F1153" s="865"/>
      <c r="G1153" s="865"/>
      <c r="H1153" s="865"/>
      <c r="I1153" s="433"/>
    </row>
    <row r="1154" spans="2:9" ht="10.5" customHeight="1">
      <c r="B1154" s="569" t="s">
        <v>150</v>
      </c>
      <c r="C1154" s="865">
        <v>22686</v>
      </c>
      <c r="D1154" s="865" t="s">
        <v>458</v>
      </c>
      <c r="E1154" s="865" t="s">
        <v>458</v>
      </c>
      <c r="F1154" s="865" t="s">
        <v>458</v>
      </c>
      <c r="G1154" s="865" t="s">
        <v>458</v>
      </c>
      <c r="H1154" s="865" t="s">
        <v>458</v>
      </c>
      <c r="I1154" s="433"/>
    </row>
    <row r="1155" spans="2:9" ht="10.5" customHeight="1">
      <c r="B1155" s="569" t="s">
        <v>151</v>
      </c>
      <c r="C1155" s="865">
        <v>17039</v>
      </c>
      <c r="D1155" s="865">
        <v>12089</v>
      </c>
      <c r="E1155" s="865" t="s">
        <v>458</v>
      </c>
      <c r="F1155" s="865">
        <v>2280</v>
      </c>
      <c r="G1155" s="865">
        <v>1521</v>
      </c>
      <c r="H1155" s="865">
        <f>SUM(D1155:G1155)</f>
        <v>15890</v>
      </c>
      <c r="I1155" s="433">
        <v>1003</v>
      </c>
    </row>
    <row r="1156" spans="2:9" ht="10.5" customHeight="1">
      <c r="B1156" s="569" t="s">
        <v>152</v>
      </c>
      <c r="C1156" s="865">
        <v>27776</v>
      </c>
      <c r="D1156" s="865">
        <v>12870</v>
      </c>
      <c r="E1156" s="865" t="s">
        <v>458</v>
      </c>
      <c r="F1156" s="865">
        <v>2541</v>
      </c>
      <c r="G1156" s="865">
        <v>1536</v>
      </c>
      <c r="H1156" s="865">
        <f>SUM(D1156:G1156)</f>
        <v>16947</v>
      </c>
      <c r="I1156" s="433">
        <v>10707</v>
      </c>
    </row>
    <row r="1157" spans="2:9" ht="10.5" customHeight="1">
      <c r="B1157" s="569" t="s">
        <v>756</v>
      </c>
      <c r="C1157" s="865">
        <v>37153</v>
      </c>
      <c r="D1157" s="865">
        <v>17002</v>
      </c>
      <c r="E1157" s="865" t="s">
        <v>458</v>
      </c>
      <c r="F1157" s="865">
        <v>4764</v>
      </c>
      <c r="G1157" s="865">
        <v>7452</v>
      </c>
      <c r="H1157" s="865">
        <f>SUM(D1157:G1157)</f>
        <v>29218</v>
      </c>
      <c r="I1157" s="433">
        <v>1042</v>
      </c>
    </row>
    <row r="1158" spans="2:9" ht="10.5" customHeight="1">
      <c r="B1158" s="569" t="s">
        <v>757</v>
      </c>
      <c r="C1158" s="865">
        <v>26169</v>
      </c>
      <c r="D1158" s="865">
        <v>17606</v>
      </c>
      <c r="E1158" s="865" t="s">
        <v>458</v>
      </c>
      <c r="F1158" s="865">
        <v>5690</v>
      </c>
      <c r="G1158" s="865">
        <v>2446</v>
      </c>
      <c r="H1158" s="865">
        <f>SUM(D1158:G1158)</f>
        <v>25742</v>
      </c>
      <c r="I1158" s="433">
        <v>499</v>
      </c>
    </row>
    <row r="1159" spans="2:9" ht="10.5" customHeight="1">
      <c r="B1159" s="569"/>
      <c r="C1159" s="865"/>
      <c r="D1159" s="865"/>
      <c r="E1159" s="865"/>
      <c r="F1159" s="865"/>
      <c r="G1159" s="865"/>
      <c r="H1159" s="865"/>
      <c r="I1159" s="433"/>
    </row>
    <row r="1160" spans="2:9" ht="10.5" customHeight="1">
      <c r="B1160" s="569" t="s">
        <v>758</v>
      </c>
      <c r="C1160" s="865">
        <v>39890</v>
      </c>
      <c r="D1160" s="865">
        <v>40247</v>
      </c>
      <c r="E1160" s="865">
        <v>3617</v>
      </c>
      <c r="F1160" s="865">
        <v>4620</v>
      </c>
      <c r="G1160" s="865">
        <v>111</v>
      </c>
      <c r="H1160" s="865">
        <f>SUM(D1160:G1160)</f>
        <v>48595</v>
      </c>
      <c r="I1160" s="433">
        <v>500</v>
      </c>
    </row>
    <row r="1161" spans="2:9" ht="10.5" customHeight="1">
      <c r="B1161" s="569" t="s">
        <v>759</v>
      </c>
      <c r="C1161" s="865">
        <v>25692</v>
      </c>
      <c r="D1161" s="865">
        <v>13586</v>
      </c>
      <c r="E1161" s="865">
        <v>7725</v>
      </c>
      <c r="F1161" s="865">
        <v>4234</v>
      </c>
      <c r="G1161" s="865">
        <v>159</v>
      </c>
      <c r="H1161" s="865">
        <f>SUM(D1161:G1161)</f>
        <v>25704</v>
      </c>
      <c r="I1161" s="433" t="s">
        <v>458</v>
      </c>
    </row>
    <row r="1162" spans="2:9" ht="10.5" customHeight="1">
      <c r="B1162" s="569" t="s">
        <v>760</v>
      </c>
      <c r="C1162" s="865">
        <v>21263</v>
      </c>
      <c r="D1162" s="865">
        <v>11766</v>
      </c>
      <c r="E1162" s="865">
        <v>3463</v>
      </c>
      <c r="F1162" s="865">
        <v>5637</v>
      </c>
      <c r="G1162" s="865">
        <v>401</v>
      </c>
      <c r="H1162" s="865">
        <f>SUM(D1162:G1162)</f>
        <v>21267</v>
      </c>
      <c r="I1162" s="433" t="s">
        <v>458</v>
      </c>
    </row>
    <row r="1163" spans="2:9" ht="10.5" customHeight="1">
      <c r="B1163" s="569" t="s">
        <v>761</v>
      </c>
      <c r="C1163" s="865">
        <v>26069</v>
      </c>
      <c r="D1163" s="865">
        <v>11392</v>
      </c>
      <c r="E1163" s="865">
        <v>4174</v>
      </c>
      <c r="F1163" s="865">
        <v>7690</v>
      </c>
      <c r="G1163" s="865">
        <v>2673</v>
      </c>
      <c r="H1163" s="865">
        <f>SUM(D1163:G1163)</f>
        <v>25929</v>
      </c>
      <c r="I1163" s="433" t="s">
        <v>458</v>
      </c>
    </row>
    <row r="1164" spans="2:9" ht="10.5" customHeight="1">
      <c r="B1164" s="569" t="s">
        <v>762</v>
      </c>
      <c r="C1164" s="865">
        <v>35180</v>
      </c>
      <c r="D1164" s="865">
        <v>16771</v>
      </c>
      <c r="E1164" s="865">
        <v>4771</v>
      </c>
      <c r="F1164" s="865">
        <v>12466</v>
      </c>
      <c r="G1164" s="865">
        <v>751</v>
      </c>
      <c r="H1164" s="865">
        <f>SUM(D1164:G1164)</f>
        <v>34759</v>
      </c>
      <c r="I1164" s="433" t="s">
        <v>458</v>
      </c>
    </row>
    <row r="1165" spans="2:9" ht="10.5" customHeight="1">
      <c r="B1165" s="569"/>
      <c r="C1165" s="865"/>
      <c r="D1165" s="865"/>
      <c r="E1165" s="865"/>
      <c r="F1165" s="865"/>
      <c r="G1165" s="433"/>
      <c r="H1165" s="865"/>
      <c r="I1165" s="433"/>
    </row>
    <row r="1166" spans="2:9" ht="10.5" customHeight="1">
      <c r="B1166" s="569" t="s">
        <v>763</v>
      </c>
      <c r="C1166" s="865">
        <v>37823</v>
      </c>
      <c r="D1166" s="865">
        <v>26279</v>
      </c>
      <c r="E1166" s="865">
        <v>811</v>
      </c>
      <c r="F1166" s="865">
        <v>8942</v>
      </c>
      <c r="G1166" s="865">
        <v>1675</v>
      </c>
      <c r="H1166" s="865">
        <f>SUM(D1166:G1166)</f>
        <v>37707</v>
      </c>
      <c r="I1166" s="433">
        <v>59</v>
      </c>
    </row>
    <row r="1167" spans="2:9" ht="10.5" customHeight="1">
      <c r="B1167" s="569" t="s">
        <v>764</v>
      </c>
      <c r="C1167" s="865">
        <v>35065</v>
      </c>
      <c r="D1167" s="865">
        <v>18744</v>
      </c>
      <c r="E1167" s="865" t="s">
        <v>373</v>
      </c>
      <c r="F1167" s="865">
        <v>13356</v>
      </c>
      <c r="G1167" s="865">
        <v>2835</v>
      </c>
      <c r="H1167" s="865">
        <f>SUM(D1167:G1167)</f>
        <v>34935</v>
      </c>
      <c r="I1167" s="433" t="s">
        <v>458</v>
      </c>
    </row>
    <row r="1168" spans="2:9" ht="10.5" customHeight="1">
      <c r="B1168" s="569" t="s">
        <v>765</v>
      </c>
      <c r="C1168" s="865">
        <v>31948</v>
      </c>
      <c r="D1168" s="865">
        <v>7049</v>
      </c>
      <c r="E1168" s="865">
        <v>6438</v>
      </c>
      <c r="F1168" s="865">
        <v>15393</v>
      </c>
      <c r="G1168" s="865">
        <v>1386</v>
      </c>
      <c r="H1168" s="865">
        <f>SUM(D1168:G1168)</f>
        <v>30266</v>
      </c>
      <c r="I1168" s="433" t="s">
        <v>458</v>
      </c>
    </row>
    <row r="1169" spans="2:10" ht="10.5" customHeight="1">
      <c r="B1169" s="569" t="s">
        <v>766</v>
      </c>
      <c r="C1169" s="865">
        <v>63942</v>
      </c>
      <c r="D1169" s="865">
        <v>24607</v>
      </c>
      <c r="E1169" s="865">
        <v>18398</v>
      </c>
      <c r="F1169" s="865">
        <v>16440</v>
      </c>
      <c r="G1169" s="865">
        <v>2477</v>
      </c>
      <c r="H1169" s="865">
        <f>SUM(D1169:G1169)</f>
        <v>61922</v>
      </c>
      <c r="I1169" s="433" t="s">
        <v>458</v>
      </c>
    </row>
    <row r="1170" spans="2:10" ht="10.5" customHeight="1">
      <c r="B1170" s="569" t="s">
        <v>767</v>
      </c>
      <c r="C1170" s="865">
        <v>77291</v>
      </c>
      <c r="D1170" s="865">
        <v>26748</v>
      </c>
      <c r="E1170" s="865">
        <v>28401</v>
      </c>
      <c r="F1170" s="865">
        <v>15272</v>
      </c>
      <c r="G1170" s="865">
        <v>671</v>
      </c>
      <c r="H1170" s="865">
        <f>SUM(D1170:G1170)</f>
        <v>71092</v>
      </c>
      <c r="I1170" s="433" t="s">
        <v>458</v>
      </c>
    </row>
    <row r="1171" spans="2:10" ht="10.5" customHeight="1">
      <c r="B1171" s="569"/>
      <c r="C1171" s="865"/>
      <c r="D1171" s="865"/>
      <c r="E1171" s="865"/>
      <c r="F1171" s="865"/>
      <c r="G1171" s="865"/>
      <c r="H1171" s="865"/>
      <c r="I1171" s="866"/>
    </row>
    <row r="1172" spans="2:10" ht="10.5" customHeight="1">
      <c r="B1172" s="569" t="s">
        <v>768</v>
      </c>
      <c r="C1172" s="865">
        <v>108826</v>
      </c>
      <c r="D1172" s="865">
        <v>33874</v>
      </c>
      <c r="E1172" s="865">
        <v>45204</v>
      </c>
      <c r="F1172" s="865">
        <v>18842</v>
      </c>
      <c r="G1172" s="865">
        <v>1980</v>
      </c>
      <c r="H1172" s="865">
        <f>SUM(D1172:G1172)</f>
        <v>99900</v>
      </c>
      <c r="I1172" s="433">
        <v>496</v>
      </c>
    </row>
    <row r="1173" spans="2:10" ht="10.5" customHeight="1">
      <c r="B1173" s="569" t="s">
        <v>769</v>
      </c>
      <c r="C1173" s="865">
        <v>125506</v>
      </c>
      <c r="D1173" s="865">
        <v>53978</v>
      </c>
      <c r="E1173" s="865">
        <v>54280</v>
      </c>
      <c r="F1173" s="865">
        <v>17943</v>
      </c>
      <c r="G1173" s="865">
        <v>376</v>
      </c>
      <c r="H1173" s="865">
        <f>SUM(D1173:G1173)</f>
        <v>126577</v>
      </c>
      <c r="I1173" s="433" t="s">
        <v>458</v>
      </c>
      <c r="J1173" s="77"/>
    </row>
    <row r="1174" spans="2:10" ht="10.5" customHeight="1">
      <c r="B1174" s="569" t="s">
        <v>455</v>
      </c>
      <c r="C1174" s="865">
        <v>57154</v>
      </c>
      <c r="D1174" s="865">
        <v>23052</v>
      </c>
      <c r="E1174" s="865">
        <v>25534</v>
      </c>
      <c r="F1174" s="865">
        <v>16108</v>
      </c>
      <c r="G1174" s="865">
        <v>161</v>
      </c>
      <c r="H1174" s="865">
        <f>SUM(D1174:G1174)</f>
        <v>64855</v>
      </c>
      <c r="I1174" s="433" t="s">
        <v>458</v>
      </c>
      <c r="J1174" s="77"/>
    </row>
    <row r="1175" spans="2:10" ht="10.5" customHeight="1">
      <c r="B1175" s="569" t="s">
        <v>456</v>
      </c>
      <c r="C1175" s="865">
        <v>63299</v>
      </c>
      <c r="D1175" s="865">
        <v>31868</v>
      </c>
      <c r="E1175" s="865">
        <v>15436</v>
      </c>
      <c r="F1175" s="865">
        <v>15878</v>
      </c>
      <c r="G1175" s="865">
        <v>104</v>
      </c>
      <c r="H1175" s="865">
        <f>SUM(D1175:G1175)</f>
        <v>63286</v>
      </c>
      <c r="I1175" s="433" t="s">
        <v>458</v>
      </c>
      <c r="J1175" s="77"/>
    </row>
    <row r="1176" spans="2:10" ht="10.5" customHeight="1">
      <c r="B1176" s="569" t="s">
        <v>457</v>
      </c>
      <c r="C1176" s="865">
        <v>67735</v>
      </c>
      <c r="D1176" s="865">
        <v>12213</v>
      </c>
      <c r="E1176" s="865">
        <v>6475</v>
      </c>
      <c r="F1176" s="865">
        <v>23206</v>
      </c>
      <c r="G1176" s="865">
        <v>159</v>
      </c>
      <c r="H1176" s="865">
        <f>SUM(D1176:G1176)</f>
        <v>42053</v>
      </c>
      <c r="I1176" s="433" t="s">
        <v>458</v>
      </c>
    </row>
    <row r="1177" spans="2:10" ht="10.5" customHeight="1">
      <c r="B1177" s="569"/>
      <c r="C1177" s="865"/>
      <c r="D1177" s="865"/>
      <c r="E1177" s="865"/>
      <c r="F1177" s="865"/>
      <c r="G1177" s="865"/>
      <c r="H1177" s="865"/>
      <c r="I1177" s="433"/>
    </row>
    <row r="1178" spans="2:10" ht="10.5" customHeight="1">
      <c r="B1178" s="569" t="s">
        <v>324</v>
      </c>
      <c r="C1178" s="865">
        <v>58200</v>
      </c>
      <c r="D1178" s="865">
        <v>33200</v>
      </c>
      <c r="E1178" s="867"/>
      <c r="F1178" s="865">
        <v>15000</v>
      </c>
      <c r="G1178" s="865">
        <v>10000</v>
      </c>
      <c r="H1178" s="865">
        <f>SUM(D1178:G1178)</f>
        <v>58200</v>
      </c>
      <c r="I1178" s="433" t="s">
        <v>458</v>
      </c>
    </row>
    <row r="1179" spans="2:10" ht="10.5" customHeight="1">
      <c r="B1179" s="569" t="s">
        <v>325</v>
      </c>
      <c r="C1179" s="865">
        <v>83000</v>
      </c>
      <c r="D1179" s="865">
        <v>45000</v>
      </c>
      <c r="E1179" s="845"/>
      <c r="F1179" s="865">
        <v>18000</v>
      </c>
      <c r="G1179" s="865">
        <v>20000</v>
      </c>
      <c r="H1179" s="865">
        <f>SUM(D1179:G1179)</f>
        <v>83000</v>
      </c>
      <c r="I1179" s="433" t="s">
        <v>458</v>
      </c>
    </row>
    <row r="1180" spans="2:10" ht="10.5" customHeight="1">
      <c r="B1180" s="569" t="s">
        <v>326</v>
      </c>
      <c r="C1180" s="865">
        <v>98000</v>
      </c>
      <c r="D1180" s="868">
        <v>55000</v>
      </c>
      <c r="E1180" s="869"/>
      <c r="F1180" s="869">
        <v>5000</v>
      </c>
      <c r="G1180" s="869">
        <v>36000</v>
      </c>
      <c r="H1180" s="865">
        <f>SUM(D1180:G1180)</f>
        <v>96000</v>
      </c>
      <c r="I1180" s="433">
        <v>13000</v>
      </c>
    </row>
    <row r="1181" spans="2:10" ht="10.5" customHeight="1">
      <c r="B1181" s="570">
        <v>1998</v>
      </c>
      <c r="C1181" s="865">
        <v>215000</v>
      </c>
      <c r="D1181" s="868">
        <v>90000</v>
      </c>
      <c r="E1181" s="870"/>
      <c r="F1181" s="869">
        <v>4000</v>
      </c>
      <c r="G1181" s="869">
        <v>79000</v>
      </c>
      <c r="H1181" s="865">
        <f>SUM(D1181:G1181)</f>
        <v>173000</v>
      </c>
      <c r="I1181" s="433">
        <v>13000</v>
      </c>
    </row>
    <row r="1182" spans="2:10" ht="10.5" customHeight="1">
      <c r="B1182" s="570">
        <v>1999</v>
      </c>
      <c r="C1182" s="865">
        <v>199000</v>
      </c>
      <c r="D1182" s="868">
        <v>113000</v>
      </c>
      <c r="E1182" s="870"/>
      <c r="F1182" s="869">
        <v>9000</v>
      </c>
      <c r="G1182" s="869">
        <v>91000</v>
      </c>
      <c r="H1182" s="865">
        <f>SUM(D1182:G1182)</f>
        <v>213000</v>
      </c>
      <c r="I1182" s="433">
        <v>2000</v>
      </c>
    </row>
    <row r="1183" spans="2:10" ht="10.5" customHeight="1">
      <c r="B1183" s="570"/>
      <c r="C1183" s="865"/>
      <c r="D1183" s="868"/>
      <c r="E1183" s="870"/>
      <c r="F1183" s="869"/>
      <c r="G1183" s="869"/>
      <c r="H1183" s="865"/>
      <c r="I1183" s="433"/>
    </row>
    <row r="1184" spans="2:10" ht="10.5" customHeight="1">
      <c r="B1184" s="570">
        <v>2000</v>
      </c>
      <c r="C1184" s="865">
        <v>153925</v>
      </c>
      <c r="D1184" s="868">
        <v>69500</v>
      </c>
      <c r="E1184" s="870"/>
      <c r="F1184" s="869">
        <v>14800</v>
      </c>
      <c r="G1184" s="869">
        <v>134500</v>
      </c>
      <c r="H1184" s="865">
        <f>SUM(D1184:G1184)</f>
        <v>218800</v>
      </c>
      <c r="I1184" s="433">
        <v>2800</v>
      </c>
    </row>
    <row r="1185" spans="2:11" ht="10.5" customHeight="1">
      <c r="B1185" s="570">
        <v>2001</v>
      </c>
      <c r="C1185" s="865">
        <v>226362</v>
      </c>
      <c r="D1185" s="868">
        <v>50500</v>
      </c>
      <c r="E1185" s="870"/>
      <c r="F1185" s="869">
        <v>16400</v>
      </c>
      <c r="G1185" s="869">
        <v>149600</v>
      </c>
      <c r="H1185" s="865">
        <f>SUM(D1185:G1185)</f>
        <v>216500</v>
      </c>
      <c r="I1185" s="433">
        <v>1400</v>
      </c>
    </row>
    <row r="1186" spans="2:11" ht="10.5" customHeight="1">
      <c r="B1186" s="570">
        <v>2002</v>
      </c>
      <c r="C1186" s="871">
        <v>223105</v>
      </c>
      <c r="D1186" s="872">
        <v>32500</v>
      </c>
      <c r="E1186" s="873"/>
      <c r="F1186" s="869">
        <v>18300</v>
      </c>
      <c r="G1186" s="869">
        <v>145600</v>
      </c>
      <c r="H1186" s="865">
        <f>SUM(D1186:G1186)</f>
        <v>196400</v>
      </c>
      <c r="I1186" s="433">
        <v>1200</v>
      </c>
    </row>
    <row r="1187" spans="2:11" ht="10.5" customHeight="1">
      <c r="B1187" s="570">
        <v>2003</v>
      </c>
      <c r="C1187" s="871">
        <v>127163</v>
      </c>
      <c r="D1187" s="872">
        <v>30800</v>
      </c>
      <c r="E1187" s="873"/>
      <c r="F1187" s="869">
        <v>22200</v>
      </c>
      <c r="G1187" s="869">
        <v>143700</v>
      </c>
      <c r="H1187" s="865">
        <f>SUM(D1187:G1187)</f>
        <v>196700</v>
      </c>
      <c r="I1187" s="433">
        <v>5100</v>
      </c>
    </row>
    <row r="1188" spans="2:11" ht="10.5" customHeight="1">
      <c r="B1188" s="570">
        <v>2004</v>
      </c>
      <c r="C1188" s="871">
        <v>217000</v>
      </c>
      <c r="D1188" s="872">
        <v>32500</v>
      </c>
      <c r="E1188" s="873"/>
      <c r="F1188" s="869">
        <v>15200</v>
      </c>
      <c r="G1188" s="869">
        <v>127300</v>
      </c>
      <c r="H1188" s="865">
        <f>SUM(D1188:G1188)</f>
        <v>175000</v>
      </c>
      <c r="I1188" s="433">
        <v>2200</v>
      </c>
    </row>
    <row r="1189" spans="2:11" ht="10.5" customHeight="1">
      <c r="B1189" s="570"/>
      <c r="C1189" s="871"/>
      <c r="D1189" s="872"/>
      <c r="E1189" s="873"/>
      <c r="F1189" s="869"/>
      <c r="G1189" s="869"/>
      <c r="H1189" s="865"/>
      <c r="I1189" s="433"/>
    </row>
    <row r="1190" spans="2:11" ht="10.5" customHeight="1">
      <c r="B1190" s="570">
        <v>2005</v>
      </c>
      <c r="C1190" s="868">
        <v>262554</v>
      </c>
      <c r="D1190" s="872">
        <v>54200</v>
      </c>
      <c r="E1190" s="873"/>
      <c r="F1190" s="869">
        <v>21800</v>
      </c>
      <c r="G1190" s="869">
        <v>193300</v>
      </c>
      <c r="H1190" s="865">
        <f>SUM(D1190:G1190)</f>
        <v>269300</v>
      </c>
      <c r="I1190" s="433">
        <v>8400</v>
      </c>
    </row>
    <row r="1191" spans="2:11" ht="10.5" customHeight="1">
      <c r="B1191" s="570">
        <v>2006</v>
      </c>
      <c r="C1191" s="868">
        <v>409261</v>
      </c>
      <c r="D1191" s="874">
        <v>127600</v>
      </c>
      <c r="E1191" s="873"/>
      <c r="F1191" s="869">
        <v>23200</v>
      </c>
      <c r="G1191" s="869">
        <v>220400</v>
      </c>
      <c r="H1191" s="865">
        <f>SUM(D1191:G1191)</f>
        <v>371200</v>
      </c>
      <c r="I1191" s="433">
        <v>1200</v>
      </c>
    </row>
    <row r="1192" spans="2:11" ht="10.5" customHeight="1">
      <c r="B1192" s="570">
        <v>2007</v>
      </c>
      <c r="C1192" s="868">
        <v>196377</v>
      </c>
      <c r="D1192" s="874">
        <v>133700</v>
      </c>
      <c r="E1192" s="873"/>
      <c r="F1192" s="869">
        <v>21400</v>
      </c>
      <c r="G1192" s="869">
        <v>193400</v>
      </c>
      <c r="H1192" s="865">
        <f>SUM(D1192:G1192)</f>
        <v>348500</v>
      </c>
      <c r="I1192" s="433">
        <v>1200</v>
      </c>
    </row>
    <row r="1193" spans="2:11" ht="10.5" customHeight="1">
      <c r="B1193" s="570">
        <v>2008</v>
      </c>
      <c r="C1193" s="868">
        <v>264334</v>
      </c>
      <c r="D1193" s="874">
        <v>137000</v>
      </c>
      <c r="E1193" s="873"/>
      <c r="F1193" s="869">
        <v>27300</v>
      </c>
      <c r="G1193" s="869">
        <v>113500</v>
      </c>
      <c r="H1193" s="865">
        <f>SUM(D1193:G1193)</f>
        <v>277800</v>
      </c>
      <c r="I1193" s="433">
        <v>5400</v>
      </c>
    </row>
    <row r="1194" spans="2:11" ht="10.5" customHeight="1">
      <c r="B1194" s="570">
        <v>2009</v>
      </c>
      <c r="C1194" s="868">
        <v>503637</v>
      </c>
      <c r="D1194" s="874">
        <v>115200</v>
      </c>
      <c r="E1194" s="873"/>
      <c r="F1194" s="869">
        <v>29600</v>
      </c>
      <c r="G1194" s="869">
        <v>172400</v>
      </c>
      <c r="H1194" s="865">
        <f>SUM(D1194:G1194)</f>
        <v>317200</v>
      </c>
      <c r="I1194" s="433">
        <v>155600</v>
      </c>
    </row>
    <row r="1195" spans="2:11" ht="10.5" customHeight="1">
      <c r="B1195" s="570"/>
      <c r="C1195" s="868"/>
      <c r="D1195" s="874"/>
      <c r="E1195" s="873"/>
      <c r="F1195" s="869"/>
      <c r="G1195" s="869"/>
      <c r="H1195" s="869"/>
      <c r="I1195" s="433"/>
    </row>
    <row r="1196" spans="2:11" ht="10.5" customHeight="1">
      <c r="B1196" s="570">
        <v>2010</v>
      </c>
      <c r="C1196" s="868">
        <v>534719</v>
      </c>
      <c r="D1196" s="868">
        <v>184100</v>
      </c>
      <c r="E1196" s="873"/>
      <c r="F1196" s="868">
        <v>30700</v>
      </c>
      <c r="G1196" s="868">
        <v>203700</v>
      </c>
      <c r="H1196" s="561">
        <f>SUM(D1196:G1196)</f>
        <v>418500</v>
      </c>
      <c r="I1196" s="433">
        <v>121300</v>
      </c>
    </row>
    <row r="1197" spans="2:11" ht="10.5" customHeight="1">
      <c r="B1197" s="655" t="s">
        <v>1371</v>
      </c>
      <c r="C1197" s="868">
        <v>685061</v>
      </c>
      <c r="D1197" s="874">
        <v>247300</v>
      </c>
      <c r="E1197" s="873"/>
      <c r="F1197" s="869">
        <v>30100</v>
      </c>
      <c r="G1197" s="868">
        <v>154800</v>
      </c>
      <c r="H1197" s="561">
        <f>SUM(D1197:G1197)</f>
        <v>432200</v>
      </c>
      <c r="I1197" s="434">
        <v>42800</v>
      </c>
    </row>
    <row r="1198" spans="2:11" ht="10.5" customHeight="1">
      <c r="B1198" s="1102" t="s">
        <v>1367</v>
      </c>
      <c r="C1198" s="868">
        <v>623893</v>
      </c>
      <c r="D1198" s="868">
        <v>412333</v>
      </c>
      <c r="E1198" s="873"/>
      <c r="F1198" s="868">
        <v>27010</v>
      </c>
      <c r="G1198" s="868">
        <v>150393</v>
      </c>
      <c r="H1198" s="561">
        <f>SUM(D1198:G1198)</f>
        <v>589736</v>
      </c>
      <c r="I1198" s="433">
        <v>157540</v>
      </c>
      <c r="K1198" s="59"/>
    </row>
    <row r="1199" spans="2:11" ht="10.5" customHeight="1">
      <c r="B1199" s="1102" t="s">
        <v>1408</v>
      </c>
      <c r="C1199" s="868">
        <v>759842</v>
      </c>
      <c r="D1199" s="868">
        <v>560095</v>
      </c>
      <c r="E1199" s="873"/>
      <c r="F1199" s="868">
        <v>26708</v>
      </c>
      <c r="G1199" s="869">
        <v>167810</v>
      </c>
      <c r="H1199" s="561">
        <f>SUM(D1199:G1199)</f>
        <v>754613</v>
      </c>
      <c r="I1199" s="433">
        <v>15406</v>
      </c>
    </row>
    <row r="1200" spans="2:11" ht="10.5" customHeight="1">
      <c r="B1200" s="1102" t="s">
        <v>1410</v>
      </c>
      <c r="C1200" s="868">
        <v>919723</v>
      </c>
      <c r="D1200" s="868">
        <v>861631</v>
      </c>
      <c r="E1200" s="873"/>
      <c r="F1200" s="868">
        <v>25319</v>
      </c>
      <c r="G1200" s="869">
        <v>123709</v>
      </c>
      <c r="H1200" s="561">
        <f>SUM(D1200:G1200)</f>
        <v>1010659</v>
      </c>
      <c r="I1200" s="433">
        <v>576</v>
      </c>
    </row>
    <row r="1201" spans="2:9" ht="10.5" customHeight="1">
      <c r="B1201" s="1102"/>
      <c r="C1201" s="868"/>
      <c r="D1201" s="868"/>
      <c r="E1201" s="873"/>
      <c r="F1201" s="868"/>
      <c r="G1201" s="869"/>
      <c r="H1201" s="561"/>
      <c r="I1201" s="433"/>
    </row>
    <row r="1202" spans="2:9" ht="10.5" customHeight="1">
      <c r="B1202" s="1102" t="s">
        <v>1458</v>
      </c>
      <c r="C1202" s="868">
        <v>1038000</v>
      </c>
      <c r="D1202" s="868">
        <v>1000000</v>
      </c>
      <c r="E1202" s="873"/>
      <c r="F1202" s="868">
        <v>24500</v>
      </c>
      <c r="G1202" s="869">
        <v>131600</v>
      </c>
      <c r="H1202" s="561">
        <f>SUM(D1202:G1202)</f>
        <v>1156100</v>
      </c>
      <c r="I1202" s="433">
        <v>4500</v>
      </c>
    </row>
    <row r="1203" spans="2:9" ht="10.5" customHeight="1">
      <c r="B1203" s="571" t="s">
        <v>1513</v>
      </c>
      <c r="C1203" s="875">
        <v>692600</v>
      </c>
      <c r="D1203" s="875">
        <v>750000</v>
      </c>
      <c r="E1203" s="876"/>
      <c r="F1203" s="875">
        <v>24500</v>
      </c>
      <c r="G1203" s="875">
        <v>131600</v>
      </c>
      <c r="H1203" s="690">
        <f>SUM(D1203:G1203)</f>
        <v>906100</v>
      </c>
      <c r="I1203" s="861">
        <v>4500</v>
      </c>
    </row>
    <row r="1204" spans="2:9" ht="12" customHeight="1">
      <c r="B1204" s="1047" t="s">
        <v>374</v>
      </c>
      <c r="C1204" s="1047"/>
      <c r="D1204" s="161"/>
      <c r="E1204" s="161"/>
      <c r="F1204" s="161"/>
      <c r="G1204" s="161"/>
      <c r="H1204" s="161"/>
    </row>
    <row r="1205" spans="2:9" ht="6" customHeight="1">
      <c r="B1205" s="1687"/>
      <c r="C1205" s="1687"/>
      <c r="D1205" s="161"/>
      <c r="E1205" s="161"/>
      <c r="F1205" s="161"/>
      <c r="G1205" s="161"/>
      <c r="H1205" s="161"/>
    </row>
    <row r="1206" spans="2:9" ht="10.5" customHeight="1">
      <c r="B1206" s="1367" t="s">
        <v>1480</v>
      </c>
      <c r="C1206" s="1047"/>
      <c r="D1206" s="161"/>
      <c r="E1206" s="161"/>
      <c r="F1206" s="161"/>
      <c r="G1206" s="161"/>
      <c r="H1206" s="1103"/>
    </row>
    <row r="1207" spans="2:9" ht="10.5" customHeight="1">
      <c r="B1207" s="1367" t="s">
        <v>1477</v>
      </c>
      <c r="C1207" s="1047"/>
      <c r="D1207" s="161"/>
      <c r="E1207" s="161"/>
      <c r="F1207" s="161"/>
      <c r="G1207" s="161"/>
      <c r="H1207" s="161"/>
    </row>
    <row r="1208" spans="2:9" ht="10.5" customHeight="1">
      <c r="B1208" s="1367" t="s">
        <v>1478</v>
      </c>
      <c r="C1208" s="1047"/>
      <c r="D1208" s="161"/>
      <c r="E1208" s="161"/>
      <c r="F1208" s="161"/>
      <c r="G1208" s="161"/>
      <c r="H1208" s="161"/>
    </row>
    <row r="1209" spans="2:9" ht="10.5" customHeight="1">
      <c r="B1209" s="1326" t="s">
        <v>1471</v>
      </c>
      <c r="C1209" s="1166"/>
      <c r="D1209" s="1166"/>
      <c r="E1209" s="161"/>
      <c r="F1209" s="161"/>
      <c r="G1209" s="161"/>
      <c r="H1209" s="161"/>
    </row>
    <row r="1210" spans="2:9" ht="10.5" customHeight="1">
      <c r="B1210" s="1367" t="s">
        <v>1472</v>
      </c>
    </row>
    <row r="1211" spans="2:9" ht="10.5" customHeight="1">
      <c r="B1211" s="62"/>
      <c r="C1211" s="50"/>
      <c r="D1211" s="50"/>
      <c r="E1211" s="50"/>
      <c r="F1211" s="50"/>
      <c r="G1211" s="50"/>
      <c r="H1211" s="50"/>
      <c r="I1211" s="50"/>
    </row>
    <row r="1212" spans="2:9" ht="10.5" customHeight="1">
      <c r="B1212" s="223"/>
    </row>
    <row r="1213" spans="2:9" ht="10.5" customHeight="1">
      <c r="B1213" s="62"/>
    </row>
    <row r="1214" spans="2:9" ht="10.5" customHeight="1">
      <c r="B1214" s="62"/>
    </row>
    <row r="1215" spans="2:9" ht="10.5" customHeight="1">
      <c r="B1215" s="62"/>
    </row>
    <row r="1216" spans="2:9" ht="10.5" customHeight="1">
      <c r="B1216" s="62"/>
    </row>
    <row r="1217" spans="2:7" ht="10.5" customHeight="1">
      <c r="B1217" s="62"/>
    </row>
    <row r="1218" spans="2:7" ht="10.5" customHeight="1">
      <c r="B1218" s="62"/>
    </row>
    <row r="1219" spans="2:7" ht="10.5" customHeight="1">
      <c r="B1219" s="62"/>
    </row>
    <row r="1220" spans="2:7" ht="10.5" customHeight="1">
      <c r="B1220" s="62"/>
    </row>
    <row r="1221" spans="2:7" ht="10.5" customHeight="1">
      <c r="B1221" s="62"/>
    </row>
    <row r="1222" spans="2:7" ht="10.5" customHeight="1">
      <c r="B1222" s="62"/>
    </row>
    <row r="1223" spans="2:7" ht="10.5" customHeight="1">
      <c r="B1223" s="62"/>
    </row>
    <row r="1224" spans="2:7" ht="10.5" customHeight="1">
      <c r="B1224" s="62"/>
    </row>
    <row r="1225" spans="2:7" ht="10.5" customHeight="1">
      <c r="B1225" s="62"/>
    </row>
    <row r="1226" spans="2:7" ht="10.5" customHeight="1">
      <c r="B1226" s="62"/>
    </row>
    <row r="1227" spans="2:7" ht="10.5" customHeight="1">
      <c r="B1227" s="62"/>
    </row>
    <row r="1228" spans="2:7" ht="10.5" customHeight="1">
      <c r="B1228" s="62"/>
    </row>
    <row r="1229" spans="2:7" ht="10.5" customHeight="1">
      <c r="B1229" s="62"/>
    </row>
    <row r="1230" spans="2:7" ht="10.5" customHeight="1">
      <c r="B1230" s="62"/>
      <c r="G1230" s="151">
        <v>20</v>
      </c>
    </row>
    <row r="1231" spans="2:7" ht="10.5" customHeight="1">
      <c r="B1231" s="62"/>
    </row>
    <row r="1232" spans="2:7" ht="10.5" customHeight="1">
      <c r="B1232" s="62"/>
    </row>
    <row r="1233" spans="2:14" ht="11.5" customHeight="1">
      <c r="B1233" s="1695" t="s">
        <v>340</v>
      </c>
      <c r="C1233" s="1696"/>
      <c r="D1233" s="1696"/>
      <c r="E1233" s="1696"/>
      <c r="F1233" s="1696"/>
      <c r="G1233" s="1696"/>
      <c r="H1233" s="1696"/>
      <c r="I1233" s="1696"/>
      <c r="J1233" s="1696"/>
      <c r="L1233" s="91"/>
      <c r="M1233" s="74"/>
      <c r="N1233" s="74"/>
    </row>
    <row r="1234" spans="2:14" ht="11.25" customHeight="1">
      <c r="B1234" s="1638" t="s">
        <v>275</v>
      </c>
      <c r="C1234" s="1520" t="s">
        <v>1450</v>
      </c>
      <c r="D1234" s="1673" t="s">
        <v>940</v>
      </c>
      <c r="E1234" s="1619" t="s">
        <v>1224</v>
      </c>
      <c r="F1234" s="1621"/>
      <c r="G1234" s="1609" t="s">
        <v>1106</v>
      </c>
      <c r="H1234" s="1609" t="s">
        <v>276</v>
      </c>
      <c r="I1234" s="1673" t="s">
        <v>1451</v>
      </c>
      <c r="J1234" s="1609" t="s">
        <v>1452</v>
      </c>
      <c r="K1234" s="1688" t="s">
        <v>901</v>
      </c>
      <c r="L1234" s="60"/>
    </row>
    <row r="1235" spans="2:14" ht="11.25" customHeight="1">
      <c r="B1235" s="1653"/>
      <c r="C1235" s="1521"/>
      <c r="D1235" s="1674"/>
      <c r="E1235" s="282" t="s">
        <v>277</v>
      </c>
      <c r="F1235" s="282" t="s">
        <v>278</v>
      </c>
      <c r="G1235" s="1610"/>
      <c r="H1235" s="1610"/>
      <c r="I1235" s="1674"/>
      <c r="J1235" s="1610"/>
      <c r="K1235" s="1681"/>
      <c r="L1235" s="60"/>
    </row>
    <row r="1236" spans="2:14" ht="10.5" customHeight="1">
      <c r="B1236" s="1639"/>
      <c r="C1236" s="63" t="s">
        <v>279</v>
      </c>
      <c r="D1236" s="63" t="s">
        <v>280</v>
      </c>
      <c r="E1236" s="1597" t="s">
        <v>928</v>
      </c>
      <c r="F1236" s="1598"/>
      <c r="G1236" s="1330" t="s">
        <v>1481</v>
      </c>
      <c r="H1236" s="63" t="s">
        <v>499</v>
      </c>
      <c r="I1236" s="1597" t="s">
        <v>1299</v>
      </c>
      <c r="J1236" s="1598"/>
      <c r="K1236" s="1682"/>
      <c r="L1236" s="60"/>
    </row>
    <row r="1237" spans="2:14" ht="10.5" customHeight="1">
      <c r="B1237" s="415">
        <v>1980</v>
      </c>
      <c r="C1237" s="520">
        <v>361</v>
      </c>
      <c r="D1237" s="520">
        <v>65</v>
      </c>
      <c r="E1237" s="545">
        <v>123.4</v>
      </c>
      <c r="F1237" s="545">
        <v>123.22</v>
      </c>
      <c r="G1237" s="726">
        <v>6</v>
      </c>
      <c r="H1237" s="513">
        <v>8443</v>
      </c>
      <c r="I1237" s="513">
        <v>28313</v>
      </c>
      <c r="J1237" s="513">
        <v>22520</v>
      </c>
      <c r="K1237" s="998" t="s">
        <v>758</v>
      </c>
      <c r="L1237" s="60"/>
    </row>
    <row r="1238" spans="2:14" ht="10.5" customHeight="1">
      <c r="B1238" s="415">
        <v>1981</v>
      </c>
      <c r="C1238" s="520">
        <v>389</v>
      </c>
      <c r="D1238" s="520">
        <v>82</v>
      </c>
      <c r="E1238" s="545">
        <v>140</v>
      </c>
      <c r="F1238" s="545">
        <v>139</v>
      </c>
      <c r="G1238" s="726">
        <v>6.8</v>
      </c>
      <c r="H1238" s="513">
        <v>12202</v>
      </c>
      <c r="I1238" s="513">
        <v>44181</v>
      </c>
      <c r="J1238" s="513">
        <v>23728</v>
      </c>
      <c r="K1238" s="998" t="s">
        <v>759</v>
      </c>
      <c r="L1238" s="60"/>
    </row>
    <row r="1239" spans="2:14" ht="10.5" customHeight="1">
      <c r="B1239" s="415">
        <v>1982</v>
      </c>
      <c r="C1239" s="520">
        <v>460</v>
      </c>
      <c r="D1239" s="520">
        <v>92</v>
      </c>
      <c r="E1239" s="545">
        <v>160</v>
      </c>
      <c r="F1239" s="545">
        <v>159</v>
      </c>
      <c r="G1239" s="726">
        <v>7.8</v>
      </c>
      <c r="H1239" s="513">
        <v>15416</v>
      </c>
      <c r="I1239" s="513">
        <v>51735</v>
      </c>
      <c r="J1239" s="513">
        <v>24031</v>
      </c>
      <c r="K1239" s="998" t="s">
        <v>760</v>
      </c>
      <c r="L1239" s="60"/>
    </row>
    <row r="1240" spans="2:14" ht="10.5" customHeight="1">
      <c r="B1240" s="415">
        <v>1983</v>
      </c>
      <c r="C1240" s="520">
        <v>450</v>
      </c>
      <c r="D1240" s="520">
        <v>83</v>
      </c>
      <c r="E1240" s="545">
        <v>175</v>
      </c>
      <c r="F1240" s="545">
        <v>174</v>
      </c>
      <c r="G1240" s="726">
        <v>8.6</v>
      </c>
      <c r="H1240" s="513">
        <v>14855</v>
      </c>
      <c r="I1240" s="513">
        <v>56033</v>
      </c>
      <c r="J1240" s="513">
        <v>24463</v>
      </c>
      <c r="K1240" s="998" t="s">
        <v>761</v>
      </c>
      <c r="L1240" s="60"/>
    </row>
    <row r="1241" spans="2:14" ht="10.5" customHeight="1">
      <c r="B1241" s="415">
        <v>1984</v>
      </c>
      <c r="C1241" s="520">
        <v>496</v>
      </c>
      <c r="D1241" s="520">
        <v>81</v>
      </c>
      <c r="E1241" s="545">
        <v>185</v>
      </c>
      <c r="F1241" s="545">
        <v>184</v>
      </c>
      <c r="G1241" s="726">
        <v>9.1999999999999993</v>
      </c>
      <c r="H1241" s="513">
        <v>15118</v>
      </c>
      <c r="I1241" s="513">
        <v>76355</v>
      </c>
      <c r="J1241" s="513">
        <v>25028</v>
      </c>
      <c r="K1241" s="998" t="s">
        <v>762</v>
      </c>
      <c r="L1241" s="60"/>
    </row>
    <row r="1242" spans="2:14" ht="10.5" customHeight="1">
      <c r="B1242" s="415"/>
      <c r="C1242" s="520"/>
      <c r="D1242" s="520"/>
      <c r="E1242" s="545"/>
      <c r="F1242" s="545"/>
      <c r="G1242" s="726"/>
      <c r="H1242" s="513"/>
      <c r="I1242" s="513"/>
      <c r="J1242" s="513"/>
      <c r="K1242" s="998"/>
      <c r="L1242" s="60"/>
    </row>
    <row r="1243" spans="2:14" ht="10.5" customHeight="1">
      <c r="B1243" s="415">
        <v>1985</v>
      </c>
      <c r="C1243" s="520">
        <v>436</v>
      </c>
      <c r="D1243" s="520">
        <v>12</v>
      </c>
      <c r="E1243" s="545">
        <v>185</v>
      </c>
      <c r="F1243" s="545">
        <v>164</v>
      </c>
      <c r="G1243" s="726">
        <v>8.6999999999999993</v>
      </c>
      <c r="H1243" s="513">
        <v>2055</v>
      </c>
      <c r="I1243" s="513">
        <v>7901</v>
      </c>
      <c r="J1243" s="513">
        <v>27745</v>
      </c>
      <c r="K1243" s="998" t="s">
        <v>763</v>
      </c>
      <c r="L1243" s="60"/>
    </row>
    <row r="1244" spans="2:14" ht="10.5" customHeight="1">
      <c r="B1244" s="415">
        <v>1986</v>
      </c>
      <c r="C1244" s="520">
        <v>450</v>
      </c>
      <c r="D1244" s="520">
        <v>43</v>
      </c>
      <c r="E1244" s="545">
        <v>201</v>
      </c>
      <c r="F1244" s="545">
        <v>199.5</v>
      </c>
      <c r="G1244" s="726">
        <v>9.6</v>
      </c>
      <c r="H1244" s="513">
        <v>8706</v>
      </c>
      <c r="I1244" s="513">
        <v>37932</v>
      </c>
      <c r="J1244" s="513">
        <v>34517</v>
      </c>
      <c r="K1244" s="998" t="s">
        <v>764</v>
      </c>
      <c r="L1244" s="60"/>
    </row>
    <row r="1245" spans="2:14" ht="10.5" customHeight="1">
      <c r="B1245" s="415">
        <v>1987</v>
      </c>
      <c r="C1245" s="520">
        <v>506</v>
      </c>
      <c r="D1245" s="520">
        <v>67</v>
      </c>
      <c r="E1245" s="545">
        <v>200</v>
      </c>
      <c r="F1245" s="545">
        <v>198.5</v>
      </c>
      <c r="G1245" s="726">
        <v>10.1</v>
      </c>
      <c r="H1245" s="513">
        <v>12847</v>
      </c>
      <c r="I1245" s="513">
        <v>32777</v>
      </c>
      <c r="J1245" s="513">
        <v>33636</v>
      </c>
      <c r="K1245" s="998" t="s">
        <v>765</v>
      </c>
      <c r="L1245" s="60"/>
    </row>
    <row r="1246" spans="2:14" ht="10.5" customHeight="1">
      <c r="B1246" s="415">
        <v>1988</v>
      </c>
      <c r="C1246" s="520">
        <v>573</v>
      </c>
      <c r="D1246" s="520">
        <v>43</v>
      </c>
      <c r="E1246" s="545">
        <v>180</v>
      </c>
      <c r="F1246" s="545">
        <v>178</v>
      </c>
      <c r="G1246" s="726">
        <v>9.4</v>
      </c>
      <c r="H1246" s="513">
        <v>7636</v>
      </c>
      <c r="I1246" s="513">
        <v>5332</v>
      </c>
      <c r="J1246" s="513">
        <v>34910</v>
      </c>
      <c r="K1246" s="998" t="s">
        <v>766</v>
      </c>
      <c r="L1246" s="60"/>
    </row>
    <row r="1247" spans="2:14" ht="10.5" customHeight="1">
      <c r="B1247" s="415">
        <v>1989</v>
      </c>
      <c r="C1247" s="520">
        <v>690</v>
      </c>
      <c r="D1247" s="520">
        <v>42</v>
      </c>
      <c r="E1247" s="545">
        <v>160</v>
      </c>
      <c r="F1247" s="545">
        <v>154.25</v>
      </c>
      <c r="G1247" s="726">
        <v>8</v>
      </c>
      <c r="H1247" s="513">
        <v>5899</v>
      </c>
      <c r="I1247" s="513">
        <v>3</v>
      </c>
      <c r="J1247" s="513">
        <v>26613</v>
      </c>
      <c r="K1247" s="998" t="s">
        <v>767</v>
      </c>
      <c r="L1247" s="60"/>
    </row>
    <row r="1248" spans="2:14" ht="10.5" customHeight="1">
      <c r="B1248" s="415"/>
      <c r="C1248" s="520"/>
      <c r="D1248" s="520"/>
      <c r="E1248" s="545"/>
      <c r="F1248" s="545"/>
      <c r="G1248" s="726"/>
      <c r="H1248" s="513"/>
      <c r="I1248" s="513"/>
      <c r="J1248" s="513"/>
      <c r="K1248" s="998"/>
      <c r="L1248" s="60"/>
    </row>
    <row r="1249" spans="2:12" ht="10.5" customHeight="1">
      <c r="B1249" s="415">
        <v>1990</v>
      </c>
      <c r="C1249" s="520">
        <v>720</v>
      </c>
      <c r="D1249" s="520">
        <v>42</v>
      </c>
      <c r="E1249" s="545">
        <v>159.19999999999999</v>
      </c>
      <c r="F1249" s="545">
        <v>152.97999999999999</v>
      </c>
      <c r="G1249" s="726">
        <v>7.9</v>
      </c>
      <c r="H1249" s="513">
        <v>6549</v>
      </c>
      <c r="I1249" s="513" t="s">
        <v>373</v>
      </c>
      <c r="J1249" s="513">
        <v>25247</v>
      </c>
      <c r="K1249" s="998" t="s">
        <v>768</v>
      </c>
      <c r="L1249" s="60"/>
    </row>
    <row r="1250" spans="2:12" ht="10.5" customHeight="1">
      <c r="B1250" s="415">
        <v>1991</v>
      </c>
      <c r="C1250" s="520">
        <v>832</v>
      </c>
      <c r="D1250" s="520">
        <v>39</v>
      </c>
      <c r="E1250" s="545">
        <v>248.75</v>
      </c>
      <c r="F1250" s="545">
        <v>223.67</v>
      </c>
      <c r="G1250" s="726">
        <v>11</v>
      </c>
      <c r="H1250" s="513">
        <v>10264</v>
      </c>
      <c r="I1250" s="513">
        <v>203</v>
      </c>
      <c r="J1250" s="513">
        <v>27310</v>
      </c>
      <c r="K1250" s="998" t="s">
        <v>769</v>
      </c>
      <c r="L1250" s="60"/>
    </row>
    <row r="1251" spans="2:12" ht="10.5" customHeight="1">
      <c r="B1251" s="415">
        <v>1992</v>
      </c>
      <c r="C1251" s="520">
        <v>856</v>
      </c>
      <c r="D1251" s="520">
        <v>45</v>
      </c>
      <c r="E1251" s="545">
        <v>300</v>
      </c>
      <c r="F1251" s="545">
        <v>264.33999999999997</v>
      </c>
      <c r="G1251" s="726">
        <v>13.3</v>
      </c>
      <c r="H1251" s="513">
        <v>13731</v>
      </c>
      <c r="I1251" s="513">
        <v>129</v>
      </c>
      <c r="J1251" s="513">
        <v>27964</v>
      </c>
      <c r="K1251" s="998" t="s">
        <v>455</v>
      </c>
      <c r="L1251" s="60"/>
    </row>
    <row r="1252" spans="2:12" ht="10.5" customHeight="1">
      <c r="B1252" s="415">
        <v>1993</v>
      </c>
      <c r="C1252" s="520">
        <v>822</v>
      </c>
      <c r="D1252" s="520">
        <v>47</v>
      </c>
      <c r="E1252" s="545">
        <v>327</v>
      </c>
      <c r="F1252" s="545">
        <v>306.10000000000002</v>
      </c>
      <c r="G1252" s="726">
        <v>15.3</v>
      </c>
      <c r="H1252" s="513">
        <v>13024</v>
      </c>
      <c r="I1252" s="513">
        <v>1056</v>
      </c>
      <c r="J1252" s="513">
        <v>26263</v>
      </c>
      <c r="K1252" s="998" t="s">
        <v>456</v>
      </c>
      <c r="L1252" s="60"/>
    </row>
    <row r="1253" spans="2:12" ht="10.5" customHeight="1">
      <c r="B1253" s="415">
        <v>1994</v>
      </c>
      <c r="C1253" s="520">
        <v>705</v>
      </c>
      <c r="D1253" s="520">
        <v>37</v>
      </c>
      <c r="E1253" s="545">
        <v>349.24</v>
      </c>
      <c r="F1253" s="545">
        <v>323.16000000000003</v>
      </c>
      <c r="G1253" s="726">
        <v>16.5</v>
      </c>
      <c r="H1253" s="513">
        <v>10811</v>
      </c>
      <c r="I1253" s="513" t="s">
        <v>373</v>
      </c>
      <c r="J1253" s="513">
        <v>26439</v>
      </c>
      <c r="K1253" s="998" t="s">
        <v>457</v>
      </c>
      <c r="L1253" s="60"/>
    </row>
    <row r="1254" spans="2:12" ht="10.5" customHeight="1">
      <c r="B1254" s="415"/>
      <c r="C1254" s="520"/>
      <c r="D1254" s="520"/>
      <c r="E1254" s="545"/>
      <c r="F1254" s="545"/>
      <c r="G1254" s="726"/>
      <c r="H1254" s="513"/>
      <c r="I1254" s="513"/>
      <c r="J1254" s="513"/>
      <c r="K1254" s="998"/>
      <c r="L1254" s="60"/>
    </row>
    <row r="1255" spans="2:12" ht="10.5" customHeight="1">
      <c r="B1255" s="415">
        <v>1995</v>
      </c>
      <c r="C1255" s="520">
        <v>698</v>
      </c>
      <c r="D1255" s="520">
        <v>38</v>
      </c>
      <c r="E1255" s="545">
        <v>352.03</v>
      </c>
      <c r="F1255" s="545">
        <v>307.26</v>
      </c>
      <c r="G1255" s="726">
        <v>15.7</v>
      </c>
      <c r="H1255" s="513">
        <v>10564</v>
      </c>
      <c r="I1255" s="513" t="s">
        <v>373</v>
      </c>
      <c r="J1255" s="513">
        <v>27222</v>
      </c>
      <c r="K1255" s="998" t="s">
        <v>324</v>
      </c>
      <c r="L1255" s="60"/>
    </row>
    <row r="1256" spans="2:12" ht="10.5" customHeight="1">
      <c r="B1256" s="415">
        <v>1996</v>
      </c>
      <c r="C1256" s="520">
        <v>677</v>
      </c>
      <c r="D1256" s="520">
        <v>33</v>
      </c>
      <c r="E1256" s="545">
        <v>387.23</v>
      </c>
      <c r="F1256" s="545">
        <v>341.95</v>
      </c>
      <c r="G1256" s="726">
        <v>17.399999999999999</v>
      </c>
      <c r="H1256" s="513">
        <v>10253</v>
      </c>
      <c r="I1256" s="513">
        <v>142</v>
      </c>
      <c r="J1256" s="513">
        <v>10492</v>
      </c>
      <c r="K1256" s="998" t="s">
        <v>325</v>
      </c>
      <c r="L1256" s="60"/>
    </row>
    <row r="1257" spans="2:12" ht="10.5" customHeight="1">
      <c r="B1257" s="415">
        <v>1997</v>
      </c>
      <c r="C1257" s="520">
        <v>703</v>
      </c>
      <c r="D1257" s="520">
        <v>30</v>
      </c>
      <c r="E1257" s="545">
        <v>328.05</v>
      </c>
      <c r="F1257" s="545" t="s">
        <v>501</v>
      </c>
      <c r="G1257" s="726">
        <v>16.8</v>
      </c>
      <c r="H1257" s="513">
        <v>9842</v>
      </c>
      <c r="I1257" s="513">
        <v>9247</v>
      </c>
      <c r="J1257" s="513">
        <v>27810</v>
      </c>
      <c r="K1257" s="998" t="s">
        <v>326</v>
      </c>
      <c r="L1257" s="60"/>
    </row>
    <row r="1258" spans="2:12" ht="10.5" customHeight="1">
      <c r="B1258" s="415">
        <v>1998</v>
      </c>
      <c r="C1258" s="520">
        <v>21</v>
      </c>
      <c r="D1258" s="520">
        <v>25</v>
      </c>
      <c r="E1258" s="545">
        <v>425</v>
      </c>
      <c r="F1258" s="545" t="s">
        <v>501</v>
      </c>
      <c r="G1258" s="726">
        <v>21.6</v>
      </c>
      <c r="H1258" s="513">
        <v>10756</v>
      </c>
      <c r="I1258" s="513">
        <v>10837</v>
      </c>
      <c r="J1258" s="513">
        <v>31381</v>
      </c>
      <c r="K1258" s="998" t="s">
        <v>327</v>
      </c>
      <c r="L1258" s="60"/>
    </row>
    <row r="1259" spans="2:12" ht="10.5" customHeight="1">
      <c r="B1259" s="415">
        <v>1999</v>
      </c>
      <c r="C1259" s="520">
        <v>22</v>
      </c>
      <c r="D1259" s="520">
        <v>22</v>
      </c>
      <c r="E1259" s="545">
        <v>552</v>
      </c>
      <c r="F1259" s="545" t="s">
        <v>501</v>
      </c>
      <c r="G1259" s="726">
        <v>35.5</v>
      </c>
      <c r="H1259" s="513">
        <v>12361</v>
      </c>
      <c r="I1259" s="513">
        <v>9500</v>
      </c>
      <c r="J1259" s="513">
        <v>32100</v>
      </c>
      <c r="K1259" s="1024" t="s">
        <v>283</v>
      </c>
      <c r="L1259" s="60"/>
    </row>
    <row r="1260" spans="2:12" ht="10.5" customHeight="1">
      <c r="B1260" s="415"/>
      <c r="C1260" s="520"/>
      <c r="D1260" s="520"/>
      <c r="E1260" s="545"/>
      <c r="F1260" s="545"/>
      <c r="G1260" s="726"/>
      <c r="H1260" s="513"/>
      <c r="I1260" s="513"/>
      <c r="J1260" s="513"/>
      <c r="K1260" s="998"/>
      <c r="L1260" s="60"/>
    </row>
    <row r="1261" spans="2:12" ht="10.5" customHeight="1">
      <c r="B1261" s="415">
        <v>2000</v>
      </c>
      <c r="C1261" s="522" t="s">
        <v>458</v>
      </c>
      <c r="D1261" s="520">
        <v>33</v>
      </c>
      <c r="E1261" s="545">
        <v>727.33</v>
      </c>
      <c r="F1261" s="545" t="s">
        <v>501</v>
      </c>
      <c r="G1261" s="726">
        <v>34.1</v>
      </c>
      <c r="H1261" s="513">
        <v>24002</v>
      </c>
      <c r="I1261" s="513">
        <v>9900</v>
      </c>
      <c r="J1261" s="513">
        <v>29900</v>
      </c>
      <c r="K1261" s="998" t="s">
        <v>328</v>
      </c>
      <c r="L1261" s="60"/>
    </row>
    <row r="1262" spans="2:12" ht="10.5" customHeight="1">
      <c r="B1262" s="415">
        <v>2001</v>
      </c>
      <c r="C1262" s="522" t="s">
        <v>458</v>
      </c>
      <c r="D1262" s="520">
        <v>51</v>
      </c>
      <c r="E1262" s="545">
        <v>847</v>
      </c>
      <c r="F1262" s="545" t="s">
        <v>501</v>
      </c>
      <c r="G1262" s="726">
        <v>41.7</v>
      </c>
      <c r="H1262" s="513">
        <v>42895</v>
      </c>
      <c r="I1262" s="513">
        <v>15900</v>
      </c>
      <c r="J1262" s="513">
        <v>31800</v>
      </c>
      <c r="K1262" s="998" t="s">
        <v>329</v>
      </c>
      <c r="L1262" s="60"/>
    </row>
    <row r="1263" spans="2:12" ht="10.5" customHeight="1">
      <c r="B1263" s="415">
        <v>2002</v>
      </c>
      <c r="C1263" s="522" t="s">
        <v>458</v>
      </c>
      <c r="D1263" s="520">
        <v>58</v>
      </c>
      <c r="E1263" s="545">
        <v>950</v>
      </c>
      <c r="F1263" s="546" t="s">
        <v>501</v>
      </c>
      <c r="G1263" s="726">
        <v>47.2</v>
      </c>
      <c r="H1263" s="513">
        <v>55306</v>
      </c>
      <c r="I1263" s="513">
        <v>23400</v>
      </c>
      <c r="J1263" s="513">
        <v>34700</v>
      </c>
      <c r="K1263" s="998" t="s">
        <v>282</v>
      </c>
      <c r="L1263" s="60"/>
    </row>
    <row r="1264" spans="2:12" ht="10.5" customHeight="1">
      <c r="B1264" s="415">
        <v>2003</v>
      </c>
      <c r="C1264" s="522" t="s">
        <v>458</v>
      </c>
      <c r="D1264" s="520">
        <v>33</v>
      </c>
      <c r="E1264" s="545">
        <v>1100</v>
      </c>
      <c r="F1264" s="546" t="s">
        <v>501</v>
      </c>
      <c r="G1264" s="726">
        <v>54.2</v>
      </c>
      <c r="H1264" s="513">
        <v>36164</v>
      </c>
      <c r="I1264" s="513">
        <v>16400</v>
      </c>
      <c r="J1264" s="513">
        <v>40100</v>
      </c>
      <c r="K1264" s="998" t="s">
        <v>723</v>
      </c>
      <c r="L1264" s="60"/>
    </row>
    <row r="1265" spans="2:12" ht="10.5" customHeight="1">
      <c r="B1265" s="415">
        <v>2004</v>
      </c>
      <c r="C1265" s="522" t="s">
        <v>458</v>
      </c>
      <c r="D1265" s="520">
        <v>37</v>
      </c>
      <c r="E1265" s="545">
        <v>1050</v>
      </c>
      <c r="F1265" s="546" t="s">
        <v>501</v>
      </c>
      <c r="G1265" s="726">
        <v>53.6</v>
      </c>
      <c r="H1265" s="513">
        <v>38784</v>
      </c>
      <c r="I1265" s="513">
        <v>11600</v>
      </c>
      <c r="J1265" s="513">
        <v>41300</v>
      </c>
      <c r="K1265" s="998" t="s">
        <v>751</v>
      </c>
      <c r="L1265" s="60"/>
    </row>
    <row r="1266" spans="2:12" ht="10.5" customHeight="1">
      <c r="B1266" s="415"/>
      <c r="C1266" s="522"/>
      <c r="D1266" s="520"/>
      <c r="E1266" s="545"/>
      <c r="F1266" s="546"/>
      <c r="G1266" s="726"/>
      <c r="H1266" s="513"/>
      <c r="I1266" s="513"/>
      <c r="J1266" s="513"/>
      <c r="K1266" s="998"/>
      <c r="L1266" s="60"/>
    </row>
    <row r="1267" spans="2:12" ht="11.25" customHeight="1">
      <c r="B1267" s="415">
        <v>2005</v>
      </c>
      <c r="C1267" s="522" t="s">
        <v>458</v>
      </c>
      <c r="D1267" s="522">
        <v>34</v>
      </c>
      <c r="E1267" s="546">
        <v>925.09</v>
      </c>
      <c r="F1267" s="546" t="s">
        <v>501</v>
      </c>
      <c r="G1267" s="724">
        <v>48.3</v>
      </c>
      <c r="H1267" s="514">
        <v>31675</v>
      </c>
      <c r="I1267" s="514">
        <v>31100</v>
      </c>
      <c r="J1267" s="514">
        <v>40500</v>
      </c>
      <c r="K1267" s="997" t="s">
        <v>502</v>
      </c>
      <c r="L1267" s="60"/>
    </row>
    <row r="1268" spans="2:12" ht="10.5" customHeight="1">
      <c r="B1268" s="415">
        <v>2006</v>
      </c>
      <c r="C1268" s="522" t="s">
        <v>458</v>
      </c>
      <c r="D1268" s="522">
        <v>40</v>
      </c>
      <c r="E1268" s="546">
        <v>979.38</v>
      </c>
      <c r="F1268" s="546" t="s">
        <v>501</v>
      </c>
      <c r="G1268" s="724">
        <v>52</v>
      </c>
      <c r="H1268" s="514">
        <v>39371</v>
      </c>
      <c r="I1268" s="514">
        <v>41000</v>
      </c>
      <c r="J1268" s="514">
        <v>43200</v>
      </c>
      <c r="K1268" s="997" t="s">
        <v>388</v>
      </c>
      <c r="L1268" s="60"/>
    </row>
    <row r="1269" spans="2:12" ht="10.5" customHeight="1">
      <c r="B1269" s="415">
        <v>2007</v>
      </c>
      <c r="C1269" s="522" t="s">
        <v>458</v>
      </c>
      <c r="D1269" s="522">
        <v>42</v>
      </c>
      <c r="E1269" s="546">
        <v>1635.66</v>
      </c>
      <c r="F1269" s="546" t="s">
        <v>501</v>
      </c>
      <c r="G1269" s="724">
        <v>80.7</v>
      </c>
      <c r="H1269" s="514">
        <v>68534</v>
      </c>
      <c r="I1269" s="514">
        <v>39100</v>
      </c>
      <c r="J1269" s="514">
        <v>39800</v>
      </c>
      <c r="K1269" s="997" t="s">
        <v>803</v>
      </c>
      <c r="L1269" s="60"/>
    </row>
    <row r="1270" spans="2:12" ht="12.75" customHeight="1">
      <c r="B1270" s="415">
        <v>2008</v>
      </c>
      <c r="C1270" s="522" t="s">
        <v>458</v>
      </c>
      <c r="D1270" s="522">
        <v>27</v>
      </c>
      <c r="E1270" s="546">
        <v>2055.41</v>
      </c>
      <c r="F1270" s="546" t="s">
        <v>501</v>
      </c>
      <c r="G1270" s="724">
        <v>94.9</v>
      </c>
      <c r="H1270" s="514">
        <v>55290</v>
      </c>
      <c r="I1270" s="514">
        <v>25900</v>
      </c>
      <c r="J1270" s="514">
        <v>43400</v>
      </c>
      <c r="K1270" s="1001">
        <v>39692</v>
      </c>
      <c r="L1270" s="60"/>
    </row>
    <row r="1271" spans="2:12" ht="12" customHeight="1">
      <c r="B1271" s="415">
        <v>2009</v>
      </c>
      <c r="C1271" s="522" t="s">
        <v>458</v>
      </c>
      <c r="D1271" s="522">
        <v>37</v>
      </c>
      <c r="E1271" s="546">
        <v>1297.47</v>
      </c>
      <c r="F1271" s="546" t="s">
        <v>501</v>
      </c>
      <c r="G1271" s="724">
        <v>91.2</v>
      </c>
      <c r="H1271" s="514">
        <v>48266</v>
      </c>
      <c r="I1271" s="514">
        <v>37400</v>
      </c>
      <c r="J1271" s="514">
        <v>44400</v>
      </c>
      <c r="K1271" s="1001">
        <v>40087</v>
      </c>
      <c r="L1271" s="60"/>
    </row>
    <row r="1272" spans="2:12" ht="11.25" customHeight="1">
      <c r="B1272" s="415"/>
      <c r="C1272" s="522"/>
      <c r="D1272" s="522"/>
      <c r="E1272" s="546"/>
      <c r="F1272" s="546"/>
      <c r="G1272" s="724"/>
      <c r="H1272" s="514"/>
      <c r="I1272" s="514"/>
      <c r="J1272" s="514"/>
      <c r="K1272" s="1001"/>
      <c r="L1272" s="60"/>
    </row>
    <row r="1273" spans="2:12" ht="12" customHeight="1">
      <c r="B1273" s="415">
        <v>2010</v>
      </c>
      <c r="C1273" s="522" t="s">
        <v>458</v>
      </c>
      <c r="D1273" s="522">
        <v>34</v>
      </c>
      <c r="E1273" s="546">
        <v>2170.08</v>
      </c>
      <c r="F1273" s="546" t="s">
        <v>501</v>
      </c>
      <c r="G1273" s="724">
        <v>109.8</v>
      </c>
      <c r="H1273" s="514">
        <v>73783</v>
      </c>
      <c r="I1273" s="514">
        <v>34000</v>
      </c>
      <c r="J1273" s="514">
        <v>44600</v>
      </c>
      <c r="K1273" s="1001">
        <v>40483</v>
      </c>
      <c r="L1273" s="60"/>
    </row>
    <row r="1274" spans="2:12" ht="11.25" customHeight="1">
      <c r="B1274" s="415">
        <v>2011</v>
      </c>
      <c r="C1274" s="522" t="s">
        <v>458</v>
      </c>
      <c r="D1274" s="522">
        <v>66</v>
      </c>
      <c r="E1274" s="546">
        <v>2003.1</v>
      </c>
      <c r="F1274" s="546" t="s">
        <v>501</v>
      </c>
      <c r="G1274" s="724">
        <v>118.4</v>
      </c>
      <c r="H1274" s="514" t="s">
        <v>1415</v>
      </c>
      <c r="I1274" s="514" t="s">
        <v>1416</v>
      </c>
      <c r="J1274" s="514">
        <v>45200</v>
      </c>
      <c r="K1274" s="1001">
        <v>40878</v>
      </c>
      <c r="L1274" s="60"/>
    </row>
    <row r="1275" spans="2:12" ht="10.5" customHeight="1">
      <c r="B1275" s="415">
        <v>2012</v>
      </c>
      <c r="C1275" s="522" t="s">
        <v>458</v>
      </c>
      <c r="D1275" s="522">
        <v>57</v>
      </c>
      <c r="E1275" s="546">
        <v>2051.58</v>
      </c>
      <c r="F1275" s="546" t="s">
        <v>501</v>
      </c>
      <c r="G1275" s="724">
        <v>107</v>
      </c>
      <c r="H1275" s="514">
        <v>116427</v>
      </c>
      <c r="I1275" s="514" t="s">
        <v>1417</v>
      </c>
      <c r="J1275" s="514" t="s">
        <v>1418</v>
      </c>
      <c r="K1275" s="996" t="s">
        <v>1370</v>
      </c>
    </row>
    <row r="1276" spans="2:12" ht="10.5" customHeight="1">
      <c r="B1276" s="415">
        <v>2013</v>
      </c>
      <c r="C1276" s="522" t="s">
        <v>458</v>
      </c>
      <c r="D1276" s="522">
        <v>28</v>
      </c>
      <c r="E1276" s="546">
        <v>2270.5</v>
      </c>
      <c r="F1276" s="546" t="s">
        <v>501</v>
      </c>
      <c r="G1276" s="724">
        <v>117</v>
      </c>
      <c r="H1276" s="514">
        <v>64189</v>
      </c>
      <c r="I1276" s="514">
        <v>28297</v>
      </c>
      <c r="J1276" s="514">
        <v>56015</v>
      </c>
      <c r="K1276" s="996" t="s">
        <v>1409</v>
      </c>
    </row>
    <row r="1277" spans="2:12" ht="10.5" customHeight="1">
      <c r="B1277" s="415">
        <v>2014</v>
      </c>
      <c r="C1277" s="522" t="s">
        <v>458</v>
      </c>
      <c r="D1277" s="522">
        <v>24</v>
      </c>
      <c r="E1277" s="546">
        <v>2945.49</v>
      </c>
      <c r="F1277" s="546" t="s">
        <v>501</v>
      </c>
      <c r="G1277" s="724">
        <v>162</v>
      </c>
      <c r="H1277" s="514">
        <v>70268</v>
      </c>
      <c r="I1277" s="514">
        <v>23856</v>
      </c>
      <c r="J1277" s="514">
        <v>50512</v>
      </c>
      <c r="K1277" s="996" t="s">
        <v>1410</v>
      </c>
    </row>
    <row r="1278" spans="2:12" ht="10.5" customHeight="1">
      <c r="B1278" s="415"/>
      <c r="C1278" s="522"/>
      <c r="D1278" s="522"/>
      <c r="E1278" s="546"/>
      <c r="F1278" s="546"/>
      <c r="G1278" s="724"/>
      <c r="H1278" s="514"/>
      <c r="I1278" s="514"/>
      <c r="J1278" s="514"/>
      <c r="K1278" s="996"/>
    </row>
    <row r="1279" spans="2:12" ht="10.5" customHeight="1">
      <c r="B1279" s="512" t="s">
        <v>1512</v>
      </c>
      <c r="C1279" s="540" t="s">
        <v>458</v>
      </c>
      <c r="D1279" s="540">
        <v>33</v>
      </c>
      <c r="E1279" s="547">
        <v>4132.4799999999996</v>
      </c>
      <c r="F1279" s="547" t="s">
        <v>501</v>
      </c>
      <c r="G1279" s="725" t="s">
        <v>458</v>
      </c>
      <c r="H1279" s="517">
        <v>138426</v>
      </c>
      <c r="I1279" s="517">
        <v>39000</v>
      </c>
      <c r="J1279" s="517">
        <v>48300</v>
      </c>
      <c r="K1279" s="1002" t="s">
        <v>1458</v>
      </c>
    </row>
    <row r="1280" spans="2:12" ht="6" customHeight="1">
      <c r="B1280" s="1371"/>
      <c r="C1280" s="1371"/>
      <c r="D1280" s="1371"/>
      <c r="E1280" s="1371"/>
      <c r="F1280" s="1371"/>
      <c r="G1280" s="1371"/>
      <c r="H1280" s="1368"/>
      <c r="I1280" s="1368"/>
      <c r="J1280" s="1368"/>
      <c r="K1280" s="1369"/>
    </row>
    <row r="1281" spans="2:10" ht="10.5" customHeight="1">
      <c r="B1281" s="1366" t="s">
        <v>1443</v>
      </c>
      <c r="C1281" s="1372"/>
      <c r="D1281" s="1372"/>
      <c r="E1281" s="1370"/>
      <c r="F1281" s="1370"/>
      <c r="G1281" s="1370"/>
      <c r="H1281" s="51"/>
      <c r="I1281" s="51"/>
      <c r="J1281" s="51"/>
    </row>
    <row r="1282" spans="2:10" ht="10.5" customHeight="1">
      <c r="B1282" s="1326" t="s">
        <v>1444</v>
      </c>
      <c r="C1282" s="1326"/>
      <c r="D1282" s="1326"/>
    </row>
    <row r="1283" spans="2:10" ht="10.5" customHeight="1">
      <c r="B1283" s="1326" t="s">
        <v>1447</v>
      </c>
      <c r="C1283" s="1326"/>
      <c r="D1283" s="1326"/>
    </row>
    <row r="1284" spans="2:10" ht="10.5" customHeight="1">
      <c r="B1284" s="1326" t="s">
        <v>1448</v>
      </c>
      <c r="C1284" s="1326"/>
      <c r="D1284" s="1326"/>
    </row>
    <row r="1285" spans="2:10" ht="10.5" customHeight="1">
      <c r="B1285" s="1326" t="s">
        <v>1445</v>
      </c>
      <c r="C1285" s="1326"/>
      <c r="D1285" s="1326"/>
    </row>
    <row r="1286" spans="2:10" ht="10.5" customHeight="1">
      <c r="B1286" s="1646" t="s">
        <v>1449</v>
      </c>
      <c r="C1286" s="1691"/>
      <c r="D1286" s="1691"/>
    </row>
    <row r="1287" spans="2:10" ht="10.5" customHeight="1">
      <c r="B1287" s="1646" t="s">
        <v>1446</v>
      </c>
      <c r="C1287" s="1646"/>
      <c r="D1287" s="1646"/>
    </row>
    <row r="1288" spans="2:10" ht="10.5" customHeight="1">
      <c r="B1288" s="226"/>
      <c r="C1288" s="223"/>
      <c r="D1288" s="223"/>
    </row>
    <row r="1289" spans="2:10" ht="10.5" customHeight="1">
      <c r="B1289" s="1328"/>
      <c r="C1289" s="223"/>
      <c r="D1289" s="223"/>
    </row>
    <row r="1290" spans="2:10" ht="10.5" customHeight="1">
      <c r="B1290" s="1328"/>
      <c r="C1290" s="223"/>
      <c r="D1290" s="223"/>
    </row>
    <row r="1291" spans="2:10" ht="10.5" customHeight="1">
      <c r="B1291" s="1328"/>
      <c r="C1291" s="223"/>
      <c r="D1291" s="223"/>
    </row>
    <row r="1292" spans="2:10" ht="10.5" customHeight="1">
      <c r="B1292" s="1328"/>
      <c r="C1292" s="223"/>
      <c r="D1292" s="223"/>
    </row>
    <row r="1293" spans="2:10" ht="10.5" customHeight="1">
      <c r="B1293" s="1328"/>
      <c r="C1293" s="223"/>
      <c r="D1293" s="223"/>
    </row>
    <row r="1294" spans="2:10" ht="10.5" customHeight="1">
      <c r="B1294" s="1328"/>
      <c r="C1294" s="223"/>
      <c r="D1294" s="223"/>
    </row>
    <row r="1295" spans="2:10" ht="10.5" customHeight="1">
      <c r="B1295" s="48"/>
    </row>
    <row r="1296" spans="2:10" ht="10.5" customHeight="1">
      <c r="B1296" s="48"/>
    </row>
    <row r="1297" spans="2:2" ht="10.5" customHeight="1">
      <c r="B1297" s="48"/>
    </row>
    <row r="1298" spans="2:2" ht="10.5" customHeight="1">
      <c r="B1298" s="48"/>
    </row>
    <row r="1299" spans="2:2" ht="10.5" customHeight="1">
      <c r="B1299" s="48"/>
    </row>
    <row r="1300" spans="2:2" ht="10.5" customHeight="1">
      <c r="B1300" s="48"/>
    </row>
    <row r="1301" spans="2:2" ht="10.5" customHeight="1">
      <c r="B1301" s="1324"/>
    </row>
    <row r="1302" spans="2:2" ht="10.5" customHeight="1">
      <c r="B1302" s="1324"/>
    </row>
    <row r="1303" spans="2:2" ht="10.5" customHeight="1">
      <c r="B1303" s="1324"/>
    </row>
    <row r="1304" spans="2:2" ht="10.5" customHeight="1">
      <c r="B1304" s="1324"/>
    </row>
    <row r="1305" spans="2:2" ht="10.5" customHeight="1">
      <c r="B1305" s="1324"/>
    </row>
    <row r="1306" spans="2:2" ht="10.5" customHeight="1">
      <c r="B1306" s="1324"/>
    </row>
    <row r="1307" spans="2:2" ht="10.5" customHeight="1">
      <c r="B1307" s="1324"/>
    </row>
    <row r="1308" spans="2:2" ht="10.5" customHeight="1">
      <c r="B1308" s="1324"/>
    </row>
    <row r="1309" spans="2:2" ht="10.5" customHeight="1">
      <c r="B1309" s="1324"/>
    </row>
    <row r="1310" spans="2:2" ht="10.5" customHeight="1">
      <c r="B1310" s="1324"/>
    </row>
    <row r="1311" spans="2:2" ht="10.5" customHeight="1">
      <c r="B1311" s="1324"/>
    </row>
    <row r="1312" spans="2:2" ht="10.5" customHeight="1">
      <c r="B1312" s="1324"/>
    </row>
    <row r="1313" spans="2:17" ht="10.5" customHeight="1">
      <c r="B1313" s="1324"/>
    </row>
    <row r="1314" spans="2:17" ht="10.5" customHeight="1">
      <c r="B1314" s="48"/>
    </row>
    <row r="1315" spans="2:17" ht="10.5" customHeight="1">
      <c r="B1315" s="48"/>
    </row>
    <row r="1316" spans="2:17" ht="10.5" customHeight="1">
      <c r="B1316" s="48"/>
    </row>
    <row r="1317" spans="2:17" ht="10.5" customHeight="1">
      <c r="B1317" s="48"/>
    </row>
    <row r="1318" spans="2:17" ht="10.5" customHeight="1">
      <c r="B1318" s="48"/>
    </row>
    <row r="1319" spans="2:17" ht="10.5" customHeight="1">
      <c r="B1319" s="48"/>
      <c r="G1319" s="151">
        <v>21</v>
      </c>
    </row>
    <row r="1320" spans="2:17" ht="10.5" customHeight="1">
      <c r="B1320" s="48"/>
    </row>
    <row r="1321" spans="2:17" ht="10.5" customHeight="1">
      <c r="B1321" s="48"/>
    </row>
    <row r="1322" spans="2:17" ht="11.25" customHeight="1">
      <c r="B1322" s="1246" t="s">
        <v>835</v>
      </c>
      <c r="C1322" s="1247"/>
      <c r="D1322" s="1247"/>
      <c r="E1322" s="1247"/>
      <c r="F1322" s="1247"/>
      <c r="G1322" s="1247"/>
      <c r="H1322" s="1247"/>
      <c r="I1322" s="1247"/>
      <c r="J1322" s="1247"/>
      <c r="L1322" s="76"/>
      <c r="M1322" s="76"/>
      <c r="N1322" s="76"/>
      <c r="O1322" s="76"/>
      <c r="P1322" s="76"/>
      <c r="Q1322" s="76"/>
    </row>
    <row r="1323" spans="2:17" ht="11.25" customHeight="1">
      <c r="B1323" s="1587" t="s">
        <v>275</v>
      </c>
      <c r="C1323" s="327" t="s">
        <v>1006</v>
      </c>
      <c r="D1323" s="1609" t="s">
        <v>940</v>
      </c>
      <c r="E1323" s="1619" t="s">
        <v>1045</v>
      </c>
      <c r="F1323" s="1621"/>
      <c r="G1323" s="1609" t="s">
        <v>1075</v>
      </c>
      <c r="H1323" s="1609" t="s">
        <v>276</v>
      </c>
      <c r="I1323" s="1609" t="s">
        <v>1081</v>
      </c>
      <c r="J1323" s="1609" t="s">
        <v>1082</v>
      </c>
      <c r="K1323" s="1688" t="s">
        <v>901</v>
      </c>
      <c r="L1323" s="76"/>
      <c r="M1323" s="76"/>
      <c r="N1323" s="76"/>
      <c r="O1323" s="76"/>
      <c r="P1323" s="76"/>
      <c r="Q1323" s="76"/>
    </row>
    <row r="1324" spans="2:17" ht="11.25" customHeight="1">
      <c r="B1324" s="1622"/>
      <c r="C1324" s="296" t="s">
        <v>1083</v>
      </c>
      <c r="D1324" s="1610"/>
      <c r="E1324" s="282" t="s">
        <v>277</v>
      </c>
      <c r="F1324" s="282" t="s">
        <v>278</v>
      </c>
      <c r="G1324" s="1610"/>
      <c r="H1324" s="1610"/>
      <c r="I1324" s="1610"/>
      <c r="J1324" s="1610"/>
      <c r="K1324" s="1689"/>
      <c r="L1324" s="76"/>
      <c r="M1324" s="76"/>
      <c r="N1324" s="76"/>
      <c r="O1324" s="76"/>
      <c r="P1324" s="76"/>
      <c r="Q1324" s="76"/>
    </row>
    <row r="1325" spans="2:17" ht="10.5" customHeight="1">
      <c r="B1325" s="1588"/>
      <c r="C1325" s="63" t="s">
        <v>279</v>
      </c>
      <c r="D1325" s="63" t="s">
        <v>280</v>
      </c>
      <c r="E1325" s="1597" t="s">
        <v>928</v>
      </c>
      <c r="F1325" s="1598"/>
      <c r="G1325" s="1312" t="s">
        <v>1481</v>
      </c>
      <c r="H1325" s="63" t="s">
        <v>499</v>
      </c>
      <c r="I1325" s="1597" t="s">
        <v>1299</v>
      </c>
      <c r="J1325" s="1598"/>
      <c r="K1325" s="1690"/>
      <c r="L1325" s="76"/>
      <c r="M1325" s="76"/>
      <c r="N1325" s="76"/>
      <c r="O1325" s="76"/>
      <c r="P1325" s="76"/>
      <c r="Q1325" s="76"/>
    </row>
    <row r="1326" spans="2:17" ht="10.5" customHeight="1">
      <c r="B1326" s="511">
        <v>1990</v>
      </c>
      <c r="C1326" s="877">
        <v>110</v>
      </c>
      <c r="D1326" s="528">
        <v>262</v>
      </c>
      <c r="E1326" s="545">
        <v>464.15</v>
      </c>
      <c r="F1326" s="545">
        <v>457.39</v>
      </c>
      <c r="G1326" s="732">
        <v>25</v>
      </c>
      <c r="H1326" s="520">
        <v>119252</v>
      </c>
      <c r="I1326" s="520">
        <v>239338</v>
      </c>
      <c r="J1326" s="520">
        <v>212075</v>
      </c>
      <c r="K1326" s="998" t="s">
        <v>768</v>
      </c>
      <c r="L1326" s="76"/>
      <c r="M1326" s="76"/>
      <c r="N1326" s="76"/>
      <c r="O1326" s="76"/>
      <c r="P1326" s="76"/>
      <c r="Q1326" s="76"/>
    </row>
    <row r="1327" spans="2:17" ht="10.5" customHeight="1">
      <c r="B1327" s="511">
        <v>1991</v>
      </c>
      <c r="C1327" s="877">
        <v>135</v>
      </c>
      <c r="D1327" s="528">
        <v>170</v>
      </c>
      <c r="E1327" s="545">
        <v>606</v>
      </c>
      <c r="F1327" s="545">
        <v>520.17999999999995</v>
      </c>
      <c r="G1327" s="732">
        <v>28.5</v>
      </c>
      <c r="H1327" s="520">
        <v>83458</v>
      </c>
      <c r="I1327" s="520">
        <v>169145</v>
      </c>
      <c r="J1327" s="520">
        <v>193090</v>
      </c>
      <c r="K1327" s="998" t="s">
        <v>769</v>
      </c>
      <c r="L1327" s="76"/>
      <c r="M1327" s="76"/>
      <c r="N1327" s="76"/>
      <c r="O1327" s="76"/>
      <c r="P1327" s="76"/>
      <c r="Q1327" s="76"/>
    </row>
    <row r="1328" spans="2:17" ht="10.5" customHeight="1">
      <c r="B1328" s="511">
        <v>1992</v>
      </c>
      <c r="C1328" s="877">
        <v>134</v>
      </c>
      <c r="D1328" s="528">
        <v>265</v>
      </c>
      <c r="E1328" s="545">
        <v>657.7</v>
      </c>
      <c r="F1328" s="545">
        <v>586.12</v>
      </c>
      <c r="G1328" s="732">
        <v>31.7</v>
      </c>
      <c r="H1328" s="520">
        <v>150160</v>
      </c>
      <c r="I1328" s="520">
        <v>260264</v>
      </c>
      <c r="J1328" s="520">
        <v>238616</v>
      </c>
      <c r="K1328" s="998" t="s">
        <v>455</v>
      </c>
      <c r="L1328" s="76"/>
      <c r="M1328" s="76"/>
      <c r="N1328" s="76"/>
      <c r="O1328" s="76"/>
      <c r="P1328" s="76"/>
      <c r="Q1328" s="76"/>
    </row>
    <row r="1329" spans="2:17" ht="10.5" customHeight="1">
      <c r="B1329" s="511">
        <v>1993</v>
      </c>
      <c r="C1329" s="877">
        <v>116</v>
      </c>
      <c r="D1329" s="528">
        <v>230</v>
      </c>
      <c r="E1329" s="545">
        <v>729.72</v>
      </c>
      <c r="F1329" s="545">
        <v>671.29</v>
      </c>
      <c r="G1329" s="732">
        <v>36.4</v>
      </c>
      <c r="H1329" s="520">
        <v>150703</v>
      </c>
      <c r="I1329" s="520">
        <v>210186</v>
      </c>
      <c r="J1329" s="520">
        <v>221659</v>
      </c>
      <c r="K1329" s="998" t="s">
        <v>456</v>
      </c>
      <c r="L1329" s="76"/>
      <c r="M1329" s="76"/>
      <c r="N1329" s="76"/>
      <c r="O1329" s="76"/>
      <c r="P1329" s="76"/>
      <c r="Q1329" s="76"/>
    </row>
    <row r="1330" spans="2:17" ht="10.5" customHeight="1">
      <c r="B1330" s="511">
        <v>1994</v>
      </c>
      <c r="C1330" s="877">
        <v>120</v>
      </c>
      <c r="D1330" s="528">
        <v>275</v>
      </c>
      <c r="E1330" s="545">
        <v>729.04</v>
      </c>
      <c r="F1330" s="545">
        <v>671.79</v>
      </c>
      <c r="G1330" s="732">
        <v>36.4</v>
      </c>
      <c r="H1330" s="520">
        <v>195676</v>
      </c>
      <c r="I1330" s="520">
        <v>265799</v>
      </c>
      <c r="J1330" s="520">
        <v>226616</v>
      </c>
      <c r="K1330" s="998" t="s">
        <v>457</v>
      </c>
      <c r="L1330" s="76"/>
      <c r="M1330" s="76"/>
      <c r="N1330" s="76"/>
      <c r="O1330" s="76"/>
      <c r="P1330" s="76"/>
      <c r="Q1330" s="76"/>
    </row>
    <row r="1331" spans="2:17" ht="10.5" customHeight="1">
      <c r="B1331" s="511"/>
      <c r="C1331" s="877"/>
      <c r="D1331" s="528"/>
      <c r="E1331" s="545"/>
      <c r="F1331" s="545"/>
      <c r="G1331" s="732"/>
      <c r="H1331" s="520"/>
      <c r="I1331" s="520"/>
      <c r="J1331" s="520"/>
      <c r="K1331" s="998"/>
      <c r="L1331" s="76"/>
      <c r="M1331" s="76"/>
      <c r="N1331" s="76"/>
      <c r="O1331" s="76"/>
      <c r="P1331" s="76"/>
      <c r="Q1331" s="76"/>
    </row>
    <row r="1332" spans="2:17" ht="10.5" customHeight="1">
      <c r="B1332" s="511">
        <v>1995</v>
      </c>
      <c r="C1332" s="877">
        <v>125</v>
      </c>
      <c r="D1332" s="528">
        <v>300</v>
      </c>
      <c r="E1332" s="545">
        <v>802.78</v>
      </c>
      <c r="F1332" s="545">
        <v>720.11</v>
      </c>
      <c r="G1332" s="732">
        <v>39</v>
      </c>
      <c r="H1332" s="520">
        <v>233469</v>
      </c>
      <c r="I1332" s="520">
        <v>297904</v>
      </c>
      <c r="J1332" s="520">
        <v>221243</v>
      </c>
      <c r="K1332" s="998" t="s">
        <v>324</v>
      </c>
      <c r="L1332" s="76"/>
      <c r="M1332" s="76"/>
      <c r="N1332" s="76"/>
      <c r="O1332" s="76"/>
      <c r="P1332" s="76"/>
      <c r="Q1332" s="76"/>
    </row>
    <row r="1333" spans="2:17" ht="10.5" customHeight="1">
      <c r="B1333" s="511">
        <v>1996</v>
      </c>
      <c r="C1333" s="877">
        <v>127</v>
      </c>
      <c r="D1333" s="528">
        <v>174</v>
      </c>
      <c r="E1333" s="545">
        <v>896.27</v>
      </c>
      <c r="F1333" s="545">
        <v>790.87</v>
      </c>
      <c r="G1333" s="732">
        <v>42.9</v>
      </c>
      <c r="H1333" s="520">
        <v>140409</v>
      </c>
      <c r="I1333" s="520">
        <v>167919</v>
      </c>
      <c r="J1333" s="520">
        <v>110422</v>
      </c>
      <c r="K1333" s="998" t="s">
        <v>325</v>
      </c>
      <c r="L1333" s="76"/>
      <c r="M1333" s="76"/>
      <c r="N1333" s="76"/>
      <c r="O1333" s="76"/>
      <c r="P1333" s="76"/>
      <c r="Q1333" s="76"/>
    </row>
    <row r="1334" spans="2:17" ht="10.5" customHeight="1">
      <c r="B1334" s="511">
        <v>1997</v>
      </c>
      <c r="C1334" s="877">
        <v>132</v>
      </c>
      <c r="D1334" s="528">
        <v>178</v>
      </c>
      <c r="E1334" s="545">
        <v>800</v>
      </c>
      <c r="F1334" s="545" t="s">
        <v>501</v>
      </c>
      <c r="G1334" s="732">
        <v>43.4</v>
      </c>
      <c r="H1334" s="520">
        <v>145600</v>
      </c>
      <c r="I1334" s="520">
        <v>277000</v>
      </c>
      <c r="J1334" s="520">
        <v>258000</v>
      </c>
      <c r="K1334" s="998" t="s">
        <v>326</v>
      </c>
      <c r="L1334" s="76"/>
      <c r="M1334" s="76"/>
      <c r="N1334" s="76"/>
      <c r="O1334" s="76"/>
      <c r="P1334" s="76"/>
      <c r="Q1334" s="76"/>
    </row>
    <row r="1335" spans="2:17" ht="10.5" customHeight="1">
      <c r="B1335" s="511">
        <v>1998</v>
      </c>
      <c r="C1335" s="877">
        <v>112</v>
      </c>
      <c r="D1335" s="528">
        <v>200</v>
      </c>
      <c r="E1335" s="545">
        <v>750</v>
      </c>
      <c r="F1335" s="545" t="s">
        <v>501</v>
      </c>
      <c r="G1335" s="732">
        <v>40.700000000000003</v>
      </c>
      <c r="H1335" s="520">
        <v>152866</v>
      </c>
      <c r="I1335" s="520">
        <v>203821</v>
      </c>
      <c r="J1335" s="520">
        <v>252738</v>
      </c>
      <c r="K1335" s="998" t="s">
        <v>327</v>
      </c>
      <c r="L1335" s="76"/>
      <c r="M1335" s="76"/>
      <c r="N1335" s="76"/>
      <c r="O1335" s="76"/>
      <c r="P1335" s="76"/>
      <c r="Q1335" s="76"/>
    </row>
    <row r="1336" spans="2:17" ht="10.5" customHeight="1">
      <c r="B1336" s="511">
        <v>1999</v>
      </c>
      <c r="C1336" s="877">
        <v>102</v>
      </c>
      <c r="D1336" s="528">
        <v>92</v>
      </c>
      <c r="E1336" s="545">
        <v>758.24</v>
      </c>
      <c r="F1336" s="545" t="s">
        <v>501</v>
      </c>
      <c r="G1336" s="732">
        <v>42.2</v>
      </c>
      <c r="H1336" s="520">
        <v>70068</v>
      </c>
      <c r="I1336" s="520">
        <v>92400</v>
      </c>
      <c r="J1336" s="520">
        <v>262400</v>
      </c>
      <c r="K1336" s="1024" t="s">
        <v>283</v>
      </c>
      <c r="L1336" s="76"/>
      <c r="M1336" s="76"/>
      <c r="N1336" s="76"/>
      <c r="O1336" s="76"/>
      <c r="P1336" s="76"/>
      <c r="Q1336" s="76"/>
    </row>
    <row r="1337" spans="2:17" ht="10.5" customHeight="1">
      <c r="B1337" s="511"/>
      <c r="C1337" s="877"/>
      <c r="D1337" s="528"/>
      <c r="E1337" s="545"/>
      <c r="F1337" s="545"/>
      <c r="G1337" s="732"/>
      <c r="H1337" s="520"/>
      <c r="I1337" s="520"/>
      <c r="J1337" s="520"/>
      <c r="K1337" s="998"/>
      <c r="L1337" s="76"/>
      <c r="M1337" s="76"/>
      <c r="N1337" s="76"/>
      <c r="O1337" s="76"/>
      <c r="P1337" s="76"/>
      <c r="Q1337" s="76"/>
    </row>
    <row r="1338" spans="2:17" ht="10.5" customHeight="1">
      <c r="B1338" s="511">
        <v>2000</v>
      </c>
      <c r="C1338" s="877">
        <v>78</v>
      </c>
      <c r="D1338" s="528">
        <v>116</v>
      </c>
      <c r="E1338" s="545">
        <v>800</v>
      </c>
      <c r="F1338" s="545" t="s">
        <v>501</v>
      </c>
      <c r="G1338" s="732">
        <v>42.6</v>
      </c>
      <c r="H1338" s="520">
        <v>92961</v>
      </c>
      <c r="I1338" s="520">
        <v>116200</v>
      </c>
      <c r="J1338" s="520">
        <v>257200</v>
      </c>
      <c r="K1338" s="998" t="s">
        <v>328</v>
      </c>
      <c r="L1338" s="76"/>
      <c r="M1338" s="76"/>
      <c r="N1338" s="76"/>
      <c r="O1338" s="76"/>
      <c r="P1338" s="76"/>
      <c r="Q1338" s="76"/>
    </row>
    <row r="1339" spans="2:17" ht="10.5" customHeight="1">
      <c r="B1339" s="511">
        <v>2001</v>
      </c>
      <c r="C1339" s="877">
        <v>73</v>
      </c>
      <c r="D1339" s="528">
        <v>131</v>
      </c>
      <c r="E1339" s="545">
        <v>1000</v>
      </c>
      <c r="F1339" s="545" t="s">
        <v>501</v>
      </c>
      <c r="G1339" s="732">
        <v>51.5</v>
      </c>
      <c r="H1339" s="520">
        <v>131400</v>
      </c>
      <c r="I1339" s="520">
        <v>131400</v>
      </c>
      <c r="J1339" s="520">
        <v>286300</v>
      </c>
      <c r="K1339" s="998" t="s">
        <v>329</v>
      </c>
      <c r="L1339" s="76"/>
      <c r="M1339" s="76"/>
      <c r="N1339" s="76"/>
      <c r="O1339" s="76"/>
      <c r="P1339" s="76"/>
      <c r="Q1339" s="76"/>
    </row>
    <row r="1340" spans="2:17" ht="10.5" customHeight="1">
      <c r="B1340" s="511">
        <v>2002</v>
      </c>
      <c r="C1340" s="877">
        <v>72</v>
      </c>
      <c r="D1340" s="528">
        <v>180</v>
      </c>
      <c r="E1340" s="545">
        <v>1200</v>
      </c>
      <c r="F1340" s="545" t="s">
        <v>501</v>
      </c>
      <c r="G1340" s="732">
        <v>62.3</v>
      </c>
      <c r="H1340" s="520">
        <v>215863</v>
      </c>
      <c r="I1340" s="520">
        <v>179900</v>
      </c>
      <c r="J1340" s="520">
        <v>274700</v>
      </c>
      <c r="K1340" s="998" t="s">
        <v>282</v>
      </c>
      <c r="L1340" s="76"/>
      <c r="M1340" s="76"/>
      <c r="N1340" s="76"/>
      <c r="O1340" s="76"/>
      <c r="P1340" s="76"/>
      <c r="Q1340" s="76"/>
    </row>
    <row r="1341" spans="2:17" ht="10.5" customHeight="1">
      <c r="B1341" s="511">
        <v>2003</v>
      </c>
      <c r="C1341" s="878">
        <v>84</v>
      </c>
      <c r="D1341" s="527">
        <v>240</v>
      </c>
      <c r="E1341" s="546">
        <v>1433</v>
      </c>
      <c r="F1341" s="546" t="s">
        <v>501</v>
      </c>
      <c r="G1341" s="616">
        <v>74.5</v>
      </c>
      <c r="H1341" s="522">
        <v>343920</v>
      </c>
      <c r="I1341" s="522">
        <v>238400</v>
      </c>
      <c r="J1341" s="522">
        <v>269600</v>
      </c>
      <c r="K1341" s="997" t="s">
        <v>723</v>
      </c>
      <c r="L1341" s="82"/>
      <c r="M1341" s="76"/>
      <c r="N1341" s="76"/>
      <c r="O1341" s="76"/>
      <c r="P1341" s="76"/>
      <c r="Q1341" s="76"/>
    </row>
    <row r="1342" spans="2:17" ht="10.5" customHeight="1">
      <c r="B1342" s="511">
        <v>2004</v>
      </c>
      <c r="C1342" s="878">
        <v>83</v>
      </c>
      <c r="D1342" s="527">
        <v>185</v>
      </c>
      <c r="E1342" s="546">
        <v>1342.3</v>
      </c>
      <c r="F1342" s="546" t="s">
        <v>501</v>
      </c>
      <c r="G1342" s="616">
        <v>72.7</v>
      </c>
      <c r="H1342" s="522">
        <v>248326</v>
      </c>
      <c r="I1342" s="522">
        <v>181400</v>
      </c>
      <c r="J1342" s="522">
        <v>266500</v>
      </c>
      <c r="K1342" s="997" t="s">
        <v>751</v>
      </c>
      <c r="M1342" s="76"/>
      <c r="N1342" s="76"/>
      <c r="O1342" s="76"/>
      <c r="P1342" s="76"/>
      <c r="Q1342" s="76"/>
    </row>
    <row r="1343" spans="2:17" ht="10.5" customHeight="1">
      <c r="B1343" s="511"/>
      <c r="C1343" s="877"/>
      <c r="D1343" s="527"/>
      <c r="E1343" s="546"/>
      <c r="F1343" s="546"/>
      <c r="G1343" s="616"/>
      <c r="H1343" s="522"/>
      <c r="I1343" s="522"/>
      <c r="J1343" s="522"/>
      <c r="K1343" s="998"/>
      <c r="N1343" s="76"/>
      <c r="O1343" s="76"/>
      <c r="P1343" s="76"/>
      <c r="Q1343" s="76"/>
    </row>
    <row r="1344" spans="2:17" ht="10.5" customHeight="1">
      <c r="B1344" s="329">
        <v>2005</v>
      </c>
      <c r="C1344" s="879">
        <v>90</v>
      </c>
      <c r="D1344" s="880">
        <v>225</v>
      </c>
      <c r="E1344" s="883">
        <v>1142.8</v>
      </c>
      <c r="F1344" s="546" t="s">
        <v>501</v>
      </c>
      <c r="G1344" s="148">
        <v>66.7</v>
      </c>
      <c r="H1344" s="602">
        <v>257129</v>
      </c>
      <c r="I1344" s="602">
        <v>222800</v>
      </c>
      <c r="J1344" s="602">
        <v>264900</v>
      </c>
      <c r="K1344" s="417" t="s">
        <v>502</v>
      </c>
      <c r="L1344" s="77"/>
      <c r="M1344" s="77"/>
      <c r="N1344" s="76"/>
      <c r="O1344" s="76"/>
      <c r="P1344" s="76"/>
      <c r="Q1344" s="76"/>
    </row>
    <row r="1345" spans="1:18" ht="10.5" customHeight="1">
      <c r="B1345" s="329">
        <v>2006</v>
      </c>
      <c r="C1345" s="879">
        <v>90</v>
      </c>
      <c r="D1345" s="880">
        <v>236</v>
      </c>
      <c r="E1345" s="883">
        <v>1576.42</v>
      </c>
      <c r="F1345" s="546" t="s">
        <v>501</v>
      </c>
      <c r="G1345" s="148">
        <v>59</v>
      </c>
      <c r="H1345" s="602">
        <v>372036</v>
      </c>
      <c r="I1345" s="602">
        <v>232600</v>
      </c>
      <c r="J1345" s="650">
        <v>280300</v>
      </c>
      <c r="K1345" s="417" t="s">
        <v>388</v>
      </c>
      <c r="M1345" s="77"/>
      <c r="N1345" s="76"/>
      <c r="O1345" s="76"/>
      <c r="P1345" s="76"/>
      <c r="Q1345" s="76"/>
    </row>
    <row r="1346" spans="1:18" ht="10.5" customHeight="1">
      <c r="B1346" s="329">
        <v>2007</v>
      </c>
      <c r="C1346" s="879">
        <v>73</v>
      </c>
      <c r="D1346" s="880">
        <v>223</v>
      </c>
      <c r="E1346" s="883">
        <v>1381.4</v>
      </c>
      <c r="F1346" s="546" t="s">
        <v>501</v>
      </c>
      <c r="G1346" s="148">
        <v>83</v>
      </c>
      <c r="H1346" s="602">
        <v>307360</v>
      </c>
      <c r="I1346" s="602">
        <v>216900</v>
      </c>
      <c r="J1346" s="650">
        <v>270800</v>
      </c>
      <c r="K1346" s="417" t="s">
        <v>803</v>
      </c>
      <c r="L1346" s="76"/>
      <c r="M1346" s="77"/>
      <c r="N1346" s="76"/>
      <c r="O1346" s="76"/>
      <c r="P1346" s="76"/>
      <c r="Q1346" s="76"/>
    </row>
    <row r="1347" spans="1:18" ht="10.5" customHeight="1">
      <c r="B1347" s="329">
        <v>2008</v>
      </c>
      <c r="C1347" s="879">
        <v>68</v>
      </c>
      <c r="D1347" s="880">
        <v>224</v>
      </c>
      <c r="E1347" s="883">
        <v>2300.31</v>
      </c>
      <c r="F1347" s="546" t="s">
        <v>501</v>
      </c>
      <c r="G1347" s="148">
        <v>129.30000000000001</v>
      </c>
      <c r="H1347" s="602">
        <v>514400</v>
      </c>
      <c r="I1347" s="602">
        <v>189800</v>
      </c>
      <c r="J1347" s="602">
        <v>272100</v>
      </c>
      <c r="K1347" s="1029">
        <v>39692</v>
      </c>
      <c r="L1347" s="76"/>
      <c r="M1347" s="77"/>
      <c r="N1347" s="76"/>
      <c r="O1347" s="76"/>
      <c r="P1347" s="76"/>
      <c r="Q1347" s="76"/>
    </row>
    <row r="1348" spans="1:18" ht="10.5" customHeight="1">
      <c r="B1348" s="329">
        <v>2009</v>
      </c>
      <c r="C1348" s="879">
        <v>75</v>
      </c>
      <c r="D1348" s="880">
        <v>216</v>
      </c>
      <c r="E1348" s="883">
        <v>2125.9</v>
      </c>
      <c r="F1348" s="546" t="s">
        <v>501</v>
      </c>
      <c r="G1348" s="148">
        <v>106.6</v>
      </c>
      <c r="H1348" s="602">
        <v>459194</v>
      </c>
      <c r="I1348" s="602">
        <v>214100</v>
      </c>
      <c r="J1348" s="602">
        <v>238600</v>
      </c>
      <c r="K1348" s="1029">
        <v>40087</v>
      </c>
      <c r="L1348" s="76"/>
      <c r="M1348" s="476"/>
      <c r="N1348" s="76"/>
      <c r="O1348" s="76"/>
      <c r="P1348" s="76"/>
      <c r="Q1348" s="76"/>
    </row>
    <row r="1349" spans="1:18" ht="10.5" customHeight="1">
      <c r="B1349" s="330"/>
      <c r="C1349" s="879"/>
      <c r="D1349" s="880"/>
      <c r="E1349" s="883"/>
      <c r="F1349" s="546"/>
      <c r="G1349" s="148"/>
      <c r="H1349" s="602"/>
      <c r="I1349" s="602"/>
      <c r="J1349" s="602"/>
      <c r="K1349" s="1029"/>
      <c r="L1349" s="76"/>
      <c r="M1349" s="1115"/>
      <c r="N1349" s="76"/>
      <c r="O1349" s="76"/>
      <c r="P1349" s="76"/>
      <c r="Q1349" s="76"/>
    </row>
    <row r="1350" spans="1:18" ht="10.5" customHeight="1">
      <c r="B1350" s="331">
        <v>2010</v>
      </c>
      <c r="C1350" s="879">
        <v>83</v>
      </c>
      <c r="D1350" s="880">
        <v>194</v>
      </c>
      <c r="E1350" s="883">
        <v>2006.34</v>
      </c>
      <c r="F1350" s="546" t="s">
        <v>501</v>
      </c>
      <c r="G1350" s="616">
        <v>118</v>
      </c>
      <c r="H1350" s="602">
        <v>389230</v>
      </c>
      <c r="I1350" s="602">
        <v>192100</v>
      </c>
      <c r="J1350" s="602">
        <v>270700</v>
      </c>
      <c r="K1350" s="1029">
        <v>40483</v>
      </c>
      <c r="L1350" s="76"/>
      <c r="M1350" s="1151"/>
      <c r="N1350" s="76"/>
      <c r="O1350" s="76"/>
      <c r="P1350" s="76"/>
      <c r="Q1350" s="76"/>
    </row>
    <row r="1351" spans="1:18" ht="12" customHeight="1">
      <c r="B1351" s="331" t="s">
        <v>1371</v>
      </c>
      <c r="C1351" s="879">
        <v>80</v>
      </c>
      <c r="D1351" s="880">
        <v>312</v>
      </c>
      <c r="E1351" s="883">
        <v>2277.23</v>
      </c>
      <c r="F1351" s="654" t="s">
        <v>501</v>
      </c>
      <c r="G1351" s="1147">
        <v>126.2</v>
      </c>
      <c r="H1351" s="602">
        <v>710495</v>
      </c>
      <c r="I1351" s="602">
        <v>311600</v>
      </c>
      <c r="J1351" s="884">
        <v>289000</v>
      </c>
      <c r="K1351" s="1029">
        <v>40878</v>
      </c>
      <c r="L1351" s="76"/>
      <c r="N1351" s="76"/>
      <c r="O1351" s="76"/>
      <c r="P1351" s="76"/>
      <c r="Q1351" s="76"/>
    </row>
    <row r="1352" spans="1:18" ht="11.5" customHeight="1">
      <c r="B1352" s="331" t="s">
        <v>1367</v>
      </c>
      <c r="C1352" s="879">
        <v>85</v>
      </c>
      <c r="D1352" s="880">
        <v>298</v>
      </c>
      <c r="E1352" s="883">
        <v>2498.9899999999998</v>
      </c>
      <c r="F1352" s="654" t="s">
        <v>501</v>
      </c>
      <c r="G1352" s="1147">
        <v>134.30000000000001</v>
      </c>
      <c r="H1352" s="602">
        <v>744700</v>
      </c>
      <c r="I1352" s="602">
        <v>297528</v>
      </c>
      <c r="J1352" s="884">
        <v>319443</v>
      </c>
      <c r="K1352" s="1029" t="s">
        <v>1370</v>
      </c>
      <c r="L1352" s="76"/>
      <c r="M1352" s="76"/>
      <c r="N1352" s="76"/>
      <c r="O1352" s="76"/>
      <c r="P1352" s="76"/>
      <c r="Q1352" s="76"/>
    </row>
    <row r="1353" spans="1:18" ht="11.25" customHeight="1">
      <c r="B1353" s="331" t="s">
        <v>1408</v>
      </c>
      <c r="C1353" s="879">
        <v>81</v>
      </c>
      <c r="D1353" s="880">
        <v>267</v>
      </c>
      <c r="E1353" s="883">
        <v>2519.0700000000002</v>
      </c>
      <c r="F1353" s="654" t="s">
        <v>501</v>
      </c>
      <c r="G1353" s="1147">
        <v>130.30000000000001</v>
      </c>
      <c r="H1353" s="602">
        <v>673851</v>
      </c>
      <c r="I1353" s="602">
        <v>275182</v>
      </c>
      <c r="J1353" s="884">
        <v>315589</v>
      </c>
      <c r="K1353" s="1029" t="s">
        <v>1409</v>
      </c>
      <c r="L1353" s="60"/>
      <c r="M1353" s="76"/>
      <c r="N1353" s="76"/>
      <c r="O1353" s="76"/>
      <c r="P1353" s="76"/>
      <c r="Q1353" s="76"/>
      <c r="R1353" s="76"/>
    </row>
    <row r="1354" spans="1:18" ht="9.75" customHeight="1">
      <c r="B1354" s="331" t="s">
        <v>1411</v>
      </c>
      <c r="C1354" s="879">
        <v>85</v>
      </c>
      <c r="D1354" s="880">
        <v>302</v>
      </c>
      <c r="E1354" s="883">
        <v>2644.29</v>
      </c>
      <c r="F1354" s="654" t="s">
        <v>501</v>
      </c>
      <c r="G1354" s="1147">
        <v>128.9</v>
      </c>
      <c r="H1354" s="602">
        <v>798576</v>
      </c>
      <c r="I1354" s="602">
        <v>291017</v>
      </c>
      <c r="J1354" s="884">
        <v>297027</v>
      </c>
      <c r="K1354" s="1029" t="s">
        <v>1410</v>
      </c>
      <c r="L1354" s="60"/>
      <c r="M1354" s="76"/>
      <c r="N1354" s="76"/>
      <c r="O1354" s="76"/>
      <c r="P1354" s="76"/>
      <c r="Q1354" s="76"/>
      <c r="R1354" s="76"/>
    </row>
    <row r="1355" spans="1:18" ht="9.75" customHeight="1">
      <c r="B1355" s="331"/>
      <c r="C1355" s="879"/>
      <c r="D1355" s="880"/>
      <c r="E1355" s="883"/>
      <c r="F1355" s="654"/>
      <c r="G1355" s="1147"/>
      <c r="H1355" s="602"/>
      <c r="I1355" s="602"/>
      <c r="J1355" s="884"/>
      <c r="K1355" s="1029"/>
      <c r="L1355" s="60"/>
      <c r="M1355" s="76"/>
      <c r="N1355" s="76"/>
      <c r="O1355" s="76"/>
      <c r="P1355" s="76"/>
      <c r="Q1355" s="76"/>
      <c r="R1355" s="76"/>
    </row>
    <row r="1356" spans="1:18" ht="11.5" customHeight="1">
      <c r="B1356" s="564" t="s">
        <v>1511</v>
      </c>
      <c r="C1356" s="881">
        <v>94</v>
      </c>
      <c r="D1356" s="882">
        <v>333</v>
      </c>
      <c r="E1356" s="883">
        <v>3094.46</v>
      </c>
      <c r="F1356" s="651" t="s">
        <v>501</v>
      </c>
      <c r="G1356" s="1148" t="s">
        <v>458</v>
      </c>
      <c r="H1356" s="603">
        <v>1031610</v>
      </c>
      <c r="I1356" s="603">
        <v>331100</v>
      </c>
      <c r="J1356" s="885">
        <v>320000</v>
      </c>
      <c r="K1356" s="1031" t="s">
        <v>1458</v>
      </c>
      <c r="L1356" s="60"/>
      <c r="M1356" s="76"/>
      <c r="N1356" s="76"/>
      <c r="O1356" s="76"/>
      <c r="P1356" s="76"/>
      <c r="Q1356" s="76"/>
      <c r="R1356" s="76"/>
    </row>
    <row r="1357" spans="1:18" ht="10.5" customHeight="1">
      <c r="B1357" s="1609" t="s">
        <v>275</v>
      </c>
      <c r="C1357" s="1692" t="s">
        <v>1084</v>
      </c>
      <c r="D1357" s="1693"/>
      <c r="E1357" s="1693"/>
      <c r="F1357" s="1693"/>
      <c r="G1357" s="1693"/>
      <c r="H1357" s="1693"/>
      <c r="I1357" s="1693"/>
      <c r="J1357" s="1694"/>
      <c r="K1357" s="60"/>
      <c r="L1357" s="60"/>
      <c r="M1357" s="76"/>
      <c r="N1357" s="76"/>
      <c r="O1357" s="76"/>
      <c r="P1357" s="76"/>
      <c r="Q1357" s="76"/>
      <c r="R1357" s="76"/>
    </row>
    <row r="1358" spans="1:18" ht="23.25" customHeight="1">
      <c r="B1358" s="1628"/>
      <c r="C1358" s="282" t="s">
        <v>445</v>
      </c>
      <c r="D1358" s="282" t="s">
        <v>702</v>
      </c>
      <c r="E1358" s="282" t="s">
        <v>703</v>
      </c>
      <c r="F1358" s="282" t="s">
        <v>185</v>
      </c>
      <c r="G1358" s="1152" t="s">
        <v>183</v>
      </c>
      <c r="H1358" s="1152" t="s">
        <v>705</v>
      </c>
      <c r="I1358" s="282" t="s">
        <v>611</v>
      </c>
      <c r="J1358" s="282" t="s">
        <v>144</v>
      </c>
      <c r="K1358" s="60"/>
      <c r="L1358" s="60"/>
      <c r="M1358" s="76"/>
      <c r="N1358" s="76"/>
      <c r="O1358" s="76"/>
      <c r="P1358" s="76"/>
      <c r="Q1358" s="76"/>
      <c r="R1358" s="76"/>
    </row>
    <row r="1359" spans="1:18" ht="10.5" customHeight="1">
      <c r="B1359" s="1610"/>
      <c r="C1359" s="1662" t="s">
        <v>280</v>
      </c>
      <c r="D1359" s="1664"/>
      <c r="E1359" s="1664"/>
      <c r="F1359" s="1664"/>
      <c r="G1359" s="1664"/>
      <c r="H1359" s="1664"/>
      <c r="I1359" s="1664"/>
      <c r="J1359" s="1663"/>
      <c r="K1359" s="60"/>
      <c r="L1359" s="60"/>
      <c r="M1359" s="76"/>
      <c r="N1359" s="76"/>
      <c r="O1359" s="76"/>
      <c r="P1359" s="76"/>
      <c r="Q1359" s="76"/>
      <c r="R1359" s="76"/>
    </row>
    <row r="1360" spans="1:18" ht="10.5" customHeight="1">
      <c r="A1360" s="56"/>
      <c r="B1360" s="511">
        <v>1999</v>
      </c>
      <c r="C1360" s="581">
        <v>86.51</v>
      </c>
      <c r="D1360" s="581" t="s">
        <v>373</v>
      </c>
      <c r="E1360" s="581">
        <v>1.32</v>
      </c>
      <c r="F1360" s="581" t="s">
        <v>373</v>
      </c>
      <c r="G1360" s="581">
        <v>4.58</v>
      </c>
      <c r="H1360" s="1155" t="s">
        <v>373</v>
      </c>
      <c r="I1360" s="581" t="s">
        <v>373</v>
      </c>
      <c r="J1360" s="581">
        <f>SUM(C1360:I1360)</f>
        <v>92.41</v>
      </c>
      <c r="K1360" s="60"/>
      <c r="L1360" s="60"/>
      <c r="M1360" s="76"/>
      <c r="N1360" s="76"/>
      <c r="O1360" s="76"/>
      <c r="P1360" s="76"/>
      <c r="Q1360" s="76"/>
      <c r="R1360" s="76"/>
    </row>
    <row r="1361" spans="1:18" ht="10.5" customHeight="1">
      <c r="A1361" s="56"/>
      <c r="B1361" s="511">
        <v>2000</v>
      </c>
      <c r="C1361" s="581">
        <v>103.35</v>
      </c>
      <c r="D1361" s="581">
        <v>0.09</v>
      </c>
      <c r="E1361" s="581">
        <v>9.7200000000000006</v>
      </c>
      <c r="F1361" s="581" t="s">
        <v>373</v>
      </c>
      <c r="G1361" s="581">
        <v>3.03</v>
      </c>
      <c r="H1361" s="1156" t="s">
        <v>373</v>
      </c>
      <c r="I1361" s="581" t="s">
        <v>373</v>
      </c>
      <c r="J1361" s="581">
        <f>SUM(C1361:I1361)</f>
        <v>116.19</v>
      </c>
      <c r="K1361" s="60"/>
      <c r="L1361" s="60"/>
      <c r="M1361" s="76"/>
      <c r="N1361" s="76"/>
      <c r="O1361" s="76"/>
      <c r="P1361" s="76"/>
      <c r="Q1361" s="76"/>
      <c r="R1361" s="76"/>
    </row>
    <row r="1362" spans="1:18" ht="10.5" customHeight="1">
      <c r="A1362" s="56"/>
      <c r="B1362" s="511">
        <v>2001</v>
      </c>
      <c r="C1362" s="581">
        <v>99.2</v>
      </c>
      <c r="D1362" s="581">
        <v>1.3</v>
      </c>
      <c r="E1362" s="581">
        <v>35.1</v>
      </c>
      <c r="F1362" s="581" t="s">
        <v>373</v>
      </c>
      <c r="G1362" s="581">
        <v>5</v>
      </c>
      <c r="H1362" s="1156">
        <v>0.5</v>
      </c>
      <c r="I1362" s="581" t="s">
        <v>373</v>
      </c>
      <c r="J1362" s="581">
        <f>SUM(C1362:I1362)</f>
        <v>141.1</v>
      </c>
      <c r="K1362" s="60"/>
      <c r="L1362" s="60"/>
      <c r="M1362" s="76"/>
      <c r="N1362" s="76"/>
      <c r="O1362" s="76"/>
      <c r="P1362" s="76"/>
      <c r="Q1362" s="76"/>
      <c r="R1362" s="76"/>
    </row>
    <row r="1363" spans="1:18" ht="10.5" customHeight="1">
      <c r="A1363" s="56"/>
      <c r="B1363" s="511">
        <v>2002</v>
      </c>
      <c r="C1363" s="581">
        <v>146.25</v>
      </c>
      <c r="D1363" s="581">
        <v>1.1100000000000001</v>
      </c>
      <c r="E1363" s="581">
        <v>24.75</v>
      </c>
      <c r="F1363" s="581" t="s">
        <v>373</v>
      </c>
      <c r="G1363" s="581">
        <v>11.66</v>
      </c>
      <c r="H1363" s="1156" t="s">
        <v>373</v>
      </c>
      <c r="I1363" s="581" t="s">
        <v>373</v>
      </c>
      <c r="J1363" s="595">
        <f>SUM(C1363:I1363)</f>
        <v>183.77</v>
      </c>
      <c r="K1363" s="60"/>
      <c r="L1363" s="60"/>
      <c r="M1363" s="76"/>
      <c r="N1363" s="76"/>
      <c r="O1363" s="76"/>
      <c r="P1363" s="76"/>
      <c r="Q1363" s="76"/>
      <c r="R1363" s="76"/>
    </row>
    <row r="1364" spans="1:18" ht="10.5" customHeight="1">
      <c r="A1364" s="56"/>
      <c r="B1364" s="511">
        <v>2003</v>
      </c>
      <c r="C1364" s="595">
        <v>168.5</v>
      </c>
      <c r="D1364" s="595">
        <v>1</v>
      </c>
      <c r="E1364" s="595">
        <v>58.35</v>
      </c>
      <c r="F1364" s="595">
        <v>0.15</v>
      </c>
      <c r="G1364" s="595">
        <v>9</v>
      </c>
      <c r="H1364" s="1156">
        <v>3</v>
      </c>
      <c r="I1364" s="581" t="s">
        <v>373</v>
      </c>
      <c r="J1364" s="595">
        <f>SUM(C1364:I1364)</f>
        <v>240</v>
      </c>
      <c r="K1364" s="60"/>
      <c r="L1364" s="60"/>
      <c r="M1364" s="76"/>
      <c r="N1364" s="76"/>
      <c r="O1364" s="76"/>
      <c r="P1364" s="76"/>
      <c r="Q1364" s="76"/>
      <c r="R1364" s="76"/>
    </row>
    <row r="1365" spans="1:18" ht="10.5" customHeight="1">
      <c r="A1365" s="56"/>
      <c r="B1365" s="511"/>
      <c r="C1365" s="595"/>
      <c r="D1365" s="581"/>
      <c r="E1365" s="595"/>
      <c r="F1365" s="595"/>
      <c r="G1365" s="595"/>
      <c r="H1365" s="1156"/>
      <c r="I1365" s="581"/>
      <c r="J1365" s="581"/>
      <c r="K1365" s="60"/>
      <c r="L1365" s="60"/>
      <c r="M1365" s="76"/>
      <c r="N1365" s="76"/>
      <c r="O1365" s="76"/>
      <c r="P1365" s="76"/>
      <c r="Q1365" s="76"/>
      <c r="R1365" s="76"/>
    </row>
    <row r="1366" spans="1:18" ht="10.5" customHeight="1">
      <c r="B1366" s="329">
        <v>2004</v>
      </c>
      <c r="C1366" s="989">
        <v>114.5</v>
      </c>
      <c r="D1366" s="1005">
        <v>1.2</v>
      </c>
      <c r="E1366" s="1005">
        <v>55</v>
      </c>
      <c r="F1366" s="581" t="s">
        <v>373</v>
      </c>
      <c r="G1366" s="1005">
        <v>13.2</v>
      </c>
      <c r="H1366" s="1156">
        <v>1.1000000000000001</v>
      </c>
      <c r="I1366" s="1005" t="s">
        <v>373</v>
      </c>
      <c r="J1366" s="595">
        <f>SUM(C1366:I1366)</f>
        <v>184.99999999999997</v>
      </c>
      <c r="K1366" s="66"/>
      <c r="L1366" s="66"/>
      <c r="M1366" s="76"/>
      <c r="N1366" s="76"/>
      <c r="O1366" s="76"/>
      <c r="P1366" s="76"/>
      <c r="Q1366" s="76"/>
      <c r="R1366" s="76"/>
    </row>
    <row r="1367" spans="1:18" ht="10.5" customHeight="1">
      <c r="B1367" s="329">
        <v>2005</v>
      </c>
      <c r="C1367" s="989">
        <v>154</v>
      </c>
      <c r="D1367" s="1005">
        <v>0.6</v>
      </c>
      <c r="E1367" s="1005">
        <v>60.3</v>
      </c>
      <c r="F1367" s="581" t="s">
        <v>373</v>
      </c>
      <c r="G1367" s="1005">
        <v>9</v>
      </c>
      <c r="H1367" s="1156">
        <v>1.1000000000000001</v>
      </c>
      <c r="I1367" s="1005" t="s">
        <v>373</v>
      </c>
      <c r="J1367" s="595">
        <f>SUM(C1367:I1367)</f>
        <v>224.99999999999997</v>
      </c>
      <c r="K1367" s="66"/>
      <c r="L1367" s="66"/>
      <c r="M1367" s="76"/>
      <c r="N1367" s="76"/>
      <c r="O1367" s="76"/>
      <c r="P1367" s="76"/>
      <c r="Q1367" s="76"/>
      <c r="R1367" s="76"/>
    </row>
    <row r="1368" spans="1:18" ht="10.5" customHeight="1">
      <c r="B1368" s="329">
        <v>2006</v>
      </c>
      <c r="C1368" s="989">
        <v>169</v>
      </c>
      <c r="D1368" s="1005" t="s">
        <v>373</v>
      </c>
      <c r="E1368" s="1005">
        <v>58</v>
      </c>
      <c r="F1368" s="581" t="s">
        <v>373</v>
      </c>
      <c r="G1368" s="1005">
        <v>8</v>
      </c>
      <c r="H1368" s="1156">
        <v>1</v>
      </c>
      <c r="I1368" s="1005" t="s">
        <v>373</v>
      </c>
      <c r="J1368" s="595">
        <f>SUM(C1368:I1368)</f>
        <v>236</v>
      </c>
      <c r="K1368" s="66"/>
      <c r="L1368" s="66"/>
      <c r="M1368" s="76"/>
      <c r="N1368" s="76"/>
      <c r="O1368" s="76"/>
      <c r="P1368" s="76"/>
      <c r="Q1368" s="76"/>
      <c r="R1368" s="76"/>
    </row>
    <row r="1369" spans="1:18" ht="10.5" customHeight="1">
      <c r="B1369" s="329">
        <v>2006</v>
      </c>
      <c r="C1369" s="989">
        <v>152</v>
      </c>
      <c r="D1369" s="989" t="s">
        <v>373</v>
      </c>
      <c r="E1369" s="1005">
        <v>60</v>
      </c>
      <c r="F1369" s="1005" t="s">
        <v>389</v>
      </c>
      <c r="G1369" s="1005">
        <v>9.1</v>
      </c>
      <c r="H1369" s="1156">
        <v>1.4</v>
      </c>
      <c r="I1369" s="1005" t="s">
        <v>389</v>
      </c>
      <c r="J1369" s="595">
        <f>SUM(C1369:I1369)</f>
        <v>222.5</v>
      </c>
      <c r="K1369" s="66"/>
      <c r="L1369" s="66"/>
      <c r="M1369" s="76"/>
      <c r="N1369" s="76"/>
      <c r="O1369" s="76"/>
      <c r="P1369" s="76"/>
      <c r="Q1369" s="76"/>
      <c r="R1369" s="76"/>
    </row>
    <row r="1370" spans="1:18" ht="10.5" customHeight="1">
      <c r="B1370" s="329">
        <v>2008</v>
      </c>
      <c r="C1370" s="989">
        <v>110</v>
      </c>
      <c r="D1370" s="1005" t="s">
        <v>373</v>
      </c>
      <c r="E1370" s="1005">
        <v>70.48</v>
      </c>
      <c r="F1370" s="1005" t="s">
        <v>373</v>
      </c>
      <c r="G1370" s="1005">
        <v>10</v>
      </c>
      <c r="H1370" s="1156">
        <v>1.52</v>
      </c>
      <c r="I1370" s="1005" t="s">
        <v>373</v>
      </c>
      <c r="J1370" s="595">
        <f>SUM(C1370:I1370)</f>
        <v>192.00000000000003</v>
      </c>
      <c r="K1370" s="66"/>
      <c r="L1370" s="66"/>
      <c r="M1370" s="76"/>
      <c r="N1370" s="76"/>
      <c r="O1370" s="76"/>
      <c r="P1370" s="76"/>
      <c r="Q1370" s="76"/>
      <c r="R1370" s="76"/>
    </row>
    <row r="1371" spans="1:18" ht="10.5" customHeight="1">
      <c r="B1371" s="329"/>
      <c r="C1371" s="989"/>
      <c r="D1371" s="1005"/>
      <c r="E1371" s="1005"/>
      <c r="F1371" s="1005"/>
      <c r="G1371" s="1005"/>
      <c r="H1371" s="1156"/>
      <c r="I1371" s="1005"/>
      <c r="J1371" s="1005"/>
      <c r="K1371" s="66"/>
      <c r="L1371" s="66"/>
      <c r="M1371" s="76"/>
      <c r="N1371" s="76"/>
      <c r="O1371" s="76"/>
      <c r="P1371" s="76"/>
      <c r="Q1371" s="76"/>
      <c r="R1371" s="76"/>
    </row>
    <row r="1372" spans="1:18" ht="10.5" customHeight="1">
      <c r="B1372" s="329">
        <v>2009</v>
      </c>
      <c r="C1372" s="989">
        <v>161.65</v>
      </c>
      <c r="D1372" s="1005" t="s">
        <v>373</v>
      </c>
      <c r="E1372" s="989">
        <v>47.6</v>
      </c>
      <c r="F1372" s="989" t="s">
        <v>373</v>
      </c>
      <c r="G1372" s="989">
        <v>6.53</v>
      </c>
      <c r="H1372" s="1156">
        <v>0.22</v>
      </c>
      <c r="I1372" s="1005" t="s">
        <v>373</v>
      </c>
      <c r="J1372" s="595">
        <f>SUM(C1372:I1372)</f>
        <v>216</v>
      </c>
      <c r="K1372" s="66"/>
      <c r="L1372" s="66"/>
      <c r="M1372" s="76"/>
      <c r="N1372" s="76"/>
      <c r="O1372" s="76"/>
      <c r="P1372" s="76"/>
      <c r="Q1372" s="76"/>
      <c r="R1372" s="76"/>
    </row>
    <row r="1373" spans="1:18" ht="10.5" customHeight="1">
      <c r="B1373" s="329">
        <v>2010</v>
      </c>
      <c r="C1373" s="989">
        <v>142.66</v>
      </c>
      <c r="D1373" s="1005" t="s">
        <v>373</v>
      </c>
      <c r="E1373" s="989">
        <v>45</v>
      </c>
      <c r="F1373" s="989" t="s">
        <v>373</v>
      </c>
      <c r="G1373" s="989">
        <v>5.47</v>
      </c>
      <c r="H1373" s="1156">
        <v>0.82</v>
      </c>
      <c r="I1373" s="1005" t="s">
        <v>373</v>
      </c>
      <c r="J1373" s="595">
        <f>SUM(C1373:I1373)</f>
        <v>193.95</v>
      </c>
      <c r="K1373"/>
      <c r="L1373" s="66"/>
      <c r="M1373" s="76"/>
      <c r="N1373" s="76"/>
      <c r="O1373" s="76"/>
      <c r="P1373" s="76"/>
      <c r="Q1373" s="76"/>
      <c r="R1373" s="76"/>
    </row>
    <row r="1374" spans="1:18" ht="10.5" customHeight="1">
      <c r="B1374" s="329" t="s">
        <v>1371</v>
      </c>
      <c r="C1374" s="989">
        <v>254</v>
      </c>
      <c r="D1374" s="989" t="s">
        <v>373</v>
      </c>
      <c r="E1374" s="989">
        <v>51.3</v>
      </c>
      <c r="F1374" s="989" t="s">
        <v>373</v>
      </c>
      <c r="G1374" s="989">
        <v>6.05</v>
      </c>
      <c r="H1374" s="1156">
        <v>0.7</v>
      </c>
      <c r="I1374" s="1005" t="s">
        <v>373</v>
      </c>
      <c r="J1374" s="595">
        <f>SUM(C1374:I1374)</f>
        <v>312.05</v>
      </c>
      <c r="K1374" s="66"/>
      <c r="L1374" s="66"/>
      <c r="M1374" s="76"/>
      <c r="N1374" s="76"/>
      <c r="O1374" s="76"/>
      <c r="P1374" s="76"/>
      <c r="Q1374" s="76"/>
      <c r="R1374" s="76"/>
    </row>
    <row r="1375" spans="1:18" ht="10.5" customHeight="1">
      <c r="B1375" s="329" t="s">
        <v>1367</v>
      </c>
      <c r="C1375" s="989">
        <v>237.37</v>
      </c>
      <c r="D1375" s="989" t="s">
        <v>373</v>
      </c>
      <c r="E1375" s="989">
        <v>51.7</v>
      </c>
      <c r="F1375" s="989" t="s">
        <v>389</v>
      </c>
      <c r="G1375" s="989">
        <v>7.2</v>
      </c>
      <c r="H1375" s="1156" t="s">
        <v>373</v>
      </c>
      <c r="I1375" s="1005">
        <v>1.68</v>
      </c>
      <c r="J1375" s="595">
        <f>SUM(C1375:I1375)</f>
        <v>297.95</v>
      </c>
      <c r="K1375" s="66"/>
      <c r="L1375" s="66"/>
      <c r="M1375" s="76"/>
      <c r="N1375" s="76"/>
      <c r="O1375" s="76"/>
      <c r="P1375" s="76"/>
      <c r="Q1375" s="76"/>
      <c r="R1375" s="76"/>
    </row>
    <row r="1376" spans="1:18" ht="10.5" customHeight="1">
      <c r="A1376" s="59"/>
      <c r="B1376" s="329" t="s">
        <v>1408</v>
      </c>
      <c r="C1376" s="989">
        <v>201.6</v>
      </c>
      <c r="D1376" s="989" t="s">
        <v>373</v>
      </c>
      <c r="E1376" s="989">
        <v>58.3</v>
      </c>
      <c r="F1376" s="989" t="s">
        <v>373</v>
      </c>
      <c r="G1376" s="989">
        <v>6.32</v>
      </c>
      <c r="H1376" s="1156">
        <v>1</v>
      </c>
      <c r="I1376" s="1005">
        <v>0.28999999999999998</v>
      </c>
      <c r="J1376" s="595">
        <f>SUM(C1376:I1376)</f>
        <v>267.51</v>
      </c>
      <c r="K1376" s="76"/>
      <c r="L1376" s="76"/>
      <c r="M1376" s="76"/>
      <c r="N1376" s="76"/>
      <c r="O1376" s="76"/>
      <c r="P1376" s="76"/>
      <c r="Q1376" s="76"/>
    </row>
    <row r="1377" spans="1:17" ht="10.5" customHeight="1">
      <c r="B1377" s="329"/>
      <c r="C1377" s="989"/>
      <c r="D1377" s="989"/>
      <c r="E1377" s="989"/>
      <c r="F1377" s="989"/>
      <c r="G1377" s="989"/>
      <c r="H1377" s="1156"/>
      <c r="I1377" s="1005"/>
      <c r="J1377" s="595"/>
      <c r="K1377" s="76"/>
      <c r="L1377" s="76"/>
      <c r="M1377" s="76"/>
      <c r="N1377" s="76"/>
      <c r="O1377" s="76"/>
      <c r="P1377" s="76"/>
      <c r="Q1377" s="76"/>
    </row>
    <row r="1378" spans="1:17" ht="10.5" customHeight="1">
      <c r="B1378" s="329" t="s">
        <v>1411</v>
      </c>
      <c r="C1378" s="989">
        <v>212</v>
      </c>
      <c r="D1378" s="989" t="s">
        <v>373</v>
      </c>
      <c r="E1378" s="989">
        <v>81.599999999999994</v>
      </c>
      <c r="F1378" s="989" t="s">
        <v>373</v>
      </c>
      <c r="G1378" s="989">
        <v>6.3</v>
      </c>
      <c r="H1378" s="1156">
        <v>0.8</v>
      </c>
      <c r="I1378" s="1005">
        <v>1.3</v>
      </c>
      <c r="J1378" s="595">
        <f>SUM(C1378:I1378)</f>
        <v>302.00000000000006</v>
      </c>
      <c r="K1378" s="76"/>
      <c r="L1378" s="76"/>
      <c r="M1378" s="76"/>
      <c r="N1378" s="76"/>
      <c r="O1378" s="76"/>
      <c r="P1378" s="76"/>
      <c r="Q1378" s="76"/>
    </row>
    <row r="1379" spans="1:17" ht="10.5" customHeight="1">
      <c r="B1379" s="332" t="s">
        <v>1511</v>
      </c>
      <c r="C1379" s="990">
        <v>256</v>
      </c>
      <c r="D1379" s="990">
        <v>0.1</v>
      </c>
      <c r="E1379" s="990">
        <v>53.9</v>
      </c>
      <c r="F1379" s="990" t="s">
        <v>373</v>
      </c>
      <c r="G1379" s="990">
        <v>9</v>
      </c>
      <c r="H1379" s="1157">
        <v>1.2</v>
      </c>
      <c r="I1379" s="1154">
        <v>13.2</v>
      </c>
      <c r="J1379" s="596">
        <f>SUM(C1379:I1379)</f>
        <v>333.4</v>
      </c>
      <c r="K1379" s="76"/>
      <c r="L1379" s="76"/>
      <c r="M1379" s="76"/>
      <c r="N1379" s="76"/>
      <c r="O1379" s="76"/>
      <c r="P1379" s="76"/>
      <c r="Q1379" s="76"/>
    </row>
    <row r="1380" spans="1:17" ht="6" customHeight="1">
      <c r="B1380" s="1373"/>
      <c r="C1380" s="1374"/>
      <c r="D1380" s="1374"/>
      <c r="E1380" s="1374"/>
      <c r="F1380" s="1374"/>
      <c r="G1380" s="1374"/>
      <c r="H1380" s="1375"/>
      <c r="I1380" s="1374"/>
      <c r="J1380" s="1061"/>
      <c r="K1380" s="76"/>
      <c r="L1380" s="76"/>
      <c r="M1380" s="76"/>
      <c r="N1380" s="76"/>
      <c r="O1380" s="76"/>
      <c r="P1380" s="76"/>
      <c r="Q1380" s="76"/>
    </row>
    <row r="1381" spans="1:17" ht="10.5" customHeight="1">
      <c r="B1381" s="256" t="s">
        <v>1085</v>
      </c>
      <c r="C1381" s="256"/>
      <c r="D1381" s="256"/>
      <c r="E1381" s="256"/>
      <c r="F1381" s="256"/>
      <c r="G1381" s="256"/>
      <c r="H1381" s="147"/>
      <c r="I1381" s="147"/>
      <c r="J1381" s="76"/>
      <c r="K1381" s="76"/>
      <c r="L1381" s="76"/>
      <c r="M1381" s="76"/>
      <c r="N1381" s="76"/>
      <c r="O1381" s="76"/>
      <c r="P1381" s="76"/>
      <c r="Q1381" s="76"/>
    </row>
    <row r="1382" spans="1:17" ht="10.5" customHeight="1">
      <c r="B1382" s="256" t="s">
        <v>1086</v>
      </c>
      <c r="C1382" s="256"/>
      <c r="D1382" s="256"/>
      <c r="E1382" s="256"/>
      <c r="F1382" s="256"/>
      <c r="G1382" s="256"/>
      <c r="H1382" s="147"/>
      <c r="I1382" s="147"/>
      <c r="J1382" s="76"/>
      <c r="K1382" s="76"/>
      <c r="L1382" s="76"/>
      <c r="M1382" s="76"/>
      <c r="N1382" s="76"/>
      <c r="O1382" s="76"/>
      <c r="P1382" s="76"/>
      <c r="Q1382" s="76"/>
    </row>
    <row r="1383" spans="1:17" ht="10.5" customHeight="1">
      <c r="A1383" s="59"/>
      <c r="B1383" s="256" t="s">
        <v>1078</v>
      </c>
      <c r="C1383" s="256"/>
      <c r="D1383" s="256"/>
      <c r="E1383" s="256"/>
      <c r="F1383" s="256"/>
      <c r="G1383" s="256"/>
      <c r="H1383" s="147"/>
      <c r="I1383" s="147"/>
      <c r="J1383" s="76"/>
      <c r="K1383" s="76"/>
      <c r="L1383" s="76"/>
      <c r="M1383" s="76"/>
      <c r="N1383" s="76"/>
      <c r="O1383" s="76"/>
      <c r="P1383" s="76"/>
      <c r="Q1383" s="76"/>
    </row>
    <row r="1384" spans="1:17" ht="10.5" customHeight="1">
      <c r="A1384" s="59"/>
      <c r="B1384" s="1644" t="s">
        <v>921</v>
      </c>
      <c r="C1384" s="1645"/>
      <c r="D1384" s="1645"/>
      <c r="E1384" s="1645"/>
      <c r="F1384" s="1645"/>
      <c r="G1384" s="1645"/>
      <c r="H1384" s="147"/>
      <c r="I1384" s="147"/>
      <c r="J1384" s="117"/>
      <c r="K1384" s="76"/>
      <c r="L1384" s="76"/>
      <c r="M1384" s="76"/>
      <c r="N1384" s="76"/>
      <c r="O1384" s="76"/>
      <c r="P1384" s="76"/>
      <c r="Q1384" s="76"/>
    </row>
    <row r="1385" spans="1:17" ht="10.5" customHeight="1">
      <c r="A1385" s="59"/>
      <c r="B1385" s="256" t="s">
        <v>927</v>
      </c>
      <c r="C1385" s="256"/>
      <c r="D1385" s="256"/>
      <c r="E1385" s="256"/>
      <c r="F1385" s="256"/>
      <c r="G1385" s="256"/>
      <c r="H1385" s="187"/>
      <c r="I1385" s="187"/>
      <c r="J1385" s="76"/>
      <c r="K1385" s="76"/>
      <c r="L1385" s="76"/>
      <c r="M1385" s="76"/>
      <c r="N1385" s="76"/>
      <c r="O1385" s="76"/>
      <c r="P1385" s="76"/>
      <c r="Q1385" s="76"/>
    </row>
    <row r="1386" spans="1:17" ht="10.5" customHeight="1">
      <c r="A1386" s="59"/>
      <c r="B1386" s="256" t="s">
        <v>1087</v>
      </c>
      <c r="C1386" s="256"/>
      <c r="D1386" s="256"/>
      <c r="E1386" s="256"/>
      <c r="F1386" s="256"/>
      <c r="G1386" s="256"/>
      <c r="H1386" s="187"/>
      <c r="I1386" s="187"/>
      <c r="J1386" s="76"/>
      <c r="K1386" s="76"/>
      <c r="L1386" s="76"/>
      <c r="M1386" s="76"/>
      <c r="N1386" s="76"/>
      <c r="O1386" s="76"/>
      <c r="P1386" s="76"/>
      <c r="Q1386" s="76"/>
    </row>
    <row r="1387" spans="1:17" ht="10.5" customHeight="1">
      <c r="A1387" s="59"/>
      <c r="B1387" s="1697" t="s">
        <v>1088</v>
      </c>
      <c r="C1387" s="1697"/>
      <c r="D1387" s="1697"/>
      <c r="E1387" s="1697"/>
      <c r="F1387" s="256"/>
      <c r="G1387" s="256"/>
      <c r="H1387" s="187"/>
      <c r="I1387" s="187"/>
      <c r="J1387" s="76"/>
      <c r="K1387" s="76"/>
      <c r="L1387" s="76"/>
      <c r="M1387" s="76"/>
      <c r="N1387" s="76"/>
      <c r="O1387" s="76"/>
      <c r="P1387" s="76"/>
      <c r="Q1387" s="76"/>
    </row>
    <row r="1388" spans="1:17" ht="10.5" customHeight="1">
      <c r="A1388" s="59"/>
      <c r="B1388" s="256" t="s">
        <v>1089</v>
      </c>
      <c r="C1388" s="256"/>
      <c r="D1388" s="256"/>
      <c r="E1388" s="256"/>
      <c r="F1388" s="256"/>
      <c r="G1388" s="256"/>
      <c r="H1388" s="187"/>
      <c r="I1388" s="187"/>
      <c r="J1388" s="76"/>
      <c r="K1388" s="76"/>
      <c r="L1388" s="76"/>
      <c r="M1388" s="76"/>
      <c r="N1388" s="76"/>
      <c r="O1388" s="76"/>
      <c r="P1388" s="76"/>
      <c r="Q1388" s="76"/>
    </row>
    <row r="1389" spans="1:17" ht="10.5" customHeight="1">
      <c r="A1389" s="59"/>
      <c r="B1389" s="256" t="s">
        <v>1231</v>
      </c>
      <c r="C1389" s="256"/>
      <c r="D1389" s="256"/>
      <c r="E1389" s="256"/>
      <c r="F1389" s="256"/>
      <c r="G1389" s="256"/>
      <c r="H1389" s="187"/>
      <c r="I1389" s="187"/>
      <c r="J1389" s="76"/>
      <c r="K1389" s="76"/>
      <c r="L1389" s="76"/>
      <c r="M1389" s="76"/>
      <c r="N1389" s="76"/>
      <c r="O1389" s="76"/>
      <c r="P1389" s="76"/>
      <c r="Q1389" s="76"/>
    </row>
    <row r="1390" spans="1:17" ht="10.5" customHeight="1">
      <c r="A1390" s="59"/>
      <c r="B1390" s="256" t="s">
        <v>1090</v>
      </c>
      <c r="C1390" s="256"/>
      <c r="D1390" s="256"/>
      <c r="E1390" s="256"/>
      <c r="F1390" s="256"/>
      <c r="G1390" s="256"/>
      <c r="H1390" s="187"/>
      <c r="I1390" s="187"/>
      <c r="J1390" s="76"/>
      <c r="K1390" s="76"/>
      <c r="L1390" s="76"/>
      <c r="M1390" s="76"/>
      <c r="N1390" s="76"/>
      <c r="O1390" s="76"/>
      <c r="P1390" s="76"/>
      <c r="Q1390" s="76"/>
    </row>
    <row r="1391" spans="1:17" ht="10.5" customHeight="1">
      <c r="A1391" s="59"/>
      <c r="B1391" s="1326"/>
      <c r="C1391" s="1326"/>
      <c r="D1391" s="1326"/>
      <c r="E1391" s="1326"/>
      <c r="F1391" s="1326"/>
      <c r="G1391" s="1326"/>
      <c r="H1391" s="187"/>
      <c r="I1391" s="187"/>
      <c r="J1391" s="76"/>
      <c r="K1391" s="76"/>
      <c r="L1391" s="76"/>
      <c r="M1391" s="76"/>
      <c r="N1391" s="76"/>
      <c r="O1391" s="76"/>
      <c r="P1391" s="76"/>
      <c r="Q1391" s="76"/>
    </row>
    <row r="1392" spans="1:17" ht="10.5" customHeight="1">
      <c r="A1392" s="59"/>
      <c r="B1392" s="1326"/>
      <c r="C1392" s="1326"/>
      <c r="D1392" s="1326"/>
      <c r="E1392" s="1326"/>
      <c r="F1392" s="1326"/>
      <c r="G1392" s="1326"/>
      <c r="H1392" s="187"/>
      <c r="I1392" s="187"/>
      <c r="J1392" s="76"/>
      <c r="K1392" s="76"/>
      <c r="L1392" s="76"/>
      <c r="M1392" s="76"/>
      <c r="N1392" s="76"/>
      <c r="O1392" s="76"/>
      <c r="P1392" s="76"/>
      <c r="Q1392" s="76"/>
    </row>
    <row r="1393" spans="1:17" ht="10.5" customHeight="1">
      <c r="A1393" s="59"/>
      <c r="B1393" s="1326"/>
      <c r="C1393" s="1326"/>
      <c r="D1393" s="1326"/>
      <c r="E1393" s="1326"/>
      <c r="F1393" s="1326"/>
      <c r="G1393" s="1326"/>
      <c r="H1393" s="187"/>
      <c r="I1393" s="187"/>
      <c r="J1393" s="76"/>
      <c r="K1393" s="76"/>
      <c r="L1393" s="76"/>
      <c r="M1393" s="76"/>
      <c r="N1393" s="76"/>
      <c r="O1393" s="76"/>
      <c r="P1393" s="76"/>
      <c r="Q1393" s="76"/>
    </row>
    <row r="1394" spans="1:17" ht="10.5" customHeight="1">
      <c r="A1394" s="59"/>
      <c r="B1394" s="1326"/>
      <c r="C1394" s="1326"/>
      <c r="D1394" s="1326"/>
      <c r="E1394" s="1326"/>
      <c r="F1394" s="1326"/>
      <c r="G1394" s="1326"/>
      <c r="H1394" s="187"/>
      <c r="I1394" s="187"/>
      <c r="J1394" s="76"/>
      <c r="K1394" s="76"/>
      <c r="L1394" s="76"/>
      <c r="M1394" s="76"/>
      <c r="N1394" s="76"/>
      <c r="O1394" s="76"/>
      <c r="P1394" s="76"/>
      <c r="Q1394" s="76"/>
    </row>
    <row r="1395" spans="1:17" ht="10.5" customHeight="1">
      <c r="A1395" s="59"/>
      <c r="B1395" s="1326"/>
      <c r="C1395" s="1326"/>
      <c r="D1395" s="1326"/>
      <c r="E1395" s="1326"/>
      <c r="F1395" s="1326"/>
      <c r="G1395" s="1326"/>
      <c r="H1395" s="187"/>
      <c r="I1395" s="187"/>
      <c r="J1395" s="76"/>
      <c r="K1395" s="76"/>
      <c r="L1395" s="76"/>
      <c r="M1395" s="76"/>
      <c r="N1395" s="76"/>
      <c r="O1395" s="76"/>
      <c r="P1395" s="76"/>
      <c r="Q1395" s="76"/>
    </row>
    <row r="1396" spans="1:17" ht="10.5" customHeight="1">
      <c r="A1396" s="59"/>
      <c r="B1396" s="1326"/>
      <c r="C1396" s="1326"/>
      <c r="D1396" s="1326"/>
      <c r="E1396" s="1326"/>
      <c r="F1396" s="1326"/>
      <c r="G1396" s="1326"/>
      <c r="H1396" s="187"/>
      <c r="I1396" s="187"/>
      <c r="J1396" s="76"/>
      <c r="K1396" s="76"/>
      <c r="L1396" s="76"/>
      <c r="M1396" s="76"/>
      <c r="N1396" s="76"/>
      <c r="O1396" s="76"/>
      <c r="P1396" s="76"/>
      <c r="Q1396" s="76"/>
    </row>
    <row r="1397" spans="1:17" ht="10.5" customHeight="1">
      <c r="A1397" s="59"/>
      <c r="B1397" s="1326"/>
      <c r="C1397" s="1326"/>
      <c r="D1397" s="1326"/>
      <c r="E1397" s="1326"/>
      <c r="F1397" s="1326"/>
      <c r="G1397" s="1326"/>
      <c r="H1397" s="187"/>
      <c r="I1397" s="187"/>
      <c r="J1397" s="76"/>
      <c r="K1397" s="76"/>
      <c r="L1397" s="76"/>
      <c r="M1397" s="76"/>
      <c r="N1397" s="76"/>
      <c r="O1397" s="76"/>
      <c r="P1397" s="76"/>
      <c r="Q1397" s="76"/>
    </row>
    <row r="1398" spans="1:17" ht="10.5" customHeight="1">
      <c r="A1398" s="59"/>
      <c r="B1398" s="1326"/>
      <c r="C1398" s="1326"/>
      <c r="D1398" s="1326"/>
      <c r="E1398" s="1326"/>
      <c r="F1398" s="1326"/>
      <c r="G1398" s="1326"/>
      <c r="H1398" s="187"/>
      <c r="I1398" s="187"/>
      <c r="J1398" s="76"/>
      <c r="K1398" s="76"/>
      <c r="L1398" s="76"/>
      <c r="M1398" s="76"/>
      <c r="N1398" s="76"/>
      <c r="O1398" s="76"/>
      <c r="P1398" s="76"/>
      <c r="Q1398" s="76"/>
    </row>
    <row r="1399" spans="1:17" ht="10.5" customHeight="1">
      <c r="A1399" s="59"/>
      <c r="B1399" s="1326"/>
      <c r="C1399" s="1326"/>
      <c r="D1399" s="1326"/>
      <c r="E1399" s="1326"/>
      <c r="F1399" s="1326"/>
      <c r="G1399" s="1326"/>
      <c r="H1399" s="187"/>
      <c r="I1399" s="187"/>
      <c r="J1399" s="76"/>
      <c r="K1399" s="76"/>
      <c r="L1399" s="76"/>
      <c r="M1399" s="76"/>
      <c r="N1399" s="76"/>
      <c r="O1399" s="76"/>
      <c r="P1399" s="76"/>
      <c r="Q1399" s="76"/>
    </row>
    <row r="1400" spans="1:17" ht="10.5" customHeight="1">
      <c r="A1400" s="59"/>
      <c r="B1400" s="1326"/>
      <c r="C1400" s="1326"/>
      <c r="D1400" s="1326"/>
      <c r="E1400" s="1326"/>
      <c r="F1400" s="1326"/>
      <c r="G1400" s="1326"/>
      <c r="H1400" s="187"/>
      <c r="I1400" s="187"/>
      <c r="J1400" s="76"/>
      <c r="K1400" s="76"/>
      <c r="L1400" s="76"/>
      <c r="M1400" s="76"/>
      <c r="N1400" s="76"/>
      <c r="O1400" s="76"/>
      <c r="P1400" s="76"/>
      <c r="Q1400" s="76"/>
    </row>
    <row r="1401" spans="1:17" ht="10.5" customHeight="1">
      <c r="A1401" s="59"/>
      <c r="B1401" s="1326"/>
      <c r="C1401" s="1326"/>
      <c r="D1401" s="1326"/>
      <c r="E1401" s="1326"/>
      <c r="F1401" s="1326"/>
      <c r="G1401" s="1326"/>
      <c r="H1401" s="187"/>
      <c r="I1401" s="187"/>
      <c r="J1401" s="76"/>
      <c r="K1401" s="76"/>
      <c r="L1401" s="76"/>
      <c r="M1401" s="76"/>
      <c r="N1401" s="76"/>
      <c r="O1401" s="76"/>
      <c r="P1401" s="76"/>
      <c r="Q1401" s="76"/>
    </row>
    <row r="1402" spans="1:17" ht="10.5" customHeight="1">
      <c r="A1402" s="59"/>
      <c r="B1402" s="1326"/>
      <c r="C1402" s="1326"/>
      <c r="D1402" s="1326"/>
      <c r="E1402" s="1326"/>
      <c r="F1402" s="1326"/>
      <c r="G1402" s="1326"/>
      <c r="H1402" s="187"/>
      <c r="I1402" s="187"/>
      <c r="J1402" s="76"/>
      <c r="K1402" s="76"/>
      <c r="L1402" s="76"/>
      <c r="M1402" s="76"/>
      <c r="N1402" s="76"/>
      <c r="O1402" s="76"/>
      <c r="P1402" s="76"/>
      <c r="Q1402" s="76"/>
    </row>
    <row r="1403" spans="1:17" ht="10.5" customHeight="1">
      <c r="A1403" s="59"/>
      <c r="B1403" s="1326"/>
      <c r="C1403" s="1326"/>
      <c r="D1403" s="1326"/>
      <c r="E1403" s="1326"/>
      <c r="F1403" s="1326"/>
      <c r="G1403" s="1326"/>
      <c r="H1403" s="187"/>
      <c r="I1403" s="187"/>
      <c r="J1403" s="76"/>
      <c r="K1403" s="76"/>
      <c r="L1403" s="76"/>
      <c r="M1403" s="76"/>
      <c r="N1403" s="76"/>
      <c r="O1403" s="76"/>
      <c r="P1403" s="76"/>
      <c r="Q1403" s="76"/>
    </row>
    <row r="1404" spans="1:17" ht="10.5" customHeight="1">
      <c r="A1404" s="59"/>
      <c r="B1404" s="1326"/>
      <c r="C1404" s="1326"/>
      <c r="D1404" s="1326"/>
      <c r="E1404" s="1326"/>
      <c r="F1404" s="1326"/>
      <c r="G1404" s="1326"/>
      <c r="H1404" s="187"/>
      <c r="I1404" s="187"/>
      <c r="J1404" s="76"/>
      <c r="K1404" s="76"/>
      <c r="L1404" s="76"/>
      <c r="M1404" s="76"/>
      <c r="N1404" s="76"/>
      <c r="O1404" s="76"/>
      <c r="P1404" s="76"/>
      <c r="Q1404" s="76"/>
    </row>
    <row r="1405" spans="1:17" ht="10.5" customHeight="1">
      <c r="A1405" s="59"/>
      <c r="B1405" s="1326"/>
      <c r="C1405" s="1326"/>
      <c r="D1405" s="1326"/>
      <c r="E1405" s="1326"/>
      <c r="F1405" s="1326"/>
      <c r="G1405" s="1326"/>
      <c r="H1405" s="187"/>
      <c r="I1405" s="187"/>
      <c r="J1405" s="76"/>
      <c r="K1405" s="76"/>
      <c r="L1405" s="76"/>
      <c r="M1405" s="76"/>
      <c r="N1405" s="76"/>
      <c r="O1405" s="76"/>
      <c r="P1405" s="76"/>
      <c r="Q1405" s="76"/>
    </row>
    <row r="1406" spans="1:17" ht="10.5" customHeight="1">
      <c r="A1406" s="59"/>
      <c r="B1406" s="240"/>
      <c r="C1406" s="217"/>
      <c r="D1406" s="217"/>
      <c r="E1406" s="217"/>
      <c r="F1406" s="217"/>
      <c r="G1406" s="217"/>
      <c r="H1406" s="187"/>
      <c r="I1406" s="187"/>
      <c r="J1406" s="76"/>
      <c r="K1406" s="76"/>
      <c r="L1406" s="76"/>
      <c r="M1406" s="76"/>
      <c r="N1406" s="76"/>
      <c r="O1406" s="76"/>
      <c r="P1406" s="76"/>
      <c r="Q1406" s="76"/>
    </row>
    <row r="1407" spans="1:17" ht="10.5" customHeight="1">
      <c r="A1407" s="59"/>
      <c r="B1407" s="240"/>
      <c r="C1407" s="217"/>
      <c r="D1407" s="217"/>
      <c r="E1407" s="217"/>
      <c r="F1407" s="217"/>
      <c r="G1407" s="151">
        <v>22</v>
      </c>
      <c r="H1407" s="187"/>
      <c r="I1407" s="187"/>
      <c r="J1407" s="76"/>
      <c r="K1407" s="76"/>
      <c r="L1407" s="76"/>
      <c r="M1407" s="76"/>
      <c r="N1407" s="76"/>
      <c r="O1407" s="76"/>
      <c r="P1407" s="76"/>
      <c r="Q1407" s="76"/>
    </row>
    <row r="1408" spans="1:17" ht="10.5" customHeight="1">
      <c r="B1408" s="240"/>
      <c r="C1408" s="217"/>
      <c r="D1408" s="217"/>
      <c r="E1408" s="217"/>
      <c r="F1408" s="217"/>
      <c r="G1408" s="217"/>
      <c r="H1408" s="187"/>
      <c r="I1408" s="187"/>
      <c r="J1408" s="76"/>
    </row>
    <row r="1409" spans="2:11" ht="10.5" customHeight="1">
      <c r="B1409" s="240"/>
      <c r="C1409" s="217"/>
      <c r="D1409" s="217"/>
      <c r="E1409" s="217"/>
      <c r="F1409" s="217"/>
      <c r="G1409" s="217"/>
      <c r="H1409" s="187"/>
      <c r="I1409" s="187"/>
      <c r="J1409" s="76"/>
    </row>
    <row r="1410" spans="2:11" ht="11.5" customHeight="1">
      <c r="B1410" s="1695" t="s">
        <v>858</v>
      </c>
      <c r="C1410" s="1696"/>
      <c r="D1410" s="1696"/>
      <c r="E1410" s="1696"/>
      <c r="F1410" s="1696"/>
      <c r="G1410" s="1696"/>
      <c r="H1410" s="1696"/>
      <c r="I1410" s="1696"/>
      <c r="J1410" s="1696"/>
      <c r="K1410" s="44"/>
    </row>
    <row r="1411" spans="2:11" ht="11.25" customHeight="1">
      <c r="B1411" s="1587" t="s">
        <v>275</v>
      </c>
      <c r="C1411" s="1520" t="s">
        <v>922</v>
      </c>
      <c r="D1411" s="1520" t="s">
        <v>940</v>
      </c>
      <c r="E1411" s="1520" t="s">
        <v>941</v>
      </c>
      <c r="F1411" s="1520" t="s">
        <v>1091</v>
      </c>
      <c r="G1411" s="1520" t="s">
        <v>276</v>
      </c>
      <c r="H1411" s="1520" t="s">
        <v>1092</v>
      </c>
      <c r="I1411" s="1520" t="s">
        <v>1093</v>
      </c>
      <c r="J1411" s="1587" t="s">
        <v>903</v>
      </c>
      <c r="K1411" s="60"/>
    </row>
    <row r="1412" spans="2:11" ht="11.25" customHeight="1">
      <c r="B1412" s="1622"/>
      <c r="C1412" s="1521"/>
      <c r="D1412" s="1521"/>
      <c r="E1412" s="1521"/>
      <c r="F1412" s="1596"/>
      <c r="G1412" s="1521"/>
      <c r="H1412" s="1521"/>
      <c r="I1412" s="1521"/>
      <c r="J1412" s="1622"/>
      <c r="K1412" s="60"/>
    </row>
    <row r="1413" spans="2:11" ht="10.5" customHeight="1">
      <c r="B1413" s="1588"/>
      <c r="C1413" s="333" t="s">
        <v>279</v>
      </c>
      <c r="D1413" s="333" t="s">
        <v>280</v>
      </c>
      <c r="E1413" s="334" t="s">
        <v>928</v>
      </c>
      <c r="F1413" s="1313" t="s">
        <v>1481</v>
      </c>
      <c r="G1413" s="333" t="s">
        <v>499</v>
      </c>
      <c r="H1413" s="1619" t="s">
        <v>1299</v>
      </c>
      <c r="I1413" s="1621"/>
      <c r="J1413" s="1588"/>
      <c r="K1413" s="60"/>
    </row>
    <row r="1414" spans="2:11" ht="10.5" customHeight="1">
      <c r="B1414" s="415">
        <v>2000</v>
      </c>
      <c r="C1414" s="520">
        <v>19</v>
      </c>
      <c r="D1414" s="520">
        <v>20</v>
      </c>
      <c r="E1414" s="572">
        <v>1208</v>
      </c>
      <c r="F1414" s="732">
        <v>52.1</v>
      </c>
      <c r="G1414" s="513">
        <v>24522</v>
      </c>
      <c r="H1414" s="513">
        <v>19000</v>
      </c>
      <c r="I1414" s="513">
        <v>23400</v>
      </c>
      <c r="J1414" s="998" t="s">
        <v>328</v>
      </c>
      <c r="K1414" s="60"/>
    </row>
    <row r="1415" spans="2:11" ht="10.5" customHeight="1">
      <c r="B1415" s="415">
        <v>2001</v>
      </c>
      <c r="C1415" s="520">
        <v>27</v>
      </c>
      <c r="D1415" s="520">
        <v>26</v>
      </c>
      <c r="E1415" s="572">
        <v>1638</v>
      </c>
      <c r="F1415" s="732">
        <v>74.8</v>
      </c>
      <c r="G1415" s="513">
        <v>42179</v>
      </c>
      <c r="H1415" s="513">
        <v>19900</v>
      </c>
      <c r="I1415" s="513">
        <v>21700</v>
      </c>
      <c r="J1415" s="998" t="s">
        <v>329</v>
      </c>
      <c r="K1415" s="60"/>
    </row>
    <row r="1416" spans="2:11" ht="10.5" customHeight="1">
      <c r="B1416" s="415">
        <v>2002</v>
      </c>
      <c r="C1416" s="520">
        <v>31</v>
      </c>
      <c r="D1416" s="520">
        <v>34</v>
      </c>
      <c r="E1416" s="572">
        <v>2385</v>
      </c>
      <c r="F1416" s="732">
        <v>65.099999999999994</v>
      </c>
      <c r="G1416" s="513">
        <v>96368</v>
      </c>
      <c r="H1416" s="513">
        <v>33900</v>
      </c>
      <c r="I1416" s="513">
        <v>26700</v>
      </c>
      <c r="J1416" s="998" t="s">
        <v>282</v>
      </c>
      <c r="K1416" s="60"/>
    </row>
    <row r="1417" spans="2:11" ht="10.5" customHeight="1">
      <c r="B1417" s="415">
        <v>2003</v>
      </c>
      <c r="C1417" s="520">
        <v>44</v>
      </c>
      <c r="D1417" s="520">
        <v>41</v>
      </c>
      <c r="E1417" s="572">
        <v>1754.5</v>
      </c>
      <c r="F1417" s="732">
        <v>59.7</v>
      </c>
      <c r="G1417" s="513">
        <v>71568</v>
      </c>
      <c r="H1417" s="513">
        <v>40800</v>
      </c>
      <c r="I1417" s="513">
        <v>37400</v>
      </c>
      <c r="J1417" s="997" t="s">
        <v>723</v>
      </c>
      <c r="K1417" s="60"/>
    </row>
    <row r="1418" spans="2:11" ht="10.5" customHeight="1">
      <c r="B1418" s="415">
        <v>2004</v>
      </c>
      <c r="C1418" s="520">
        <v>44</v>
      </c>
      <c r="D1418" s="520">
        <v>32</v>
      </c>
      <c r="E1418" s="572">
        <v>1745.38</v>
      </c>
      <c r="F1418" s="732">
        <v>59.5</v>
      </c>
      <c r="G1418" s="513">
        <v>55852</v>
      </c>
      <c r="H1418" s="513">
        <v>31500</v>
      </c>
      <c r="I1418" s="513">
        <v>31400</v>
      </c>
      <c r="J1418" s="997" t="s">
        <v>751</v>
      </c>
      <c r="K1418" s="60"/>
    </row>
    <row r="1419" spans="2:11" ht="10.5" customHeight="1">
      <c r="B1419" s="415"/>
      <c r="C1419" s="520"/>
      <c r="D1419" s="520"/>
      <c r="E1419" s="572"/>
      <c r="F1419" s="732"/>
      <c r="G1419" s="513"/>
      <c r="H1419" s="513"/>
      <c r="I1419" s="513"/>
      <c r="J1419" s="998"/>
      <c r="K1419" s="60"/>
    </row>
    <row r="1420" spans="2:11" ht="10.5" customHeight="1">
      <c r="B1420" s="415">
        <v>2005</v>
      </c>
      <c r="C1420" s="520">
        <v>40</v>
      </c>
      <c r="D1420" s="520">
        <v>44</v>
      </c>
      <c r="E1420" s="572">
        <v>1686.54</v>
      </c>
      <c r="F1420" s="732">
        <v>58</v>
      </c>
      <c r="G1420" s="513">
        <v>74545</v>
      </c>
      <c r="H1420" s="513">
        <v>42400</v>
      </c>
      <c r="I1420" s="513">
        <v>38500</v>
      </c>
      <c r="J1420" s="417" t="s">
        <v>502</v>
      </c>
      <c r="K1420" s="60"/>
    </row>
    <row r="1421" spans="2:11" ht="10.5" customHeight="1">
      <c r="B1421" s="415">
        <v>2006</v>
      </c>
      <c r="C1421" s="520">
        <v>32</v>
      </c>
      <c r="D1421" s="520">
        <v>36</v>
      </c>
      <c r="E1421" s="572">
        <v>2660</v>
      </c>
      <c r="F1421" s="732">
        <v>82.4</v>
      </c>
      <c r="G1421" s="513">
        <v>97090</v>
      </c>
      <c r="H1421" s="513">
        <v>35600</v>
      </c>
      <c r="I1421" s="513">
        <v>39900</v>
      </c>
      <c r="J1421" s="417" t="s">
        <v>388</v>
      </c>
      <c r="K1421" s="60"/>
    </row>
    <row r="1422" spans="2:11" ht="10.5" customHeight="1">
      <c r="B1422" s="415">
        <v>2007</v>
      </c>
      <c r="C1422" s="520">
        <v>33</v>
      </c>
      <c r="D1422" s="520">
        <v>38</v>
      </c>
      <c r="E1422" s="572">
        <v>2700</v>
      </c>
      <c r="F1422" s="732">
        <v>91.7</v>
      </c>
      <c r="G1422" s="513">
        <v>102870</v>
      </c>
      <c r="H1422" s="513">
        <v>37600</v>
      </c>
      <c r="I1422" s="513">
        <v>39200</v>
      </c>
      <c r="J1422" s="417" t="s">
        <v>803</v>
      </c>
      <c r="K1422" s="60"/>
    </row>
    <row r="1423" spans="2:11" ht="10.5" customHeight="1">
      <c r="B1423" s="415">
        <v>2008</v>
      </c>
      <c r="C1423" s="520">
        <v>34</v>
      </c>
      <c r="D1423" s="520">
        <v>31</v>
      </c>
      <c r="E1423" s="572">
        <v>3100</v>
      </c>
      <c r="F1423" s="732">
        <v>102.2</v>
      </c>
      <c r="G1423" s="513">
        <v>96720</v>
      </c>
      <c r="H1423" s="513">
        <v>30600</v>
      </c>
      <c r="I1423" s="513">
        <v>31000</v>
      </c>
      <c r="J1423" s="1029">
        <v>39692</v>
      </c>
      <c r="K1423" s="60"/>
    </row>
    <row r="1424" spans="2:11" ht="10.5" customHeight="1">
      <c r="B1424" s="415">
        <v>2009</v>
      </c>
      <c r="C1424" s="520">
        <v>35</v>
      </c>
      <c r="D1424" s="520">
        <v>40</v>
      </c>
      <c r="E1424" s="572">
        <v>2800</v>
      </c>
      <c r="F1424" s="732">
        <v>98</v>
      </c>
      <c r="G1424" s="513">
        <v>112280</v>
      </c>
      <c r="H1424" s="513">
        <v>40100</v>
      </c>
      <c r="I1424" s="513">
        <v>42100</v>
      </c>
      <c r="J1424" s="1029">
        <v>40087</v>
      </c>
      <c r="K1424" s="60"/>
    </row>
    <row r="1425" spans="1:11" ht="12" customHeight="1">
      <c r="B1425" s="415"/>
      <c r="C1425" s="520"/>
      <c r="D1425" s="520"/>
      <c r="E1425" s="572"/>
      <c r="F1425" s="732"/>
      <c r="G1425" s="513"/>
      <c r="H1425" s="513"/>
      <c r="I1425" s="513"/>
      <c r="J1425" s="1029"/>
      <c r="K1425" s="60"/>
    </row>
    <row r="1426" spans="1:11" ht="12" customHeight="1">
      <c r="B1426" s="415">
        <v>2010</v>
      </c>
      <c r="C1426" s="520">
        <v>35</v>
      </c>
      <c r="D1426" s="520">
        <v>37</v>
      </c>
      <c r="E1426" s="558">
        <v>3182.04</v>
      </c>
      <c r="F1426" s="616">
        <v>104.1</v>
      </c>
      <c r="G1426" s="513">
        <v>117417</v>
      </c>
      <c r="H1426" s="514">
        <v>36900</v>
      </c>
      <c r="I1426" s="514">
        <v>44100</v>
      </c>
      <c r="J1426" s="1029">
        <v>40483</v>
      </c>
      <c r="K1426" s="60"/>
    </row>
    <row r="1427" spans="1:11" ht="13.5" customHeight="1">
      <c r="A1427" s="59"/>
      <c r="B1427" s="511" t="s">
        <v>1371</v>
      </c>
      <c r="C1427" s="522">
        <v>44</v>
      </c>
      <c r="D1427" s="522">
        <v>59</v>
      </c>
      <c r="E1427" s="558">
        <v>4600</v>
      </c>
      <c r="F1427" s="616">
        <v>132.69999999999999</v>
      </c>
      <c r="G1427" s="514">
        <v>270480</v>
      </c>
      <c r="H1427" s="514">
        <v>58800</v>
      </c>
      <c r="I1427" s="514">
        <v>56700</v>
      </c>
      <c r="J1427" s="1030" t="s">
        <v>339</v>
      </c>
      <c r="K1427" s="96"/>
    </row>
    <row r="1428" spans="1:11" ht="10.5" customHeight="1">
      <c r="B1428" s="511" t="s">
        <v>1367</v>
      </c>
      <c r="C1428" s="522">
        <v>44</v>
      </c>
      <c r="D1428" s="522">
        <v>79</v>
      </c>
      <c r="E1428" s="558">
        <v>4760</v>
      </c>
      <c r="F1428" s="616">
        <v>145.30000000000001</v>
      </c>
      <c r="G1428" s="514">
        <v>376040</v>
      </c>
      <c r="H1428" s="514">
        <v>79541</v>
      </c>
      <c r="I1428" s="514">
        <v>75920</v>
      </c>
      <c r="J1428" s="1030" t="s">
        <v>1370</v>
      </c>
    </row>
    <row r="1429" spans="1:11" ht="10.5" customHeight="1">
      <c r="B1429" s="511" t="s">
        <v>1408</v>
      </c>
      <c r="C1429" s="522">
        <v>72</v>
      </c>
      <c r="D1429" s="522">
        <v>112</v>
      </c>
      <c r="E1429" s="558">
        <v>4650.79</v>
      </c>
      <c r="F1429" s="616">
        <v>144</v>
      </c>
      <c r="G1429" s="514">
        <v>520888</v>
      </c>
      <c r="H1429" s="514">
        <v>112345</v>
      </c>
      <c r="I1429" s="514">
        <v>98312</v>
      </c>
      <c r="J1429" s="1030" t="s">
        <v>1409</v>
      </c>
    </row>
    <row r="1430" spans="1:11" ht="10.5" customHeight="1">
      <c r="B1430" s="511" t="s">
        <v>1411</v>
      </c>
      <c r="C1430" s="522">
        <v>95</v>
      </c>
      <c r="D1430" s="522">
        <v>121</v>
      </c>
      <c r="E1430" s="558">
        <v>4750</v>
      </c>
      <c r="F1430" s="616">
        <v>145.4</v>
      </c>
      <c r="G1430" s="514">
        <v>574750</v>
      </c>
      <c r="H1430" s="514">
        <v>120974</v>
      </c>
      <c r="I1430" s="514">
        <v>102885</v>
      </c>
      <c r="J1430" s="1030" t="s">
        <v>1410</v>
      </c>
    </row>
    <row r="1431" spans="1:11" ht="10.5" customHeight="1">
      <c r="B1431" s="511"/>
      <c r="C1431" s="522"/>
      <c r="D1431" s="522"/>
      <c r="E1431" s="558"/>
      <c r="F1431" s="616"/>
      <c r="G1431" s="514"/>
      <c r="H1431" s="514"/>
      <c r="I1431" s="514"/>
      <c r="J1431" s="1030"/>
    </row>
    <row r="1432" spans="1:11" ht="10.5" customHeight="1">
      <c r="B1432" s="512" t="s">
        <v>1510</v>
      </c>
      <c r="C1432" s="540">
        <v>78</v>
      </c>
      <c r="D1432" s="540">
        <v>98</v>
      </c>
      <c r="E1432" s="559">
        <v>4750</v>
      </c>
      <c r="F1432" s="863" t="s">
        <v>458</v>
      </c>
      <c r="G1432" s="517">
        <v>463600</v>
      </c>
      <c r="H1432" s="517">
        <v>93500</v>
      </c>
      <c r="I1432" s="517">
        <v>95000</v>
      </c>
      <c r="J1432" s="1031" t="s">
        <v>1458</v>
      </c>
    </row>
    <row r="1433" spans="1:11" ht="6" customHeight="1">
      <c r="B1433" s="1111"/>
      <c r="C1433" s="1378"/>
      <c r="D1433" s="598"/>
      <c r="E1433" s="1376"/>
      <c r="F1433" s="1362"/>
      <c r="G1433" s="1368"/>
      <c r="H1433" s="1368"/>
      <c r="I1433" s="1368"/>
      <c r="J1433" s="1377"/>
    </row>
    <row r="1434" spans="1:11" ht="10.5" customHeight="1">
      <c r="B1434" s="1629" t="s">
        <v>1094</v>
      </c>
      <c r="C1434" s="1629"/>
      <c r="D1434" s="1379"/>
      <c r="E1434" s="1380"/>
      <c r="F1434" s="1380"/>
      <c r="G1434" s="1381"/>
      <c r="H1434" s="149"/>
      <c r="I1434" s="149"/>
      <c r="J1434" s="68"/>
    </row>
    <row r="1435" spans="1:11" ht="10.5" customHeight="1">
      <c r="B1435" s="1629" t="s">
        <v>1095</v>
      </c>
      <c r="C1435" s="1630"/>
      <c r="D1435" s="1630"/>
      <c r="E1435" s="1380"/>
      <c r="F1435" s="1380"/>
      <c r="G1435" s="1381"/>
      <c r="H1435" s="149"/>
      <c r="I1435" s="149"/>
      <c r="J1435" s="68"/>
    </row>
    <row r="1436" spans="1:11" ht="10.5" customHeight="1">
      <c r="B1436" s="1629" t="s">
        <v>1096</v>
      </c>
      <c r="C1436" s="1630"/>
      <c r="D1436" s="1630"/>
      <c r="E1436" s="1630"/>
      <c r="F1436" s="1630"/>
      <c r="G1436" s="1630"/>
      <c r="H1436" s="149"/>
      <c r="I1436" s="149"/>
      <c r="J1436" s="68"/>
    </row>
    <row r="1437" spans="1:11" ht="10.5" customHeight="1">
      <c r="B1437" s="1629" t="s">
        <v>1097</v>
      </c>
      <c r="C1437" s="1629"/>
      <c r="D1437" s="1379"/>
      <c r="E1437" s="1380"/>
      <c r="F1437" s="1380"/>
      <c r="G1437" s="1381"/>
      <c r="H1437" s="149"/>
      <c r="I1437" s="149"/>
      <c r="J1437" s="68"/>
    </row>
    <row r="1438" spans="1:11" ht="10.5" customHeight="1">
      <c r="B1438" s="1629" t="s">
        <v>1080</v>
      </c>
      <c r="C1438" s="1629"/>
      <c r="D1438" s="1379"/>
      <c r="E1438" s="1380"/>
      <c r="F1438" s="1380"/>
      <c r="G1438" s="1381"/>
      <c r="H1438" s="149"/>
      <c r="I1438" s="149"/>
      <c r="J1438" s="68"/>
    </row>
    <row r="1439" spans="1:11" ht="10.5" customHeight="1">
      <c r="B1439" s="71"/>
      <c r="C1439" s="207"/>
      <c r="D1439" s="207"/>
      <c r="E1439" s="1627"/>
      <c r="F1439" s="1627"/>
      <c r="G1439" s="149"/>
      <c r="H1439" s="149"/>
      <c r="I1439" s="149"/>
      <c r="J1439" s="68"/>
    </row>
    <row r="1440" spans="1:11" ht="10.5" customHeight="1">
      <c r="B1440" s="71"/>
      <c r="C1440" s="207"/>
      <c r="D1440" s="207"/>
      <c r="E1440" s="1627"/>
      <c r="F1440" s="1627"/>
      <c r="G1440" s="149"/>
      <c r="H1440" s="149"/>
      <c r="I1440" s="149"/>
      <c r="J1440" s="68"/>
    </row>
    <row r="1441" spans="2:10" ht="10.5" customHeight="1">
      <c r="B1441" s="71"/>
      <c r="C1441" s="207"/>
      <c r="D1441" s="207"/>
      <c r="E1441" s="1705"/>
      <c r="F1441" s="1705"/>
      <c r="G1441" s="149"/>
      <c r="H1441" s="149"/>
      <c r="I1441" s="149"/>
      <c r="J1441" s="68"/>
    </row>
    <row r="1442" spans="2:10" ht="10.5" customHeight="1">
      <c r="B1442" s="71"/>
      <c r="C1442" s="207"/>
      <c r="D1442" s="207"/>
      <c r="E1442" s="1627"/>
      <c r="F1442" s="1627"/>
      <c r="G1442" s="149"/>
      <c r="H1442" s="149"/>
      <c r="I1442" s="149"/>
      <c r="J1442" s="68"/>
    </row>
    <row r="1443" spans="2:10" ht="10.5" customHeight="1">
      <c r="B1443" s="71"/>
      <c r="C1443" s="207"/>
      <c r="D1443" s="207"/>
      <c r="E1443" s="1627"/>
      <c r="F1443" s="1627"/>
      <c r="G1443" s="149"/>
      <c r="H1443" s="149"/>
      <c r="I1443" s="149"/>
      <c r="J1443" s="68"/>
    </row>
    <row r="1444" spans="2:10" ht="10.5" customHeight="1">
      <c r="B1444" s="71"/>
      <c r="C1444" s="207"/>
      <c r="D1444" s="207"/>
      <c r="E1444" s="1627"/>
      <c r="F1444" s="1627"/>
      <c r="G1444" s="149"/>
      <c r="H1444" s="149"/>
      <c r="I1444" s="149"/>
      <c r="J1444" s="68"/>
    </row>
    <row r="1445" spans="2:10" ht="10.5" customHeight="1">
      <c r="B1445" s="71"/>
      <c r="C1445" s="207"/>
      <c r="D1445" s="207"/>
      <c r="E1445" s="1627"/>
      <c r="F1445" s="1627"/>
      <c r="G1445" s="149"/>
      <c r="H1445" s="149"/>
      <c r="I1445" s="149"/>
      <c r="J1445" s="68"/>
    </row>
    <row r="1446" spans="2:10" ht="10.5" customHeight="1">
      <c r="B1446" s="71"/>
      <c r="C1446" s="207"/>
      <c r="D1446" s="207"/>
      <c r="E1446" s="1627"/>
      <c r="F1446" s="1627"/>
      <c r="G1446" s="149"/>
      <c r="H1446" s="149"/>
      <c r="I1446" s="149"/>
      <c r="J1446" s="68"/>
    </row>
    <row r="1447" spans="2:10" ht="10.5" customHeight="1">
      <c r="B1447" s="71"/>
      <c r="C1447" s="207"/>
      <c r="D1447" s="207"/>
      <c r="E1447" s="1627"/>
      <c r="F1447" s="1627"/>
      <c r="G1447" s="149"/>
      <c r="H1447" s="149"/>
      <c r="I1447" s="149"/>
      <c r="J1447" s="68"/>
    </row>
    <row r="1448" spans="2:10" ht="10.5" customHeight="1">
      <c r="B1448" s="71"/>
      <c r="C1448" s="207"/>
      <c r="D1448" s="207"/>
      <c r="E1448" s="1627"/>
      <c r="F1448" s="1627"/>
      <c r="G1448" s="149"/>
      <c r="H1448" s="149"/>
      <c r="I1448" s="149"/>
      <c r="J1448" s="68"/>
    </row>
    <row r="1449" spans="2:10" ht="10.5" customHeight="1">
      <c r="B1449" s="71"/>
      <c r="C1449" s="207"/>
      <c r="D1449" s="207"/>
      <c r="E1449" s="1627"/>
      <c r="F1449" s="1627"/>
      <c r="G1449" s="149"/>
      <c r="H1449" s="149"/>
      <c r="I1449" s="149"/>
      <c r="J1449" s="68"/>
    </row>
    <row r="1450" spans="2:10" ht="10.5" customHeight="1">
      <c r="B1450" s="71"/>
      <c r="C1450" s="207"/>
      <c r="D1450" s="207"/>
      <c r="E1450" s="1627"/>
      <c r="F1450" s="1627"/>
      <c r="G1450" s="149"/>
      <c r="H1450" s="149"/>
      <c r="I1450" s="149"/>
      <c r="J1450" s="68"/>
    </row>
    <row r="1451" spans="2:10" ht="10.5" customHeight="1">
      <c r="B1451" s="71"/>
      <c r="C1451" s="207"/>
      <c r="D1451" s="207"/>
      <c r="E1451" s="1627"/>
      <c r="F1451" s="1627"/>
      <c r="G1451" s="149"/>
      <c r="H1451" s="149"/>
      <c r="I1451" s="149"/>
      <c r="J1451" s="68"/>
    </row>
    <row r="1452" spans="2:10" ht="10.5" customHeight="1">
      <c r="B1452" s="71"/>
      <c r="C1452" s="207"/>
      <c r="D1452" s="207"/>
      <c r="E1452" s="1627"/>
      <c r="F1452" s="1627"/>
      <c r="G1452" s="149"/>
      <c r="H1452" s="149"/>
      <c r="I1452" s="149"/>
      <c r="J1452" s="68"/>
    </row>
    <row r="1453" spans="2:10" ht="10.5" customHeight="1">
      <c r="B1453" s="71"/>
      <c r="C1453" s="207"/>
      <c r="D1453" s="207"/>
      <c r="E1453" s="1627"/>
      <c r="F1453" s="1627"/>
      <c r="G1453" s="149"/>
      <c r="H1453" s="149"/>
      <c r="I1453" s="149"/>
      <c r="J1453" s="208"/>
    </row>
    <row r="1454" spans="2:10" ht="10.5" customHeight="1">
      <c r="B1454" s="71"/>
      <c r="C1454" s="207"/>
      <c r="D1454" s="207"/>
      <c r="E1454" s="1627"/>
      <c r="F1454" s="1627"/>
      <c r="G1454" s="149"/>
      <c r="H1454" s="149"/>
      <c r="I1454" s="149"/>
      <c r="J1454" s="68"/>
    </row>
    <row r="1455" spans="2:10" ht="10.5" customHeight="1">
      <c r="B1455" s="71"/>
      <c r="C1455" s="207"/>
      <c r="D1455" s="207"/>
      <c r="E1455" s="1627"/>
      <c r="F1455" s="1627"/>
      <c r="G1455" s="149"/>
      <c r="H1455" s="149"/>
      <c r="I1455" s="149"/>
      <c r="J1455" s="68"/>
    </row>
    <row r="1456" spans="2:10" ht="10.5" customHeight="1">
      <c r="B1456" s="71"/>
      <c r="C1456" s="207"/>
      <c r="D1456" s="207"/>
      <c r="E1456" s="1627"/>
      <c r="F1456" s="1627"/>
      <c r="G1456" s="149"/>
      <c r="H1456" s="149"/>
      <c r="I1456" s="149"/>
      <c r="J1456" s="68"/>
    </row>
    <row r="1457" spans="2:10" ht="10.5" customHeight="1">
      <c r="B1457" s="71"/>
      <c r="C1457" s="207"/>
      <c r="D1457" s="207"/>
      <c r="E1457" s="1627"/>
      <c r="F1457" s="1627"/>
      <c r="G1457" s="149"/>
      <c r="H1457" s="149"/>
      <c r="I1457" s="149"/>
      <c r="J1457" s="68"/>
    </row>
    <row r="1458" spans="2:10" ht="10.5" customHeight="1">
      <c r="B1458" s="71"/>
      <c r="C1458" s="207"/>
      <c r="D1458" s="207"/>
      <c r="E1458" s="1710"/>
      <c r="F1458" s="1710"/>
      <c r="G1458" s="149"/>
      <c r="H1458" s="149"/>
      <c r="I1458" s="149"/>
      <c r="J1458" s="68"/>
    </row>
    <row r="1459" spans="2:10" ht="10.5" customHeight="1">
      <c r="B1459" s="71"/>
      <c r="C1459" s="209"/>
      <c r="D1459" s="209"/>
      <c r="E1459" s="1704"/>
      <c r="F1459" s="1704"/>
      <c r="G1459" s="209"/>
      <c r="H1459" s="149"/>
      <c r="I1459" s="149"/>
      <c r="J1459" s="68"/>
    </row>
    <row r="1460" spans="2:10" ht="10.5" customHeight="1">
      <c r="B1460" s="71"/>
      <c r="C1460" s="210"/>
      <c r="D1460" s="210"/>
      <c r="E1460" s="1706"/>
      <c r="F1460" s="1706"/>
      <c r="G1460" s="210"/>
      <c r="H1460" s="46"/>
      <c r="I1460" s="46"/>
      <c r="J1460" s="68"/>
    </row>
    <row r="1461" spans="2:10" ht="10.5" customHeight="1">
      <c r="B1461" s="85"/>
      <c r="C1461" s="59"/>
      <c r="D1461" s="59"/>
      <c r="E1461" s="59"/>
      <c r="F1461" s="59"/>
      <c r="G1461" s="59"/>
      <c r="H1461" s="59"/>
      <c r="I1461" s="59"/>
      <c r="J1461" s="59"/>
    </row>
    <row r="1462" spans="2:10" ht="10.5" customHeight="1">
      <c r="B1462" s="85"/>
      <c r="C1462" s="59"/>
      <c r="D1462" s="59"/>
      <c r="E1462" s="59"/>
      <c r="F1462" s="59"/>
      <c r="G1462" s="59"/>
      <c r="H1462" s="59"/>
      <c r="I1462" s="59"/>
      <c r="J1462" s="59"/>
    </row>
    <row r="1463" spans="2:10" ht="10.5" customHeight="1">
      <c r="B1463" s="85"/>
      <c r="C1463" s="59"/>
      <c r="D1463" s="59"/>
      <c r="E1463" s="59"/>
      <c r="F1463" s="59"/>
      <c r="G1463" s="59"/>
      <c r="H1463" s="59"/>
      <c r="I1463" s="59"/>
      <c r="J1463" s="59"/>
    </row>
    <row r="1464" spans="2:10" ht="10.5" customHeight="1">
      <c r="B1464" s="85"/>
      <c r="C1464" s="59"/>
      <c r="D1464" s="59"/>
      <c r="E1464" s="59"/>
      <c r="F1464" s="59"/>
      <c r="G1464" s="59"/>
      <c r="H1464" s="59"/>
      <c r="I1464" s="59"/>
      <c r="J1464" s="59"/>
    </row>
    <row r="1465" spans="2:10" ht="10.5" customHeight="1">
      <c r="B1465" s="85"/>
      <c r="C1465" s="59"/>
      <c r="D1465" s="59"/>
      <c r="E1465" s="59"/>
      <c r="F1465" s="59"/>
      <c r="G1465" s="59"/>
      <c r="H1465" s="59"/>
      <c r="I1465" s="59"/>
      <c r="J1465" s="59"/>
    </row>
    <row r="1466" spans="2:10" ht="10.5" customHeight="1">
      <c r="B1466" s="85"/>
      <c r="C1466" s="59"/>
      <c r="D1466" s="59"/>
      <c r="E1466" s="59"/>
      <c r="F1466" s="59"/>
      <c r="G1466" s="59"/>
      <c r="H1466" s="59"/>
      <c r="I1466" s="59"/>
      <c r="J1466" s="59"/>
    </row>
    <row r="1467" spans="2:10" ht="10.5" customHeight="1">
      <c r="B1467" s="85"/>
      <c r="C1467" s="59"/>
      <c r="D1467" s="59"/>
      <c r="E1467" s="59"/>
      <c r="F1467" s="59"/>
      <c r="G1467" s="59"/>
      <c r="H1467" s="59"/>
      <c r="I1467" s="59"/>
      <c r="J1467" s="59"/>
    </row>
    <row r="1468" spans="2:10" ht="10.5" customHeight="1">
      <c r="B1468" s="85"/>
      <c r="C1468" s="96"/>
      <c r="D1468" s="96"/>
      <c r="E1468" s="96"/>
      <c r="F1468" s="59"/>
      <c r="G1468" s="59"/>
      <c r="H1468" s="59"/>
      <c r="I1468" s="59"/>
      <c r="J1468" s="59"/>
    </row>
    <row r="1469" spans="2:10" ht="10.5" customHeight="1">
      <c r="B1469" s="85"/>
      <c r="C1469" s="96"/>
      <c r="D1469" s="96"/>
      <c r="E1469" s="96"/>
      <c r="F1469" s="96"/>
      <c r="G1469" s="96"/>
      <c r="H1469" s="96"/>
      <c r="I1469" s="96"/>
      <c r="J1469" s="59"/>
    </row>
    <row r="1470" spans="2:10" ht="10.5" customHeight="1">
      <c r="B1470" s="85"/>
      <c r="C1470" s="96"/>
      <c r="D1470" s="96"/>
      <c r="E1470" s="211"/>
      <c r="F1470" s="211"/>
      <c r="G1470" s="96"/>
      <c r="H1470" s="96"/>
      <c r="I1470" s="96"/>
      <c r="J1470" s="59"/>
    </row>
    <row r="1471" spans="2:10" ht="10.5" customHeight="1">
      <c r="B1471" s="85"/>
      <c r="C1471" s="96"/>
      <c r="D1471" s="96"/>
      <c r="E1471" s="96"/>
      <c r="F1471" s="59"/>
      <c r="G1471" s="59"/>
      <c r="H1471" s="59"/>
      <c r="I1471" s="59"/>
      <c r="J1471" s="59"/>
    </row>
    <row r="1472" spans="2:10" ht="10.5" customHeight="1">
      <c r="B1472" s="85"/>
      <c r="C1472" s="96"/>
      <c r="D1472" s="96"/>
      <c r="E1472" s="96"/>
      <c r="F1472" s="59"/>
      <c r="G1472" s="59"/>
      <c r="H1472" s="59"/>
      <c r="I1472" s="59"/>
      <c r="J1472" s="59"/>
    </row>
    <row r="1473" spans="2:10" ht="10.5" customHeight="1">
      <c r="B1473" s="85"/>
      <c r="C1473" s="96"/>
      <c r="D1473" s="96"/>
      <c r="E1473" s="96"/>
      <c r="F1473" s="59"/>
      <c r="G1473" s="59"/>
      <c r="H1473" s="59"/>
      <c r="I1473" s="59"/>
      <c r="J1473" s="59"/>
    </row>
    <row r="1474" spans="2:10" ht="10.5" customHeight="1">
      <c r="B1474" s="85"/>
      <c r="C1474" s="96"/>
      <c r="D1474" s="96"/>
      <c r="E1474" s="96"/>
      <c r="F1474" s="59"/>
      <c r="G1474" s="59"/>
      <c r="H1474" s="59"/>
      <c r="I1474" s="59"/>
      <c r="J1474" s="59"/>
    </row>
    <row r="1475" spans="2:10" ht="10.5" customHeight="1">
      <c r="B1475" s="85"/>
      <c r="C1475" s="96"/>
      <c r="D1475" s="96"/>
      <c r="E1475" s="96"/>
      <c r="F1475" s="59"/>
      <c r="G1475" s="59"/>
      <c r="H1475" s="59"/>
      <c r="I1475" s="59"/>
      <c r="J1475" s="59"/>
    </row>
    <row r="1476" spans="2:10" ht="10.5" customHeight="1">
      <c r="B1476" s="85"/>
      <c r="C1476" s="96"/>
      <c r="D1476" s="96"/>
      <c r="E1476" s="96"/>
      <c r="F1476" s="59"/>
      <c r="G1476" s="59"/>
      <c r="H1476" s="59"/>
      <c r="I1476" s="59"/>
      <c r="J1476" s="59"/>
    </row>
    <row r="1477" spans="2:10" ht="10.5" customHeight="1">
      <c r="B1477" s="85"/>
      <c r="C1477" s="96"/>
      <c r="D1477" s="96"/>
      <c r="E1477" s="96"/>
      <c r="F1477" s="59"/>
      <c r="G1477" s="59"/>
      <c r="H1477" s="59"/>
      <c r="I1477" s="59"/>
      <c r="J1477" s="59"/>
    </row>
    <row r="1478" spans="2:10" ht="10.5" customHeight="1">
      <c r="B1478" s="85"/>
      <c r="C1478" s="96"/>
      <c r="D1478" s="96"/>
      <c r="E1478" s="96"/>
      <c r="F1478" s="59"/>
      <c r="G1478" s="59"/>
      <c r="H1478" s="59"/>
      <c r="I1478" s="59"/>
      <c r="J1478" s="59"/>
    </row>
    <row r="1479" spans="2:10" ht="10.5" customHeight="1">
      <c r="B1479" s="85"/>
      <c r="C1479" s="96"/>
      <c r="D1479" s="96"/>
      <c r="E1479" s="96"/>
      <c r="F1479" s="59"/>
      <c r="G1479" s="59"/>
      <c r="H1479" s="59"/>
      <c r="I1479" s="59"/>
      <c r="J1479" s="59"/>
    </row>
    <row r="1480" spans="2:10" ht="10.5" customHeight="1">
      <c r="B1480" s="85"/>
      <c r="C1480" s="96"/>
      <c r="D1480" s="96"/>
      <c r="E1480" s="96"/>
      <c r="F1480" s="59"/>
      <c r="G1480" s="59"/>
      <c r="H1480" s="59"/>
      <c r="I1480" s="59"/>
      <c r="J1480" s="59"/>
    </row>
    <row r="1481" spans="2:10" ht="10.5" customHeight="1">
      <c r="B1481" s="85"/>
      <c r="C1481" s="96"/>
      <c r="D1481" s="96"/>
      <c r="E1481" s="96"/>
      <c r="F1481" s="59"/>
      <c r="G1481" s="59"/>
      <c r="H1481" s="59"/>
      <c r="I1481" s="59"/>
      <c r="J1481" s="59"/>
    </row>
    <row r="1482" spans="2:10" ht="10.5" customHeight="1">
      <c r="B1482" s="85"/>
      <c r="C1482" s="96"/>
      <c r="D1482" s="96"/>
      <c r="E1482" s="96"/>
      <c r="F1482" s="59"/>
      <c r="G1482" s="59"/>
      <c r="H1482" s="59"/>
      <c r="I1482" s="59"/>
      <c r="J1482" s="59"/>
    </row>
    <row r="1483" spans="2:10" ht="10.5" customHeight="1">
      <c r="B1483" s="85"/>
      <c r="C1483" s="96"/>
      <c r="D1483" s="96"/>
      <c r="E1483" s="96"/>
      <c r="F1483" s="59"/>
      <c r="G1483" s="59"/>
      <c r="H1483" s="59"/>
      <c r="I1483" s="59"/>
      <c r="J1483" s="59"/>
    </row>
    <row r="1484" spans="2:10" ht="10.5" customHeight="1">
      <c r="B1484" s="85"/>
      <c r="C1484" s="96"/>
      <c r="D1484" s="96"/>
      <c r="E1484" s="96"/>
      <c r="F1484" s="59"/>
      <c r="G1484" s="59"/>
      <c r="H1484" s="59"/>
      <c r="I1484" s="59"/>
      <c r="J1484" s="59"/>
    </row>
    <row r="1485" spans="2:10" ht="10.5" customHeight="1">
      <c r="B1485" s="85"/>
      <c r="C1485" s="96"/>
      <c r="D1485" s="96"/>
      <c r="E1485" s="96"/>
      <c r="F1485" s="59"/>
      <c r="G1485" s="59"/>
      <c r="H1485" s="59"/>
      <c r="I1485" s="59"/>
      <c r="J1485" s="59"/>
    </row>
    <row r="1486" spans="2:10" ht="10.5" customHeight="1">
      <c r="B1486" s="85"/>
      <c r="C1486" s="96"/>
      <c r="D1486" s="96"/>
      <c r="E1486" s="96"/>
      <c r="F1486" s="59"/>
      <c r="G1486" s="59"/>
      <c r="H1486" s="59"/>
      <c r="I1486" s="59"/>
      <c r="J1486" s="59"/>
    </row>
    <row r="1487" spans="2:10" ht="10.5" customHeight="1">
      <c r="B1487" s="85"/>
      <c r="C1487" s="96"/>
      <c r="D1487" s="96"/>
      <c r="E1487" s="96"/>
      <c r="F1487" s="59"/>
      <c r="G1487" s="59"/>
      <c r="H1487" s="59"/>
      <c r="I1487" s="59"/>
      <c r="J1487" s="59"/>
    </row>
    <row r="1488" spans="2:10" ht="10.5" customHeight="1">
      <c r="B1488" s="85"/>
      <c r="C1488" s="96"/>
      <c r="D1488" s="96"/>
      <c r="E1488" s="96"/>
      <c r="F1488" s="59"/>
      <c r="G1488" s="59"/>
      <c r="H1488" s="59"/>
      <c r="I1488" s="59"/>
      <c r="J1488" s="59"/>
    </row>
    <row r="1489" spans="2:12" ht="10.5" customHeight="1">
      <c r="B1489" s="85"/>
      <c r="C1489" s="96"/>
      <c r="D1489" s="96"/>
      <c r="E1489" s="96"/>
      <c r="F1489" s="59"/>
      <c r="G1489" s="59"/>
      <c r="H1489" s="59"/>
      <c r="I1489" s="59"/>
      <c r="J1489" s="59"/>
    </row>
    <row r="1490" spans="2:12" ht="10.5" customHeight="1">
      <c r="B1490" s="85"/>
      <c r="C1490" s="96"/>
      <c r="D1490" s="96"/>
      <c r="E1490" s="96"/>
      <c r="F1490" s="59"/>
      <c r="G1490" s="59"/>
      <c r="H1490" s="59"/>
      <c r="I1490" s="59"/>
      <c r="J1490" s="59"/>
    </row>
    <row r="1491" spans="2:12" ht="10.5" customHeight="1">
      <c r="B1491" s="85"/>
      <c r="C1491" s="96"/>
      <c r="D1491" s="96"/>
      <c r="E1491" s="96"/>
      <c r="F1491" s="59"/>
      <c r="G1491" s="59"/>
      <c r="H1491" s="59"/>
      <c r="I1491" s="59"/>
      <c r="J1491" s="59"/>
    </row>
    <row r="1492" spans="2:12" ht="10.5" customHeight="1">
      <c r="B1492" s="85"/>
      <c r="C1492" s="96"/>
      <c r="D1492" s="96"/>
      <c r="E1492" s="96"/>
      <c r="F1492" s="59"/>
      <c r="G1492" s="59"/>
      <c r="H1492" s="59"/>
      <c r="I1492" s="59"/>
      <c r="J1492" s="59"/>
    </row>
    <row r="1493" spans="2:12" ht="10.5" customHeight="1">
      <c r="B1493" s="85"/>
      <c r="C1493" s="96"/>
      <c r="D1493" s="96"/>
      <c r="E1493" s="96"/>
      <c r="F1493" s="59"/>
      <c r="G1493" s="59"/>
      <c r="H1493" s="59"/>
      <c r="I1493" s="59"/>
      <c r="J1493" s="59"/>
    </row>
    <row r="1494" spans="2:12" ht="10.5" customHeight="1">
      <c r="B1494" s="48"/>
      <c r="C1494" s="60"/>
      <c r="D1494" s="60"/>
      <c r="E1494" s="60"/>
      <c r="J1494" s="59"/>
    </row>
    <row r="1495" spans="2:12" ht="10.5" customHeight="1">
      <c r="B1495" s="48"/>
      <c r="C1495" s="60"/>
      <c r="D1495" s="60"/>
      <c r="E1495" s="60"/>
      <c r="J1495" s="59"/>
    </row>
    <row r="1496" spans="2:12" ht="10.5" customHeight="1">
      <c r="B1496" s="48"/>
      <c r="C1496" s="60"/>
      <c r="D1496" s="60"/>
      <c r="E1496" s="60"/>
      <c r="G1496" s="151">
        <v>23</v>
      </c>
      <c r="J1496" s="59"/>
    </row>
    <row r="1497" spans="2:12" ht="10.5" customHeight="1">
      <c r="B1497" s="48"/>
      <c r="C1497" s="60"/>
      <c r="D1497" s="60"/>
      <c r="E1497" s="60"/>
      <c r="J1497" s="59"/>
    </row>
    <row r="1498" spans="2:12" ht="10.5" customHeight="1">
      <c r="B1498" s="48"/>
      <c r="C1498" s="60"/>
      <c r="D1498" s="60"/>
      <c r="E1498" s="60"/>
      <c r="J1498" s="59"/>
    </row>
    <row r="1499" spans="2:12" ht="11.25" customHeight="1">
      <c r="B1499" s="61" t="s">
        <v>836</v>
      </c>
      <c r="J1499" s="72"/>
      <c r="K1499" s="87"/>
      <c r="L1499" s="60"/>
    </row>
    <row r="1500" spans="2:12" ht="11.5" customHeight="1">
      <c r="B1500" s="1587" t="s">
        <v>275</v>
      </c>
      <c r="C1500" s="1609" t="s">
        <v>922</v>
      </c>
      <c r="D1500" s="1609" t="s">
        <v>1074</v>
      </c>
      <c r="E1500" s="1619" t="s">
        <v>1045</v>
      </c>
      <c r="F1500" s="1620"/>
      <c r="G1500" s="1620"/>
      <c r="H1500" s="1620"/>
      <c r="I1500" s="1621"/>
      <c r="J1500" s="1587" t="s">
        <v>904</v>
      </c>
      <c r="K1500" s="83"/>
      <c r="L1500" s="60"/>
    </row>
    <row r="1501" spans="2:12" ht="11.25" customHeight="1">
      <c r="B1501" s="1622"/>
      <c r="C1501" s="1628"/>
      <c r="D1501" s="1628"/>
      <c r="E1501" s="1609" t="s">
        <v>300</v>
      </c>
      <c r="F1501" s="1609" t="s">
        <v>258</v>
      </c>
      <c r="G1501" s="1609" t="s">
        <v>259</v>
      </c>
      <c r="H1501" s="1619" t="s">
        <v>1098</v>
      </c>
      <c r="I1501" s="1621"/>
      <c r="J1501" s="1622"/>
      <c r="K1501" s="83"/>
      <c r="L1501" s="60"/>
    </row>
    <row r="1502" spans="2:12" ht="11.25" customHeight="1">
      <c r="B1502" s="1622"/>
      <c r="C1502" s="1610"/>
      <c r="D1502" s="1610"/>
      <c r="E1502" s="1610"/>
      <c r="F1502" s="1610"/>
      <c r="G1502" s="1610"/>
      <c r="H1502" s="264" t="s">
        <v>260</v>
      </c>
      <c r="I1502" s="264" t="s">
        <v>261</v>
      </c>
      <c r="J1502" s="1622"/>
      <c r="K1502" s="83"/>
      <c r="L1502" s="60"/>
    </row>
    <row r="1503" spans="2:12" ht="10.5" customHeight="1">
      <c r="B1503" s="1588"/>
      <c r="C1503" s="268" t="s">
        <v>279</v>
      </c>
      <c r="D1503" s="268" t="s">
        <v>280</v>
      </c>
      <c r="E1503" s="1597" t="s">
        <v>928</v>
      </c>
      <c r="F1503" s="1603"/>
      <c r="G1503" s="1603"/>
      <c r="H1503" s="1603"/>
      <c r="I1503" s="1598"/>
      <c r="J1503" s="1588"/>
      <c r="K1503" s="83"/>
      <c r="L1503" s="60"/>
    </row>
    <row r="1504" spans="2:12" ht="10.5" customHeight="1">
      <c r="B1504" s="311" t="s">
        <v>758</v>
      </c>
      <c r="C1504" s="549">
        <v>73</v>
      </c>
      <c r="D1504" s="549">
        <v>99</v>
      </c>
      <c r="E1504" s="562">
        <v>34.35</v>
      </c>
      <c r="F1504" s="562">
        <v>54.37</v>
      </c>
      <c r="G1504" s="562">
        <v>57.68</v>
      </c>
      <c r="H1504" s="562">
        <v>58.12</v>
      </c>
      <c r="I1504" s="562">
        <v>55.37</v>
      </c>
      <c r="J1504" s="997">
        <v>1981</v>
      </c>
      <c r="K1504" s="83"/>
      <c r="L1504" s="60"/>
    </row>
    <row r="1505" spans="2:12" ht="10.5" customHeight="1">
      <c r="B1505" s="311" t="s">
        <v>759</v>
      </c>
      <c r="C1505" s="549">
        <v>71</v>
      </c>
      <c r="D1505" s="549">
        <v>84</v>
      </c>
      <c r="E1505" s="562">
        <v>36.28</v>
      </c>
      <c r="F1505" s="562">
        <v>46</v>
      </c>
      <c r="G1505" s="562">
        <v>45.64</v>
      </c>
      <c r="H1505" s="562">
        <v>35.369999999999997</v>
      </c>
      <c r="I1505" s="562">
        <v>34.96</v>
      </c>
      <c r="J1505" s="997">
        <v>1982</v>
      </c>
      <c r="K1505" s="83"/>
      <c r="L1505" s="60"/>
    </row>
    <row r="1506" spans="2:12" ht="10.5" customHeight="1">
      <c r="B1506" s="311" t="s">
        <v>760</v>
      </c>
      <c r="C1506" s="549">
        <v>79</v>
      </c>
      <c r="D1506" s="549">
        <v>53</v>
      </c>
      <c r="E1506" s="562">
        <v>79.3</v>
      </c>
      <c r="F1506" s="562">
        <v>53.93</v>
      </c>
      <c r="G1506" s="562">
        <v>78.3</v>
      </c>
      <c r="H1506" s="562">
        <v>63.03</v>
      </c>
      <c r="I1506" s="562">
        <v>58.21</v>
      </c>
      <c r="J1506" s="997">
        <v>1983</v>
      </c>
      <c r="K1506" s="83"/>
      <c r="L1506" s="60"/>
    </row>
    <row r="1507" spans="2:12" ht="10.5" customHeight="1">
      <c r="B1507" s="311" t="s">
        <v>761</v>
      </c>
      <c r="C1507" s="549">
        <v>86</v>
      </c>
      <c r="D1507" s="549">
        <v>70</v>
      </c>
      <c r="E1507" s="562">
        <v>70.900000000000006</v>
      </c>
      <c r="F1507" s="562">
        <v>61.68</v>
      </c>
      <c r="G1507" s="562">
        <v>70.900000000000006</v>
      </c>
      <c r="H1507" s="562">
        <v>70.290000000000006</v>
      </c>
      <c r="I1507" s="562">
        <v>62.77</v>
      </c>
      <c r="J1507" s="997">
        <v>1984</v>
      </c>
      <c r="K1507" s="83"/>
      <c r="L1507" s="60"/>
    </row>
    <row r="1508" spans="2:12" ht="10.5" customHeight="1">
      <c r="B1508" s="311" t="s">
        <v>762</v>
      </c>
      <c r="C1508" s="549">
        <v>67</v>
      </c>
      <c r="D1508" s="549">
        <v>87</v>
      </c>
      <c r="E1508" s="562">
        <v>52.88</v>
      </c>
      <c r="F1508" s="562">
        <v>55.64</v>
      </c>
      <c r="G1508" s="562">
        <v>62.61</v>
      </c>
      <c r="H1508" s="562">
        <v>65</v>
      </c>
      <c r="I1508" s="562">
        <v>51.78</v>
      </c>
      <c r="J1508" s="997">
        <v>1985</v>
      </c>
      <c r="K1508" s="83"/>
      <c r="L1508" s="60"/>
    </row>
    <row r="1509" spans="2:12" ht="10.5" customHeight="1">
      <c r="B1509" s="311"/>
      <c r="C1509" s="549"/>
      <c r="D1509" s="549"/>
      <c r="E1509" s="562"/>
      <c r="F1509" s="562"/>
      <c r="G1509" s="562"/>
      <c r="H1509" s="562"/>
      <c r="I1509" s="562"/>
      <c r="J1509" s="997"/>
      <c r="K1509" s="83"/>
      <c r="L1509" s="60"/>
    </row>
    <row r="1510" spans="2:12" ht="10.5" customHeight="1">
      <c r="B1510" s="311" t="s">
        <v>763</v>
      </c>
      <c r="C1510" s="549">
        <v>81</v>
      </c>
      <c r="D1510" s="549">
        <v>98</v>
      </c>
      <c r="E1510" s="562">
        <v>55.83</v>
      </c>
      <c r="F1510" s="562">
        <v>51.79</v>
      </c>
      <c r="G1510" s="562">
        <v>66.14</v>
      </c>
      <c r="H1510" s="562">
        <v>54.75</v>
      </c>
      <c r="I1510" s="562">
        <v>48.01</v>
      </c>
      <c r="J1510" s="997">
        <v>1986</v>
      </c>
      <c r="K1510" s="83"/>
      <c r="L1510" s="60"/>
    </row>
    <row r="1511" spans="2:12" ht="10.5" customHeight="1">
      <c r="B1511" s="311" t="s">
        <v>764</v>
      </c>
      <c r="C1511" s="549">
        <v>87</v>
      </c>
      <c r="D1511" s="549">
        <v>99</v>
      </c>
      <c r="E1511" s="562">
        <v>61.51</v>
      </c>
      <c r="F1511" s="562">
        <v>56.18</v>
      </c>
      <c r="G1511" s="562">
        <v>76.319999999999993</v>
      </c>
      <c r="H1511" s="562">
        <v>58.65</v>
      </c>
      <c r="I1511" s="562">
        <v>54.98</v>
      </c>
      <c r="J1511" s="997">
        <v>1987</v>
      </c>
      <c r="K1511" s="83"/>
      <c r="L1511" s="60"/>
    </row>
    <row r="1512" spans="2:12" ht="10.5" customHeight="1">
      <c r="B1512" s="311" t="s">
        <v>765</v>
      </c>
      <c r="C1512" s="549">
        <v>77</v>
      </c>
      <c r="D1512" s="549">
        <v>97</v>
      </c>
      <c r="E1512" s="562">
        <v>94.29</v>
      </c>
      <c r="F1512" s="562">
        <v>62.21</v>
      </c>
      <c r="G1512" s="562">
        <v>91.84</v>
      </c>
      <c r="H1512" s="562">
        <v>85.63</v>
      </c>
      <c r="I1512" s="562">
        <v>80.72</v>
      </c>
      <c r="J1512" s="997">
        <v>1988</v>
      </c>
      <c r="K1512" s="83"/>
      <c r="L1512" s="60"/>
    </row>
    <row r="1513" spans="2:12" ht="10.5" customHeight="1">
      <c r="B1513" s="311" t="s">
        <v>766</v>
      </c>
      <c r="C1513" s="549">
        <v>80</v>
      </c>
      <c r="D1513" s="549">
        <v>117</v>
      </c>
      <c r="E1513" s="562">
        <v>72.709999999999994</v>
      </c>
      <c r="F1513" s="562">
        <v>64.16</v>
      </c>
      <c r="G1513" s="562">
        <v>96.47</v>
      </c>
      <c r="H1513" s="562">
        <v>70.53</v>
      </c>
      <c r="I1513" s="562">
        <v>71.3</v>
      </c>
      <c r="J1513" s="997">
        <v>1989</v>
      </c>
      <c r="K1513" s="83"/>
      <c r="L1513" s="60"/>
    </row>
    <row r="1514" spans="2:12" ht="10.5" customHeight="1">
      <c r="B1514" s="311" t="s">
        <v>767</v>
      </c>
      <c r="C1514" s="549">
        <v>87</v>
      </c>
      <c r="D1514" s="549">
        <v>136</v>
      </c>
      <c r="E1514" s="562">
        <v>68.63</v>
      </c>
      <c r="F1514" s="562">
        <v>65.8</v>
      </c>
      <c r="G1514" s="562">
        <v>94.03</v>
      </c>
      <c r="H1514" s="562">
        <v>74.69</v>
      </c>
      <c r="I1514" s="562">
        <v>71.319999999999993</v>
      </c>
      <c r="J1514" s="997">
        <v>1990</v>
      </c>
      <c r="K1514" s="83"/>
      <c r="L1514" s="60"/>
    </row>
    <row r="1515" spans="2:12" ht="10.5" customHeight="1">
      <c r="B1515" s="311"/>
      <c r="C1515" s="549"/>
      <c r="D1515" s="549"/>
      <c r="E1515" s="562"/>
      <c r="F1515" s="562"/>
      <c r="G1515" s="562"/>
      <c r="H1515" s="562"/>
      <c r="I1515" s="562"/>
      <c r="J1515" s="997"/>
      <c r="K1515" s="83"/>
      <c r="L1515" s="60"/>
    </row>
    <row r="1516" spans="2:12" ht="10.5" customHeight="1">
      <c r="B1516" s="311" t="s">
        <v>768</v>
      </c>
      <c r="C1516" s="549">
        <v>100</v>
      </c>
      <c r="D1516" s="549">
        <v>125</v>
      </c>
      <c r="E1516" s="562">
        <v>72.64</v>
      </c>
      <c r="F1516" s="562">
        <v>68.53</v>
      </c>
      <c r="G1516" s="562">
        <v>92.92</v>
      </c>
      <c r="H1516" s="562">
        <v>82.63</v>
      </c>
      <c r="I1516" s="562">
        <v>83.29</v>
      </c>
      <c r="J1516" s="997">
        <v>1991</v>
      </c>
      <c r="K1516" s="83"/>
      <c r="L1516" s="60"/>
    </row>
    <row r="1517" spans="2:12" ht="10.5" customHeight="1">
      <c r="B1517" s="311" t="s">
        <v>769</v>
      </c>
      <c r="C1517" s="549">
        <v>70</v>
      </c>
      <c r="D1517" s="549">
        <v>35</v>
      </c>
      <c r="E1517" s="562">
        <v>140.34</v>
      </c>
      <c r="F1517" s="562">
        <v>98.77</v>
      </c>
      <c r="G1517" s="562">
        <v>132.87</v>
      </c>
      <c r="H1517" s="562">
        <v>102.19</v>
      </c>
      <c r="I1517" s="562">
        <v>112.91</v>
      </c>
      <c r="J1517" s="997">
        <v>1992</v>
      </c>
      <c r="K1517" s="83"/>
      <c r="L1517" s="60"/>
    </row>
    <row r="1518" spans="2:12" ht="10.5" customHeight="1">
      <c r="B1518" s="311" t="s">
        <v>455</v>
      </c>
      <c r="C1518" s="549">
        <v>57</v>
      </c>
      <c r="D1518" s="549">
        <v>75</v>
      </c>
      <c r="E1518" s="562">
        <v>135</v>
      </c>
      <c r="F1518" s="562">
        <v>97.99</v>
      </c>
      <c r="G1518" s="562">
        <v>126.84</v>
      </c>
      <c r="H1518" s="562">
        <v>113.56</v>
      </c>
      <c r="I1518" s="562">
        <v>109.15</v>
      </c>
      <c r="J1518" s="997">
        <v>1993</v>
      </c>
      <c r="K1518" s="83"/>
      <c r="L1518" s="60"/>
    </row>
    <row r="1519" spans="2:12" ht="10.5" customHeight="1">
      <c r="B1519" s="311" t="s">
        <v>456</v>
      </c>
      <c r="C1519" s="549">
        <v>69</v>
      </c>
      <c r="D1519" s="549">
        <v>63</v>
      </c>
      <c r="E1519" s="562">
        <v>128.91999999999999</v>
      </c>
      <c r="F1519" s="562">
        <v>108.26</v>
      </c>
      <c r="G1519" s="562">
        <v>135.18</v>
      </c>
      <c r="H1519" s="562">
        <v>114.86</v>
      </c>
      <c r="I1519" s="562">
        <v>117.45</v>
      </c>
      <c r="J1519" s="997">
        <v>1994</v>
      </c>
      <c r="K1519" s="83"/>
      <c r="L1519" s="60"/>
    </row>
    <row r="1520" spans="2:12" ht="10.5" customHeight="1">
      <c r="B1520" s="311" t="s">
        <v>457</v>
      </c>
      <c r="C1520" s="549">
        <v>67</v>
      </c>
      <c r="D1520" s="549">
        <v>61</v>
      </c>
      <c r="E1520" s="562">
        <v>185.01</v>
      </c>
      <c r="F1520" s="562">
        <v>198.03</v>
      </c>
      <c r="G1520" s="562">
        <v>175</v>
      </c>
      <c r="H1520" s="1625">
        <v>152.04</v>
      </c>
      <c r="I1520" s="1626"/>
      <c r="J1520" s="997">
        <v>1995</v>
      </c>
      <c r="K1520" s="83"/>
      <c r="L1520" s="60"/>
    </row>
    <row r="1521" spans="2:12" ht="10.5" customHeight="1">
      <c r="B1521" s="311"/>
      <c r="C1521" s="549"/>
      <c r="D1521" s="549"/>
      <c r="E1521" s="562"/>
      <c r="F1521" s="562"/>
      <c r="G1521" s="562"/>
      <c r="H1521" s="1625"/>
      <c r="I1521" s="1626"/>
      <c r="J1521" s="997"/>
      <c r="K1521" s="83"/>
      <c r="L1521" s="60"/>
    </row>
    <row r="1522" spans="2:12" ht="10.5" customHeight="1">
      <c r="B1522" s="311" t="s">
        <v>324</v>
      </c>
      <c r="C1522" s="549">
        <v>64</v>
      </c>
      <c r="D1522" s="549">
        <v>63</v>
      </c>
      <c r="E1522" s="562">
        <v>205.03</v>
      </c>
      <c r="F1522" s="562">
        <v>168</v>
      </c>
      <c r="G1522" s="562">
        <v>164.99</v>
      </c>
      <c r="H1522" s="1625">
        <v>142.1</v>
      </c>
      <c r="I1522" s="1626"/>
      <c r="J1522" s="997">
        <v>1996</v>
      </c>
      <c r="K1522" s="83"/>
      <c r="L1522" s="60"/>
    </row>
    <row r="1523" spans="2:12" ht="10.5" customHeight="1">
      <c r="B1523" s="311" t="s">
        <v>325</v>
      </c>
      <c r="C1523" s="549">
        <v>47</v>
      </c>
      <c r="D1523" s="549">
        <v>67</v>
      </c>
      <c r="E1523" s="562">
        <v>178.57</v>
      </c>
      <c r="F1523" s="562">
        <v>178.5</v>
      </c>
      <c r="G1523" s="562">
        <v>182.84</v>
      </c>
      <c r="H1523" s="1625">
        <v>161</v>
      </c>
      <c r="I1523" s="1626"/>
      <c r="J1523" s="997">
        <v>1997</v>
      </c>
      <c r="K1523" s="83"/>
      <c r="L1523" s="60"/>
    </row>
    <row r="1524" spans="2:12" ht="10.5" customHeight="1">
      <c r="B1524" s="311" t="s">
        <v>326</v>
      </c>
      <c r="C1524" s="549">
        <v>39</v>
      </c>
      <c r="D1524" s="549">
        <v>50</v>
      </c>
      <c r="E1524" s="562">
        <v>214.13</v>
      </c>
      <c r="F1524" s="562">
        <v>208.67</v>
      </c>
      <c r="G1524" s="562">
        <v>204.54</v>
      </c>
      <c r="H1524" s="1625">
        <v>158.9</v>
      </c>
      <c r="I1524" s="1626"/>
      <c r="J1524" s="997">
        <v>1998</v>
      </c>
      <c r="K1524" s="83"/>
      <c r="L1524" s="60"/>
    </row>
    <row r="1525" spans="2:12" ht="10.5" customHeight="1">
      <c r="B1525" s="311" t="s">
        <v>327</v>
      </c>
      <c r="C1525" s="549">
        <v>65</v>
      </c>
      <c r="D1525" s="549">
        <v>88</v>
      </c>
      <c r="E1525" s="562">
        <v>292.74</v>
      </c>
      <c r="F1525" s="562">
        <v>215.95</v>
      </c>
      <c r="G1525" s="562">
        <v>226.87</v>
      </c>
      <c r="H1525" s="1625">
        <v>173.6</v>
      </c>
      <c r="I1525" s="1626"/>
      <c r="J1525" s="997">
        <v>1999</v>
      </c>
      <c r="K1525" s="87"/>
      <c r="L1525" s="60"/>
    </row>
    <row r="1526" spans="2:12" ht="10.5" customHeight="1">
      <c r="B1526" s="311" t="s">
        <v>283</v>
      </c>
      <c r="C1526" s="549">
        <v>72</v>
      </c>
      <c r="D1526" s="549">
        <v>83</v>
      </c>
      <c r="E1526" s="562">
        <v>368.48</v>
      </c>
      <c r="F1526" s="562">
        <v>235.76</v>
      </c>
      <c r="G1526" s="562">
        <v>216.23</v>
      </c>
      <c r="H1526" s="1625">
        <v>169.75</v>
      </c>
      <c r="I1526" s="1626"/>
      <c r="J1526" s="997">
        <v>2000</v>
      </c>
      <c r="K1526" s="87"/>
      <c r="L1526" s="60"/>
    </row>
    <row r="1527" spans="2:12" ht="10.5" customHeight="1">
      <c r="B1527" s="311"/>
      <c r="C1527" s="549"/>
      <c r="D1527" s="549"/>
      <c r="E1527" s="552"/>
      <c r="F1527" s="552"/>
      <c r="G1527" s="552"/>
      <c r="H1527" s="1660"/>
      <c r="I1527" s="1661"/>
      <c r="J1527" s="997"/>
      <c r="K1527" s="60"/>
      <c r="L1527" s="60"/>
    </row>
    <row r="1528" spans="2:12" ht="10.5" customHeight="1">
      <c r="B1528" s="311" t="s">
        <v>328</v>
      </c>
      <c r="C1528" s="549">
        <v>78</v>
      </c>
      <c r="D1528" s="549">
        <v>104</v>
      </c>
      <c r="E1528" s="562">
        <v>4200</v>
      </c>
      <c r="F1528" s="546">
        <v>3200</v>
      </c>
      <c r="G1528" s="1074">
        <v>2600</v>
      </c>
      <c r="H1528" s="1625">
        <v>1800</v>
      </c>
      <c r="I1528" s="1626"/>
      <c r="J1528" s="997">
        <v>2001</v>
      </c>
      <c r="K1528" s="60"/>
      <c r="L1528" s="60"/>
    </row>
    <row r="1529" spans="2:12" ht="10.5" customHeight="1">
      <c r="B1529" s="311" t="s">
        <v>329</v>
      </c>
      <c r="C1529" s="522">
        <v>45</v>
      </c>
      <c r="D1529" s="522">
        <v>62</v>
      </c>
      <c r="E1529" s="546">
        <v>4000</v>
      </c>
      <c r="F1529" s="546">
        <v>4200</v>
      </c>
      <c r="G1529" s="562">
        <v>4700</v>
      </c>
      <c r="H1529" s="1625">
        <v>3200</v>
      </c>
      <c r="I1529" s="1626"/>
      <c r="J1529" s="997">
        <v>2002</v>
      </c>
      <c r="K1529" s="60"/>
      <c r="L1529" s="60"/>
    </row>
    <row r="1530" spans="2:12" ht="10.5" customHeight="1">
      <c r="B1530" s="335" t="s">
        <v>282</v>
      </c>
      <c r="C1530" s="522">
        <v>51</v>
      </c>
      <c r="D1530" s="522">
        <v>68</v>
      </c>
      <c r="E1530" s="546">
        <v>4500</v>
      </c>
      <c r="F1530" s="546">
        <v>4400</v>
      </c>
      <c r="G1530" s="546">
        <v>4200</v>
      </c>
      <c r="H1530" s="1625">
        <v>3500</v>
      </c>
      <c r="I1530" s="1626"/>
      <c r="J1530" s="997">
        <v>2003</v>
      </c>
      <c r="K1530" s="60"/>
      <c r="L1530" s="96"/>
    </row>
    <row r="1531" spans="2:12" ht="10.5" customHeight="1">
      <c r="B1531" s="335" t="s">
        <v>723</v>
      </c>
      <c r="C1531" s="522">
        <v>56</v>
      </c>
      <c r="D1531" s="522">
        <v>85</v>
      </c>
      <c r="E1531" s="546">
        <v>4200</v>
      </c>
      <c r="F1531" s="546">
        <v>3500</v>
      </c>
      <c r="G1531" s="546">
        <v>3500</v>
      </c>
      <c r="H1531" s="1625">
        <v>2800</v>
      </c>
      <c r="I1531" s="1626"/>
      <c r="J1531" s="997">
        <v>2004</v>
      </c>
      <c r="K1531" s="60"/>
      <c r="L1531" s="96"/>
    </row>
    <row r="1532" spans="2:12" ht="10.5" customHeight="1">
      <c r="B1532" s="335" t="s">
        <v>751</v>
      </c>
      <c r="C1532" s="522">
        <v>49</v>
      </c>
      <c r="D1532" s="522">
        <v>79</v>
      </c>
      <c r="E1532" s="546">
        <v>4500</v>
      </c>
      <c r="F1532" s="546">
        <v>3000</v>
      </c>
      <c r="G1532" s="546">
        <v>3100</v>
      </c>
      <c r="H1532" s="1625">
        <v>2000</v>
      </c>
      <c r="I1532" s="1626"/>
      <c r="J1532" s="997">
        <v>2005</v>
      </c>
      <c r="K1532" s="60"/>
      <c r="L1532" s="96"/>
    </row>
    <row r="1533" spans="2:12" ht="10.5" customHeight="1">
      <c r="B1533" s="335"/>
      <c r="C1533" s="522"/>
      <c r="D1533" s="522"/>
      <c r="E1533" s="1075"/>
      <c r="F1533" s="1075"/>
      <c r="G1533" s="1075"/>
      <c r="H1533" s="1685"/>
      <c r="I1533" s="1713"/>
      <c r="J1533" s="997"/>
      <c r="K1533" s="96"/>
      <c r="L1533" s="96"/>
    </row>
    <row r="1534" spans="2:12" ht="10.5" customHeight="1">
      <c r="B1534" s="311" t="s">
        <v>502</v>
      </c>
      <c r="C1534" s="522">
        <v>55</v>
      </c>
      <c r="D1534" s="522">
        <v>74</v>
      </c>
      <c r="E1534" s="546">
        <v>5800</v>
      </c>
      <c r="F1534" s="546">
        <v>4200</v>
      </c>
      <c r="G1534" s="546">
        <v>4400</v>
      </c>
      <c r="H1534" s="1685">
        <v>3200</v>
      </c>
      <c r="I1534" s="1686"/>
      <c r="J1534" s="997">
        <v>2006</v>
      </c>
      <c r="K1534" s="96"/>
      <c r="L1534" s="96"/>
    </row>
    <row r="1535" spans="2:12" ht="10.5" customHeight="1">
      <c r="B1535" s="311" t="s">
        <v>388</v>
      </c>
      <c r="C1535" s="522">
        <v>51</v>
      </c>
      <c r="D1535" s="522">
        <v>44</v>
      </c>
      <c r="E1535" s="546">
        <v>9500</v>
      </c>
      <c r="F1535" s="546">
        <v>5200</v>
      </c>
      <c r="G1535" s="546">
        <v>6500</v>
      </c>
      <c r="H1535" s="1625">
        <v>5000</v>
      </c>
      <c r="I1535" s="1707"/>
      <c r="J1535" s="997">
        <v>2007</v>
      </c>
      <c r="K1535" s="96"/>
      <c r="L1535" s="96"/>
    </row>
    <row r="1536" spans="2:12" ht="10.5" customHeight="1">
      <c r="B1536" s="311" t="s">
        <v>803</v>
      </c>
      <c r="C1536" s="522">
        <v>44</v>
      </c>
      <c r="D1536" s="522">
        <v>65</v>
      </c>
      <c r="E1536" s="545">
        <v>9000</v>
      </c>
      <c r="F1536" s="546">
        <v>6120</v>
      </c>
      <c r="G1536" s="546">
        <v>7500</v>
      </c>
      <c r="H1536" s="1685">
        <v>6500</v>
      </c>
      <c r="I1536" s="1686"/>
      <c r="J1536" s="997">
        <v>2008</v>
      </c>
      <c r="K1536" s="96"/>
      <c r="L1536" s="96"/>
    </row>
    <row r="1537" spans="2:12" ht="10.5" customHeight="1">
      <c r="B1537" s="313">
        <v>39692</v>
      </c>
      <c r="C1537" s="522">
        <v>44</v>
      </c>
      <c r="D1537" s="522">
        <v>74</v>
      </c>
      <c r="E1537" s="546">
        <v>7400</v>
      </c>
      <c r="F1537" s="546">
        <v>8500</v>
      </c>
      <c r="G1537" s="546">
        <v>6000</v>
      </c>
      <c r="H1537" s="1685">
        <v>4500</v>
      </c>
      <c r="I1537" s="1686"/>
      <c r="J1537" s="997">
        <v>2009</v>
      </c>
      <c r="K1537" s="96"/>
      <c r="L1537" s="96"/>
    </row>
    <row r="1538" spans="2:12" ht="10.5" customHeight="1">
      <c r="B1538" s="313">
        <v>40087</v>
      </c>
      <c r="C1538" s="522">
        <v>44</v>
      </c>
      <c r="D1538" s="522">
        <v>57</v>
      </c>
      <c r="E1538" s="546">
        <v>11918</v>
      </c>
      <c r="F1538" s="546">
        <v>7150</v>
      </c>
      <c r="G1538" s="545">
        <v>6016</v>
      </c>
      <c r="H1538" s="1685">
        <v>4500</v>
      </c>
      <c r="I1538" s="1686"/>
      <c r="J1538" s="997">
        <v>2010</v>
      </c>
      <c r="K1538" s="194"/>
      <c r="L1538" s="96"/>
    </row>
    <row r="1539" spans="2:12" ht="10.5" customHeight="1">
      <c r="B1539" s="313"/>
      <c r="C1539" s="522"/>
      <c r="D1539" s="522"/>
      <c r="E1539" s="1075"/>
      <c r="F1539" s="1075"/>
      <c r="G1539" s="1075"/>
      <c r="H1539" s="1685"/>
      <c r="I1539" s="1686"/>
      <c r="J1539" s="997"/>
      <c r="K1539" s="96"/>
      <c r="L1539" s="96"/>
    </row>
    <row r="1540" spans="2:12" ht="10.5" customHeight="1">
      <c r="B1540" s="313">
        <v>40483</v>
      </c>
      <c r="C1540" s="522">
        <v>42</v>
      </c>
      <c r="D1540" s="522">
        <v>46</v>
      </c>
      <c r="E1540" s="546">
        <v>11335</v>
      </c>
      <c r="F1540" s="546">
        <v>6537</v>
      </c>
      <c r="G1540" s="546">
        <v>6688</v>
      </c>
      <c r="H1540" s="1685">
        <v>7000</v>
      </c>
      <c r="I1540" s="1686"/>
      <c r="J1540" s="997">
        <v>2011</v>
      </c>
      <c r="K1540" s="96"/>
      <c r="L1540" s="96"/>
    </row>
    <row r="1541" spans="2:12" ht="10.5" customHeight="1">
      <c r="B1541" s="313">
        <v>40878</v>
      </c>
      <c r="C1541" s="522">
        <v>40</v>
      </c>
      <c r="D1541" s="522">
        <v>52</v>
      </c>
      <c r="E1541" s="546">
        <v>14000</v>
      </c>
      <c r="F1541" s="546">
        <v>8318</v>
      </c>
      <c r="G1541" s="546">
        <v>10636</v>
      </c>
      <c r="H1541" s="1685">
        <v>11500</v>
      </c>
      <c r="I1541" s="1686"/>
      <c r="J1541" s="997">
        <v>2012</v>
      </c>
      <c r="K1541" s="194"/>
      <c r="L1541" s="96"/>
    </row>
    <row r="1542" spans="2:12" ht="11.5" customHeight="1">
      <c r="B1542" s="313" t="s">
        <v>1370</v>
      </c>
      <c r="C1542" s="522">
        <v>44</v>
      </c>
      <c r="D1542" s="522">
        <v>66</v>
      </c>
      <c r="E1542" s="546">
        <v>14500</v>
      </c>
      <c r="F1542" s="546">
        <v>9630</v>
      </c>
      <c r="G1542" s="546">
        <v>12677</v>
      </c>
      <c r="H1542" s="1685">
        <v>12500</v>
      </c>
      <c r="I1542" s="1686"/>
      <c r="J1542" s="997">
        <v>2013</v>
      </c>
      <c r="K1542" s="1261"/>
      <c r="L1542" s="289"/>
    </row>
    <row r="1543" spans="2:12" ht="11.25" customHeight="1">
      <c r="B1543" s="313" t="s">
        <v>1409</v>
      </c>
      <c r="C1543" s="522">
        <v>56</v>
      </c>
      <c r="D1543" s="522">
        <v>90</v>
      </c>
      <c r="E1543" s="546">
        <v>22300</v>
      </c>
      <c r="F1543" s="546">
        <v>10525</v>
      </c>
      <c r="G1543" s="545">
        <v>12790</v>
      </c>
      <c r="H1543" s="1711">
        <v>12500</v>
      </c>
      <c r="I1543" s="1717"/>
      <c r="J1543" s="997">
        <v>2014</v>
      </c>
      <c r="L1543" s="59"/>
    </row>
    <row r="1544" spans="2:12" ht="11.25" customHeight="1">
      <c r="B1544" s="313" t="s">
        <v>1410</v>
      </c>
      <c r="C1544" s="522">
        <v>64</v>
      </c>
      <c r="D1544" s="522">
        <v>81</v>
      </c>
      <c r="E1544" s="546">
        <v>17500</v>
      </c>
      <c r="F1544" s="546">
        <v>10525</v>
      </c>
      <c r="G1544" s="545">
        <v>10760.44</v>
      </c>
      <c r="H1544" s="1711">
        <v>16000</v>
      </c>
      <c r="I1544" s="1712"/>
      <c r="J1544" s="997">
        <v>2015</v>
      </c>
      <c r="L1544" s="59"/>
    </row>
    <row r="1545" spans="2:12" ht="11.25" customHeight="1">
      <c r="B1545" s="313"/>
      <c r="C1545" s="522"/>
      <c r="D1545" s="522"/>
      <c r="E1545" s="546"/>
      <c r="F1545" s="546"/>
      <c r="G1545" s="545"/>
      <c r="H1545" s="1711"/>
      <c r="I1545" s="1712"/>
      <c r="J1545" s="997"/>
      <c r="L1545" s="59"/>
    </row>
    <row r="1546" spans="2:12" ht="11.25" customHeight="1">
      <c r="B1546" s="525" t="s">
        <v>1496</v>
      </c>
      <c r="C1546" s="540">
        <v>36</v>
      </c>
      <c r="D1546" s="540">
        <v>39</v>
      </c>
      <c r="E1546" s="547">
        <v>17500</v>
      </c>
      <c r="F1546" s="547">
        <v>10525</v>
      </c>
      <c r="G1546" s="995">
        <v>11000</v>
      </c>
      <c r="H1546" s="1708">
        <v>16000</v>
      </c>
      <c r="I1546" s="1709"/>
      <c r="J1546" s="1028">
        <v>2016</v>
      </c>
      <c r="K1546" s="57"/>
      <c r="L1546" s="59"/>
    </row>
    <row r="1547" spans="2:12" ht="11.5" customHeight="1">
      <c r="B1547" s="1609" t="s">
        <v>275</v>
      </c>
      <c r="C1547" s="1311" t="s">
        <v>940</v>
      </c>
      <c r="D1547" s="1250"/>
      <c r="E1547" s="1250"/>
      <c r="F1547" s="1250"/>
      <c r="G1547" s="1250"/>
      <c r="H1547" s="1250"/>
      <c r="I1547" s="1250"/>
      <c r="J1547" s="1250"/>
      <c r="K1547" s="1280"/>
      <c r="L1547" s="1281"/>
    </row>
    <row r="1548" spans="2:12" ht="10.5" customHeight="1">
      <c r="B1548" s="1628"/>
      <c r="C1548" s="453" t="s">
        <v>126</v>
      </c>
      <c r="D1548" s="467" t="s">
        <v>131</v>
      </c>
      <c r="E1548" s="467" t="s">
        <v>127</v>
      </c>
      <c r="F1548" s="467" t="s">
        <v>705</v>
      </c>
      <c r="G1548" s="467" t="s">
        <v>1288</v>
      </c>
      <c r="H1548" s="467" t="s">
        <v>611</v>
      </c>
      <c r="I1548" s="467" t="s">
        <v>289</v>
      </c>
      <c r="J1548" s="467" t="s">
        <v>585</v>
      </c>
      <c r="K1548" s="467" t="s">
        <v>132</v>
      </c>
      <c r="L1548" s="453" t="s">
        <v>144</v>
      </c>
    </row>
    <row r="1549" spans="2:12" ht="10.5" customHeight="1">
      <c r="B1549" s="1628"/>
      <c r="C1549" s="454" t="s">
        <v>286</v>
      </c>
      <c r="D1549" s="454" t="s">
        <v>286</v>
      </c>
      <c r="E1549" s="454" t="s">
        <v>286</v>
      </c>
      <c r="F1549" s="454"/>
      <c r="G1549" s="454" t="s">
        <v>287</v>
      </c>
      <c r="H1549" s="454"/>
      <c r="I1549" s="454" t="s">
        <v>290</v>
      </c>
      <c r="J1549" s="454"/>
      <c r="K1549" s="454" t="s">
        <v>133</v>
      </c>
      <c r="L1549" s="454"/>
    </row>
    <row r="1550" spans="2:12" ht="10.5" customHeight="1">
      <c r="B1550" s="1610"/>
      <c r="C1550" s="1597" t="s">
        <v>280</v>
      </c>
      <c r="D1550" s="1603"/>
      <c r="E1550" s="1603"/>
      <c r="F1550" s="1603"/>
      <c r="G1550" s="1603"/>
      <c r="H1550" s="1603"/>
      <c r="I1550" s="1603"/>
      <c r="J1550" s="1603"/>
      <c r="K1550" s="1603"/>
      <c r="L1550" s="1603"/>
    </row>
    <row r="1551" spans="2:12" ht="10.5" customHeight="1">
      <c r="B1551" s="41" t="s">
        <v>324</v>
      </c>
      <c r="C1551" s="581">
        <v>0.56000000000000005</v>
      </c>
      <c r="D1551" s="988" t="s">
        <v>373</v>
      </c>
      <c r="E1551" s="988">
        <v>1.59</v>
      </c>
      <c r="F1551" s="988">
        <v>16.62</v>
      </c>
      <c r="G1551" s="988">
        <v>1.67</v>
      </c>
      <c r="H1551" s="988" t="s">
        <v>373</v>
      </c>
      <c r="I1551" s="988">
        <v>25.76</v>
      </c>
      <c r="J1551" s="988" t="s">
        <v>373</v>
      </c>
      <c r="K1551" s="988">
        <v>3.54</v>
      </c>
      <c r="L1551" s="595">
        <f>SUM(C1551:J1551)</f>
        <v>46.2</v>
      </c>
    </row>
    <row r="1552" spans="2:12" ht="10.5" customHeight="1">
      <c r="B1552" s="41" t="s">
        <v>325</v>
      </c>
      <c r="C1552" s="581" t="s">
        <v>373</v>
      </c>
      <c r="D1552" s="988" t="s">
        <v>373</v>
      </c>
      <c r="E1552" s="988">
        <v>5.34</v>
      </c>
      <c r="F1552" s="988">
        <v>13.9</v>
      </c>
      <c r="G1552" s="988">
        <v>0.24</v>
      </c>
      <c r="H1552" s="988" t="s">
        <v>373</v>
      </c>
      <c r="I1552" s="988">
        <v>21.26</v>
      </c>
      <c r="J1552" s="988">
        <v>3.52</v>
      </c>
      <c r="K1552" s="988">
        <v>7.74</v>
      </c>
      <c r="L1552" s="595">
        <f>SUM(C1552:J1552)</f>
        <v>44.260000000000005</v>
      </c>
    </row>
    <row r="1553" spans="2:12" ht="10.5" customHeight="1">
      <c r="B1553" s="41" t="s">
        <v>326</v>
      </c>
      <c r="C1553" s="581" t="s">
        <v>373</v>
      </c>
      <c r="D1553" s="988" t="s">
        <v>373</v>
      </c>
      <c r="E1553" s="988">
        <v>1.7</v>
      </c>
      <c r="F1553" s="988">
        <v>6.8</v>
      </c>
      <c r="G1553" s="988">
        <v>1.73</v>
      </c>
      <c r="H1553" s="988">
        <v>0.09</v>
      </c>
      <c r="I1553" s="988">
        <v>23</v>
      </c>
      <c r="J1553" s="988">
        <v>3</v>
      </c>
      <c r="K1553" s="988">
        <v>5.83</v>
      </c>
      <c r="L1553" s="595">
        <f t="shared" ref="L1553:L1555" si="27">SUM(C1553:J1553)</f>
        <v>36.32</v>
      </c>
    </row>
    <row r="1554" spans="2:12" ht="10.5" customHeight="1">
      <c r="B1554" s="41" t="s">
        <v>327</v>
      </c>
      <c r="C1554" s="581" t="s">
        <v>373</v>
      </c>
      <c r="D1554" s="988" t="s">
        <v>373</v>
      </c>
      <c r="E1554" s="988">
        <v>4.5</v>
      </c>
      <c r="F1554" s="988">
        <v>19.5</v>
      </c>
      <c r="G1554" s="988">
        <v>2.8</v>
      </c>
      <c r="H1554" s="988">
        <v>1.3</v>
      </c>
      <c r="I1554" s="988">
        <v>37</v>
      </c>
      <c r="J1554" s="988">
        <v>3.5</v>
      </c>
      <c r="K1554" s="988">
        <v>7.4</v>
      </c>
      <c r="L1554" s="595">
        <f t="shared" si="27"/>
        <v>68.599999999999994</v>
      </c>
    </row>
    <row r="1555" spans="2:12" ht="10.5" customHeight="1">
      <c r="B1555" s="41" t="s">
        <v>283</v>
      </c>
      <c r="C1555" s="581">
        <v>0.18</v>
      </c>
      <c r="D1555" s="988">
        <v>0.55000000000000004</v>
      </c>
      <c r="E1555" s="988">
        <v>3</v>
      </c>
      <c r="F1555" s="988">
        <v>19</v>
      </c>
      <c r="G1555" s="988">
        <v>3.72</v>
      </c>
      <c r="H1555" s="988">
        <v>1.32</v>
      </c>
      <c r="I1555" s="988">
        <v>34.200000000000003</v>
      </c>
      <c r="J1555" s="988">
        <v>2.88</v>
      </c>
      <c r="K1555" s="988">
        <v>7.15</v>
      </c>
      <c r="L1555" s="595">
        <f t="shared" si="27"/>
        <v>64.849999999999994</v>
      </c>
    </row>
    <row r="1556" spans="2:12" ht="10.5" customHeight="1">
      <c r="B1556" s="41"/>
      <c r="C1556" s="581"/>
      <c r="D1556" s="988"/>
      <c r="E1556" s="988"/>
      <c r="F1556" s="988"/>
      <c r="G1556" s="988"/>
      <c r="H1556" s="988"/>
      <c r="I1556" s="988"/>
      <c r="J1556" s="988"/>
      <c r="K1556" s="595"/>
      <c r="L1556" s="581"/>
    </row>
    <row r="1557" spans="2:12" ht="10.5" customHeight="1">
      <c r="B1557" s="41" t="s">
        <v>328</v>
      </c>
      <c r="C1557" s="595">
        <v>0.16</v>
      </c>
      <c r="D1557" s="595">
        <v>0.77</v>
      </c>
      <c r="E1557" s="595">
        <v>2.76</v>
      </c>
      <c r="F1557" s="595">
        <v>25.8</v>
      </c>
      <c r="G1557" s="595">
        <v>4.16</v>
      </c>
      <c r="H1557" s="595">
        <v>1.49</v>
      </c>
      <c r="I1557" s="595">
        <v>45.1</v>
      </c>
      <c r="J1557" s="595">
        <v>4.55</v>
      </c>
      <c r="K1557" s="595">
        <v>6.84</v>
      </c>
      <c r="L1557" s="595">
        <f t="shared" ref="L1557:L1561" si="28">SUM(C1557:J1557)</f>
        <v>84.79</v>
      </c>
    </row>
    <row r="1558" spans="2:12" ht="10.5" customHeight="1">
      <c r="B1558" s="41" t="s">
        <v>329</v>
      </c>
      <c r="C1558" s="581">
        <v>0.63</v>
      </c>
      <c r="D1558" s="988">
        <v>0.53</v>
      </c>
      <c r="E1558" s="988">
        <v>0.5</v>
      </c>
      <c r="F1558" s="988">
        <v>13.75</v>
      </c>
      <c r="G1558" s="988">
        <v>2.7</v>
      </c>
      <c r="H1558" s="988">
        <v>0.72</v>
      </c>
      <c r="I1558" s="988">
        <v>32.5</v>
      </c>
      <c r="J1558" s="988">
        <v>4.2</v>
      </c>
      <c r="K1558" s="988">
        <v>3.5</v>
      </c>
      <c r="L1558" s="595">
        <f t="shared" si="28"/>
        <v>55.53</v>
      </c>
    </row>
    <row r="1559" spans="2:12" ht="10.5" customHeight="1">
      <c r="B1559" s="111" t="s">
        <v>282</v>
      </c>
      <c r="C1559" s="581">
        <v>0.15</v>
      </c>
      <c r="D1559" s="988">
        <v>0.15</v>
      </c>
      <c r="E1559" s="988">
        <v>0.57999999999999996</v>
      </c>
      <c r="F1559" s="988">
        <v>15.7</v>
      </c>
      <c r="G1559" s="988">
        <v>1.52</v>
      </c>
      <c r="H1559" s="988">
        <v>0.95</v>
      </c>
      <c r="I1559" s="988">
        <v>32</v>
      </c>
      <c r="J1559" s="988">
        <v>4.55</v>
      </c>
      <c r="K1559" s="988">
        <v>4.7</v>
      </c>
      <c r="L1559" s="595">
        <f t="shared" si="28"/>
        <v>55.599999999999994</v>
      </c>
    </row>
    <row r="1560" spans="2:12" ht="10.5" customHeight="1">
      <c r="B1560" s="111" t="s">
        <v>723</v>
      </c>
      <c r="C1560" s="595">
        <v>0.48</v>
      </c>
      <c r="D1560" s="595">
        <v>0.3</v>
      </c>
      <c r="E1560" s="595">
        <v>1.2</v>
      </c>
      <c r="F1560" s="595">
        <v>20.149999999999999</v>
      </c>
      <c r="G1560" s="595">
        <v>1.8</v>
      </c>
      <c r="H1560" s="595">
        <v>0.72</v>
      </c>
      <c r="I1560" s="595">
        <v>43.5</v>
      </c>
      <c r="J1560" s="595">
        <v>6</v>
      </c>
      <c r="K1560" s="595">
        <v>5.85</v>
      </c>
      <c r="L1560" s="595">
        <f t="shared" si="28"/>
        <v>74.150000000000006</v>
      </c>
    </row>
    <row r="1561" spans="2:12" ht="10.5" customHeight="1">
      <c r="B1561" s="111" t="s">
        <v>751</v>
      </c>
      <c r="C1561" s="595">
        <v>0.6</v>
      </c>
      <c r="D1561" s="595">
        <v>0.3</v>
      </c>
      <c r="E1561" s="595">
        <v>0.96</v>
      </c>
      <c r="F1561" s="595">
        <v>19.600000000000001</v>
      </c>
      <c r="G1561" s="595">
        <v>1.8</v>
      </c>
      <c r="H1561" s="595">
        <v>0.56000000000000005</v>
      </c>
      <c r="I1561" s="595">
        <v>33.6</v>
      </c>
      <c r="J1561" s="595">
        <v>5.25</v>
      </c>
      <c r="K1561" s="595">
        <v>7.15</v>
      </c>
      <c r="L1561" s="595">
        <f t="shared" si="28"/>
        <v>62.67</v>
      </c>
    </row>
    <row r="1562" spans="2:12" ht="10.5" customHeight="1">
      <c r="B1562" s="111"/>
      <c r="C1562" s="595"/>
      <c r="D1562" s="595"/>
      <c r="E1562" s="595"/>
      <c r="F1562" s="595"/>
      <c r="G1562" s="595"/>
      <c r="H1562" s="595"/>
      <c r="I1562" s="595"/>
      <c r="J1562" s="595"/>
      <c r="K1562" s="595"/>
      <c r="L1562" s="595"/>
    </row>
    <row r="1563" spans="2:12" ht="10.5" customHeight="1">
      <c r="B1563" s="335" t="s">
        <v>502</v>
      </c>
      <c r="C1563" s="595">
        <v>0.45</v>
      </c>
      <c r="D1563" s="595">
        <v>0</v>
      </c>
      <c r="E1563" s="595">
        <v>0.9</v>
      </c>
      <c r="F1563" s="595">
        <v>19.8</v>
      </c>
      <c r="G1563" s="595">
        <v>0.9</v>
      </c>
      <c r="H1563" s="595">
        <v>0.6</v>
      </c>
      <c r="I1563" s="595">
        <v>27.5</v>
      </c>
      <c r="J1563" s="595">
        <v>6.3</v>
      </c>
      <c r="K1563" s="595">
        <v>10.8</v>
      </c>
      <c r="L1563" s="595">
        <f t="shared" ref="L1563:L1567" si="29">SUM(C1563:J1563)</f>
        <v>56.45</v>
      </c>
    </row>
    <row r="1564" spans="2:12" ht="10.5" customHeight="1">
      <c r="B1564" s="335" t="s">
        <v>388</v>
      </c>
      <c r="C1564" s="595">
        <v>0.34</v>
      </c>
      <c r="D1564" s="595">
        <v>0</v>
      </c>
      <c r="E1564" s="595">
        <v>0.22</v>
      </c>
      <c r="F1564" s="595">
        <v>12.38</v>
      </c>
      <c r="G1564" s="595">
        <v>3</v>
      </c>
      <c r="H1564" s="595">
        <v>4.9000000000000004</v>
      </c>
      <c r="I1564" s="595">
        <v>13.3</v>
      </c>
      <c r="J1564" s="595">
        <v>3.4</v>
      </c>
      <c r="K1564" s="595">
        <v>2</v>
      </c>
      <c r="L1564" s="595">
        <f t="shared" si="29"/>
        <v>37.54</v>
      </c>
    </row>
    <row r="1565" spans="2:12" ht="10.5" customHeight="1">
      <c r="B1565" s="335" t="s">
        <v>803</v>
      </c>
      <c r="C1565" s="595">
        <v>0.25</v>
      </c>
      <c r="D1565" s="595">
        <v>0</v>
      </c>
      <c r="E1565" s="595">
        <v>0.6</v>
      </c>
      <c r="F1565" s="595">
        <v>21.45</v>
      </c>
      <c r="G1565" s="595">
        <v>5.95</v>
      </c>
      <c r="H1565" s="595">
        <v>6.8</v>
      </c>
      <c r="I1565" s="595">
        <v>15</v>
      </c>
      <c r="J1565" s="595">
        <v>5.08</v>
      </c>
      <c r="K1565" s="595">
        <v>3.85</v>
      </c>
      <c r="L1565" s="595">
        <f t="shared" si="29"/>
        <v>55.129999999999995</v>
      </c>
    </row>
    <row r="1566" spans="2:12" ht="10.5" customHeight="1">
      <c r="B1566" s="335" t="s">
        <v>337</v>
      </c>
      <c r="C1566" s="595">
        <v>0.28000000000000003</v>
      </c>
      <c r="D1566" s="595">
        <v>0.3</v>
      </c>
      <c r="E1566" s="595">
        <v>0.25</v>
      </c>
      <c r="F1566" s="595">
        <v>28.8</v>
      </c>
      <c r="G1566" s="595">
        <v>4.8</v>
      </c>
      <c r="H1566" s="595">
        <v>6.75</v>
      </c>
      <c r="I1566" s="595">
        <v>15.75</v>
      </c>
      <c r="J1566" s="595">
        <v>5.0999999999999996</v>
      </c>
      <c r="K1566" s="595">
        <v>5</v>
      </c>
      <c r="L1566" s="595">
        <f t="shared" si="29"/>
        <v>62.03</v>
      </c>
    </row>
    <row r="1567" spans="2:12" ht="10.5" customHeight="1">
      <c r="B1567" s="335" t="s">
        <v>717</v>
      </c>
      <c r="C1567" s="595">
        <v>0.3</v>
      </c>
      <c r="D1567" s="595">
        <v>0.48</v>
      </c>
      <c r="E1567" s="595">
        <v>1.2</v>
      </c>
      <c r="F1567" s="595">
        <v>14.4</v>
      </c>
      <c r="G1567" s="595">
        <v>4.5</v>
      </c>
      <c r="H1567" s="595">
        <v>9.35</v>
      </c>
      <c r="I1567" s="595">
        <v>12.08</v>
      </c>
      <c r="J1567" s="595">
        <v>4.55</v>
      </c>
      <c r="K1567" s="595">
        <v>5.4</v>
      </c>
      <c r="L1567" s="595">
        <f t="shared" si="29"/>
        <v>46.859999999999992</v>
      </c>
    </row>
    <row r="1568" spans="2:12" ht="10.5" customHeight="1">
      <c r="B1568" s="335"/>
      <c r="C1568" s="595"/>
      <c r="D1568" s="595"/>
      <c r="E1568" s="595"/>
      <c r="F1568" s="595"/>
      <c r="G1568" s="595"/>
      <c r="H1568" s="595"/>
      <c r="I1568" s="595"/>
      <c r="J1568" s="595"/>
      <c r="K1568" s="595"/>
      <c r="L1568" s="595"/>
    </row>
    <row r="1569" spans="2:12" ht="10.5" customHeight="1">
      <c r="B1569" s="335" t="s">
        <v>336</v>
      </c>
      <c r="C1569" s="595">
        <v>0.32</v>
      </c>
      <c r="D1569" s="595">
        <v>0.1</v>
      </c>
      <c r="E1569" s="595">
        <v>1</v>
      </c>
      <c r="F1569" s="595">
        <v>10.5</v>
      </c>
      <c r="G1569" s="595">
        <v>4.8</v>
      </c>
      <c r="H1569" s="595">
        <v>9.36</v>
      </c>
      <c r="I1569" s="595">
        <v>8.5</v>
      </c>
      <c r="J1569" s="595">
        <v>1.9</v>
      </c>
      <c r="K1569" s="595">
        <v>5.5</v>
      </c>
      <c r="L1569" s="595">
        <f t="shared" ref="L1569:L1573" si="30">SUM(C1569:J1569)</f>
        <v>36.479999999999997</v>
      </c>
    </row>
    <row r="1570" spans="2:12" ht="10.5" customHeight="1">
      <c r="B1570" s="335" t="s">
        <v>339</v>
      </c>
      <c r="C1570" s="595">
        <v>1</v>
      </c>
      <c r="D1570" s="595">
        <v>0.24</v>
      </c>
      <c r="E1570" s="595">
        <v>1.5</v>
      </c>
      <c r="F1570" s="595">
        <v>17.600000000000001</v>
      </c>
      <c r="G1570" s="595">
        <v>5.2</v>
      </c>
      <c r="H1570" s="595">
        <v>6.25</v>
      </c>
      <c r="I1570" s="595">
        <v>8.5</v>
      </c>
      <c r="J1570" s="595">
        <v>2.4</v>
      </c>
      <c r="K1570" s="595">
        <v>5</v>
      </c>
      <c r="L1570" s="595">
        <f t="shared" si="30"/>
        <v>42.690000000000005</v>
      </c>
    </row>
    <row r="1571" spans="2:12" ht="10.5" customHeight="1">
      <c r="B1571" s="335" t="s">
        <v>1370</v>
      </c>
      <c r="C1571" s="595">
        <v>0.4</v>
      </c>
      <c r="D1571" s="595">
        <v>0.2</v>
      </c>
      <c r="E1571" s="595">
        <v>1.7</v>
      </c>
      <c r="F1571" s="595">
        <v>19.2</v>
      </c>
      <c r="G1571" s="595">
        <v>7.8</v>
      </c>
      <c r="H1571" s="595">
        <v>10.8</v>
      </c>
      <c r="I1571" s="595">
        <v>11.9</v>
      </c>
      <c r="J1571" s="595">
        <v>3.4</v>
      </c>
      <c r="K1571" s="595">
        <v>4.8</v>
      </c>
      <c r="L1571" s="595">
        <f t="shared" si="30"/>
        <v>55.4</v>
      </c>
    </row>
    <row r="1572" spans="2:12" ht="10.5" customHeight="1">
      <c r="B1572" s="335" t="s">
        <v>1409</v>
      </c>
      <c r="C1572" s="595">
        <v>0.4</v>
      </c>
      <c r="D1572" s="595">
        <v>1.2</v>
      </c>
      <c r="E1572" s="595">
        <v>2</v>
      </c>
      <c r="F1572" s="595">
        <v>37.700000000000003</v>
      </c>
      <c r="G1572" s="595">
        <v>6.5</v>
      </c>
      <c r="H1572" s="595">
        <v>9.6</v>
      </c>
      <c r="I1572" s="595">
        <v>12.2</v>
      </c>
      <c r="J1572" s="595">
        <v>4.2</v>
      </c>
      <c r="K1572" s="595">
        <v>8.3000000000000007</v>
      </c>
      <c r="L1572" s="595">
        <f t="shared" si="30"/>
        <v>73.800000000000011</v>
      </c>
    </row>
    <row r="1573" spans="2:12" ht="10.5" customHeight="1">
      <c r="B1573" s="335" t="s">
        <v>1410</v>
      </c>
      <c r="C1573" s="595">
        <v>0.4</v>
      </c>
      <c r="D1573" s="595">
        <v>1</v>
      </c>
      <c r="E1573" s="595">
        <v>2.2000000000000002</v>
      </c>
      <c r="F1573" s="595">
        <v>22.4</v>
      </c>
      <c r="G1573" s="595">
        <v>7.8</v>
      </c>
      <c r="H1573" s="595">
        <v>16.8</v>
      </c>
      <c r="I1573" s="595">
        <v>11.2</v>
      </c>
      <c r="J1573" s="595">
        <v>4.8</v>
      </c>
      <c r="K1573" s="595">
        <v>6.7</v>
      </c>
      <c r="L1573" s="595">
        <f t="shared" si="30"/>
        <v>66.599999999999994</v>
      </c>
    </row>
    <row r="1574" spans="2:12" ht="10.5" customHeight="1">
      <c r="B1574" s="335"/>
      <c r="C1574" s="595"/>
      <c r="D1574" s="595"/>
      <c r="E1574" s="595"/>
      <c r="F1574" s="595"/>
      <c r="G1574" s="595"/>
      <c r="H1574" s="595"/>
      <c r="I1574" s="595"/>
      <c r="J1574" s="595"/>
      <c r="K1574" s="595"/>
      <c r="L1574" s="595"/>
    </row>
    <row r="1575" spans="2:12" ht="10.5" customHeight="1">
      <c r="B1575" s="336" t="s">
        <v>1496</v>
      </c>
      <c r="C1575" s="596">
        <v>0.2</v>
      </c>
      <c r="D1575" s="596">
        <v>0.4</v>
      </c>
      <c r="E1575" s="596">
        <v>0.6</v>
      </c>
      <c r="F1575" s="596">
        <v>17</v>
      </c>
      <c r="G1575" s="596">
        <v>2.6</v>
      </c>
      <c r="H1575" s="596">
        <v>9</v>
      </c>
      <c r="I1575" s="596">
        <v>7.2</v>
      </c>
      <c r="J1575" s="596">
        <v>3.5</v>
      </c>
      <c r="K1575" s="596">
        <v>3.6</v>
      </c>
      <c r="L1575" s="596">
        <f>SUM(C1575:K1575)</f>
        <v>44.1</v>
      </c>
    </row>
    <row r="1576" spans="2:12" ht="6" customHeight="1">
      <c r="B1576" s="1332"/>
      <c r="C1576" s="1061"/>
      <c r="D1576" s="1061"/>
      <c r="E1576" s="1061"/>
      <c r="F1576" s="1061"/>
      <c r="G1576" s="1061"/>
      <c r="H1576" s="1061"/>
      <c r="I1576" s="1061"/>
      <c r="J1576" s="1061"/>
      <c r="K1576" s="1061"/>
      <c r="L1576" s="1061"/>
    </row>
    <row r="1577" spans="2:12" ht="10.5" customHeight="1">
      <c r="B1577" s="448" t="s">
        <v>1085</v>
      </c>
      <c r="C1577" s="256"/>
      <c r="D1577" s="256"/>
      <c r="E1577" s="256"/>
      <c r="F1577" s="256"/>
      <c r="G1577" s="256"/>
      <c r="H1577" s="256"/>
      <c r="I1577" s="256"/>
    </row>
    <row r="1578" spans="2:12" ht="11.25" customHeight="1">
      <c r="B1578" s="448" t="s">
        <v>1272</v>
      </c>
      <c r="C1578" s="256"/>
      <c r="D1578" s="256"/>
      <c r="E1578" s="256"/>
      <c r="F1578" s="256"/>
      <c r="G1578" s="256"/>
      <c r="H1578" s="256"/>
      <c r="I1578" s="256"/>
    </row>
    <row r="1579" spans="2:12" ht="10.5" customHeight="1">
      <c r="B1579" s="1646" t="s">
        <v>1273</v>
      </c>
      <c r="C1579" s="1630"/>
      <c r="D1579" s="1630"/>
      <c r="E1579" s="1630"/>
      <c r="F1579" s="1630"/>
      <c r="G1579" s="1630"/>
      <c r="H1579" s="1630"/>
      <c r="I1579" s="1630"/>
      <c r="K1579" s="59"/>
    </row>
    <row r="1580" spans="2:12" ht="10.5" customHeight="1">
      <c r="B1580" s="448" t="s">
        <v>1274</v>
      </c>
      <c r="C1580" s="256"/>
      <c r="D1580" s="256"/>
      <c r="E1580" s="256"/>
      <c r="F1580" s="256"/>
      <c r="G1580" s="256"/>
      <c r="H1580" s="256"/>
      <c r="I1580" s="256"/>
    </row>
    <row r="1581" spans="2:12" ht="10.5" customHeight="1">
      <c r="B1581" s="48" t="s">
        <v>1463</v>
      </c>
      <c r="E1581" s="51"/>
      <c r="F1581" s="51"/>
      <c r="G1581" s="51"/>
      <c r="H1581" s="51"/>
    </row>
    <row r="1582" spans="2:12" ht="10.5" customHeight="1">
      <c r="B1582" s="48"/>
    </row>
    <row r="1583" spans="2:12" ht="10.5" customHeight="1">
      <c r="B1583" s="48"/>
    </row>
    <row r="1584" spans="2:12" ht="10.5" customHeight="1">
      <c r="B1584" s="48"/>
    </row>
    <row r="1585" spans="2:9" ht="10.5" customHeight="1">
      <c r="B1585" s="48"/>
      <c r="G1585" s="151">
        <v>24</v>
      </c>
    </row>
    <row r="1586" spans="2:9" ht="10.5" customHeight="1">
      <c r="B1586" s="48"/>
    </row>
    <row r="1587" spans="2:9" ht="10.5" customHeight="1">
      <c r="B1587" s="48"/>
    </row>
    <row r="1588" spans="2:9" ht="10.5" customHeight="1">
      <c r="B1588" s="60" t="s">
        <v>837</v>
      </c>
    </row>
    <row r="1589" spans="2:9" ht="22.5" customHeight="1">
      <c r="B1589" s="1587" t="s">
        <v>275</v>
      </c>
      <c r="C1589" s="265" t="s">
        <v>276</v>
      </c>
      <c r="D1589" s="265" t="s">
        <v>949</v>
      </c>
      <c r="E1589" s="265" t="s">
        <v>524</v>
      </c>
      <c r="F1589" s="265" t="s">
        <v>1232</v>
      </c>
      <c r="G1589" s="265" t="s">
        <v>1099</v>
      </c>
      <c r="H1589" s="265" t="s">
        <v>143</v>
      </c>
      <c r="I1589" s="1587" t="s">
        <v>1323</v>
      </c>
    </row>
    <row r="1590" spans="2:9" ht="10.5" customHeight="1">
      <c r="B1590" s="1588"/>
      <c r="C1590" s="63" t="s">
        <v>499</v>
      </c>
      <c r="D1590" s="1312" t="s">
        <v>1481</v>
      </c>
      <c r="E1590" s="1597" t="s">
        <v>1299</v>
      </c>
      <c r="F1590" s="1603"/>
      <c r="G1590" s="1603"/>
      <c r="H1590" s="1598"/>
      <c r="I1590" s="1588"/>
    </row>
    <row r="1591" spans="2:9" ht="10.5" customHeight="1">
      <c r="B1591" s="311" t="s">
        <v>758</v>
      </c>
      <c r="C1591" s="565">
        <v>68523</v>
      </c>
      <c r="D1591" s="730">
        <v>11.8</v>
      </c>
      <c r="E1591" s="522">
        <v>76363</v>
      </c>
      <c r="F1591" s="520">
        <v>64601</v>
      </c>
      <c r="G1591" s="520">
        <v>4411</v>
      </c>
      <c r="H1591" s="520">
        <v>9895</v>
      </c>
      <c r="I1591" s="998">
        <v>1981</v>
      </c>
    </row>
    <row r="1592" spans="2:9" ht="10.5" customHeight="1">
      <c r="B1592" s="311" t="s">
        <v>759</v>
      </c>
      <c r="C1592" s="565">
        <v>50126</v>
      </c>
      <c r="D1592" s="730">
        <v>9.6</v>
      </c>
      <c r="E1592" s="522">
        <v>64647</v>
      </c>
      <c r="F1592" s="520">
        <v>64985</v>
      </c>
      <c r="G1592" s="520">
        <v>901</v>
      </c>
      <c r="H1592" s="520">
        <v>5118</v>
      </c>
      <c r="I1592" s="998">
        <v>1982</v>
      </c>
    </row>
    <row r="1593" spans="2:9" ht="10.5" customHeight="1">
      <c r="B1593" s="311" t="s">
        <v>760</v>
      </c>
      <c r="C1593" s="565">
        <v>53097</v>
      </c>
      <c r="D1593" s="730">
        <v>15.8</v>
      </c>
      <c r="E1593" s="522">
        <v>26879</v>
      </c>
      <c r="F1593" s="520">
        <v>58855</v>
      </c>
      <c r="G1593" s="520">
        <v>23768</v>
      </c>
      <c r="H1593" s="520">
        <v>3023</v>
      </c>
      <c r="I1593" s="998">
        <v>1983</v>
      </c>
    </row>
    <row r="1594" spans="2:9" ht="10.5" customHeight="1">
      <c r="B1594" s="311" t="s">
        <v>761</v>
      </c>
      <c r="C1594" s="565">
        <v>67816</v>
      </c>
      <c r="D1594" s="730">
        <v>15.1</v>
      </c>
      <c r="E1594" s="522">
        <v>47332</v>
      </c>
      <c r="F1594" s="520">
        <v>57845</v>
      </c>
      <c r="G1594" s="520">
        <v>13034</v>
      </c>
      <c r="H1594" s="520">
        <v>2388</v>
      </c>
      <c r="I1594" s="998">
        <v>1984</v>
      </c>
    </row>
    <row r="1595" spans="2:9" ht="10.5" customHeight="1">
      <c r="B1595" s="311" t="s">
        <v>762</v>
      </c>
      <c r="C1595" s="565">
        <v>73190</v>
      </c>
      <c r="D1595" s="730">
        <v>13</v>
      </c>
      <c r="E1595" s="522">
        <v>68695</v>
      </c>
      <c r="F1595" s="520">
        <v>60435</v>
      </c>
      <c r="G1595" s="520">
        <v>3442</v>
      </c>
      <c r="H1595" s="520">
        <v>7338</v>
      </c>
      <c r="I1595" s="998">
        <v>1985</v>
      </c>
    </row>
    <row r="1596" spans="2:9" ht="10.5" customHeight="1">
      <c r="B1596" s="311"/>
      <c r="C1596" s="565"/>
      <c r="D1596" s="730"/>
      <c r="E1596" s="522"/>
      <c r="F1596" s="520"/>
      <c r="G1596" s="520"/>
      <c r="H1596" s="520"/>
      <c r="I1596" s="998"/>
    </row>
    <row r="1597" spans="2:9" ht="10.5" customHeight="1">
      <c r="B1597" s="311" t="s">
        <v>763</v>
      </c>
      <c r="C1597" s="565">
        <v>76484</v>
      </c>
      <c r="D1597" s="730">
        <v>13.2</v>
      </c>
      <c r="E1597" s="522">
        <v>76521</v>
      </c>
      <c r="F1597" s="520">
        <v>71924</v>
      </c>
      <c r="G1597" s="520">
        <v>681</v>
      </c>
      <c r="H1597" s="520">
        <v>10581</v>
      </c>
      <c r="I1597" s="998">
        <v>1986</v>
      </c>
    </row>
    <row r="1598" spans="2:9" ht="10.5" customHeight="1">
      <c r="B1598" s="311" t="s">
        <v>764</v>
      </c>
      <c r="C1598" s="565">
        <v>107152</v>
      </c>
      <c r="D1598" s="730">
        <v>15</v>
      </c>
      <c r="E1598" s="522">
        <v>58259</v>
      </c>
      <c r="F1598" s="520">
        <v>62893</v>
      </c>
      <c r="G1598" s="520">
        <v>13866</v>
      </c>
      <c r="H1598" s="520">
        <v>13907</v>
      </c>
      <c r="I1598" s="998">
        <v>1987</v>
      </c>
    </row>
    <row r="1599" spans="2:9" ht="10.5" customHeight="1">
      <c r="B1599" s="311" t="s">
        <v>765</v>
      </c>
      <c r="C1599" s="565">
        <v>116610</v>
      </c>
      <c r="D1599" s="730">
        <v>19.100000000000001</v>
      </c>
      <c r="E1599" s="522">
        <v>72748</v>
      </c>
      <c r="F1599" s="520">
        <v>76244</v>
      </c>
      <c r="G1599" s="520">
        <v>18641</v>
      </c>
      <c r="H1599" s="520">
        <v>7394</v>
      </c>
      <c r="I1599" s="998">
        <v>1988</v>
      </c>
    </row>
    <row r="1600" spans="2:9" ht="10.5" customHeight="1">
      <c r="B1600" s="311" t="s">
        <v>766</v>
      </c>
      <c r="C1600" s="565">
        <v>142366</v>
      </c>
      <c r="D1600" s="730">
        <v>18.5</v>
      </c>
      <c r="E1600" s="522">
        <v>85122</v>
      </c>
      <c r="F1600" s="520">
        <v>72934</v>
      </c>
      <c r="G1600" s="520">
        <v>4259</v>
      </c>
      <c r="H1600" s="520">
        <v>21247</v>
      </c>
      <c r="I1600" s="998">
        <v>1989</v>
      </c>
    </row>
    <row r="1601" spans="2:9" ht="10.5" customHeight="1">
      <c r="B1601" s="311" t="s">
        <v>767</v>
      </c>
      <c r="C1601" s="565">
        <v>162116</v>
      </c>
      <c r="D1601" s="730">
        <v>18</v>
      </c>
      <c r="E1601" s="522">
        <v>108355</v>
      </c>
      <c r="F1601" s="520">
        <v>80366</v>
      </c>
      <c r="G1601" s="520">
        <v>4205</v>
      </c>
      <c r="H1601" s="520">
        <v>30139</v>
      </c>
      <c r="I1601" s="998">
        <v>1990</v>
      </c>
    </row>
    <row r="1602" spans="2:9" ht="10.5" customHeight="1">
      <c r="B1602" s="311"/>
      <c r="C1602" s="565"/>
      <c r="D1602" s="730"/>
      <c r="E1602" s="522"/>
      <c r="F1602" s="520"/>
      <c r="G1602" s="520"/>
      <c r="H1602" s="520"/>
      <c r="I1602" s="998"/>
    </row>
    <row r="1603" spans="2:9" ht="10.5" customHeight="1">
      <c r="B1603" s="311" t="s">
        <v>768</v>
      </c>
      <c r="C1603" s="565">
        <v>150986</v>
      </c>
      <c r="D1603" s="730">
        <v>18.2</v>
      </c>
      <c r="E1603" s="522">
        <v>100120</v>
      </c>
      <c r="F1603" s="520">
        <v>85421</v>
      </c>
      <c r="G1603" s="520">
        <v>428</v>
      </c>
      <c r="H1603" s="520">
        <v>13896</v>
      </c>
      <c r="I1603" s="998">
        <v>1991</v>
      </c>
    </row>
    <row r="1604" spans="2:9" ht="10.5" customHeight="1">
      <c r="B1604" s="311" t="s">
        <v>769</v>
      </c>
      <c r="C1604" s="565">
        <v>63367</v>
      </c>
      <c r="D1604" s="730">
        <v>27.3</v>
      </c>
      <c r="E1604" s="522">
        <v>27310</v>
      </c>
      <c r="F1604" s="520">
        <v>98509</v>
      </c>
      <c r="G1604" s="520">
        <v>86238</v>
      </c>
      <c r="H1604" s="520">
        <v>8371</v>
      </c>
      <c r="I1604" s="998">
        <v>1992</v>
      </c>
    </row>
    <row r="1605" spans="2:9" ht="10.5" customHeight="1">
      <c r="B1605" s="311" t="s">
        <v>455</v>
      </c>
      <c r="C1605" s="565">
        <v>131547</v>
      </c>
      <c r="D1605" s="730">
        <v>26.3</v>
      </c>
      <c r="E1605" s="522">
        <v>61366</v>
      </c>
      <c r="F1605" s="520">
        <v>105000</v>
      </c>
      <c r="G1605" s="520">
        <v>53727</v>
      </c>
      <c r="H1605" s="520">
        <v>26727</v>
      </c>
      <c r="I1605" s="998">
        <v>1993</v>
      </c>
    </row>
    <row r="1606" spans="2:9" ht="10.5" customHeight="1">
      <c r="B1606" s="311" t="s">
        <v>456</v>
      </c>
      <c r="C1606" s="565">
        <v>114549</v>
      </c>
      <c r="D1606" s="730">
        <v>27.7</v>
      </c>
      <c r="E1606" s="522">
        <v>50838</v>
      </c>
      <c r="F1606" s="520">
        <v>108000</v>
      </c>
      <c r="G1606" s="520">
        <v>58000</v>
      </c>
      <c r="H1606" s="520">
        <v>7000</v>
      </c>
      <c r="I1606" s="998">
        <v>1994</v>
      </c>
    </row>
    <row r="1607" spans="2:9" ht="10.5" customHeight="1">
      <c r="B1607" s="311" t="s">
        <v>457</v>
      </c>
      <c r="C1607" s="565">
        <v>152507</v>
      </c>
      <c r="D1607" s="730">
        <v>39.5</v>
      </c>
      <c r="E1607" s="522">
        <v>46000</v>
      </c>
      <c r="F1607" s="520">
        <v>113000</v>
      </c>
      <c r="G1607" s="520">
        <v>95000</v>
      </c>
      <c r="H1607" s="520">
        <v>9000</v>
      </c>
      <c r="I1607" s="998">
        <v>1995</v>
      </c>
    </row>
    <row r="1608" spans="2:9" ht="10.5" customHeight="1">
      <c r="B1608" s="311"/>
      <c r="C1608" s="565"/>
      <c r="D1608" s="730"/>
      <c r="E1608" s="522"/>
      <c r="F1608" s="520"/>
      <c r="G1608" s="520"/>
      <c r="H1608" s="520"/>
      <c r="I1608" s="998"/>
    </row>
    <row r="1609" spans="2:9" ht="10.5" customHeight="1">
      <c r="B1609" s="311" t="s">
        <v>324</v>
      </c>
      <c r="C1609" s="565">
        <v>150588</v>
      </c>
      <c r="D1609" s="730">
        <v>37.299999999999997</v>
      </c>
      <c r="E1609" s="522">
        <v>50000</v>
      </c>
      <c r="F1609" s="520">
        <v>101000</v>
      </c>
      <c r="G1609" s="520">
        <v>35000</v>
      </c>
      <c r="H1609" s="520">
        <v>3000</v>
      </c>
      <c r="I1609" s="998">
        <v>1996</v>
      </c>
    </row>
    <row r="1610" spans="2:9" ht="10.5" customHeight="1">
      <c r="B1610" s="311" t="s">
        <v>325</v>
      </c>
      <c r="C1610" s="565">
        <v>172523</v>
      </c>
      <c r="D1610" s="730">
        <v>39.799999999999997</v>
      </c>
      <c r="E1610" s="522">
        <v>51915</v>
      </c>
      <c r="F1610" s="520">
        <v>105000</v>
      </c>
      <c r="G1610" s="520">
        <v>55703</v>
      </c>
      <c r="H1610" s="520">
        <v>7352</v>
      </c>
      <c r="I1610" s="998">
        <v>1997</v>
      </c>
    </row>
    <row r="1611" spans="2:9" ht="10.5" customHeight="1">
      <c r="B1611" s="311" t="s">
        <v>326</v>
      </c>
      <c r="C1611" s="565">
        <v>146227</v>
      </c>
      <c r="D1611" s="730">
        <v>44.6</v>
      </c>
      <c r="E1611" s="522">
        <v>41215</v>
      </c>
      <c r="F1611" s="520">
        <v>82000</v>
      </c>
      <c r="G1611" s="520">
        <v>35000</v>
      </c>
      <c r="H1611" s="520">
        <v>1500</v>
      </c>
      <c r="I1611" s="998">
        <v>1998</v>
      </c>
    </row>
    <row r="1612" spans="2:9" ht="10.5" customHeight="1">
      <c r="B1612" s="311" t="s">
        <v>327</v>
      </c>
      <c r="C1612" s="565">
        <v>283554</v>
      </c>
      <c r="D1612" s="730">
        <v>50.3</v>
      </c>
      <c r="E1612" s="522">
        <v>76418</v>
      </c>
      <c r="F1612" s="520">
        <v>108500</v>
      </c>
      <c r="G1612" s="520">
        <v>45000</v>
      </c>
      <c r="H1612" s="520">
        <v>5000</v>
      </c>
      <c r="I1612" s="998">
        <v>1999</v>
      </c>
    </row>
    <row r="1613" spans="2:9" ht="10.5" customHeight="1">
      <c r="B1613" s="311" t="s">
        <v>283</v>
      </c>
      <c r="C1613" s="565">
        <v>265579</v>
      </c>
      <c r="D1613" s="730">
        <v>51.7</v>
      </c>
      <c r="E1613" s="522">
        <v>72538</v>
      </c>
      <c r="F1613" s="520">
        <v>114538</v>
      </c>
      <c r="G1613" s="520">
        <v>41665</v>
      </c>
      <c r="H1613" s="520">
        <v>5400</v>
      </c>
      <c r="I1613" s="998">
        <v>2000</v>
      </c>
    </row>
    <row r="1614" spans="2:9" ht="10.5" customHeight="1">
      <c r="B1614" s="311"/>
      <c r="C1614" s="565"/>
      <c r="D1614" s="730"/>
      <c r="E1614" s="522"/>
      <c r="F1614" s="520"/>
      <c r="G1614" s="520"/>
      <c r="H1614" s="520"/>
      <c r="I1614" s="998"/>
    </row>
    <row r="1615" spans="2:9" ht="10.5" customHeight="1">
      <c r="B1615" s="311" t="s">
        <v>328</v>
      </c>
      <c r="C1615" s="515">
        <v>286735</v>
      </c>
      <c r="D1615" s="730">
        <v>44</v>
      </c>
      <c r="E1615" s="522">
        <v>91630</v>
      </c>
      <c r="F1615" s="522">
        <v>114083</v>
      </c>
      <c r="G1615" s="522">
        <v>23572</v>
      </c>
      <c r="H1615" s="522">
        <v>6457</v>
      </c>
      <c r="I1615" s="998">
        <v>2001</v>
      </c>
    </row>
    <row r="1616" spans="2:9" ht="10.5" customHeight="1">
      <c r="B1616" s="518" t="s">
        <v>329</v>
      </c>
      <c r="C1616" s="565">
        <v>281064</v>
      </c>
      <c r="D1616" s="730">
        <v>73.900000000000006</v>
      </c>
      <c r="E1616" s="522">
        <v>55033</v>
      </c>
      <c r="F1616" s="520">
        <v>98087</v>
      </c>
      <c r="G1616" s="520">
        <v>43604</v>
      </c>
      <c r="H1616" s="520">
        <v>8167</v>
      </c>
      <c r="I1616" s="998">
        <v>2002</v>
      </c>
    </row>
    <row r="1617" spans="2:9" ht="10.5" customHeight="1">
      <c r="B1617" s="311" t="s">
        <v>282</v>
      </c>
      <c r="C1617" s="565">
        <v>286017</v>
      </c>
      <c r="D1617" s="730">
        <v>68.3</v>
      </c>
      <c r="E1617" s="522">
        <v>60078</v>
      </c>
      <c r="F1617" s="520">
        <v>156239</v>
      </c>
      <c r="G1617" s="520">
        <v>96581</v>
      </c>
      <c r="H1617" s="520">
        <v>3295</v>
      </c>
      <c r="I1617" s="998">
        <v>2003</v>
      </c>
    </row>
    <row r="1618" spans="2:9" ht="10.5" customHeight="1">
      <c r="B1618" s="311" t="s">
        <v>723</v>
      </c>
      <c r="C1618" s="515">
        <v>297908</v>
      </c>
      <c r="D1618" s="733">
        <v>56.8</v>
      </c>
      <c r="E1618" s="522">
        <v>79750</v>
      </c>
      <c r="F1618" s="522">
        <v>126793</v>
      </c>
      <c r="G1618" s="522">
        <v>50312</v>
      </c>
      <c r="H1618" s="522">
        <v>1838</v>
      </c>
      <c r="I1618" s="997">
        <v>2004</v>
      </c>
    </row>
    <row r="1619" spans="2:9" ht="10.5" customHeight="1">
      <c r="B1619" s="311" t="s">
        <v>751</v>
      </c>
      <c r="C1619" s="515">
        <v>244412</v>
      </c>
      <c r="D1619" s="733">
        <v>50.3</v>
      </c>
      <c r="E1619" s="522">
        <v>70000</v>
      </c>
      <c r="F1619" s="522">
        <v>122226</v>
      </c>
      <c r="G1619" s="522">
        <v>52226</v>
      </c>
      <c r="H1619" s="522">
        <v>10490</v>
      </c>
      <c r="I1619" s="997">
        <v>2005</v>
      </c>
    </row>
    <row r="1620" spans="2:9" ht="10.5" customHeight="1">
      <c r="B1620" s="311"/>
      <c r="C1620" s="515"/>
      <c r="D1620" s="733"/>
      <c r="E1620" s="522"/>
      <c r="F1620" s="522"/>
      <c r="G1620" s="522"/>
      <c r="H1620" s="522"/>
      <c r="I1620" s="997"/>
    </row>
    <row r="1621" spans="2:9" ht="10.5" customHeight="1">
      <c r="B1621" s="311" t="s">
        <v>502</v>
      </c>
      <c r="C1621" s="515">
        <v>324729</v>
      </c>
      <c r="D1621" s="733">
        <v>71.599999999999994</v>
      </c>
      <c r="E1621" s="522">
        <v>61500</v>
      </c>
      <c r="F1621" s="522">
        <v>129953</v>
      </c>
      <c r="G1621" s="522">
        <v>68453</v>
      </c>
      <c r="H1621" s="522">
        <v>1865</v>
      </c>
      <c r="I1621" s="997">
        <v>2006</v>
      </c>
    </row>
    <row r="1622" spans="2:9" ht="10.5" customHeight="1">
      <c r="B1622" s="311" t="s">
        <v>388</v>
      </c>
      <c r="C1622" s="515">
        <v>269435</v>
      </c>
      <c r="D1622" s="733">
        <v>104.2</v>
      </c>
      <c r="E1622" s="522">
        <v>35290</v>
      </c>
      <c r="F1622" s="522">
        <v>119402</v>
      </c>
      <c r="G1622" s="522">
        <v>84112</v>
      </c>
      <c r="H1622" s="522">
        <v>1712</v>
      </c>
      <c r="I1622" s="997">
        <v>2007</v>
      </c>
    </row>
    <row r="1623" spans="2:9" ht="10.5" customHeight="1">
      <c r="B1623" s="311" t="s">
        <v>803</v>
      </c>
      <c r="C1623" s="515">
        <v>473947</v>
      </c>
      <c r="D1623" s="733">
        <v>124.1</v>
      </c>
      <c r="E1623" s="522">
        <v>52223</v>
      </c>
      <c r="F1623" s="522">
        <v>118043</v>
      </c>
      <c r="G1623" s="522">
        <v>65820</v>
      </c>
      <c r="H1623" s="522">
        <v>5880</v>
      </c>
      <c r="I1623" s="997">
        <v>2008</v>
      </c>
    </row>
    <row r="1624" spans="2:9" ht="10.5" customHeight="1">
      <c r="B1624" s="313">
        <v>39692</v>
      </c>
      <c r="C1624" s="515">
        <v>513019</v>
      </c>
      <c r="D1624" s="733">
        <v>115.2</v>
      </c>
      <c r="E1624" s="522">
        <v>62520</v>
      </c>
      <c r="F1624" s="522">
        <v>155309</v>
      </c>
      <c r="G1624" s="522">
        <v>92794</v>
      </c>
      <c r="H1624" s="522">
        <v>1676</v>
      </c>
      <c r="I1624" s="997">
        <v>2009</v>
      </c>
    </row>
    <row r="1625" spans="2:9" ht="10.5" customHeight="1">
      <c r="B1625" s="313">
        <v>40087</v>
      </c>
      <c r="C1625" s="515">
        <v>367439</v>
      </c>
      <c r="D1625" s="733">
        <v>100</v>
      </c>
      <c r="E1625" s="522">
        <v>47899</v>
      </c>
      <c r="F1625" s="522">
        <v>134457</v>
      </c>
      <c r="G1625" s="522">
        <v>85813</v>
      </c>
      <c r="H1625" s="522">
        <v>3035</v>
      </c>
      <c r="I1625" s="997">
        <v>2010</v>
      </c>
    </row>
    <row r="1626" spans="2:9" ht="10.5" customHeight="1">
      <c r="B1626" s="313"/>
      <c r="C1626" s="515"/>
      <c r="D1626" s="733"/>
      <c r="E1626" s="522"/>
      <c r="F1626" s="522"/>
      <c r="G1626" s="522"/>
      <c r="H1626" s="522"/>
      <c r="I1626" s="997"/>
    </row>
    <row r="1627" spans="2:9" ht="10.5" customHeight="1">
      <c r="B1627" s="313">
        <v>40483</v>
      </c>
      <c r="C1627" s="515">
        <v>300390</v>
      </c>
      <c r="D1627" s="733">
        <v>112.5</v>
      </c>
      <c r="E1627" s="522">
        <v>40922</v>
      </c>
      <c r="F1627" s="522">
        <v>150449</v>
      </c>
      <c r="G1627" s="522">
        <v>109527</v>
      </c>
      <c r="H1627" s="522">
        <v>4631</v>
      </c>
      <c r="I1627" s="997">
        <v>2011</v>
      </c>
    </row>
    <row r="1628" spans="2:9" ht="10.5" customHeight="1">
      <c r="B1628" s="313">
        <v>40878</v>
      </c>
      <c r="C1628" s="515">
        <v>536030</v>
      </c>
      <c r="D1628" s="733">
        <v>169.4</v>
      </c>
      <c r="E1628" s="522">
        <v>47698</v>
      </c>
      <c r="F1628" s="522">
        <v>153627</v>
      </c>
      <c r="G1628" s="522">
        <v>105929</v>
      </c>
      <c r="H1628" s="522">
        <v>3557</v>
      </c>
      <c r="I1628" s="997">
        <v>2012</v>
      </c>
    </row>
    <row r="1629" spans="2:9" ht="10.5" customHeight="1">
      <c r="B1629" s="313" t="s">
        <v>1370</v>
      </c>
      <c r="C1629" s="515">
        <v>798481</v>
      </c>
      <c r="D1629" s="733">
        <v>199.1</v>
      </c>
      <c r="E1629" s="522">
        <v>60600</v>
      </c>
      <c r="F1629" s="522">
        <v>135747</v>
      </c>
      <c r="G1629" s="522">
        <v>75147</v>
      </c>
      <c r="H1629" s="522">
        <v>1810</v>
      </c>
      <c r="I1629" s="997">
        <v>2013</v>
      </c>
    </row>
    <row r="1630" spans="2:9" ht="10.5" customHeight="1">
      <c r="B1630" s="313" t="s">
        <v>1409</v>
      </c>
      <c r="C1630" s="522">
        <v>1109141</v>
      </c>
      <c r="D1630" s="733">
        <v>209.6</v>
      </c>
      <c r="E1630" s="522">
        <v>82129</v>
      </c>
      <c r="F1630" s="522">
        <v>157111</v>
      </c>
      <c r="G1630" s="522">
        <v>74982</v>
      </c>
      <c r="H1630" s="522">
        <v>2033</v>
      </c>
      <c r="I1630" s="997">
        <v>2014</v>
      </c>
    </row>
    <row r="1631" spans="2:9" ht="10.5" customHeight="1">
      <c r="B1631" s="525" t="s">
        <v>1410</v>
      </c>
      <c r="C1631" s="855">
        <v>874538</v>
      </c>
      <c r="D1631" s="734">
        <v>182.9</v>
      </c>
      <c r="E1631" s="540">
        <v>73330</v>
      </c>
      <c r="F1631" s="540">
        <v>140830</v>
      </c>
      <c r="G1631" s="540">
        <v>67500</v>
      </c>
      <c r="H1631" s="540">
        <v>2445</v>
      </c>
      <c r="I1631" s="1028">
        <v>2015</v>
      </c>
    </row>
    <row r="1632" spans="2:9" ht="12" customHeight="1">
      <c r="B1632" s="223" t="s">
        <v>230</v>
      </c>
      <c r="D1632" s="60"/>
    </row>
    <row r="1633" spans="2:10" ht="6" customHeight="1">
      <c r="B1633" s="223"/>
      <c r="D1633" s="60"/>
    </row>
    <row r="1634" spans="2:10" ht="10.5" customHeight="1">
      <c r="B1634" s="1326" t="s">
        <v>1100</v>
      </c>
    </row>
    <row r="1635" spans="2:10" ht="10.5" customHeight="1">
      <c r="B1635" s="1326" t="s">
        <v>1101</v>
      </c>
    </row>
    <row r="1636" spans="2:10" ht="10.5" customHeight="1">
      <c r="B1636" s="48"/>
      <c r="C1636" s="50"/>
      <c r="D1636" s="50"/>
      <c r="E1636" s="50"/>
      <c r="F1636" s="50"/>
      <c r="G1636" s="50"/>
      <c r="H1636" s="50"/>
    </row>
    <row r="1637" spans="2:10" ht="10.5" customHeight="1">
      <c r="B1637" s="48"/>
      <c r="J1637" s="59"/>
    </row>
    <row r="1638" spans="2:10" ht="10.5" customHeight="1">
      <c r="B1638" s="48"/>
    </row>
    <row r="1639" spans="2:10" ht="10.5" customHeight="1">
      <c r="B1639" s="48"/>
    </row>
    <row r="1640" spans="2:10" ht="10.5" customHeight="1">
      <c r="B1640" s="48"/>
    </row>
    <row r="1641" spans="2:10" ht="10.5" customHeight="1">
      <c r="B1641" s="48"/>
    </row>
    <row r="1642" spans="2:10" ht="10.5" customHeight="1">
      <c r="B1642" s="48"/>
    </row>
    <row r="1643" spans="2:10" ht="10.5" customHeight="1">
      <c r="B1643" s="48"/>
    </row>
    <row r="1644" spans="2:10" ht="10.5" customHeight="1">
      <c r="B1644" s="48"/>
    </row>
    <row r="1645" spans="2:10" ht="10.5" customHeight="1">
      <c r="B1645" s="48"/>
    </row>
    <row r="1646" spans="2:10" ht="10.5" customHeight="1">
      <c r="B1646" s="48"/>
    </row>
    <row r="1647" spans="2:10" ht="10.5" customHeight="1">
      <c r="B1647" s="48"/>
    </row>
    <row r="1648" spans="2:10" ht="10.5" customHeight="1">
      <c r="B1648" s="48"/>
    </row>
    <row r="1649" spans="2:2" ht="10.5" customHeight="1">
      <c r="B1649" s="1324"/>
    </row>
    <row r="1650" spans="2:2" ht="10.5" customHeight="1">
      <c r="B1650" s="1324"/>
    </row>
    <row r="1651" spans="2:2" ht="10.5" customHeight="1">
      <c r="B1651" s="1324"/>
    </row>
    <row r="1652" spans="2:2" ht="10.5" customHeight="1">
      <c r="B1652" s="1324"/>
    </row>
    <row r="1653" spans="2:2" ht="10.5" customHeight="1">
      <c r="B1653" s="1324"/>
    </row>
    <row r="1654" spans="2:2" ht="10.5" customHeight="1">
      <c r="B1654" s="1324"/>
    </row>
    <row r="1655" spans="2:2" ht="10.5" customHeight="1">
      <c r="B1655" s="1324"/>
    </row>
    <row r="1656" spans="2:2" ht="10.5" customHeight="1">
      <c r="B1656" s="1324"/>
    </row>
    <row r="1657" spans="2:2" ht="10.5" customHeight="1">
      <c r="B1657" s="1324"/>
    </row>
    <row r="1658" spans="2:2" ht="10.5" customHeight="1">
      <c r="B1658" s="1324"/>
    </row>
    <row r="1659" spans="2:2" ht="10.5" customHeight="1">
      <c r="B1659" s="1324"/>
    </row>
    <row r="1660" spans="2:2" ht="10.5" customHeight="1">
      <c r="B1660" s="1324"/>
    </row>
    <row r="1661" spans="2:2" ht="10.5" customHeight="1">
      <c r="B1661" s="1324"/>
    </row>
    <row r="1662" spans="2:2" ht="10.5" customHeight="1">
      <c r="B1662" s="1324"/>
    </row>
    <row r="1663" spans="2:2" ht="10.5" customHeight="1">
      <c r="B1663" s="1324"/>
    </row>
    <row r="1664" spans="2:2" ht="10.5" customHeight="1">
      <c r="B1664" s="1324"/>
    </row>
    <row r="1665" spans="2:11" ht="10.5" customHeight="1">
      <c r="B1665" s="48"/>
    </row>
    <row r="1666" spans="2:11" ht="10.5" customHeight="1">
      <c r="B1666" s="1324"/>
    </row>
    <row r="1667" spans="2:11" ht="10.5" customHeight="1">
      <c r="B1667" s="1324"/>
    </row>
    <row r="1668" spans="2:11" ht="10.5" customHeight="1">
      <c r="B1668" s="1324"/>
    </row>
    <row r="1669" spans="2:11" ht="10.5" customHeight="1">
      <c r="B1669" s="48"/>
    </row>
    <row r="1670" spans="2:11" ht="10.5" customHeight="1">
      <c r="B1670" s="48"/>
    </row>
    <row r="1671" spans="2:11" ht="10.5" customHeight="1">
      <c r="B1671" s="48"/>
    </row>
    <row r="1672" spans="2:11" ht="10.5" customHeight="1">
      <c r="B1672" s="48"/>
    </row>
    <row r="1673" spans="2:11" ht="10.5" customHeight="1">
      <c r="B1673" s="48"/>
    </row>
    <row r="1674" spans="2:11" ht="10.5" customHeight="1">
      <c r="B1674" s="48"/>
      <c r="G1674" s="151">
        <v>25</v>
      </c>
    </row>
    <row r="1675" spans="2:11" ht="10.5" customHeight="1">
      <c r="B1675" s="48"/>
    </row>
    <row r="1676" spans="2:11" ht="10.5" customHeight="1">
      <c r="B1676" s="48"/>
    </row>
    <row r="1677" spans="2:11" ht="11.5" customHeight="1">
      <c r="B1677" s="60" t="s">
        <v>929</v>
      </c>
    </row>
    <row r="1678" spans="2:11" ht="10.5" customHeight="1">
      <c r="B1678" s="1587" t="s">
        <v>275</v>
      </c>
      <c r="C1678" s="1619" t="s">
        <v>1384</v>
      </c>
      <c r="D1678" s="1620"/>
      <c r="E1678" s="1620"/>
      <c r="F1678" s="1621"/>
      <c r="G1678" s="1619" t="s">
        <v>484</v>
      </c>
      <c r="H1678" s="1621"/>
      <c r="I1678" s="1619" t="s">
        <v>485</v>
      </c>
      <c r="J1678" s="1621"/>
      <c r="K1678" s="1688" t="s">
        <v>1323</v>
      </c>
    </row>
    <row r="1679" spans="2:11" ht="12" customHeight="1">
      <c r="B1679" s="1622"/>
      <c r="C1679" s="53" t="s">
        <v>486</v>
      </c>
      <c r="D1679" s="53" t="s">
        <v>487</v>
      </c>
      <c r="E1679" s="53" t="s">
        <v>488</v>
      </c>
      <c r="F1679" s="53" t="s">
        <v>276</v>
      </c>
      <c r="G1679" s="618" t="s">
        <v>944</v>
      </c>
      <c r="H1679" s="618" t="s">
        <v>1385</v>
      </c>
      <c r="I1679" s="618" t="s">
        <v>1386</v>
      </c>
      <c r="J1679" s="618" t="s">
        <v>1385</v>
      </c>
      <c r="K1679" s="1689"/>
    </row>
    <row r="1680" spans="2:11" ht="10.5" customHeight="1">
      <c r="B1680" s="1588"/>
      <c r="C1680" s="63" t="s">
        <v>279</v>
      </c>
      <c r="D1680" s="63" t="s">
        <v>280</v>
      </c>
      <c r="E1680" s="447" t="s">
        <v>928</v>
      </c>
      <c r="F1680" s="63" t="s">
        <v>499</v>
      </c>
      <c r="G1680" s="63" t="s">
        <v>280</v>
      </c>
      <c r="H1680" s="63" t="s">
        <v>499</v>
      </c>
      <c r="I1680" s="447" t="s">
        <v>1299</v>
      </c>
      <c r="J1680" s="63" t="s">
        <v>499</v>
      </c>
      <c r="K1680" s="1690"/>
    </row>
    <row r="1681" spans="2:11" ht="10.5" customHeight="1">
      <c r="B1681" s="311" t="s">
        <v>145</v>
      </c>
      <c r="C1681" s="584">
        <v>49</v>
      </c>
      <c r="D1681" s="726">
        <v>14.4</v>
      </c>
      <c r="E1681" s="572">
        <v>134.15</v>
      </c>
      <c r="F1681" s="575">
        <v>1936</v>
      </c>
      <c r="G1681" s="726">
        <v>3.2</v>
      </c>
      <c r="H1681" s="520">
        <v>391</v>
      </c>
      <c r="I1681" s="520">
        <v>826</v>
      </c>
      <c r="J1681" s="520">
        <v>133</v>
      </c>
      <c r="K1681" s="998">
        <v>1971</v>
      </c>
    </row>
    <row r="1682" spans="2:11" ht="10.5" customHeight="1">
      <c r="B1682" s="311" t="s">
        <v>146</v>
      </c>
      <c r="C1682" s="584">
        <v>62</v>
      </c>
      <c r="D1682" s="726">
        <v>18.899999999999999</v>
      </c>
      <c r="E1682" s="572">
        <v>90.17</v>
      </c>
      <c r="F1682" s="575">
        <v>1702</v>
      </c>
      <c r="G1682" s="726">
        <v>5.8</v>
      </c>
      <c r="H1682" s="520">
        <v>698</v>
      </c>
      <c r="I1682" s="520">
        <v>1851</v>
      </c>
      <c r="J1682" s="520">
        <v>289</v>
      </c>
      <c r="K1682" s="998">
        <v>1972</v>
      </c>
    </row>
    <row r="1683" spans="2:11" ht="10.5" customHeight="1">
      <c r="B1683" s="311" t="s">
        <v>147</v>
      </c>
      <c r="C1683" s="584">
        <v>68</v>
      </c>
      <c r="D1683" s="726">
        <v>9.5</v>
      </c>
      <c r="E1683" s="572">
        <v>119.38</v>
      </c>
      <c r="F1683" s="575">
        <v>1129</v>
      </c>
      <c r="G1683" s="726">
        <v>6.9</v>
      </c>
      <c r="H1683" s="520">
        <v>969</v>
      </c>
      <c r="I1683" s="520">
        <v>1361</v>
      </c>
      <c r="J1683" s="520">
        <v>240</v>
      </c>
      <c r="K1683" s="998">
        <v>1973</v>
      </c>
    </row>
    <row r="1684" spans="2:11" ht="10.5" customHeight="1">
      <c r="B1684" s="311" t="s">
        <v>148</v>
      </c>
      <c r="C1684" s="584">
        <v>81</v>
      </c>
      <c r="D1684" s="726">
        <v>21</v>
      </c>
      <c r="E1684" s="572">
        <v>110.12</v>
      </c>
      <c r="F1684" s="575">
        <v>2307</v>
      </c>
      <c r="G1684" s="726">
        <v>6.7</v>
      </c>
      <c r="H1684" s="520">
        <v>1493</v>
      </c>
      <c r="I1684" s="520">
        <v>1365</v>
      </c>
      <c r="J1684" s="520">
        <v>374</v>
      </c>
      <c r="K1684" s="998">
        <v>1974</v>
      </c>
    </row>
    <row r="1685" spans="2:11" ht="10.5" customHeight="1">
      <c r="B1685" s="311" t="s">
        <v>149</v>
      </c>
      <c r="C1685" s="584">
        <v>71</v>
      </c>
      <c r="D1685" s="726">
        <v>10.199999999999999</v>
      </c>
      <c r="E1685" s="572">
        <v>118.39</v>
      </c>
      <c r="F1685" s="575">
        <v>1211</v>
      </c>
      <c r="G1685" s="726">
        <v>5.5</v>
      </c>
      <c r="H1685" s="520">
        <v>1592</v>
      </c>
      <c r="I1685" s="520">
        <v>777</v>
      </c>
      <c r="J1685" s="520">
        <v>287</v>
      </c>
      <c r="K1685" s="998">
        <v>1975</v>
      </c>
    </row>
    <row r="1686" spans="2:11" ht="10.5" customHeight="1">
      <c r="B1686" s="311"/>
      <c r="C1686" s="584"/>
      <c r="D1686" s="726"/>
      <c r="E1686" s="572"/>
      <c r="F1686" s="575"/>
      <c r="G1686" s="726"/>
      <c r="H1686" s="520"/>
      <c r="I1686" s="520"/>
      <c r="J1686" s="520"/>
      <c r="K1686" s="998"/>
    </row>
    <row r="1687" spans="2:11" ht="10.5" customHeight="1">
      <c r="B1687" s="311" t="s">
        <v>150</v>
      </c>
      <c r="C1687" s="584">
        <v>24</v>
      </c>
      <c r="D1687" s="726">
        <v>8.8000000000000007</v>
      </c>
      <c r="E1687" s="572">
        <v>153.55000000000001</v>
      </c>
      <c r="F1687" s="575">
        <v>1349</v>
      </c>
      <c r="G1687" s="726">
        <v>7.3</v>
      </c>
      <c r="H1687" s="520">
        <v>1895</v>
      </c>
      <c r="I1687" s="520">
        <v>1785</v>
      </c>
      <c r="J1687" s="520">
        <v>694</v>
      </c>
      <c r="K1687" s="998">
        <v>1976</v>
      </c>
    </row>
    <row r="1688" spans="2:11" ht="10.5" customHeight="1">
      <c r="B1688" s="311" t="s">
        <v>151</v>
      </c>
      <c r="C1688" s="584">
        <v>21</v>
      </c>
      <c r="D1688" s="726">
        <v>10.4</v>
      </c>
      <c r="E1688" s="572">
        <v>221.56</v>
      </c>
      <c r="F1688" s="575">
        <v>2309</v>
      </c>
      <c r="G1688" s="726">
        <v>8.1999999999999993</v>
      </c>
      <c r="H1688" s="520">
        <v>2169</v>
      </c>
      <c r="I1688" s="520">
        <v>2553</v>
      </c>
      <c r="J1688" s="520">
        <v>989</v>
      </c>
      <c r="K1688" s="998">
        <v>1977</v>
      </c>
    </row>
    <row r="1689" spans="2:11" ht="10.5" customHeight="1">
      <c r="B1689" s="311" t="s">
        <v>152</v>
      </c>
      <c r="C1689" s="584">
        <v>21</v>
      </c>
      <c r="D1689" s="726">
        <v>10.8</v>
      </c>
      <c r="E1689" s="572">
        <v>183.53</v>
      </c>
      <c r="F1689" s="575">
        <v>1973</v>
      </c>
      <c r="G1689" s="726">
        <v>5.8</v>
      </c>
      <c r="H1689" s="520">
        <v>2027</v>
      </c>
      <c r="I1689" s="520">
        <v>2707</v>
      </c>
      <c r="J1689" s="520">
        <v>933</v>
      </c>
      <c r="K1689" s="998">
        <v>1978</v>
      </c>
    </row>
    <row r="1690" spans="2:11" ht="10.5" customHeight="1">
      <c r="B1690" s="311" t="s">
        <v>756</v>
      </c>
      <c r="C1690" s="584">
        <v>9</v>
      </c>
      <c r="D1690" s="726">
        <v>9.4</v>
      </c>
      <c r="E1690" s="572">
        <v>227.52</v>
      </c>
      <c r="F1690" s="575">
        <v>2060</v>
      </c>
      <c r="G1690" s="726">
        <v>7</v>
      </c>
      <c r="H1690" s="520">
        <v>2691</v>
      </c>
      <c r="I1690" s="520">
        <v>2711</v>
      </c>
      <c r="J1690" s="520">
        <v>1206</v>
      </c>
      <c r="K1690" s="998">
        <v>1979</v>
      </c>
    </row>
    <row r="1691" spans="2:11" ht="10.5" customHeight="1">
      <c r="B1691" s="311" t="s">
        <v>757</v>
      </c>
      <c r="C1691" s="584">
        <v>12</v>
      </c>
      <c r="D1691" s="726">
        <v>11.6</v>
      </c>
      <c r="E1691" s="572">
        <v>322.86</v>
      </c>
      <c r="F1691" s="575">
        <v>3651</v>
      </c>
      <c r="G1691" s="726">
        <v>6.5</v>
      </c>
      <c r="H1691" s="520">
        <v>2876</v>
      </c>
      <c r="I1691" s="520">
        <v>1843</v>
      </c>
      <c r="J1691" s="520">
        <v>993</v>
      </c>
      <c r="K1691" s="998">
        <v>1980</v>
      </c>
    </row>
    <row r="1692" spans="2:11" ht="10.5" customHeight="1">
      <c r="B1692" s="311"/>
      <c r="C1692" s="584"/>
      <c r="D1692" s="726"/>
      <c r="E1692" s="572"/>
      <c r="F1692" s="575"/>
      <c r="G1692" s="726"/>
      <c r="H1692" s="520"/>
      <c r="I1692" s="520"/>
      <c r="J1692" s="520"/>
      <c r="K1692" s="998"/>
    </row>
    <row r="1693" spans="2:11" ht="10.5" customHeight="1">
      <c r="B1693" s="311" t="s">
        <v>758</v>
      </c>
      <c r="C1693" s="584">
        <v>11</v>
      </c>
      <c r="D1693" s="726">
        <v>17.8</v>
      </c>
      <c r="E1693" s="572">
        <v>316.95</v>
      </c>
      <c r="F1693" s="575">
        <v>5580</v>
      </c>
      <c r="G1693" s="726">
        <v>8.5</v>
      </c>
      <c r="H1693" s="520">
        <v>5150</v>
      </c>
      <c r="I1693" s="520">
        <v>1244</v>
      </c>
      <c r="J1693" s="520">
        <v>940</v>
      </c>
      <c r="K1693" s="998">
        <v>1981</v>
      </c>
    </row>
    <row r="1694" spans="2:11" ht="10.5" customHeight="1">
      <c r="B1694" s="311" t="s">
        <v>759</v>
      </c>
      <c r="C1694" s="584">
        <v>11</v>
      </c>
      <c r="D1694" s="726">
        <v>11.2</v>
      </c>
      <c r="E1694" s="572">
        <v>359.38</v>
      </c>
      <c r="F1694" s="575">
        <v>1675</v>
      </c>
      <c r="G1694" s="726">
        <v>7.4</v>
      </c>
      <c r="H1694" s="520">
        <v>4033</v>
      </c>
      <c r="I1694" s="520">
        <v>1394</v>
      </c>
      <c r="J1694" s="520">
        <v>980</v>
      </c>
      <c r="K1694" s="998">
        <v>1982</v>
      </c>
    </row>
    <row r="1695" spans="2:11" ht="10.5" customHeight="1">
      <c r="B1695" s="311" t="s">
        <v>760</v>
      </c>
      <c r="C1695" s="584">
        <v>11</v>
      </c>
      <c r="D1695" s="726">
        <v>6.5</v>
      </c>
      <c r="E1695" s="572">
        <v>571.44000000000005</v>
      </c>
      <c r="F1695" s="575">
        <v>1151</v>
      </c>
      <c r="G1695" s="726">
        <v>5.5</v>
      </c>
      <c r="H1695" s="520">
        <v>2569</v>
      </c>
      <c r="I1695" s="520">
        <v>1109</v>
      </c>
      <c r="J1695" s="520">
        <v>866</v>
      </c>
      <c r="K1695" s="998">
        <v>1983</v>
      </c>
    </row>
    <row r="1696" spans="2:11" ht="10.5" customHeight="1">
      <c r="B1696" s="311" t="s">
        <v>761</v>
      </c>
      <c r="C1696" s="584">
        <v>13</v>
      </c>
      <c r="D1696" s="726">
        <v>8</v>
      </c>
      <c r="E1696" s="572">
        <v>771.44</v>
      </c>
      <c r="F1696" s="575">
        <v>4249</v>
      </c>
      <c r="G1696" s="726">
        <v>3.1</v>
      </c>
      <c r="H1696" s="520">
        <v>1768</v>
      </c>
      <c r="I1696" s="520">
        <v>732</v>
      </c>
      <c r="J1696" s="520">
        <v>637</v>
      </c>
      <c r="K1696" s="998">
        <v>1984</v>
      </c>
    </row>
    <row r="1697" spans="2:11" ht="10.5" customHeight="1">
      <c r="B1697" s="311" t="s">
        <v>762</v>
      </c>
      <c r="C1697" s="584">
        <v>11</v>
      </c>
      <c r="D1697" s="726">
        <v>6.7</v>
      </c>
      <c r="E1697" s="572">
        <v>671.13</v>
      </c>
      <c r="F1697" s="575">
        <v>4146</v>
      </c>
      <c r="G1697" s="726">
        <v>5.6</v>
      </c>
      <c r="H1697" s="520">
        <v>3568</v>
      </c>
      <c r="I1697" s="520">
        <v>1121</v>
      </c>
      <c r="J1697" s="520">
        <v>1216</v>
      </c>
      <c r="K1697" s="998">
        <v>1985</v>
      </c>
    </row>
    <row r="1698" spans="2:11" ht="10.5" customHeight="1">
      <c r="B1698" s="311"/>
      <c r="C1698" s="584"/>
      <c r="D1698" s="726"/>
      <c r="E1698" s="572"/>
      <c r="F1698" s="575"/>
      <c r="G1698" s="726"/>
      <c r="H1698" s="520"/>
      <c r="I1698" s="520"/>
      <c r="J1698" s="520"/>
      <c r="K1698" s="998"/>
    </row>
    <row r="1699" spans="2:11" ht="10.5" customHeight="1">
      <c r="B1699" s="311" t="s">
        <v>763</v>
      </c>
      <c r="C1699" s="584">
        <v>12</v>
      </c>
      <c r="D1699" s="726">
        <v>4.9000000000000004</v>
      </c>
      <c r="E1699" s="572">
        <v>757.52</v>
      </c>
      <c r="F1699" s="575">
        <v>3081</v>
      </c>
      <c r="G1699" s="726">
        <v>5.9</v>
      </c>
      <c r="H1699" s="520">
        <v>4174</v>
      </c>
      <c r="I1699" s="520">
        <v>1323</v>
      </c>
      <c r="J1699" s="520">
        <v>1677</v>
      </c>
      <c r="K1699" s="998">
        <v>1986</v>
      </c>
    </row>
    <row r="1700" spans="2:11" ht="10.5" customHeight="1">
      <c r="B1700" s="311" t="s">
        <v>764</v>
      </c>
      <c r="C1700" s="584">
        <v>13</v>
      </c>
      <c r="D1700" s="726">
        <v>4.8</v>
      </c>
      <c r="E1700" s="572">
        <v>743.44</v>
      </c>
      <c r="F1700" s="575">
        <v>3360</v>
      </c>
      <c r="G1700" s="726">
        <v>10</v>
      </c>
      <c r="H1700" s="520">
        <v>6577</v>
      </c>
      <c r="I1700" s="520">
        <v>1645</v>
      </c>
      <c r="J1700" s="520">
        <v>2002</v>
      </c>
      <c r="K1700" s="998">
        <v>1987</v>
      </c>
    </row>
    <row r="1701" spans="2:11" ht="10.5" customHeight="1">
      <c r="B1701" s="311" t="s">
        <v>765</v>
      </c>
      <c r="C1701" s="584">
        <v>13</v>
      </c>
      <c r="D1701" s="726">
        <v>5.6</v>
      </c>
      <c r="E1701" s="572">
        <v>796.28</v>
      </c>
      <c r="F1701" s="575">
        <v>4152</v>
      </c>
      <c r="G1701" s="726">
        <v>9.9</v>
      </c>
      <c r="H1701" s="520">
        <v>8030</v>
      </c>
      <c r="I1701" s="520">
        <v>1641</v>
      </c>
      <c r="J1701" s="520">
        <v>2024</v>
      </c>
      <c r="K1701" s="998">
        <v>1988</v>
      </c>
    </row>
    <row r="1702" spans="2:11" ht="10.5" customHeight="1">
      <c r="B1702" s="311" t="s">
        <v>766</v>
      </c>
      <c r="C1702" s="584" t="s">
        <v>373</v>
      </c>
      <c r="D1702" s="726">
        <v>1.4</v>
      </c>
      <c r="E1702" s="572">
        <v>714.64</v>
      </c>
      <c r="F1702" s="575">
        <v>1007</v>
      </c>
      <c r="G1702" s="726">
        <v>15.2</v>
      </c>
      <c r="H1702" s="520">
        <v>11779</v>
      </c>
      <c r="I1702" s="520">
        <v>728</v>
      </c>
      <c r="J1702" s="520">
        <v>917</v>
      </c>
      <c r="K1702" s="998">
        <v>1989</v>
      </c>
    </row>
    <row r="1703" spans="2:11" ht="10.5" customHeight="1">
      <c r="B1703" s="311" t="s">
        <v>767</v>
      </c>
      <c r="C1703" s="287" t="s">
        <v>373</v>
      </c>
      <c r="D1703" s="726">
        <v>1.3</v>
      </c>
      <c r="E1703" s="572">
        <v>755</v>
      </c>
      <c r="F1703" s="575">
        <v>966</v>
      </c>
      <c r="G1703" s="726">
        <v>6.5</v>
      </c>
      <c r="H1703" s="520">
        <v>4570</v>
      </c>
      <c r="I1703" s="520">
        <v>1089</v>
      </c>
      <c r="J1703" s="520">
        <v>1414</v>
      </c>
      <c r="K1703" s="998">
        <v>1990</v>
      </c>
    </row>
    <row r="1704" spans="2:11" ht="10.5" customHeight="1">
      <c r="B1704" s="311"/>
      <c r="C1704" s="287"/>
      <c r="D1704" s="726"/>
      <c r="E1704" s="572"/>
      <c r="F1704" s="575"/>
      <c r="G1704" s="726"/>
      <c r="H1704" s="520"/>
      <c r="I1704" s="520"/>
      <c r="J1704" s="520"/>
      <c r="K1704" s="998"/>
    </row>
    <row r="1705" spans="2:11" ht="10.5" customHeight="1">
      <c r="B1705" s="311" t="s">
        <v>768</v>
      </c>
      <c r="C1705" s="287" t="s">
        <v>373</v>
      </c>
      <c r="D1705" s="726">
        <v>2.5</v>
      </c>
      <c r="E1705" s="572">
        <v>900</v>
      </c>
      <c r="F1705" s="575">
        <v>2296</v>
      </c>
      <c r="G1705" s="726">
        <v>3.7</v>
      </c>
      <c r="H1705" s="520">
        <v>3189</v>
      </c>
      <c r="I1705" s="520">
        <v>1304</v>
      </c>
      <c r="J1705" s="520">
        <v>1735</v>
      </c>
      <c r="K1705" s="998">
        <v>1991</v>
      </c>
    </row>
    <row r="1706" spans="2:11" ht="10.5" customHeight="1">
      <c r="B1706" s="311" t="s">
        <v>769</v>
      </c>
      <c r="C1706" s="287" t="s">
        <v>373</v>
      </c>
      <c r="D1706" s="726">
        <v>0.2</v>
      </c>
      <c r="E1706" s="572">
        <v>1178.5999999999999</v>
      </c>
      <c r="F1706" s="575">
        <v>177</v>
      </c>
      <c r="G1706" s="726">
        <v>8</v>
      </c>
      <c r="H1706" s="520">
        <v>8023</v>
      </c>
      <c r="I1706" s="520">
        <v>811</v>
      </c>
      <c r="J1706" s="520">
        <v>1216</v>
      </c>
      <c r="K1706" s="998">
        <v>1992</v>
      </c>
    </row>
    <row r="1707" spans="2:11" ht="10.5" customHeight="1">
      <c r="B1707" s="311" t="s">
        <v>455</v>
      </c>
      <c r="C1707" s="287" t="s">
        <v>373</v>
      </c>
      <c r="D1707" s="726">
        <v>0.3</v>
      </c>
      <c r="E1707" s="572">
        <v>804.53</v>
      </c>
      <c r="F1707" s="575">
        <v>219</v>
      </c>
      <c r="G1707" s="726">
        <v>7.8</v>
      </c>
      <c r="H1707" s="520">
        <v>8307</v>
      </c>
      <c r="I1707" s="520">
        <v>469</v>
      </c>
      <c r="J1707" s="520">
        <v>810</v>
      </c>
      <c r="K1707" s="998">
        <v>1993</v>
      </c>
    </row>
    <row r="1708" spans="2:11" ht="10.5" customHeight="1">
      <c r="B1708" s="311" t="s">
        <v>456</v>
      </c>
      <c r="C1708" s="287" t="s">
        <v>373</v>
      </c>
      <c r="D1708" s="726">
        <v>0.9</v>
      </c>
      <c r="E1708" s="572">
        <v>1118.29</v>
      </c>
      <c r="F1708" s="575">
        <v>1019</v>
      </c>
      <c r="G1708" s="726">
        <v>4.9000000000000004</v>
      </c>
      <c r="H1708" s="520">
        <v>4858</v>
      </c>
      <c r="I1708" s="520">
        <v>64</v>
      </c>
      <c r="J1708" s="520">
        <v>103</v>
      </c>
      <c r="K1708" s="998">
        <v>1994</v>
      </c>
    </row>
    <row r="1709" spans="2:11" ht="10.5" customHeight="1">
      <c r="B1709" s="311" t="s">
        <v>457</v>
      </c>
      <c r="C1709" s="287" t="s">
        <v>373</v>
      </c>
      <c r="D1709" s="726">
        <v>0.6</v>
      </c>
      <c r="E1709" s="572">
        <v>1504.88</v>
      </c>
      <c r="F1709" s="575">
        <v>976</v>
      </c>
      <c r="G1709" s="726">
        <v>3.8</v>
      </c>
      <c r="H1709" s="520">
        <v>4067</v>
      </c>
      <c r="I1709" s="520">
        <v>133</v>
      </c>
      <c r="J1709" s="520">
        <v>199</v>
      </c>
      <c r="K1709" s="998">
        <v>1995</v>
      </c>
    </row>
    <row r="1710" spans="2:11" ht="10.5" customHeight="1">
      <c r="B1710" s="311"/>
      <c r="C1710" s="287"/>
      <c r="D1710" s="726"/>
      <c r="E1710" s="572"/>
      <c r="F1710" s="575"/>
      <c r="G1710" s="726"/>
      <c r="H1710" s="520"/>
      <c r="I1710" s="520"/>
      <c r="J1710" s="520"/>
      <c r="K1710" s="998"/>
    </row>
    <row r="1711" spans="2:11" ht="10.5" customHeight="1">
      <c r="B1711" s="311" t="s">
        <v>324</v>
      </c>
      <c r="C1711" s="287" t="s">
        <v>373</v>
      </c>
      <c r="D1711" s="726">
        <v>0.5</v>
      </c>
      <c r="E1711" s="572">
        <v>1310.1099999999999</v>
      </c>
      <c r="F1711" s="575">
        <v>684</v>
      </c>
      <c r="G1711" s="726">
        <v>3.6</v>
      </c>
      <c r="H1711" s="520">
        <v>3980</v>
      </c>
      <c r="I1711" s="520">
        <v>25</v>
      </c>
      <c r="J1711" s="520">
        <v>38</v>
      </c>
      <c r="K1711" s="998">
        <v>1996</v>
      </c>
    </row>
    <row r="1712" spans="2:11" ht="10.5" customHeight="1">
      <c r="B1712" s="311" t="s">
        <v>325</v>
      </c>
      <c r="C1712" s="287" t="s">
        <v>373</v>
      </c>
      <c r="D1712" s="726">
        <v>0.6</v>
      </c>
      <c r="E1712" s="572">
        <v>1065.1199999999999</v>
      </c>
      <c r="F1712" s="575">
        <v>602</v>
      </c>
      <c r="G1712" s="726">
        <v>2.2999999999999998</v>
      </c>
      <c r="H1712" s="520">
        <v>3400</v>
      </c>
      <c r="I1712" s="520">
        <v>63</v>
      </c>
      <c r="J1712" s="520">
        <v>113</v>
      </c>
      <c r="K1712" s="998">
        <v>1997</v>
      </c>
    </row>
    <row r="1713" spans="1:12" ht="10.5" customHeight="1">
      <c r="B1713" s="311" t="s">
        <v>326</v>
      </c>
      <c r="C1713" s="287" t="s">
        <v>373</v>
      </c>
      <c r="D1713" s="726">
        <v>0.7</v>
      </c>
      <c r="E1713" s="572">
        <v>1463.25</v>
      </c>
      <c r="F1713" s="575">
        <v>1036</v>
      </c>
      <c r="G1713" s="726">
        <v>3.2</v>
      </c>
      <c r="H1713" s="520">
        <v>4825</v>
      </c>
      <c r="I1713" s="520">
        <v>7</v>
      </c>
      <c r="J1713" s="520">
        <v>11</v>
      </c>
      <c r="K1713" s="998">
        <v>1998</v>
      </c>
    </row>
    <row r="1714" spans="1:12" ht="10.5" customHeight="1">
      <c r="B1714" s="311" t="s">
        <v>327</v>
      </c>
      <c r="C1714" s="287" t="s">
        <v>373</v>
      </c>
      <c r="D1714" s="726">
        <v>0.7</v>
      </c>
      <c r="E1714" s="572">
        <v>1464.29</v>
      </c>
      <c r="F1714" s="575">
        <v>1000</v>
      </c>
      <c r="G1714" s="726">
        <v>1.6</v>
      </c>
      <c r="H1714" s="520">
        <v>2376</v>
      </c>
      <c r="I1714" s="520">
        <v>4</v>
      </c>
      <c r="J1714" s="520">
        <v>7</v>
      </c>
      <c r="K1714" s="998">
        <v>1999</v>
      </c>
    </row>
    <row r="1715" spans="1:12" ht="10.5" customHeight="1">
      <c r="B1715" s="311" t="s">
        <v>283</v>
      </c>
      <c r="C1715" s="286" t="s">
        <v>458</v>
      </c>
      <c r="D1715" s="726" t="s">
        <v>458</v>
      </c>
      <c r="E1715" s="521" t="s">
        <v>458</v>
      </c>
      <c r="F1715" s="531" t="s">
        <v>458</v>
      </c>
      <c r="G1715" s="726">
        <v>0.6</v>
      </c>
      <c r="H1715" s="520">
        <v>1179</v>
      </c>
      <c r="I1715" s="520">
        <v>8</v>
      </c>
      <c r="J1715" s="520">
        <v>15</v>
      </c>
      <c r="K1715" s="998">
        <v>2000</v>
      </c>
    </row>
    <row r="1716" spans="1:12" ht="10.5" customHeight="1">
      <c r="B1716" s="311"/>
      <c r="C1716" s="286"/>
      <c r="D1716" s="726"/>
      <c r="E1716" s="521"/>
      <c r="F1716" s="531"/>
      <c r="G1716" s="726"/>
      <c r="H1716" s="598"/>
      <c r="I1716" s="522"/>
      <c r="J1716" s="520"/>
      <c r="K1716" s="998"/>
    </row>
    <row r="1717" spans="1:12" ht="10.5" customHeight="1">
      <c r="B1717" s="518" t="s">
        <v>328</v>
      </c>
      <c r="C1717" s="286" t="s">
        <v>458</v>
      </c>
      <c r="D1717" s="726" t="s">
        <v>458</v>
      </c>
      <c r="E1717" s="521" t="s">
        <v>458</v>
      </c>
      <c r="F1717" s="553" t="s">
        <v>458</v>
      </c>
      <c r="G1717" s="724">
        <v>0.8</v>
      </c>
      <c r="H1717" s="598">
        <v>1754</v>
      </c>
      <c r="I1717" s="522">
        <v>10</v>
      </c>
      <c r="J1717" s="520">
        <v>23</v>
      </c>
      <c r="K1717" s="998">
        <v>2001</v>
      </c>
      <c r="L1717" s="59"/>
    </row>
    <row r="1718" spans="1:12" ht="10.5" customHeight="1">
      <c r="B1718" s="458" t="s">
        <v>329</v>
      </c>
      <c r="C1718" s="557" t="s">
        <v>458</v>
      </c>
      <c r="D1718" s="728" t="s">
        <v>458</v>
      </c>
      <c r="E1718" s="555" t="s">
        <v>458</v>
      </c>
      <c r="F1718" s="523" t="s">
        <v>458</v>
      </c>
      <c r="G1718" s="728">
        <v>0.9</v>
      </c>
      <c r="H1718" s="549">
        <v>1936</v>
      </c>
      <c r="I1718" s="549">
        <v>32</v>
      </c>
      <c r="J1718" s="549">
        <v>80</v>
      </c>
      <c r="K1718" s="997">
        <v>2002</v>
      </c>
      <c r="L1718" s="59"/>
    </row>
    <row r="1719" spans="1:12" ht="10.5" customHeight="1">
      <c r="B1719" s="573" t="s">
        <v>282</v>
      </c>
      <c r="C1719" s="557" t="s">
        <v>458</v>
      </c>
      <c r="D1719" s="728" t="s">
        <v>458</v>
      </c>
      <c r="E1719" s="555" t="s">
        <v>458</v>
      </c>
      <c r="F1719" s="530" t="s">
        <v>458</v>
      </c>
      <c r="G1719" s="728">
        <v>1</v>
      </c>
      <c r="H1719" s="549">
        <v>4186</v>
      </c>
      <c r="I1719" s="549">
        <v>9</v>
      </c>
      <c r="J1719" s="549">
        <v>28</v>
      </c>
      <c r="K1719" s="997">
        <v>2003</v>
      </c>
      <c r="L1719" s="59"/>
    </row>
    <row r="1720" spans="1:12" ht="10.5" customHeight="1">
      <c r="A1720" s="56"/>
      <c r="B1720" s="518" t="s">
        <v>723</v>
      </c>
      <c r="C1720" s="536" t="s">
        <v>458</v>
      </c>
      <c r="D1720" s="724" t="s">
        <v>458</v>
      </c>
      <c r="E1720" s="317" t="s">
        <v>458</v>
      </c>
      <c r="F1720" s="530" t="s">
        <v>458</v>
      </c>
      <c r="G1720" s="724">
        <v>0.7</v>
      </c>
      <c r="H1720" s="522">
        <v>1630</v>
      </c>
      <c r="I1720" s="522">
        <v>2</v>
      </c>
      <c r="J1720" s="522">
        <v>30</v>
      </c>
      <c r="K1720" s="997">
        <v>2004</v>
      </c>
      <c r="L1720" s="59"/>
    </row>
    <row r="1721" spans="1:12" ht="10.5" customHeight="1">
      <c r="A1721" s="56"/>
      <c r="B1721" s="311" t="s">
        <v>751</v>
      </c>
      <c r="C1721" s="536" t="s">
        <v>458</v>
      </c>
      <c r="D1721" s="724" t="s">
        <v>458</v>
      </c>
      <c r="E1721" s="317" t="s">
        <v>458</v>
      </c>
      <c r="F1721" s="530" t="s">
        <v>458</v>
      </c>
      <c r="G1721" s="724">
        <v>0.7</v>
      </c>
      <c r="H1721" s="522">
        <v>1406</v>
      </c>
      <c r="I1721" s="522">
        <v>8</v>
      </c>
      <c r="J1721" s="522">
        <v>33</v>
      </c>
      <c r="K1721" s="997">
        <v>2005</v>
      </c>
      <c r="L1721" s="59"/>
    </row>
    <row r="1722" spans="1:12" ht="10.5" customHeight="1">
      <c r="A1722" s="56"/>
      <c r="B1722" s="311"/>
      <c r="C1722" s="536"/>
      <c r="D1722" s="724"/>
      <c r="E1722" s="317"/>
      <c r="F1722" s="530"/>
      <c r="G1722" s="724"/>
      <c r="H1722" s="522"/>
      <c r="I1722" s="522"/>
      <c r="J1722" s="522"/>
      <c r="K1722" s="997"/>
      <c r="L1722" s="59"/>
    </row>
    <row r="1723" spans="1:12" ht="10.5" customHeight="1">
      <c r="A1723" s="56"/>
      <c r="B1723" s="335" t="s">
        <v>502</v>
      </c>
      <c r="C1723" s="576" t="s">
        <v>458</v>
      </c>
      <c r="D1723" s="735" t="s">
        <v>458</v>
      </c>
      <c r="E1723" s="317" t="s">
        <v>458</v>
      </c>
      <c r="F1723" s="530" t="s">
        <v>458</v>
      </c>
      <c r="G1723" s="724">
        <v>0.4</v>
      </c>
      <c r="H1723" s="522">
        <v>995</v>
      </c>
      <c r="I1723" s="522">
        <v>7</v>
      </c>
      <c r="J1723" s="522">
        <v>28</v>
      </c>
      <c r="K1723" s="997">
        <v>2006</v>
      </c>
      <c r="L1723" s="59"/>
    </row>
    <row r="1724" spans="1:12" ht="10.5" customHeight="1">
      <c r="A1724" s="56"/>
      <c r="B1724" s="335" t="s">
        <v>388</v>
      </c>
      <c r="C1724" s="576" t="s">
        <v>458</v>
      </c>
      <c r="D1724" s="735" t="s">
        <v>458</v>
      </c>
      <c r="E1724" s="317" t="s">
        <v>458</v>
      </c>
      <c r="F1724" s="530" t="s">
        <v>458</v>
      </c>
      <c r="G1724" s="724">
        <v>0.4</v>
      </c>
      <c r="H1724" s="522">
        <v>1020</v>
      </c>
      <c r="I1724" s="522" t="s">
        <v>458</v>
      </c>
      <c r="J1724" s="522">
        <v>27</v>
      </c>
      <c r="K1724" s="997">
        <v>2007</v>
      </c>
      <c r="L1724" s="59"/>
    </row>
    <row r="1725" spans="1:12" ht="10.5" customHeight="1">
      <c r="A1725" s="56"/>
      <c r="B1725" s="335" t="s">
        <v>803</v>
      </c>
      <c r="C1725" s="576" t="s">
        <v>458</v>
      </c>
      <c r="D1725" s="735" t="s">
        <v>458</v>
      </c>
      <c r="E1725" s="317" t="s">
        <v>458</v>
      </c>
      <c r="F1725" s="530" t="s">
        <v>458</v>
      </c>
      <c r="G1725" s="724" t="s">
        <v>458</v>
      </c>
      <c r="H1725" s="522">
        <v>1283</v>
      </c>
      <c r="I1725" s="522" t="s">
        <v>458</v>
      </c>
      <c r="J1725" s="522">
        <v>34</v>
      </c>
      <c r="K1725" s="997">
        <v>2008</v>
      </c>
      <c r="L1725" s="59"/>
    </row>
    <row r="1726" spans="1:12" ht="10.5" customHeight="1">
      <c r="A1726" s="56"/>
      <c r="B1726" s="335" t="s">
        <v>496</v>
      </c>
      <c r="C1726" s="536" t="s">
        <v>458</v>
      </c>
      <c r="D1726" s="724" t="s">
        <v>458</v>
      </c>
      <c r="E1726" s="317" t="s">
        <v>458</v>
      </c>
      <c r="F1726" s="530" t="s">
        <v>458</v>
      </c>
      <c r="G1726" s="724" t="s">
        <v>458</v>
      </c>
      <c r="H1726" s="522">
        <v>1359</v>
      </c>
      <c r="I1726" s="522" t="s">
        <v>458</v>
      </c>
      <c r="J1726" s="522">
        <v>29</v>
      </c>
      <c r="K1726" s="997">
        <v>2009</v>
      </c>
      <c r="L1726" s="59"/>
    </row>
    <row r="1727" spans="1:12" ht="10.5" customHeight="1">
      <c r="A1727" s="56"/>
      <c r="B1727" s="574" t="s">
        <v>717</v>
      </c>
      <c r="C1727" s="536" t="s">
        <v>458</v>
      </c>
      <c r="D1727" s="724" t="s">
        <v>458</v>
      </c>
      <c r="E1727" s="317" t="s">
        <v>458</v>
      </c>
      <c r="F1727" s="530" t="s">
        <v>458</v>
      </c>
      <c r="G1727" s="724" t="s">
        <v>458</v>
      </c>
      <c r="H1727" s="522">
        <v>1154</v>
      </c>
      <c r="I1727" s="522" t="s">
        <v>458</v>
      </c>
      <c r="J1727" s="522">
        <v>25</v>
      </c>
      <c r="K1727" s="997">
        <v>2010</v>
      </c>
      <c r="L1727" s="59"/>
    </row>
    <row r="1728" spans="1:12" ht="10.5" customHeight="1">
      <c r="A1728" s="56"/>
      <c r="B1728" s="457"/>
      <c r="C1728" s="576"/>
      <c r="D1728" s="735"/>
      <c r="E1728" s="317"/>
      <c r="F1728" s="530"/>
      <c r="G1728" s="724"/>
      <c r="H1728" s="522"/>
      <c r="I1728" s="522"/>
      <c r="J1728" s="522"/>
      <c r="K1728" s="997"/>
      <c r="L1728" s="59"/>
    </row>
    <row r="1729" spans="1:12" ht="10.5" customHeight="1">
      <c r="A1729" s="56"/>
      <c r="B1729" s="335" t="s">
        <v>336</v>
      </c>
      <c r="C1729" s="536" t="s">
        <v>458</v>
      </c>
      <c r="D1729" s="724" t="s">
        <v>458</v>
      </c>
      <c r="E1729" s="317" t="s">
        <v>458</v>
      </c>
      <c r="F1729" s="530" t="s">
        <v>458</v>
      </c>
      <c r="G1729" s="724" t="s">
        <v>458</v>
      </c>
      <c r="H1729" s="522">
        <v>1267</v>
      </c>
      <c r="I1729" s="522" t="s">
        <v>458</v>
      </c>
      <c r="J1729" s="522">
        <v>27</v>
      </c>
      <c r="K1729" s="997">
        <v>2011</v>
      </c>
      <c r="L1729" s="59"/>
    </row>
    <row r="1730" spans="1:12" ht="10.5" customHeight="1">
      <c r="A1730" s="59"/>
      <c r="B1730" s="335" t="s">
        <v>339</v>
      </c>
      <c r="C1730" s="536" t="s">
        <v>458</v>
      </c>
      <c r="D1730" s="724" t="s">
        <v>458</v>
      </c>
      <c r="E1730" s="317" t="s">
        <v>458</v>
      </c>
      <c r="F1730" s="530" t="s">
        <v>458</v>
      </c>
      <c r="G1730" s="724" t="s">
        <v>458</v>
      </c>
      <c r="H1730" s="522" t="s">
        <v>458</v>
      </c>
      <c r="I1730" s="522" t="s">
        <v>458</v>
      </c>
      <c r="J1730" s="522" t="s">
        <v>458</v>
      </c>
      <c r="K1730" s="997">
        <v>2012</v>
      </c>
      <c r="L1730" s="59"/>
    </row>
    <row r="1731" spans="1:12" ht="10.5" customHeight="1">
      <c r="B1731" s="335" t="s">
        <v>1370</v>
      </c>
      <c r="C1731" s="536" t="s">
        <v>458</v>
      </c>
      <c r="D1731" s="724" t="s">
        <v>458</v>
      </c>
      <c r="E1731" s="317" t="s">
        <v>458</v>
      </c>
      <c r="F1731" s="530" t="s">
        <v>458</v>
      </c>
      <c r="G1731" s="724" t="s">
        <v>458</v>
      </c>
      <c r="H1731" s="522" t="s">
        <v>458</v>
      </c>
      <c r="I1731" s="522" t="s">
        <v>458</v>
      </c>
      <c r="J1731" s="522" t="s">
        <v>458</v>
      </c>
      <c r="K1731" s="997">
        <v>2013</v>
      </c>
    </row>
    <row r="1732" spans="1:12" ht="10.5" customHeight="1">
      <c r="B1732" s="335" t="s">
        <v>1409</v>
      </c>
      <c r="C1732" s="536" t="s">
        <v>458</v>
      </c>
      <c r="D1732" s="724" t="s">
        <v>458</v>
      </c>
      <c r="E1732" s="317" t="s">
        <v>458</v>
      </c>
      <c r="F1732" s="530" t="s">
        <v>458</v>
      </c>
      <c r="G1732" s="724" t="s">
        <v>458</v>
      </c>
      <c r="H1732" s="522" t="s">
        <v>458</v>
      </c>
      <c r="I1732" s="522" t="s">
        <v>458</v>
      </c>
      <c r="J1732" s="522" t="s">
        <v>458</v>
      </c>
      <c r="K1732" s="997">
        <v>2014</v>
      </c>
    </row>
    <row r="1733" spans="1:12" ht="10.5" customHeight="1">
      <c r="B1733" s="336" t="s">
        <v>1410</v>
      </c>
      <c r="C1733" s="544" t="s">
        <v>458</v>
      </c>
      <c r="D1733" s="725" t="s">
        <v>458</v>
      </c>
      <c r="E1733" s="318" t="s">
        <v>458</v>
      </c>
      <c r="F1733" s="532" t="s">
        <v>458</v>
      </c>
      <c r="G1733" s="725" t="s">
        <v>458</v>
      </c>
      <c r="H1733" s="540" t="s">
        <v>458</v>
      </c>
      <c r="I1733" s="540" t="s">
        <v>458</v>
      </c>
      <c r="J1733" s="540" t="s">
        <v>458</v>
      </c>
      <c r="K1733" s="1028">
        <v>2015</v>
      </c>
    </row>
    <row r="1734" spans="1:12" ht="6" customHeight="1">
      <c r="B1734" s="1332"/>
      <c r="C1734" s="1055"/>
      <c r="D1734" s="729"/>
      <c r="E1734" s="1382"/>
      <c r="F1734" s="553"/>
      <c r="G1734" s="729"/>
      <c r="H1734" s="598"/>
      <c r="I1734" s="598"/>
      <c r="J1734" s="598"/>
      <c r="K1734" s="1383"/>
    </row>
    <row r="1735" spans="1:12" ht="10.5" customHeight="1">
      <c r="B1735" s="1326" t="s">
        <v>1387</v>
      </c>
      <c r="C1735" s="200"/>
      <c r="D1735" s="199"/>
      <c r="E1735" s="147"/>
      <c r="F1735" s="142"/>
      <c r="G1735" s="185"/>
      <c r="H1735" s="142"/>
      <c r="I1735" s="142"/>
      <c r="J1735" s="142"/>
    </row>
    <row r="1736" spans="1:12" ht="10.5" customHeight="1">
      <c r="B1736" s="1326" t="s">
        <v>1388</v>
      </c>
      <c r="C1736" s="60"/>
      <c r="D1736" s="60"/>
      <c r="E1736" s="60"/>
      <c r="G1736" s="198"/>
    </row>
    <row r="1737" spans="1:12" ht="10.5" customHeight="1">
      <c r="B1737" s="1326" t="s">
        <v>1390</v>
      </c>
    </row>
    <row r="1738" spans="1:12" ht="10.5" customHeight="1">
      <c r="B1738" s="1326" t="s">
        <v>1389</v>
      </c>
      <c r="G1738" s="92"/>
    </row>
    <row r="1739" spans="1:12" ht="10.5" customHeight="1">
      <c r="B1739" s="48"/>
      <c r="G1739" s="92"/>
      <c r="H1739" s="59"/>
    </row>
    <row r="1740" spans="1:12" ht="10.5" customHeight="1">
      <c r="B1740" s="48"/>
      <c r="G1740" s="92"/>
    </row>
    <row r="1741" spans="1:12" ht="10.5" customHeight="1">
      <c r="B1741" s="48"/>
      <c r="G1741" s="92"/>
    </row>
    <row r="1742" spans="1:12" ht="10.5" customHeight="1">
      <c r="B1742" s="48"/>
      <c r="G1742" s="92"/>
    </row>
    <row r="1743" spans="1:12" ht="10.5" customHeight="1">
      <c r="B1743" s="48"/>
      <c r="G1743" s="92"/>
    </row>
    <row r="1744" spans="1:12" ht="10.5" customHeight="1">
      <c r="B1744" s="48"/>
      <c r="G1744" s="92"/>
    </row>
    <row r="1745" spans="2:7" ht="10.5" customHeight="1">
      <c r="B1745" s="48"/>
      <c r="G1745" s="92"/>
    </row>
    <row r="1746" spans="2:7" ht="10.5" customHeight="1">
      <c r="B1746" s="48"/>
      <c r="G1746" s="92"/>
    </row>
    <row r="1747" spans="2:7" ht="10.5" customHeight="1">
      <c r="B1747" s="1324"/>
      <c r="G1747" s="92"/>
    </row>
    <row r="1748" spans="2:7" ht="10.5" customHeight="1">
      <c r="B1748" s="1324"/>
      <c r="G1748" s="92"/>
    </row>
    <row r="1749" spans="2:7" ht="10.5" customHeight="1">
      <c r="B1749" s="1324"/>
      <c r="G1749" s="92"/>
    </row>
    <row r="1750" spans="2:7" ht="10.5" customHeight="1">
      <c r="B1750" s="1324"/>
      <c r="G1750" s="92"/>
    </row>
    <row r="1751" spans="2:7" ht="10.5" customHeight="1">
      <c r="B1751" s="1324"/>
      <c r="G1751" s="92"/>
    </row>
    <row r="1752" spans="2:7" ht="10.5" customHeight="1">
      <c r="B1752" s="1324"/>
      <c r="G1752" s="92"/>
    </row>
    <row r="1753" spans="2:7" ht="10.5" customHeight="1">
      <c r="B1753" s="1324"/>
      <c r="G1753" s="92"/>
    </row>
    <row r="1754" spans="2:7" ht="10.5" customHeight="1">
      <c r="B1754" s="1324"/>
      <c r="G1754" s="92"/>
    </row>
    <row r="1755" spans="2:7" ht="10.5" customHeight="1">
      <c r="B1755" s="1324"/>
      <c r="G1755" s="92"/>
    </row>
    <row r="1756" spans="2:7" ht="10.5" customHeight="1">
      <c r="B1756" s="1324"/>
      <c r="G1756" s="92"/>
    </row>
    <row r="1757" spans="2:7" ht="10.5" customHeight="1">
      <c r="B1757" s="1324"/>
      <c r="G1757" s="92"/>
    </row>
    <row r="1758" spans="2:7" ht="10.5" customHeight="1">
      <c r="B1758" s="1324"/>
      <c r="G1758" s="92"/>
    </row>
    <row r="1759" spans="2:7" ht="10.5" customHeight="1">
      <c r="B1759" s="48"/>
      <c r="G1759" s="92"/>
    </row>
    <row r="1760" spans="2:7" ht="10.5" customHeight="1">
      <c r="B1760" s="48"/>
      <c r="G1760" s="92"/>
    </row>
    <row r="1761" spans="2:11" ht="10.5" customHeight="1">
      <c r="B1761" s="48"/>
      <c r="G1761" s="92"/>
    </row>
    <row r="1762" spans="2:11" ht="10.5" customHeight="1">
      <c r="B1762" s="48"/>
      <c r="G1762" s="92"/>
    </row>
    <row r="1763" spans="2:11" ht="10.5" customHeight="1">
      <c r="B1763" s="48"/>
      <c r="G1763" s="92"/>
    </row>
    <row r="1764" spans="2:11" ht="10.5" customHeight="1">
      <c r="B1764" s="48"/>
      <c r="G1764" s="151">
        <v>26</v>
      </c>
    </row>
    <row r="1765" spans="2:11" ht="10.5" customHeight="1">
      <c r="B1765" s="48"/>
      <c r="G1765" s="92"/>
    </row>
    <row r="1766" spans="2:11" ht="10.5" customHeight="1">
      <c r="B1766" s="48"/>
      <c r="G1766" s="92"/>
    </row>
    <row r="1767" spans="2:11" ht="11.5" customHeight="1">
      <c r="B1767" s="48" t="s">
        <v>838</v>
      </c>
    </row>
    <row r="1768" spans="2:11" ht="11.25" customHeight="1">
      <c r="B1768" s="1587" t="s">
        <v>905</v>
      </c>
      <c r="C1768" s="1609" t="s">
        <v>922</v>
      </c>
      <c r="D1768" s="1609" t="s">
        <v>487</v>
      </c>
      <c r="E1768" s="1609" t="s">
        <v>930</v>
      </c>
      <c r="F1768" s="1609" t="s">
        <v>931</v>
      </c>
      <c r="G1768" s="1609" t="s">
        <v>276</v>
      </c>
      <c r="H1768" s="1609" t="s">
        <v>932</v>
      </c>
      <c r="I1768" s="1248" t="s">
        <v>933</v>
      </c>
      <c r="J1768" s="1299"/>
      <c r="K1768" s="1249"/>
    </row>
    <row r="1769" spans="2:11" ht="12" customHeight="1">
      <c r="B1769" s="1622"/>
      <c r="C1769" s="1610"/>
      <c r="D1769" s="1610"/>
      <c r="E1769" s="1610"/>
      <c r="F1769" s="1610"/>
      <c r="G1769" s="1610"/>
      <c r="H1769" s="1610"/>
      <c r="I1769" s="1609" t="s">
        <v>172</v>
      </c>
      <c r="J1769" s="53" t="s">
        <v>577</v>
      </c>
      <c r="K1769" s="53" t="s">
        <v>578</v>
      </c>
    </row>
    <row r="1770" spans="2:11" ht="10.5" customHeight="1">
      <c r="B1770" s="1588"/>
      <c r="C1770" s="63" t="s">
        <v>279</v>
      </c>
      <c r="D1770" s="63" t="s">
        <v>280</v>
      </c>
      <c r="E1770" s="447" t="s">
        <v>928</v>
      </c>
      <c r="F1770" s="1312" t="s">
        <v>1481</v>
      </c>
      <c r="G1770" s="63" t="s">
        <v>499</v>
      </c>
      <c r="H1770" s="63" t="s">
        <v>280</v>
      </c>
      <c r="I1770" s="1610"/>
      <c r="J1770" s="63" t="s">
        <v>280</v>
      </c>
      <c r="K1770" s="63" t="s">
        <v>623</v>
      </c>
    </row>
    <row r="1771" spans="2:11" ht="10.5" customHeight="1">
      <c r="B1771" s="311" t="s">
        <v>758</v>
      </c>
      <c r="C1771" s="520">
        <v>384</v>
      </c>
      <c r="D1771" s="520">
        <v>14062</v>
      </c>
      <c r="E1771" s="545">
        <v>24.72</v>
      </c>
      <c r="F1771" s="286">
        <v>7.6</v>
      </c>
      <c r="G1771" s="513">
        <v>347618</v>
      </c>
      <c r="H1771" s="513">
        <v>1611</v>
      </c>
      <c r="I1771" s="998">
        <v>1981</v>
      </c>
      <c r="J1771" s="726">
        <v>904.9</v>
      </c>
      <c r="K1771" s="726">
        <v>255.8</v>
      </c>
    </row>
    <row r="1772" spans="2:11" ht="10.5" customHeight="1">
      <c r="B1772" s="311" t="s">
        <v>759</v>
      </c>
      <c r="C1772" s="520">
        <v>393</v>
      </c>
      <c r="D1772" s="520">
        <v>19532</v>
      </c>
      <c r="E1772" s="545">
        <v>22.78</v>
      </c>
      <c r="F1772" s="286">
        <v>7.3</v>
      </c>
      <c r="G1772" s="513">
        <v>444942</v>
      </c>
      <c r="H1772" s="513">
        <v>2055</v>
      </c>
      <c r="I1772" s="998">
        <v>1982</v>
      </c>
      <c r="J1772" s="726">
        <v>999.5</v>
      </c>
      <c r="K1772" s="726">
        <v>196.8</v>
      </c>
    </row>
    <row r="1773" spans="2:11" ht="10.5" customHeight="1">
      <c r="B1773" s="311" t="s">
        <v>760</v>
      </c>
      <c r="C1773" s="520">
        <v>406</v>
      </c>
      <c r="D1773" s="520">
        <v>19339</v>
      </c>
      <c r="E1773" s="545">
        <v>25.29</v>
      </c>
      <c r="F1773" s="286">
        <v>8</v>
      </c>
      <c r="G1773" s="513">
        <v>489095</v>
      </c>
      <c r="H1773" s="513">
        <v>2126</v>
      </c>
      <c r="I1773" s="998">
        <v>1983</v>
      </c>
      <c r="J1773" s="726">
        <v>805.9</v>
      </c>
      <c r="K1773" s="726">
        <v>153.6</v>
      </c>
    </row>
    <row r="1774" spans="2:11" ht="10.5" customHeight="1">
      <c r="B1774" s="311" t="s">
        <v>761</v>
      </c>
      <c r="C1774" s="520">
        <v>412</v>
      </c>
      <c r="D1774" s="520">
        <v>13423</v>
      </c>
      <c r="E1774" s="545">
        <v>33.56</v>
      </c>
      <c r="F1774" s="286">
        <v>10.6</v>
      </c>
      <c r="G1774" s="513">
        <v>450472</v>
      </c>
      <c r="H1774" s="513">
        <v>1378</v>
      </c>
      <c r="I1774" s="998">
        <v>1984</v>
      </c>
      <c r="J1774" s="726">
        <v>829.8</v>
      </c>
      <c r="K1774" s="726">
        <v>190.3</v>
      </c>
    </row>
    <row r="1775" spans="2:11" ht="10.5" customHeight="1">
      <c r="B1775" s="311" t="s">
        <v>762</v>
      </c>
      <c r="C1775" s="520">
        <v>407</v>
      </c>
      <c r="D1775" s="520">
        <v>22356</v>
      </c>
      <c r="E1775" s="545">
        <v>27.33</v>
      </c>
      <c r="F1775" s="286">
        <v>8.8000000000000007</v>
      </c>
      <c r="G1775" s="513">
        <v>610978</v>
      </c>
      <c r="H1775" s="513">
        <v>2370</v>
      </c>
      <c r="I1775" s="998">
        <v>1985</v>
      </c>
      <c r="J1775" s="726">
        <v>1212.5999999999999</v>
      </c>
      <c r="K1775" s="726">
        <v>287.10000000000002</v>
      </c>
    </row>
    <row r="1776" spans="2:11" ht="10.5" customHeight="1">
      <c r="B1776" s="311"/>
      <c r="C1776" s="520"/>
      <c r="D1776" s="520"/>
      <c r="E1776" s="545"/>
      <c r="F1776" s="286"/>
      <c r="G1776" s="513"/>
      <c r="H1776" s="513"/>
      <c r="I1776" s="998"/>
      <c r="J1776" s="726"/>
      <c r="K1776" s="726"/>
    </row>
    <row r="1777" spans="2:15" ht="10.5" customHeight="1">
      <c r="B1777" s="311" t="s">
        <v>763</v>
      </c>
      <c r="C1777" s="520">
        <v>411</v>
      </c>
      <c r="D1777" s="520">
        <v>18803</v>
      </c>
      <c r="E1777" s="545">
        <v>30.76</v>
      </c>
      <c r="F1777" s="286">
        <v>9.8000000000000007</v>
      </c>
      <c r="G1777" s="513">
        <v>578386</v>
      </c>
      <c r="H1777" s="513">
        <v>2117</v>
      </c>
      <c r="I1777" s="998">
        <v>1986</v>
      </c>
      <c r="J1777" s="726">
        <v>1201.8</v>
      </c>
      <c r="K1777" s="726">
        <v>358</v>
      </c>
    </row>
    <row r="1778" spans="2:15" ht="10.5" customHeight="1">
      <c r="B1778" s="311" t="s">
        <v>764</v>
      </c>
      <c r="C1778" s="520">
        <v>401</v>
      </c>
      <c r="D1778" s="520">
        <v>18252</v>
      </c>
      <c r="E1778" s="545">
        <v>35.99</v>
      </c>
      <c r="F1778" s="286">
        <v>11.4</v>
      </c>
      <c r="G1778" s="513">
        <v>658142</v>
      </c>
      <c r="H1778" s="513">
        <v>2014</v>
      </c>
      <c r="I1778" s="998">
        <v>1987</v>
      </c>
      <c r="J1778" s="726">
        <v>1309.2</v>
      </c>
      <c r="K1778" s="726">
        <v>383.7</v>
      </c>
    </row>
    <row r="1779" spans="2:15" ht="10.5" customHeight="1">
      <c r="B1779" s="311" t="s">
        <v>765</v>
      </c>
      <c r="C1779" s="520">
        <v>388</v>
      </c>
      <c r="D1779" s="520">
        <v>21021</v>
      </c>
      <c r="E1779" s="545">
        <v>32.619999999999997</v>
      </c>
      <c r="F1779" s="286">
        <v>10.5</v>
      </c>
      <c r="G1779" s="513">
        <v>687189</v>
      </c>
      <c r="H1779" s="513">
        <v>2179</v>
      </c>
      <c r="I1779" s="998">
        <v>1988</v>
      </c>
      <c r="J1779" s="726">
        <v>1152.7</v>
      </c>
      <c r="K1779" s="726">
        <v>499.4</v>
      </c>
    </row>
    <row r="1780" spans="2:15" ht="10.5" customHeight="1">
      <c r="B1780" s="311" t="s">
        <v>766</v>
      </c>
      <c r="C1780" s="520">
        <v>382</v>
      </c>
      <c r="D1780" s="520">
        <v>19811</v>
      </c>
      <c r="E1780" s="545">
        <v>41.11</v>
      </c>
      <c r="F1780" s="286">
        <v>13</v>
      </c>
      <c r="G1780" s="513">
        <v>816625</v>
      </c>
      <c r="H1780" s="513">
        <v>2168</v>
      </c>
      <c r="I1780" s="998">
        <v>1989</v>
      </c>
      <c r="J1780" s="726">
        <v>1218.0999999999999</v>
      </c>
      <c r="K1780" s="726">
        <v>722.1</v>
      </c>
    </row>
    <row r="1781" spans="2:15" ht="10.5" customHeight="1">
      <c r="B1781" s="311" t="s">
        <v>767</v>
      </c>
      <c r="C1781" s="520">
        <v>377</v>
      </c>
      <c r="D1781" s="520">
        <v>18587</v>
      </c>
      <c r="E1781" s="545">
        <v>50.58</v>
      </c>
      <c r="F1781" s="286">
        <v>16.2</v>
      </c>
      <c r="G1781" s="513">
        <v>942624</v>
      </c>
      <c r="H1781" s="513">
        <v>2137</v>
      </c>
      <c r="I1781" s="998">
        <v>1990</v>
      </c>
      <c r="J1781" s="726">
        <v>1013.6</v>
      </c>
      <c r="K1781" s="726">
        <v>729.3</v>
      </c>
    </row>
    <row r="1782" spans="2:15" ht="10.5" customHeight="1">
      <c r="B1782" s="311"/>
      <c r="C1782" s="520"/>
      <c r="D1782" s="520"/>
      <c r="E1782" s="545"/>
      <c r="F1782" s="286"/>
      <c r="G1782" s="513"/>
      <c r="H1782" s="513"/>
      <c r="I1782" s="998"/>
      <c r="J1782" s="726"/>
      <c r="K1782" s="726"/>
    </row>
    <row r="1783" spans="2:15" ht="10.5" customHeight="1">
      <c r="B1783" s="311" t="s">
        <v>768</v>
      </c>
      <c r="C1783" s="520">
        <v>375</v>
      </c>
      <c r="D1783" s="520">
        <v>18083</v>
      </c>
      <c r="E1783" s="545">
        <v>55.39</v>
      </c>
      <c r="F1783" s="286">
        <v>17.5</v>
      </c>
      <c r="G1783" s="513">
        <v>1001644</v>
      </c>
      <c r="H1783" s="513">
        <v>2028</v>
      </c>
      <c r="I1783" s="998">
        <v>1991</v>
      </c>
      <c r="J1783" s="726">
        <v>1097.0999999999999</v>
      </c>
      <c r="K1783" s="726">
        <v>616.70000000000005</v>
      </c>
    </row>
    <row r="1784" spans="2:15" ht="10.5" customHeight="1">
      <c r="B1784" s="311" t="s">
        <v>769</v>
      </c>
      <c r="C1784" s="520">
        <v>378</v>
      </c>
      <c r="D1784" s="520">
        <v>20078</v>
      </c>
      <c r="E1784" s="545">
        <v>56.8</v>
      </c>
      <c r="F1784" s="286">
        <v>18</v>
      </c>
      <c r="G1784" s="513">
        <v>1140428</v>
      </c>
      <c r="H1784" s="513">
        <v>2289</v>
      </c>
      <c r="I1784" s="998">
        <v>1992</v>
      </c>
      <c r="J1784" s="726">
        <v>508.4</v>
      </c>
      <c r="K1784" s="726">
        <v>278.60000000000002</v>
      </c>
    </row>
    <row r="1785" spans="2:15" ht="10.5" customHeight="1">
      <c r="B1785" s="311" t="s">
        <v>455</v>
      </c>
      <c r="C1785" s="520">
        <v>386</v>
      </c>
      <c r="D1785" s="520">
        <v>12955</v>
      </c>
      <c r="E1785" s="545">
        <v>94.66</v>
      </c>
      <c r="F1785" s="286">
        <v>28.5</v>
      </c>
      <c r="G1785" s="513">
        <v>1226359</v>
      </c>
      <c r="H1785" s="513">
        <v>1508</v>
      </c>
      <c r="I1785" s="998">
        <v>1993</v>
      </c>
      <c r="J1785" s="726">
        <v>268.10000000000002</v>
      </c>
      <c r="K1785" s="726">
        <v>162.1</v>
      </c>
    </row>
    <row r="1786" spans="2:15" ht="10.5" customHeight="1">
      <c r="B1786" s="311" t="s">
        <v>456</v>
      </c>
      <c r="C1786" s="520">
        <v>384</v>
      </c>
      <c r="D1786" s="520">
        <v>11244</v>
      </c>
      <c r="E1786" s="545">
        <v>99.89</v>
      </c>
      <c r="F1786" s="286">
        <v>31.6</v>
      </c>
      <c r="G1786" s="513">
        <v>1123207</v>
      </c>
      <c r="H1786" s="513">
        <v>1172</v>
      </c>
      <c r="I1786" s="998">
        <v>1994</v>
      </c>
      <c r="J1786" s="726">
        <v>760.1</v>
      </c>
      <c r="K1786" s="726">
        <v>434</v>
      </c>
    </row>
    <row r="1787" spans="2:15" ht="10.5" customHeight="1">
      <c r="B1787" s="311" t="s">
        <v>457</v>
      </c>
      <c r="C1787" s="520">
        <v>394</v>
      </c>
      <c r="D1787" s="520">
        <v>15683</v>
      </c>
      <c r="E1787" s="545">
        <v>103.69</v>
      </c>
      <c r="F1787" s="286">
        <v>32.9</v>
      </c>
      <c r="G1787" s="513">
        <v>1626199</v>
      </c>
      <c r="H1787" s="513">
        <v>1668</v>
      </c>
      <c r="I1787" s="998">
        <v>1995</v>
      </c>
      <c r="J1787" s="726">
        <v>570</v>
      </c>
      <c r="K1787" s="726">
        <v>545.70000000000005</v>
      </c>
    </row>
    <row r="1788" spans="2:15" ht="10.5" customHeight="1">
      <c r="B1788" s="311"/>
      <c r="C1788" s="520"/>
      <c r="D1788" s="520"/>
      <c r="E1788" s="545"/>
      <c r="F1788" s="286"/>
      <c r="G1788" s="513"/>
      <c r="H1788" s="513"/>
      <c r="I1788" s="998"/>
      <c r="J1788" s="726"/>
      <c r="K1788" s="726"/>
    </row>
    <row r="1789" spans="2:15" ht="10.5" customHeight="1">
      <c r="B1789" s="311" t="s">
        <v>324</v>
      </c>
      <c r="C1789" s="520">
        <v>404</v>
      </c>
      <c r="D1789" s="520">
        <v>16714</v>
      </c>
      <c r="E1789" s="545">
        <v>104.79</v>
      </c>
      <c r="F1789" s="286">
        <v>32.5</v>
      </c>
      <c r="G1789" s="513">
        <v>1751424</v>
      </c>
      <c r="H1789" s="513">
        <v>1667</v>
      </c>
      <c r="I1789" s="998">
        <v>1996</v>
      </c>
      <c r="J1789" s="726">
        <v>1057.0999999999999</v>
      </c>
      <c r="K1789" s="726">
        <v>1320.1</v>
      </c>
    </row>
    <row r="1790" spans="2:15" ht="10.5" customHeight="1">
      <c r="B1790" s="311" t="s">
        <v>325</v>
      </c>
      <c r="C1790" s="520">
        <v>412</v>
      </c>
      <c r="D1790" s="520">
        <v>20951</v>
      </c>
      <c r="E1790" s="545">
        <v>108.91</v>
      </c>
      <c r="F1790" s="286">
        <v>34.4</v>
      </c>
      <c r="G1790" s="513">
        <v>2281762</v>
      </c>
      <c r="H1790" s="513">
        <v>2269</v>
      </c>
      <c r="I1790" s="998">
        <v>1997</v>
      </c>
      <c r="J1790" s="726">
        <v>1078.3</v>
      </c>
      <c r="K1790" s="726">
        <v>1187.7</v>
      </c>
    </row>
    <row r="1791" spans="2:15" ht="10.5" customHeight="1">
      <c r="B1791" s="311" t="s">
        <v>326</v>
      </c>
      <c r="C1791" s="520">
        <v>421</v>
      </c>
      <c r="D1791" s="520">
        <v>22155</v>
      </c>
      <c r="E1791" s="545">
        <v>119.11</v>
      </c>
      <c r="F1791" s="286">
        <v>37.5</v>
      </c>
      <c r="G1791" s="513">
        <v>2638855</v>
      </c>
      <c r="H1791" s="513">
        <v>2412</v>
      </c>
      <c r="I1791" s="998">
        <v>1998</v>
      </c>
      <c r="J1791" s="726">
        <v>1472</v>
      </c>
      <c r="K1791" s="726">
        <v>1776.9</v>
      </c>
      <c r="M1791" s="117"/>
      <c r="N1791" s="117"/>
      <c r="O1791" s="117"/>
    </row>
    <row r="1792" spans="2:15" ht="10.5" customHeight="1">
      <c r="B1792" s="311" t="s">
        <v>327</v>
      </c>
      <c r="C1792" s="520">
        <v>417</v>
      </c>
      <c r="D1792" s="520">
        <v>22930</v>
      </c>
      <c r="E1792" s="545">
        <v>125.85</v>
      </c>
      <c r="F1792" s="286">
        <v>39.799999999999997</v>
      </c>
      <c r="G1792" s="513">
        <v>2885781</v>
      </c>
      <c r="H1792" s="513">
        <v>2646</v>
      </c>
      <c r="I1792" s="998">
        <v>1999</v>
      </c>
      <c r="J1792" s="726">
        <v>1440.5</v>
      </c>
      <c r="K1792" s="726">
        <v>1440.3</v>
      </c>
      <c r="M1792" s="118"/>
      <c r="N1792" s="119"/>
      <c r="O1792" s="59"/>
    </row>
    <row r="1793" spans="2:15" ht="10.5" customHeight="1">
      <c r="B1793" s="518" t="s">
        <v>283</v>
      </c>
      <c r="C1793" s="520">
        <v>422</v>
      </c>
      <c r="D1793" s="520">
        <v>21223</v>
      </c>
      <c r="E1793" s="545">
        <v>121.36</v>
      </c>
      <c r="F1793" s="286">
        <v>39</v>
      </c>
      <c r="G1793" s="513">
        <v>2575635</v>
      </c>
      <c r="H1793" s="513">
        <v>2532</v>
      </c>
      <c r="I1793" s="998">
        <v>2000</v>
      </c>
      <c r="J1793" s="726">
        <v>1707.5</v>
      </c>
      <c r="K1793" s="726">
        <v>1856.4</v>
      </c>
      <c r="M1793" s="118"/>
      <c r="N1793" s="119"/>
      <c r="O1793" s="59"/>
    </row>
    <row r="1794" spans="2:15" ht="10.5" customHeight="1">
      <c r="B1794" s="311"/>
      <c r="C1794" s="520"/>
      <c r="D1794" s="520"/>
      <c r="E1794" s="545"/>
      <c r="F1794" s="286"/>
      <c r="G1794" s="513"/>
      <c r="H1794" s="513"/>
      <c r="I1794" s="998"/>
      <c r="J1794" s="726"/>
      <c r="K1794" s="726"/>
      <c r="M1794" s="118"/>
      <c r="N1794" s="120"/>
      <c r="O1794" s="118"/>
    </row>
    <row r="1795" spans="2:15" ht="10.5" customHeight="1">
      <c r="B1795" s="311" t="s">
        <v>328</v>
      </c>
      <c r="C1795" s="520">
        <v>429</v>
      </c>
      <c r="D1795" s="520">
        <v>23876</v>
      </c>
      <c r="E1795" s="545">
        <v>130.5</v>
      </c>
      <c r="F1795" s="286">
        <v>40.9</v>
      </c>
      <c r="G1795" s="513">
        <v>3115839</v>
      </c>
      <c r="H1795" s="513">
        <v>2729</v>
      </c>
      <c r="I1795" s="998">
        <v>2001</v>
      </c>
      <c r="J1795" s="726">
        <v>1725.5</v>
      </c>
      <c r="K1795" s="726">
        <v>2702.8</v>
      </c>
      <c r="M1795" s="118"/>
      <c r="N1795" s="119"/>
      <c r="O1795" s="59"/>
    </row>
    <row r="1796" spans="2:15" ht="10.5" customHeight="1">
      <c r="B1796" s="311" t="s">
        <v>329</v>
      </c>
      <c r="C1796" s="520">
        <v>432</v>
      </c>
      <c r="D1796" s="520">
        <v>21157</v>
      </c>
      <c r="E1796" s="545">
        <v>160.22999999999999</v>
      </c>
      <c r="F1796" s="286">
        <v>48.7</v>
      </c>
      <c r="G1796" s="513">
        <v>3389987</v>
      </c>
      <c r="H1796" s="513">
        <v>2396</v>
      </c>
      <c r="I1796" s="998">
        <v>2002</v>
      </c>
      <c r="J1796" s="730">
        <v>1321.3</v>
      </c>
      <c r="K1796" s="733">
        <v>2280.8000000000002</v>
      </c>
      <c r="M1796" s="118"/>
      <c r="N1796" s="119"/>
      <c r="O1796" s="59"/>
    </row>
    <row r="1797" spans="2:15" ht="10.5" customHeight="1">
      <c r="B1797" s="311" t="s">
        <v>282</v>
      </c>
      <c r="C1797" s="549">
        <v>430</v>
      </c>
      <c r="D1797" s="549">
        <v>23013</v>
      </c>
      <c r="E1797" s="562">
        <v>171.78</v>
      </c>
      <c r="F1797" s="557">
        <v>53.8</v>
      </c>
      <c r="G1797" s="567">
        <v>3953173</v>
      </c>
      <c r="H1797" s="514">
        <v>2763</v>
      </c>
      <c r="I1797" s="998">
        <v>2003</v>
      </c>
      <c r="J1797" s="730">
        <v>1166.5</v>
      </c>
      <c r="K1797" s="733">
        <v>1786.9</v>
      </c>
      <c r="M1797" s="118"/>
      <c r="N1797" s="119"/>
      <c r="O1797" s="59"/>
    </row>
    <row r="1798" spans="2:15" ht="10.5" customHeight="1">
      <c r="B1798" s="335" t="s">
        <v>723</v>
      </c>
      <c r="C1798" s="522">
        <v>427</v>
      </c>
      <c r="D1798" s="522">
        <v>20419</v>
      </c>
      <c r="E1798" s="546">
        <v>169.08</v>
      </c>
      <c r="F1798" s="536">
        <v>54.1</v>
      </c>
      <c r="G1798" s="514">
        <v>3452433</v>
      </c>
      <c r="H1798" s="514">
        <v>2419</v>
      </c>
      <c r="I1798" s="997">
        <v>2004</v>
      </c>
      <c r="J1798" s="730">
        <v>1285.8</v>
      </c>
      <c r="K1798" s="733">
        <v>1590.7</v>
      </c>
    </row>
    <row r="1799" spans="2:15" ht="10.5" customHeight="1">
      <c r="B1799" s="335" t="s">
        <v>751</v>
      </c>
      <c r="C1799" s="522">
        <v>425</v>
      </c>
      <c r="D1799" s="522">
        <v>19095</v>
      </c>
      <c r="E1799" s="546">
        <v>159.55000000000001</v>
      </c>
      <c r="F1799" s="536">
        <v>51.6</v>
      </c>
      <c r="G1799" s="514">
        <v>3046569</v>
      </c>
      <c r="H1799" s="514">
        <v>2218</v>
      </c>
      <c r="I1799" s="997">
        <v>2005</v>
      </c>
      <c r="J1799" s="733">
        <v>1596.6</v>
      </c>
      <c r="K1799" s="733">
        <v>1991.8</v>
      </c>
    </row>
    <row r="1800" spans="2:15" ht="10.5" customHeight="1">
      <c r="B1800" s="335"/>
      <c r="C1800" s="522"/>
      <c r="D1800" s="522"/>
      <c r="E1800" s="546"/>
      <c r="F1800" s="536"/>
      <c r="G1800" s="514"/>
      <c r="H1800" s="514"/>
      <c r="I1800" s="997"/>
      <c r="J1800" s="733"/>
      <c r="K1800" s="733"/>
    </row>
    <row r="1801" spans="2:15" ht="10.5" customHeight="1">
      <c r="B1801" s="311" t="s">
        <v>502</v>
      </c>
      <c r="C1801" s="522">
        <v>424</v>
      </c>
      <c r="D1801" s="522">
        <v>21052</v>
      </c>
      <c r="E1801" s="546">
        <v>173.59</v>
      </c>
      <c r="F1801" s="536">
        <v>54.2</v>
      </c>
      <c r="G1801" s="514">
        <v>3654463</v>
      </c>
      <c r="H1801" s="514">
        <v>2507</v>
      </c>
      <c r="I1801" s="997">
        <v>2006</v>
      </c>
      <c r="J1801" s="733">
        <v>2959.9</v>
      </c>
      <c r="K1801" s="733">
        <v>3385</v>
      </c>
    </row>
    <row r="1802" spans="2:15" ht="10.5" customHeight="1">
      <c r="B1802" s="579" t="s">
        <v>388</v>
      </c>
      <c r="C1802" s="522">
        <v>420</v>
      </c>
      <c r="D1802" s="522">
        <v>20278</v>
      </c>
      <c r="E1802" s="546">
        <v>179.89</v>
      </c>
      <c r="F1802" s="536">
        <v>61.4</v>
      </c>
      <c r="G1802" s="514">
        <v>3647917</v>
      </c>
      <c r="H1802" s="530">
        <v>2235</v>
      </c>
      <c r="I1802" s="997">
        <v>2007</v>
      </c>
      <c r="J1802" s="724">
        <v>1168.5999999999999</v>
      </c>
      <c r="K1802" s="724">
        <v>2703.7</v>
      </c>
    </row>
    <row r="1803" spans="2:15" ht="10.5" customHeight="1">
      <c r="B1803" s="311" t="s">
        <v>803</v>
      </c>
      <c r="C1803" s="522">
        <v>413</v>
      </c>
      <c r="D1803" s="522">
        <v>19724</v>
      </c>
      <c r="E1803" s="546">
        <v>196.77</v>
      </c>
      <c r="F1803" s="536">
        <v>63.5</v>
      </c>
      <c r="G1803" s="514">
        <v>3881075</v>
      </c>
      <c r="H1803" s="530">
        <v>2281</v>
      </c>
      <c r="I1803" s="997">
        <v>2008</v>
      </c>
      <c r="J1803" s="724">
        <v>974.2</v>
      </c>
      <c r="K1803" s="724">
        <v>3229.6</v>
      </c>
    </row>
    <row r="1804" spans="2:15" ht="10.5" customHeight="1">
      <c r="B1804" s="313">
        <v>39692</v>
      </c>
      <c r="C1804" s="522">
        <v>389</v>
      </c>
      <c r="D1804" s="522">
        <v>19255</v>
      </c>
      <c r="E1804" s="546">
        <v>210.61</v>
      </c>
      <c r="F1804" s="536">
        <v>73.2</v>
      </c>
      <c r="G1804" s="514">
        <v>4055381</v>
      </c>
      <c r="H1804" s="514">
        <v>2269</v>
      </c>
      <c r="I1804" s="997">
        <v>2009</v>
      </c>
      <c r="J1804" s="733">
        <v>905.5</v>
      </c>
      <c r="K1804" s="733">
        <v>3152.8</v>
      </c>
    </row>
    <row r="1805" spans="2:15" ht="10.5" customHeight="1">
      <c r="B1805" s="313">
        <v>40087</v>
      </c>
      <c r="C1805" s="522">
        <v>382</v>
      </c>
      <c r="D1805" s="522">
        <v>18655</v>
      </c>
      <c r="E1805" s="546">
        <v>284.26</v>
      </c>
      <c r="F1805" s="536">
        <v>86.9</v>
      </c>
      <c r="G1805" s="514">
        <v>5302896</v>
      </c>
      <c r="H1805" s="514">
        <v>2187</v>
      </c>
      <c r="I1805" s="997">
        <v>2010</v>
      </c>
      <c r="J1805" s="733">
        <v>766.2</v>
      </c>
      <c r="K1805" s="733">
        <v>2352</v>
      </c>
    </row>
    <row r="1806" spans="2:15" ht="10.5" customHeight="1">
      <c r="B1806" s="313"/>
      <c r="C1806" s="522"/>
      <c r="D1806" s="522"/>
      <c r="E1806" s="546"/>
      <c r="F1806" s="536"/>
      <c r="G1806" s="514"/>
      <c r="H1806" s="514"/>
      <c r="I1806" s="997"/>
      <c r="J1806" s="733"/>
      <c r="K1806" s="733"/>
    </row>
    <row r="1807" spans="2:15" ht="10.5" customHeight="1">
      <c r="B1807" s="313">
        <v>40483</v>
      </c>
      <c r="C1807" s="522">
        <v>376</v>
      </c>
      <c r="D1807" s="522">
        <v>16016</v>
      </c>
      <c r="E1807" s="546">
        <v>311.54000000000002</v>
      </c>
      <c r="F1807" s="536">
        <v>100</v>
      </c>
      <c r="G1807" s="514">
        <v>4989675</v>
      </c>
      <c r="H1807" s="514">
        <v>1961</v>
      </c>
      <c r="I1807" s="997">
        <v>2011</v>
      </c>
      <c r="J1807" s="733">
        <v>378</v>
      </c>
      <c r="K1807" s="733">
        <v>1066</v>
      </c>
    </row>
    <row r="1808" spans="2:15" ht="10.5" customHeight="1">
      <c r="B1808" s="335" t="s">
        <v>339</v>
      </c>
      <c r="C1808" s="650">
        <v>367</v>
      </c>
      <c r="D1808" s="650">
        <v>16800</v>
      </c>
      <c r="E1808" s="654">
        <v>352.38</v>
      </c>
      <c r="F1808" s="1057">
        <v>110.1</v>
      </c>
      <c r="G1808" s="144">
        <v>5920082</v>
      </c>
      <c r="H1808" s="144">
        <v>1822</v>
      </c>
      <c r="I1808" s="1062">
        <v>2012</v>
      </c>
      <c r="J1808" s="733">
        <v>137.19999999999999</v>
      </c>
      <c r="K1808" s="733">
        <v>566</v>
      </c>
    </row>
    <row r="1809" spans="2:11" ht="10.5" customHeight="1">
      <c r="B1809" s="335" t="s">
        <v>1370</v>
      </c>
      <c r="C1809" s="650">
        <v>380</v>
      </c>
      <c r="D1809" s="650">
        <v>17278</v>
      </c>
      <c r="E1809" s="654">
        <v>389.08</v>
      </c>
      <c r="F1809" s="1057">
        <v>121.7</v>
      </c>
      <c r="G1809" s="144">
        <v>6702532</v>
      </c>
      <c r="H1809" s="144">
        <v>1952</v>
      </c>
      <c r="I1809" s="1062">
        <v>2013</v>
      </c>
      <c r="J1809" s="733">
        <v>249.8</v>
      </c>
      <c r="K1809" s="733">
        <v>1173</v>
      </c>
    </row>
    <row r="1810" spans="2:11" ht="10.5" customHeight="1">
      <c r="B1810" s="335" t="s">
        <v>1409</v>
      </c>
      <c r="C1810" s="650">
        <v>379</v>
      </c>
      <c r="D1810" s="650">
        <v>20033</v>
      </c>
      <c r="E1810" s="654">
        <v>394.63</v>
      </c>
      <c r="F1810" s="1057">
        <v>121.1</v>
      </c>
      <c r="G1810" s="144">
        <v>7905610</v>
      </c>
      <c r="H1810" s="144">
        <v>2343</v>
      </c>
      <c r="I1810" s="1062">
        <v>2014</v>
      </c>
      <c r="J1810" s="733">
        <v>800.4</v>
      </c>
      <c r="K1810" s="733">
        <v>3418.8</v>
      </c>
    </row>
    <row r="1811" spans="2:11" ht="10.5" customHeight="1">
      <c r="B1811" s="335" t="s">
        <v>1410</v>
      </c>
      <c r="C1811" s="650">
        <v>382</v>
      </c>
      <c r="D1811" s="650">
        <v>17756</v>
      </c>
      <c r="E1811" s="654">
        <v>433.89</v>
      </c>
      <c r="F1811" s="1057">
        <v>132</v>
      </c>
      <c r="G1811" s="144">
        <v>7704114</v>
      </c>
      <c r="H1811" s="144">
        <v>2108</v>
      </c>
      <c r="I1811" s="1062">
        <v>2015</v>
      </c>
      <c r="J1811" s="733">
        <v>458.6</v>
      </c>
      <c r="K1811" s="733">
        <v>2015</v>
      </c>
    </row>
    <row r="1812" spans="2:11" ht="10.5" customHeight="1">
      <c r="B1812" s="335"/>
      <c r="C1812" s="650"/>
      <c r="D1812" s="650"/>
      <c r="E1812" s="654"/>
      <c r="F1812" s="1057"/>
      <c r="G1812" s="144"/>
      <c r="H1812" s="144"/>
      <c r="I1812" s="1062"/>
      <c r="J1812" s="733"/>
      <c r="K1812" s="733"/>
    </row>
    <row r="1813" spans="2:11" ht="10.5" customHeight="1">
      <c r="B1813" s="336" t="s">
        <v>1493</v>
      </c>
      <c r="C1813" s="649">
        <v>383</v>
      </c>
      <c r="D1813" s="649">
        <v>14861</v>
      </c>
      <c r="E1813" s="651">
        <v>452.11</v>
      </c>
      <c r="F1813" s="1059">
        <v>145.4</v>
      </c>
      <c r="G1813" s="653">
        <v>6718834</v>
      </c>
      <c r="H1813" s="653">
        <v>1621</v>
      </c>
      <c r="I1813" s="1006">
        <v>2016</v>
      </c>
      <c r="J1813" s="731">
        <v>42.9</v>
      </c>
      <c r="K1813" s="1347">
        <v>326</v>
      </c>
    </row>
    <row r="1814" spans="2:11" ht="6" customHeight="1">
      <c r="B1814" s="1332"/>
      <c r="C1814" s="1384"/>
      <c r="D1814" s="1384"/>
      <c r="E1814" s="1385"/>
      <c r="F1814" s="185"/>
      <c r="G1814" s="149"/>
      <c r="H1814" s="149"/>
      <c r="I1814" s="1386"/>
      <c r="J1814" s="1387"/>
      <c r="K1814" s="1388"/>
    </row>
    <row r="1815" spans="2:11" s="486" customFormat="1" ht="10.5" customHeight="1">
      <c r="B1815" s="1326" t="s">
        <v>1102</v>
      </c>
      <c r="C1815" s="1326"/>
      <c r="D1815" s="1326"/>
      <c r="E1815" s="1326"/>
      <c r="F1815" s="1326"/>
    </row>
    <row r="1816" spans="2:11" s="486" customFormat="1" ht="10.5" customHeight="1">
      <c r="B1816" s="1646" t="s">
        <v>1467</v>
      </c>
      <c r="C1816" s="1630"/>
      <c r="D1816" s="1630"/>
      <c r="E1816" s="1630"/>
      <c r="F1816" s="1630"/>
    </row>
    <row r="1817" spans="2:11" s="486" customFormat="1" ht="10.5" customHeight="1">
      <c r="B1817" s="1326" t="s">
        <v>1103</v>
      </c>
      <c r="C1817" s="1326"/>
      <c r="D1817" s="1326"/>
      <c r="E1817" s="1326"/>
      <c r="F1817" s="1326"/>
    </row>
    <row r="1818" spans="2:11" s="486" customFormat="1" ht="10.5" customHeight="1">
      <c r="B1818" s="1326" t="s">
        <v>1104</v>
      </c>
      <c r="C1818" s="1326"/>
      <c r="D1818" s="1326"/>
      <c r="E1818" s="1326"/>
      <c r="F1818" s="1326"/>
    </row>
    <row r="1819" spans="2:11" ht="10.5" customHeight="1">
      <c r="B1819" s="48"/>
    </row>
    <row r="1820" spans="2:11" ht="10.5" customHeight="1">
      <c r="B1820" s="48"/>
    </row>
    <row r="1821" spans="2:11" ht="10.5" customHeight="1">
      <c r="B1821" s="48"/>
    </row>
    <row r="1822" spans="2:11" ht="10.5" customHeight="1">
      <c r="B1822" s="48"/>
    </row>
    <row r="1823" spans="2:11" ht="10.5" customHeight="1">
      <c r="B1823" s="48"/>
    </row>
    <row r="1824" spans="2:11" ht="10.5" customHeight="1">
      <c r="B1824" s="1324"/>
    </row>
    <row r="1825" spans="2:2" ht="10.5" customHeight="1">
      <c r="B1825" s="1324"/>
    </row>
    <row r="1826" spans="2:2" ht="10.5" customHeight="1">
      <c r="B1826" s="1324"/>
    </row>
    <row r="1827" spans="2:2" ht="10.5" customHeight="1">
      <c r="B1827" s="1324"/>
    </row>
    <row r="1828" spans="2:2" ht="10.5" customHeight="1">
      <c r="B1828" s="1324"/>
    </row>
    <row r="1829" spans="2:2" ht="10.5" customHeight="1">
      <c r="B1829" s="1324"/>
    </row>
    <row r="1830" spans="2:2" ht="10.5" customHeight="1">
      <c r="B1830" s="1324"/>
    </row>
    <row r="1831" spans="2:2" ht="10.5" customHeight="1">
      <c r="B1831" s="1324"/>
    </row>
    <row r="1832" spans="2:2" ht="10.5" customHeight="1">
      <c r="B1832" s="1324"/>
    </row>
    <row r="1833" spans="2:2" ht="10.5" customHeight="1">
      <c r="B1833" s="1324"/>
    </row>
    <row r="1834" spans="2:2" ht="10.5" customHeight="1">
      <c r="B1834" s="1324"/>
    </row>
    <row r="1835" spans="2:2" ht="10.5" customHeight="1">
      <c r="B1835" s="1324"/>
    </row>
    <row r="1836" spans="2:2" ht="10.5" customHeight="1">
      <c r="B1836" s="1324"/>
    </row>
    <row r="1837" spans="2:2" ht="10.5" customHeight="1">
      <c r="B1837" s="1324"/>
    </row>
    <row r="1838" spans="2:2" ht="10.5" customHeight="1">
      <c r="B1838" s="1324"/>
    </row>
    <row r="1839" spans="2:2" ht="10.5" customHeight="1">
      <c r="B1839" s="1324"/>
    </row>
    <row r="1840" spans="2:2" ht="10.5" customHeight="1">
      <c r="B1840" s="48"/>
    </row>
    <row r="1841" spans="2:7" ht="10.5" customHeight="1">
      <c r="B1841" s="48"/>
    </row>
    <row r="1842" spans="2:7" ht="10.5" customHeight="1">
      <c r="B1842" s="48"/>
    </row>
    <row r="1843" spans="2:7" ht="10.5" customHeight="1">
      <c r="B1843" s="48"/>
    </row>
    <row r="1844" spans="2:7" ht="10.5" customHeight="1">
      <c r="B1844" s="48"/>
    </row>
    <row r="1845" spans="2:7" ht="10.5" customHeight="1">
      <c r="B1845" s="48"/>
    </row>
    <row r="1846" spans="2:7" ht="10.5" customHeight="1">
      <c r="B1846" s="48"/>
    </row>
    <row r="1847" spans="2:7" ht="10.5" customHeight="1">
      <c r="B1847" s="48"/>
    </row>
    <row r="1848" spans="2:7" ht="10.5" customHeight="1">
      <c r="B1848" s="48"/>
    </row>
    <row r="1849" spans="2:7" ht="10.5" customHeight="1">
      <c r="B1849" s="1324"/>
    </row>
    <row r="1850" spans="2:7" ht="10.5" customHeight="1">
      <c r="B1850" s="48"/>
    </row>
    <row r="1851" spans="2:7" ht="10.5" customHeight="1">
      <c r="B1851" s="48"/>
    </row>
    <row r="1852" spans="2:7" ht="10.5" customHeight="1">
      <c r="B1852" s="48"/>
    </row>
    <row r="1853" spans="2:7" ht="10.5" customHeight="1">
      <c r="B1853" s="48"/>
    </row>
    <row r="1854" spans="2:7" ht="10.5" customHeight="1">
      <c r="B1854" s="48"/>
      <c r="G1854" s="151">
        <v>27</v>
      </c>
    </row>
    <row r="1855" spans="2:7" ht="10.5" customHeight="1">
      <c r="B1855" s="48"/>
    </row>
    <row r="1856" spans="2:7" ht="10.5" customHeight="1">
      <c r="B1856" s="48"/>
    </row>
    <row r="1857" spans="2:10" ht="11.5" customHeight="1">
      <c r="B1857" s="48" t="s">
        <v>231</v>
      </c>
      <c r="C1857" s="93"/>
    </row>
    <row r="1858" spans="2:10" ht="11.5" customHeight="1">
      <c r="B1858" s="1587" t="s">
        <v>906</v>
      </c>
      <c r="C1858" s="1609" t="s">
        <v>486</v>
      </c>
      <c r="D1858" s="1609" t="s">
        <v>493</v>
      </c>
      <c r="E1858" s="1609" t="s">
        <v>341</v>
      </c>
      <c r="F1858" s="1609" t="s">
        <v>1105</v>
      </c>
      <c r="G1858" s="1619" t="s">
        <v>66</v>
      </c>
      <c r="H1858" s="1620"/>
      <c r="I1858" s="1621"/>
      <c r="J1858" s="1587" t="s">
        <v>902</v>
      </c>
    </row>
    <row r="1859" spans="2:10" ht="11.25" customHeight="1">
      <c r="B1859" s="1622"/>
      <c r="C1859" s="1628"/>
      <c r="D1859" s="1628"/>
      <c r="E1859" s="1628"/>
      <c r="F1859" s="1628"/>
      <c r="G1859" s="1619" t="s">
        <v>67</v>
      </c>
      <c r="H1859" s="1621"/>
      <c r="I1859" s="1609" t="s">
        <v>134</v>
      </c>
      <c r="J1859" s="1622"/>
    </row>
    <row r="1860" spans="2:10" ht="11.25" customHeight="1">
      <c r="B1860" s="1622"/>
      <c r="C1860" s="1610"/>
      <c r="D1860" s="1610"/>
      <c r="E1860" s="1610"/>
      <c r="F1860" s="1610"/>
      <c r="G1860" s="282" t="s">
        <v>68</v>
      </c>
      <c r="H1860" s="282" t="s">
        <v>69</v>
      </c>
      <c r="I1860" s="1610"/>
      <c r="J1860" s="1622"/>
    </row>
    <row r="1861" spans="2:10" ht="10.5" customHeight="1">
      <c r="B1861" s="1588"/>
      <c r="C1861" s="63" t="s">
        <v>70</v>
      </c>
      <c r="D1861" s="447" t="s">
        <v>1299</v>
      </c>
      <c r="E1861" s="63" t="s">
        <v>934</v>
      </c>
      <c r="F1861" s="63" t="s">
        <v>499</v>
      </c>
      <c r="G1861" s="1597" t="s">
        <v>170</v>
      </c>
      <c r="H1861" s="1598"/>
      <c r="I1861" s="63" t="s">
        <v>280</v>
      </c>
      <c r="J1861" s="1588"/>
    </row>
    <row r="1862" spans="2:10" ht="10.5" customHeight="1">
      <c r="B1862" s="311" t="s">
        <v>145</v>
      </c>
      <c r="C1862" s="575">
        <v>5778</v>
      </c>
      <c r="D1862" s="575">
        <v>21519</v>
      </c>
      <c r="E1862" s="575">
        <v>110</v>
      </c>
      <c r="F1862" s="565">
        <v>1786</v>
      </c>
      <c r="G1862" s="533">
        <v>12.4</v>
      </c>
      <c r="H1862" s="533">
        <v>10.199999999999999</v>
      </c>
      <c r="I1862" s="584">
        <v>15</v>
      </c>
      <c r="J1862" s="998" t="s">
        <v>146</v>
      </c>
    </row>
    <row r="1863" spans="2:10" ht="10.5" customHeight="1">
      <c r="B1863" s="311" t="s">
        <v>146</v>
      </c>
      <c r="C1863" s="575">
        <v>3468</v>
      </c>
      <c r="D1863" s="575">
        <v>8893</v>
      </c>
      <c r="E1863" s="575">
        <v>98.25</v>
      </c>
      <c r="F1863" s="565">
        <v>595</v>
      </c>
      <c r="G1863" s="533">
        <v>12.4</v>
      </c>
      <c r="H1863" s="533">
        <v>10.199999999999999</v>
      </c>
      <c r="I1863" s="584">
        <v>12</v>
      </c>
      <c r="J1863" s="998" t="s">
        <v>147</v>
      </c>
    </row>
    <row r="1864" spans="2:10" ht="10.5" customHeight="1">
      <c r="B1864" s="311" t="s">
        <v>147</v>
      </c>
      <c r="C1864" s="575">
        <v>3380</v>
      </c>
      <c r="D1864" s="575">
        <v>3756</v>
      </c>
      <c r="E1864" s="575">
        <v>118.2</v>
      </c>
      <c r="F1864" s="565">
        <v>258</v>
      </c>
      <c r="G1864" s="533">
        <v>12.6</v>
      </c>
      <c r="H1864" s="533">
        <v>10.4</v>
      </c>
      <c r="I1864" s="584">
        <v>14</v>
      </c>
      <c r="J1864" s="998" t="s">
        <v>148</v>
      </c>
    </row>
    <row r="1865" spans="2:10" ht="10.5" customHeight="1">
      <c r="B1865" s="311" t="s">
        <v>148</v>
      </c>
      <c r="C1865" s="575">
        <v>5410</v>
      </c>
      <c r="D1865" s="575">
        <v>11959</v>
      </c>
      <c r="E1865" s="575">
        <v>150</v>
      </c>
      <c r="F1865" s="565">
        <v>1451</v>
      </c>
      <c r="G1865" s="533">
        <v>16</v>
      </c>
      <c r="H1865" s="533">
        <v>13.8</v>
      </c>
      <c r="I1865" s="584">
        <v>14</v>
      </c>
      <c r="J1865" s="998" t="s">
        <v>149</v>
      </c>
    </row>
    <row r="1866" spans="2:10" ht="10.5" customHeight="1">
      <c r="B1866" s="311" t="s">
        <v>149</v>
      </c>
      <c r="C1866" s="575">
        <v>6790</v>
      </c>
      <c r="D1866" s="575">
        <v>11934</v>
      </c>
      <c r="E1866" s="575">
        <v>248.9</v>
      </c>
      <c r="F1866" s="565">
        <v>2046</v>
      </c>
      <c r="G1866" s="533">
        <v>28</v>
      </c>
      <c r="H1866" s="533">
        <v>24.4</v>
      </c>
      <c r="I1866" s="584">
        <v>14</v>
      </c>
      <c r="J1866" s="998" t="s">
        <v>150</v>
      </c>
    </row>
    <row r="1867" spans="2:10" ht="10.5" customHeight="1">
      <c r="B1867" s="311"/>
      <c r="C1867" s="575"/>
      <c r="D1867" s="575"/>
      <c r="E1867" s="575"/>
      <c r="F1867" s="565"/>
      <c r="G1867" s="533"/>
      <c r="H1867" s="533"/>
      <c r="I1867" s="584"/>
      <c r="J1867" s="998"/>
    </row>
    <row r="1868" spans="2:10" ht="10.5" customHeight="1">
      <c r="B1868" s="311" t="s">
        <v>150</v>
      </c>
      <c r="C1868" s="575">
        <v>7100</v>
      </c>
      <c r="D1868" s="575">
        <v>17752</v>
      </c>
      <c r="E1868" s="575">
        <v>275.7</v>
      </c>
      <c r="F1868" s="565">
        <v>3708</v>
      </c>
      <c r="G1868" s="533">
        <v>33</v>
      </c>
      <c r="H1868" s="533">
        <v>29.4</v>
      </c>
      <c r="I1868" s="584">
        <v>17</v>
      </c>
      <c r="J1868" s="998" t="s">
        <v>151</v>
      </c>
    </row>
    <row r="1869" spans="2:10" ht="10.5" customHeight="1">
      <c r="B1869" s="311" t="s">
        <v>151</v>
      </c>
      <c r="C1869" s="575">
        <v>8100</v>
      </c>
      <c r="D1869" s="575">
        <v>15625</v>
      </c>
      <c r="E1869" s="575">
        <v>278.5</v>
      </c>
      <c r="F1869" s="565">
        <v>3181</v>
      </c>
      <c r="G1869" s="533">
        <v>33</v>
      </c>
      <c r="H1869" s="533">
        <v>29.4</v>
      </c>
      <c r="I1869" s="584">
        <v>14</v>
      </c>
      <c r="J1869" s="998" t="s">
        <v>152</v>
      </c>
    </row>
    <row r="1870" spans="2:10" ht="10.5" customHeight="1">
      <c r="B1870" s="311" t="s">
        <v>152</v>
      </c>
      <c r="C1870" s="575">
        <v>6400</v>
      </c>
      <c r="D1870" s="575">
        <v>15416</v>
      </c>
      <c r="E1870" s="575">
        <v>283.35000000000002</v>
      </c>
      <c r="F1870" s="565">
        <v>3177</v>
      </c>
      <c r="G1870" s="533">
        <v>33</v>
      </c>
      <c r="H1870" s="533">
        <v>29.4</v>
      </c>
      <c r="I1870" s="584">
        <v>12</v>
      </c>
      <c r="J1870" s="998" t="s">
        <v>756</v>
      </c>
    </row>
    <row r="1871" spans="2:10" ht="10.5" customHeight="1">
      <c r="B1871" s="311" t="s">
        <v>756</v>
      </c>
      <c r="C1871" s="575">
        <v>8255</v>
      </c>
      <c r="D1871" s="575">
        <v>16940</v>
      </c>
      <c r="E1871" s="575">
        <v>310.35000000000002</v>
      </c>
      <c r="F1871" s="565">
        <v>3721</v>
      </c>
      <c r="G1871" s="533">
        <v>36</v>
      </c>
      <c r="H1871" s="533">
        <v>32.4</v>
      </c>
      <c r="I1871" s="584">
        <v>10</v>
      </c>
      <c r="J1871" s="998" t="s">
        <v>757</v>
      </c>
    </row>
    <row r="1872" spans="2:10" ht="10.5" customHeight="1">
      <c r="B1872" s="311" t="s">
        <v>757</v>
      </c>
      <c r="C1872" s="575" t="s">
        <v>458</v>
      </c>
      <c r="D1872" s="575">
        <v>6106</v>
      </c>
      <c r="E1872" s="575">
        <v>366.3</v>
      </c>
      <c r="F1872" s="565">
        <v>1482</v>
      </c>
      <c r="G1872" s="533">
        <v>42.5</v>
      </c>
      <c r="H1872" s="533">
        <v>37.9</v>
      </c>
      <c r="I1872" s="584">
        <v>16</v>
      </c>
      <c r="J1872" s="998" t="s">
        <v>758</v>
      </c>
    </row>
    <row r="1873" spans="2:10" ht="10.5" customHeight="1">
      <c r="B1873" s="311"/>
      <c r="C1873" s="575"/>
      <c r="D1873" s="575"/>
      <c r="E1873" s="575"/>
      <c r="F1873" s="565"/>
      <c r="G1873" s="533"/>
      <c r="H1873" s="533"/>
      <c r="I1873" s="584"/>
      <c r="J1873" s="998"/>
    </row>
    <row r="1874" spans="2:10" ht="10.5" customHeight="1">
      <c r="B1874" s="311" t="s">
        <v>758</v>
      </c>
      <c r="C1874" s="575">
        <v>7100</v>
      </c>
      <c r="D1874" s="575">
        <v>15754</v>
      </c>
      <c r="E1874" s="575">
        <v>413.3</v>
      </c>
      <c r="F1874" s="565">
        <v>5023</v>
      </c>
      <c r="G1874" s="533">
        <v>48.9</v>
      </c>
      <c r="H1874" s="533">
        <v>43.6</v>
      </c>
      <c r="I1874" s="584">
        <v>16</v>
      </c>
      <c r="J1874" s="998" t="s">
        <v>759</v>
      </c>
    </row>
    <row r="1875" spans="2:10" ht="10.5" customHeight="1">
      <c r="B1875" s="311" t="s">
        <v>759</v>
      </c>
      <c r="C1875" s="575">
        <v>7800</v>
      </c>
      <c r="D1875" s="575">
        <v>19956</v>
      </c>
      <c r="E1875" s="575">
        <v>577.75</v>
      </c>
      <c r="F1875" s="565">
        <v>7804</v>
      </c>
      <c r="G1875" s="533">
        <v>56.6</v>
      </c>
      <c r="H1875" s="533">
        <v>50.4</v>
      </c>
      <c r="I1875" s="584">
        <v>14</v>
      </c>
      <c r="J1875" s="998" t="s">
        <v>760</v>
      </c>
    </row>
    <row r="1876" spans="2:10" ht="10.5" customHeight="1">
      <c r="B1876" s="311" t="s">
        <v>760</v>
      </c>
      <c r="C1876" s="575">
        <v>5400</v>
      </c>
      <c r="D1876" s="575">
        <v>8678</v>
      </c>
      <c r="E1876" s="575">
        <v>604.5</v>
      </c>
      <c r="F1876" s="565">
        <v>3487</v>
      </c>
      <c r="G1876" s="533">
        <v>64.7</v>
      </c>
      <c r="H1876" s="533">
        <v>57.6</v>
      </c>
      <c r="I1876" s="584">
        <v>14</v>
      </c>
      <c r="J1876" s="998" t="s">
        <v>761</v>
      </c>
    </row>
    <row r="1877" spans="2:10" ht="10.5" customHeight="1">
      <c r="B1877" s="311" t="s">
        <v>761</v>
      </c>
      <c r="C1877" s="575">
        <v>6200</v>
      </c>
      <c r="D1877" s="575">
        <v>17739</v>
      </c>
      <c r="E1877" s="575">
        <v>701</v>
      </c>
      <c r="F1877" s="565">
        <v>8783</v>
      </c>
      <c r="G1877" s="533">
        <v>71</v>
      </c>
      <c r="H1877" s="533">
        <v>63.2</v>
      </c>
      <c r="I1877" s="584">
        <v>16</v>
      </c>
      <c r="J1877" s="998" t="s">
        <v>762</v>
      </c>
    </row>
    <row r="1878" spans="2:10" ht="10.5" customHeight="1">
      <c r="B1878" s="311" t="s">
        <v>762</v>
      </c>
      <c r="C1878" s="575">
        <v>7400</v>
      </c>
      <c r="D1878" s="575">
        <v>13107</v>
      </c>
      <c r="E1878" s="575">
        <v>656.8</v>
      </c>
      <c r="F1878" s="565">
        <v>6305</v>
      </c>
      <c r="G1878" s="533">
        <v>77.7</v>
      </c>
      <c r="H1878" s="533">
        <v>69.2</v>
      </c>
      <c r="I1878" s="584">
        <v>12</v>
      </c>
      <c r="J1878" s="998" t="s">
        <v>763</v>
      </c>
    </row>
    <row r="1879" spans="2:10" ht="10.5" customHeight="1">
      <c r="B1879" s="311"/>
      <c r="C1879" s="575"/>
      <c r="D1879" s="575"/>
      <c r="E1879" s="575"/>
      <c r="F1879" s="565"/>
      <c r="G1879" s="533"/>
      <c r="H1879" s="533"/>
      <c r="I1879" s="584"/>
      <c r="J1879" s="998"/>
    </row>
    <row r="1880" spans="2:10" ht="10.5" customHeight="1">
      <c r="B1880" s="311" t="s">
        <v>763</v>
      </c>
      <c r="C1880" s="575">
        <v>6700</v>
      </c>
      <c r="D1880" s="575">
        <v>19108</v>
      </c>
      <c r="E1880" s="575">
        <v>791.9</v>
      </c>
      <c r="F1880" s="565">
        <v>11267</v>
      </c>
      <c r="G1880" s="533">
        <v>88.7</v>
      </c>
      <c r="H1880" s="533">
        <v>79</v>
      </c>
      <c r="I1880" s="584">
        <v>17</v>
      </c>
      <c r="J1880" s="998" t="s">
        <v>764</v>
      </c>
    </row>
    <row r="1881" spans="2:10" ht="10.5" customHeight="1">
      <c r="B1881" s="311" t="s">
        <v>764</v>
      </c>
      <c r="C1881" s="575">
        <v>8100</v>
      </c>
      <c r="D1881" s="575">
        <v>19466</v>
      </c>
      <c r="E1881" s="575">
        <v>939.55</v>
      </c>
      <c r="F1881" s="565">
        <v>13429</v>
      </c>
      <c r="G1881" s="533">
        <v>102.6</v>
      </c>
      <c r="H1881" s="533">
        <v>91.4</v>
      </c>
      <c r="I1881" s="584">
        <v>13</v>
      </c>
      <c r="J1881" s="998" t="s">
        <v>765</v>
      </c>
    </row>
    <row r="1882" spans="2:10" ht="10.5" customHeight="1">
      <c r="B1882" s="311" t="s">
        <v>765</v>
      </c>
      <c r="C1882" s="575">
        <v>6300</v>
      </c>
      <c r="D1882" s="575">
        <v>10713</v>
      </c>
      <c r="E1882" s="575">
        <v>925.4</v>
      </c>
      <c r="F1882" s="565">
        <v>7160</v>
      </c>
      <c r="G1882" s="533">
        <v>115</v>
      </c>
      <c r="H1882" s="533">
        <v>103.8</v>
      </c>
      <c r="I1882" s="584">
        <v>14</v>
      </c>
      <c r="J1882" s="998" t="s">
        <v>766</v>
      </c>
    </row>
    <row r="1883" spans="2:10" ht="10.5" customHeight="1">
      <c r="B1883" s="311" t="s">
        <v>766</v>
      </c>
      <c r="C1883" s="575">
        <v>4600</v>
      </c>
      <c r="D1883" s="575">
        <v>11374</v>
      </c>
      <c r="E1883" s="575">
        <v>1143.6500000000001</v>
      </c>
      <c r="F1883" s="565">
        <v>9257</v>
      </c>
      <c r="G1883" s="533">
        <v>132</v>
      </c>
      <c r="H1883" s="533">
        <v>120.8</v>
      </c>
      <c r="I1883" s="584">
        <v>12</v>
      </c>
      <c r="J1883" s="998" t="s">
        <v>767</v>
      </c>
    </row>
    <row r="1884" spans="2:10" ht="10.5" customHeight="1">
      <c r="B1884" s="311" t="s">
        <v>767</v>
      </c>
      <c r="C1884" s="575">
        <v>4200</v>
      </c>
      <c r="D1884" s="575">
        <v>14880</v>
      </c>
      <c r="E1884" s="575">
        <v>1382</v>
      </c>
      <c r="F1884" s="565">
        <v>15315</v>
      </c>
      <c r="G1884" s="533">
        <v>153</v>
      </c>
      <c r="H1884" s="533">
        <v>141.80000000000001</v>
      </c>
      <c r="I1884" s="584">
        <v>14</v>
      </c>
      <c r="J1884" s="998" t="s">
        <v>768</v>
      </c>
    </row>
    <row r="1885" spans="2:10" ht="10.5" customHeight="1">
      <c r="B1885" s="311"/>
      <c r="C1885" s="575"/>
      <c r="D1885" s="575"/>
      <c r="E1885" s="575"/>
      <c r="F1885" s="565"/>
      <c r="G1885" s="533"/>
      <c r="H1885" s="533"/>
      <c r="I1885" s="584"/>
      <c r="J1885" s="998"/>
    </row>
    <row r="1886" spans="2:10" ht="10.5" customHeight="1">
      <c r="B1886" s="311" t="s">
        <v>768</v>
      </c>
      <c r="C1886" s="575">
        <v>4400</v>
      </c>
      <c r="D1886" s="575">
        <v>9473</v>
      </c>
      <c r="E1886" s="575">
        <v>1500.6</v>
      </c>
      <c r="F1886" s="565">
        <v>9892</v>
      </c>
      <c r="G1886" s="533">
        <v>172.8</v>
      </c>
      <c r="H1886" s="533">
        <v>161.6</v>
      </c>
      <c r="I1886" s="584">
        <v>11</v>
      </c>
      <c r="J1886" s="998" t="s">
        <v>769</v>
      </c>
    </row>
    <row r="1887" spans="2:10" ht="10.5" customHeight="1">
      <c r="B1887" s="311" t="s">
        <v>769</v>
      </c>
      <c r="C1887" s="575">
        <v>4200</v>
      </c>
      <c r="D1887" s="575">
        <v>10085</v>
      </c>
      <c r="E1887" s="575">
        <v>1775.9</v>
      </c>
      <c r="F1887" s="565">
        <v>12185</v>
      </c>
      <c r="G1887" s="533">
        <v>189.5</v>
      </c>
      <c r="H1887" s="533">
        <v>178.3</v>
      </c>
      <c r="I1887" s="584">
        <v>13</v>
      </c>
      <c r="J1887" s="998" t="s">
        <v>455</v>
      </c>
    </row>
    <row r="1888" spans="2:10" ht="10.5" customHeight="1">
      <c r="B1888" s="311" t="s">
        <v>455</v>
      </c>
      <c r="C1888" s="575">
        <v>4250</v>
      </c>
      <c r="D1888" s="575">
        <v>11685</v>
      </c>
      <c r="E1888" s="575">
        <v>1977.1</v>
      </c>
      <c r="F1888" s="565">
        <v>15998</v>
      </c>
      <c r="G1888" s="533">
        <v>205.5</v>
      </c>
      <c r="H1888" s="533">
        <v>194.3</v>
      </c>
      <c r="I1888" s="584">
        <v>13</v>
      </c>
      <c r="J1888" s="998" t="s">
        <v>456</v>
      </c>
    </row>
    <row r="1889" spans="2:10" ht="10.5" customHeight="1">
      <c r="B1889" s="311" t="s">
        <v>456</v>
      </c>
      <c r="C1889" s="575" t="s">
        <v>458</v>
      </c>
      <c r="D1889" s="575">
        <v>19214</v>
      </c>
      <c r="E1889" s="521" t="s">
        <v>458</v>
      </c>
      <c r="F1889" s="565">
        <v>31580</v>
      </c>
      <c r="G1889" s="533" t="s">
        <v>458</v>
      </c>
      <c r="H1889" s="533" t="s">
        <v>458</v>
      </c>
      <c r="I1889" s="584" t="s">
        <v>458</v>
      </c>
      <c r="J1889" s="998" t="s">
        <v>457</v>
      </c>
    </row>
    <row r="1890" spans="2:10" ht="10.5" customHeight="1">
      <c r="B1890" s="311" t="s">
        <v>457</v>
      </c>
      <c r="C1890" s="531" t="s">
        <v>458</v>
      </c>
      <c r="D1890" s="531" t="s">
        <v>458</v>
      </c>
      <c r="E1890" s="521" t="s">
        <v>458</v>
      </c>
      <c r="F1890" s="565">
        <v>25400</v>
      </c>
      <c r="G1890" s="533" t="s">
        <v>458</v>
      </c>
      <c r="H1890" s="533" t="s">
        <v>458</v>
      </c>
      <c r="I1890" s="584" t="s">
        <v>458</v>
      </c>
      <c r="J1890" s="998" t="s">
        <v>324</v>
      </c>
    </row>
    <row r="1891" spans="2:10" ht="10.5" customHeight="1">
      <c r="B1891" s="311"/>
      <c r="C1891" s="531"/>
      <c r="D1891" s="531"/>
      <c r="E1891" s="521"/>
      <c r="F1891" s="565"/>
      <c r="G1891" s="533"/>
      <c r="H1891" s="533"/>
      <c r="I1891" s="584"/>
      <c r="J1891" s="998"/>
    </row>
    <row r="1892" spans="2:10" ht="10.5" customHeight="1">
      <c r="B1892" s="311" t="s">
        <v>324</v>
      </c>
      <c r="C1892" s="531" t="s">
        <v>458</v>
      </c>
      <c r="D1892" s="531" t="s">
        <v>458</v>
      </c>
      <c r="E1892" s="521" t="s">
        <v>458</v>
      </c>
      <c r="F1892" s="565">
        <v>22826</v>
      </c>
      <c r="G1892" s="533" t="s">
        <v>458</v>
      </c>
      <c r="H1892" s="533" t="s">
        <v>458</v>
      </c>
      <c r="I1892" s="584" t="s">
        <v>458</v>
      </c>
      <c r="J1892" s="998" t="s">
        <v>325</v>
      </c>
    </row>
    <row r="1893" spans="2:10" ht="10.5" customHeight="1">
      <c r="B1893" s="311" t="s">
        <v>325</v>
      </c>
      <c r="C1893" s="531" t="s">
        <v>458</v>
      </c>
      <c r="D1893" s="531" t="s">
        <v>458</v>
      </c>
      <c r="E1893" s="521" t="s">
        <v>458</v>
      </c>
      <c r="F1893" s="565">
        <v>16571</v>
      </c>
      <c r="G1893" s="533" t="s">
        <v>458</v>
      </c>
      <c r="H1893" s="533" t="s">
        <v>458</v>
      </c>
      <c r="I1893" s="584" t="s">
        <v>458</v>
      </c>
      <c r="J1893" s="998" t="s">
        <v>326</v>
      </c>
    </row>
    <row r="1894" spans="2:10" ht="10.5" customHeight="1">
      <c r="B1894" s="311" t="s">
        <v>326</v>
      </c>
      <c r="C1894" s="531" t="s">
        <v>458</v>
      </c>
      <c r="D1894" s="531" t="s">
        <v>458</v>
      </c>
      <c r="E1894" s="521" t="s">
        <v>458</v>
      </c>
      <c r="F1894" s="565">
        <v>19576</v>
      </c>
      <c r="G1894" s="533" t="s">
        <v>458</v>
      </c>
      <c r="H1894" s="533" t="s">
        <v>458</v>
      </c>
      <c r="I1894" s="584" t="s">
        <v>458</v>
      </c>
      <c r="J1894" s="998" t="s">
        <v>327</v>
      </c>
    </row>
    <row r="1895" spans="2:10" ht="10.5" customHeight="1">
      <c r="B1895" s="311" t="s">
        <v>327</v>
      </c>
      <c r="C1895" s="531" t="s">
        <v>458</v>
      </c>
      <c r="D1895" s="531" t="s">
        <v>458</v>
      </c>
      <c r="E1895" s="521" t="s">
        <v>458</v>
      </c>
      <c r="F1895" s="565">
        <v>22563</v>
      </c>
      <c r="G1895" s="533" t="s">
        <v>458</v>
      </c>
      <c r="H1895" s="533" t="s">
        <v>458</v>
      </c>
      <c r="I1895" s="584" t="s">
        <v>458</v>
      </c>
      <c r="J1895" s="1024" t="s">
        <v>283</v>
      </c>
    </row>
    <row r="1896" spans="2:10" ht="10.5" customHeight="1">
      <c r="B1896" s="311" t="s">
        <v>283</v>
      </c>
      <c r="C1896" s="531" t="s">
        <v>458</v>
      </c>
      <c r="D1896" s="531" t="s">
        <v>458</v>
      </c>
      <c r="E1896" s="521" t="s">
        <v>458</v>
      </c>
      <c r="F1896" s="565">
        <v>27567</v>
      </c>
      <c r="G1896" s="533" t="s">
        <v>458</v>
      </c>
      <c r="H1896" s="533" t="s">
        <v>458</v>
      </c>
      <c r="I1896" s="584" t="s">
        <v>458</v>
      </c>
      <c r="J1896" s="998" t="s">
        <v>328</v>
      </c>
    </row>
    <row r="1897" spans="2:10" ht="10.5" customHeight="1">
      <c r="B1897" s="311"/>
      <c r="C1897" s="531"/>
      <c r="D1897" s="531"/>
      <c r="E1897" s="521"/>
      <c r="F1897" s="565"/>
      <c r="G1897" s="533"/>
      <c r="H1897" s="533"/>
      <c r="I1897" s="584"/>
      <c r="J1897" s="998"/>
    </row>
    <row r="1898" spans="2:10" ht="10.5" customHeight="1">
      <c r="B1898" s="311" t="s">
        <v>328</v>
      </c>
      <c r="C1898" s="531" t="s">
        <v>458</v>
      </c>
      <c r="D1898" s="531" t="s">
        <v>458</v>
      </c>
      <c r="E1898" s="521" t="s">
        <v>458</v>
      </c>
      <c r="F1898" s="565">
        <v>22215</v>
      </c>
      <c r="G1898" s="533" t="s">
        <v>458</v>
      </c>
      <c r="H1898" s="533" t="s">
        <v>458</v>
      </c>
      <c r="I1898" s="584" t="s">
        <v>458</v>
      </c>
      <c r="J1898" s="998" t="s">
        <v>329</v>
      </c>
    </row>
    <row r="1899" spans="2:10" ht="10.5" customHeight="1">
      <c r="B1899" s="311" t="s">
        <v>329</v>
      </c>
      <c r="C1899" s="530" t="s">
        <v>458</v>
      </c>
      <c r="D1899" s="530" t="s">
        <v>458</v>
      </c>
      <c r="E1899" s="317" t="s">
        <v>458</v>
      </c>
      <c r="F1899" s="515">
        <v>39703</v>
      </c>
      <c r="G1899" s="535" t="s">
        <v>458</v>
      </c>
      <c r="H1899" s="535" t="s">
        <v>458</v>
      </c>
      <c r="I1899" s="577" t="s">
        <v>458</v>
      </c>
      <c r="J1899" s="998" t="s">
        <v>282</v>
      </c>
    </row>
    <row r="1900" spans="2:10" ht="10.5" customHeight="1">
      <c r="B1900" s="524" t="s">
        <v>282</v>
      </c>
      <c r="C1900" s="530" t="s">
        <v>458</v>
      </c>
      <c r="D1900" s="530" t="s">
        <v>458</v>
      </c>
      <c r="E1900" s="317" t="s">
        <v>458</v>
      </c>
      <c r="F1900" s="515">
        <v>31578</v>
      </c>
      <c r="G1900" s="535" t="s">
        <v>458</v>
      </c>
      <c r="H1900" s="535" t="s">
        <v>458</v>
      </c>
      <c r="I1900" s="577" t="s">
        <v>458</v>
      </c>
      <c r="J1900" s="1025" t="s">
        <v>723</v>
      </c>
    </row>
    <row r="1901" spans="2:10" ht="10.5" customHeight="1">
      <c r="B1901" s="335" t="s">
        <v>723</v>
      </c>
      <c r="C1901" s="530" t="s">
        <v>458</v>
      </c>
      <c r="D1901" s="530" t="s">
        <v>458</v>
      </c>
      <c r="E1901" s="317" t="s">
        <v>458</v>
      </c>
      <c r="F1901" s="515">
        <v>35365</v>
      </c>
      <c r="G1901" s="535" t="s">
        <v>458</v>
      </c>
      <c r="H1901" s="535" t="s">
        <v>458</v>
      </c>
      <c r="I1901" s="577" t="s">
        <v>458</v>
      </c>
      <c r="J1901" s="1025" t="s">
        <v>751</v>
      </c>
    </row>
    <row r="1902" spans="2:10" ht="10.5" customHeight="1">
      <c r="B1902" s="335" t="s">
        <v>751</v>
      </c>
      <c r="C1902" s="530" t="s">
        <v>458</v>
      </c>
      <c r="D1902" s="530" t="s">
        <v>458</v>
      </c>
      <c r="E1902" s="317" t="s">
        <v>458</v>
      </c>
      <c r="F1902" s="515">
        <v>31010</v>
      </c>
      <c r="G1902" s="535" t="s">
        <v>458</v>
      </c>
      <c r="H1902" s="535" t="s">
        <v>458</v>
      </c>
      <c r="I1902" s="577" t="s">
        <v>458</v>
      </c>
      <c r="J1902" s="1025" t="s">
        <v>502</v>
      </c>
    </row>
    <row r="1903" spans="2:10" ht="10.5" customHeight="1">
      <c r="B1903" s="335"/>
      <c r="C1903" s="530"/>
      <c r="D1903" s="530"/>
      <c r="E1903" s="317"/>
      <c r="F1903" s="515"/>
      <c r="G1903" s="535"/>
      <c r="H1903" s="535"/>
      <c r="I1903" s="577"/>
      <c r="J1903" s="1025"/>
    </row>
    <row r="1904" spans="2:10" ht="10.5" customHeight="1">
      <c r="B1904" s="335" t="s">
        <v>502</v>
      </c>
      <c r="C1904" s="530" t="s">
        <v>458</v>
      </c>
      <c r="D1904" s="530" t="s">
        <v>458</v>
      </c>
      <c r="E1904" s="582">
        <v>3500</v>
      </c>
      <c r="F1904" s="515">
        <v>36200</v>
      </c>
      <c r="G1904" s="535" t="s">
        <v>458</v>
      </c>
      <c r="H1904" s="535" t="s">
        <v>458</v>
      </c>
      <c r="I1904" s="577" t="s">
        <v>458</v>
      </c>
      <c r="J1904" s="1025" t="s">
        <v>388</v>
      </c>
    </row>
    <row r="1905" spans="2:10" ht="10.5" customHeight="1">
      <c r="B1905" s="335" t="s">
        <v>388</v>
      </c>
      <c r="C1905" s="530" t="s">
        <v>458</v>
      </c>
      <c r="D1905" s="530" t="s">
        <v>458</v>
      </c>
      <c r="E1905" s="582">
        <v>3750</v>
      </c>
      <c r="F1905" s="515">
        <v>26873</v>
      </c>
      <c r="G1905" s="535" t="s">
        <v>458</v>
      </c>
      <c r="H1905" s="535" t="s">
        <v>458</v>
      </c>
      <c r="I1905" s="577" t="s">
        <v>458</v>
      </c>
      <c r="J1905" s="1025" t="s">
        <v>803</v>
      </c>
    </row>
    <row r="1906" spans="2:10" ht="10.5" customHeight="1">
      <c r="B1906" s="335" t="s">
        <v>803</v>
      </c>
      <c r="C1906" s="530" t="s">
        <v>458</v>
      </c>
      <c r="D1906" s="530" t="s">
        <v>458</v>
      </c>
      <c r="E1906" s="582">
        <v>4100</v>
      </c>
      <c r="F1906" s="515">
        <v>14416</v>
      </c>
      <c r="G1906" s="535" t="s">
        <v>458</v>
      </c>
      <c r="H1906" s="535" t="s">
        <v>458</v>
      </c>
      <c r="I1906" s="577" t="s">
        <v>458</v>
      </c>
      <c r="J1906" s="1000" t="s">
        <v>496</v>
      </c>
    </row>
    <row r="1907" spans="2:10" ht="10.5" customHeight="1">
      <c r="B1907" s="335" t="s">
        <v>496</v>
      </c>
      <c r="C1907" s="530" t="s">
        <v>458</v>
      </c>
      <c r="D1907" s="530" t="s">
        <v>458</v>
      </c>
      <c r="E1907" s="582">
        <v>6375</v>
      </c>
      <c r="F1907" s="515">
        <v>16745</v>
      </c>
      <c r="G1907" s="535" t="s">
        <v>458</v>
      </c>
      <c r="H1907" s="535" t="s">
        <v>458</v>
      </c>
      <c r="I1907" s="577" t="s">
        <v>458</v>
      </c>
      <c r="J1907" s="1001">
        <v>40087</v>
      </c>
    </row>
    <row r="1908" spans="2:10" ht="10.5" customHeight="1">
      <c r="B1908" s="335" t="s">
        <v>717</v>
      </c>
      <c r="C1908" s="530" t="s">
        <v>458</v>
      </c>
      <c r="D1908" s="530" t="s">
        <v>458</v>
      </c>
      <c r="E1908" s="582">
        <v>6250</v>
      </c>
      <c r="F1908" s="515">
        <v>29625</v>
      </c>
      <c r="G1908" s="535" t="s">
        <v>458</v>
      </c>
      <c r="H1908" s="535" t="s">
        <v>458</v>
      </c>
      <c r="I1908" s="577" t="s">
        <v>458</v>
      </c>
      <c r="J1908" s="1001">
        <v>40483</v>
      </c>
    </row>
    <row r="1909" spans="2:10" ht="10.5" customHeight="1">
      <c r="B1909" s="335"/>
      <c r="C1909" s="530"/>
      <c r="D1909" s="530"/>
      <c r="E1909" s="582"/>
      <c r="F1909" s="515"/>
      <c r="G1909" s="535"/>
      <c r="H1909" s="535"/>
      <c r="I1909" s="577"/>
      <c r="J1909" s="1001"/>
    </row>
    <row r="1910" spans="2:10" ht="10.5" customHeight="1">
      <c r="B1910" s="657" t="s">
        <v>336</v>
      </c>
      <c r="C1910" s="659" t="s">
        <v>458</v>
      </c>
      <c r="D1910" s="608">
        <v>28300</v>
      </c>
      <c r="E1910" s="1063">
        <v>6500</v>
      </c>
      <c r="F1910" s="609">
        <v>36790</v>
      </c>
      <c r="G1910" s="964" t="s">
        <v>458</v>
      </c>
      <c r="H1910" s="964" t="s">
        <v>458</v>
      </c>
      <c r="I1910" s="1007" t="s">
        <v>458</v>
      </c>
      <c r="J1910" s="1026">
        <v>40878</v>
      </c>
    </row>
    <row r="1911" spans="2:10" ht="10.5" customHeight="1">
      <c r="B1911" s="657" t="s">
        <v>339</v>
      </c>
      <c r="C1911" s="659" t="s">
        <v>458</v>
      </c>
      <c r="D1911" s="608">
        <v>26645</v>
      </c>
      <c r="E1911" s="1063">
        <v>6100</v>
      </c>
      <c r="F1911" s="609">
        <v>32507</v>
      </c>
      <c r="G1911" s="964"/>
      <c r="H1911" s="964"/>
      <c r="I1911" s="1007"/>
      <c r="J1911" s="1026" t="s">
        <v>1370</v>
      </c>
    </row>
    <row r="1912" spans="2:10" ht="10.5" customHeight="1">
      <c r="B1912" s="657" t="s">
        <v>1370</v>
      </c>
      <c r="C1912" s="659" t="s">
        <v>458</v>
      </c>
      <c r="D1912" s="608">
        <v>12536</v>
      </c>
      <c r="E1912" s="964" t="s">
        <v>458</v>
      </c>
      <c r="F1912" s="609">
        <v>15294</v>
      </c>
      <c r="G1912" s="964" t="s">
        <v>458</v>
      </c>
      <c r="H1912" s="964" t="s">
        <v>458</v>
      </c>
      <c r="I1912" s="1007" t="s">
        <v>458</v>
      </c>
      <c r="J1912" s="1026" t="s">
        <v>1409</v>
      </c>
    </row>
    <row r="1913" spans="2:10" ht="10.5" customHeight="1">
      <c r="B1913" s="657" t="s">
        <v>1409</v>
      </c>
      <c r="C1913" s="659" t="s">
        <v>458</v>
      </c>
      <c r="D1913" s="608">
        <v>4988</v>
      </c>
      <c r="E1913" s="964" t="s">
        <v>458</v>
      </c>
      <c r="F1913" s="609">
        <v>6085</v>
      </c>
      <c r="G1913" s="964" t="s">
        <v>458</v>
      </c>
      <c r="H1913" s="964" t="s">
        <v>458</v>
      </c>
      <c r="I1913" s="1007" t="s">
        <v>458</v>
      </c>
      <c r="J1913" s="1026" t="s">
        <v>1410</v>
      </c>
    </row>
    <row r="1914" spans="2:10" ht="10.5" customHeight="1">
      <c r="B1914" s="658" t="s">
        <v>1486</v>
      </c>
      <c r="C1914" s="660" t="s">
        <v>458</v>
      </c>
      <c r="D1914" s="661">
        <v>7021</v>
      </c>
      <c r="E1914" s="660" t="s">
        <v>458</v>
      </c>
      <c r="F1914" s="662">
        <v>8425</v>
      </c>
      <c r="G1914" s="966" t="s">
        <v>458</v>
      </c>
      <c r="H1914" s="966" t="s">
        <v>458</v>
      </c>
      <c r="I1914" s="1008" t="s">
        <v>458</v>
      </c>
      <c r="J1914" s="1027" t="s">
        <v>1458</v>
      </c>
    </row>
    <row r="1915" spans="2:10" ht="6" customHeight="1">
      <c r="B1915" s="1389"/>
      <c r="C1915" s="1390"/>
      <c r="D1915" s="1391"/>
      <c r="E1915" s="1390"/>
      <c r="F1915" s="1391"/>
      <c r="G1915" s="1392"/>
      <c r="H1915" s="1392"/>
      <c r="I1915" s="1393"/>
      <c r="J1915" s="1394"/>
    </row>
    <row r="1916" spans="2:10" s="486" customFormat="1" ht="10.5" customHeight="1">
      <c r="B1916" s="1326" t="s">
        <v>935</v>
      </c>
      <c r="C1916" s="1326" t="s">
        <v>262</v>
      </c>
      <c r="D1916" s="1326"/>
      <c r="E1916" s="1326"/>
      <c r="F1916" s="1326"/>
      <c r="G1916" s="1395"/>
      <c r="H1916" s="1395"/>
      <c r="I1916" s="1326"/>
      <c r="J1916" s="1326"/>
    </row>
    <row r="1917" spans="2:10" s="486" customFormat="1" ht="10.5" customHeight="1">
      <c r="B1917" s="1326"/>
      <c r="C1917" s="1326" t="s">
        <v>263</v>
      </c>
      <c r="D1917" s="1326"/>
      <c r="E1917" s="1326"/>
      <c r="F1917" s="1326"/>
      <c r="G1917" s="1326"/>
      <c r="H1917" s="1326"/>
      <c r="I1917" s="1326"/>
      <c r="J1917" s="1326"/>
    </row>
    <row r="1918" spans="2:10" s="486" customFormat="1" ht="10.5" customHeight="1">
      <c r="B1918" s="1326" t="s">
        <v>936</v>
      </c>
      <c r="C1918" s="1326"/>
      <c r="D1918" s="1326"/>
      <c r="E1918" s="1326"/>
      <c r="F1918" s="1326"/>
      <c r="G1918" s="1326"/>
      <c r="H1918" s="1326"/>
      <c r="I1918" s="1326"/>
      <c r="J1918" s="1326"/>
    </row>
    <row r="1919" spans="2:10" ht="10.5" customHeight="1">
      <c r="C1919" s="160"/>
      <c r="D1919" s="160"/>
      <c r="E1919" s="160"/>
      <c r="F1919" s="160"/>
      <c r="G1919" s="160"/>
      <c r="H1919" s="160"/>
      <c r="I1919" s="160"/>
    </row>
    <row r="1920" spans="2:10" ht="10.5" customHeight="1">
      <c r="C1920" s="160"/>
      <c r="D1920" s="160"/>
      <c r="E1920" s="160"/>
      <c r="F1920" s="160"/>
      <c r="G1920" s="160"/>
      <c r="H1920" s="160"/>
      <c r="I1920" s="160"/>
    </row>
    <row r="1921" spans="3:3" ht="10.5" customHeight="1">
      <c r="C1921" s="48"/>
    </row>
    <row r="1922" spans="3:3" ht="10.5" customHeight="1">
      <c r="C1922" s="48"/>
    </row>
    <row r="1923" spans="3:3" ht="10.5" customHeight="1">
      <c r="C1923" s="48"/>
    </row>
    <row r="1924" spans="3:3" ht="10.5" customHeight="1">
      <c r="C1924" s="48"/>
    </row>
    <row r="1925" spans="3:3" ht="10.5" customHeight="1">
      <c r="C1925" s="48"/>
    </row>
    <row r="1926" spans="3:3" ht="10.5" customHeight="1">
      <c r="C1926" s="48"/>
    </row>
    <row r="1927" spans="3:3" ht="10.5" customHeight="1">
      <c r="C1927" s="48"/>
    </row>
    <row r="1928" spans="3:3" ht="10.5" customHeight="1">
      <c r="C1928" s="48"/>
    </row>
    <row r="1929" spans="3:3" ht="10.5" customHeight="1">
      <c r="C1929" s="48"/>
    </row>
    <row r="1930" spans="3:3" ht="10.5" customHeight="1">
      <c r="C1930" s="48"/>
    </row>
    <row r="1931" spans="3:3" ht="10.5" customHeight="1">
      <c r="C1931" s="48"/>
    </row>
    <row r="1932" spans="3:3" ht="10.5" customHeight="1">
      <c r="C1932" s="48"/>
    </row>
    <row r="1933" spans="3:3" ht="10.5" customHeight="1">
      <c r="C1933" s="48"/>
    </row>
    <row r="1934" spans="3:3" ht="10.5" customHeight="1">
      <c r="C1934" s="48"/>
    </row>
    <row r="1935" spans="3:3" ht="10.5" customHeight="1">
      <c r="C1935" s="1324"/>
    </row>
    <row r="1936" spans="3:3" ht="10.5" customHeight="1">
      <c r="C1936" s="1324"/>
    </row>
    <row r="1937" spans="2:12" ht="10.5" customHeight="1">
      <c r="C1937" s="1324"/>
    </row>
    <row r="1938" spans="2:12" ht="10.5" customHeight="1">
      <c r="C1938" s="1324"/>
    </row>
    <row r="1939" spans="2:12" ht="10.5" customHeight="1">
      <c r="C1939" s="1324"/>
    </row>
    <row r="1940" spans="2:12" ht="10.5" customHeight="1">
      <c r="C1940" s="1324"/>
    </row>
    <row r="1941" spans="2:12" ht="10.5" customHeight="1">
      <c r="C1941" s="1324"/>
    </row>
    <row r="1942" spans="2:12" ht="10.5" customHeight="1">
      <c r="C1942" s="48"/>
    </row>
    <row r="1943" spans="2:12" ht="10.5" customHeight="1">
      <c r="C1943" s="48"/>
    </row>
    <row r="1944" spans="2:12" ht="10.5" customHeight="1">
      <c r="C1944" s="48"/>
      <c r="G1944" s="151">
        <v>28</v>
      </c>
    </row>
    <row r="1945" spans="2:12" ht="10.5" customHeight="1">
      <c r="C1945" s="48"/>
      <c r="K1945" s="59"/>
    </row>
    <row r="1946" spans="2:12" ht="11.5" customHeight="1">
      <c r="G1946" s="74"/>
      <c r="K1946" s="1297"/>
      <c r="L1946" s="59"/>
    </row>
    <row r="1947" spans="2:12" ht="11.5" customHeight="1">
      <c r="B1947" s="60" t="s">
        <v>840</v>
      </c>
      <c r="K1947" s="1298"/>
      <c r="L1947" s="59"/>
    </row>
    <row r="1948" spans="2:12" ht="10.5" customHeight="1">
      <c r="B1948" s="1587" t="s">
        <v>494</v>
      </c>
      <c r="C1948" s="1609" t="s">
        <v>922</v>
      </c>
      <c r="D1948" s="1619" t="s">
        <v>487</v>
      </c>
      <c r="E1948" s="1620"/>
      <c r="F1948" s="1621"/>
      <c r="G1948" s="1698" t="s">
        <v>1473</v>
      </c>
      <c r="H1948" s="1699"/>
      <c r="I1948" s="1609" t="s">
        <v>1106</v>
      </c>
      <c r="J1948" s="1609" t="s">
        <v>1107</v>
      </c>
      <c r="K1948" s="1616" t="s">
        <v>495</v>
      </c>
    </row>
    <row r="1949" spans="2:12" ht="13.5" customHeight="1">
      <c r="B1949" s="1622"/>
      <c r="C1949" s="1610"/>
      <c r="D1949" s="282" t="s">
        <v>1108</v>
      </c>
      <c r="E1949" s="282" t="s">
        <v>597</v>
      </c>
      <c r="F1949" s="282" t="s">
        <v>598</v>
      </c>
      <c r="G1949" s="1700"/>
      <c r="H1949" s="1701"/>
      <c r="I1949" s="1610"/>
      <c r="J1949" s="1610"/>
      <c r="K1949" s="1617"/>
    </row>
    <row r="1950" spans="2:12" ht="10.5" customHeight="1">
      <c r="B1950" s="1588"/>
      <c r="C1950" s="63" t="s">
        <v>279</v>
      </c>
      <c r="D1950" s="1597" t="s">
        <v>1299</v>
      </c>
      <c r="E1950" s="1603"/>
      <c r="F1950" s="1598"/>
      <c r="G1950" s="1597" t="s">
        <v>928</v>
      </c>
      <c r="H1950" s="1598"/>
      <c r="I1950" s="1312" t="s">
        <v>1481</v>
      </c>
      <c r="J1950" s="63" t="s">
        <v>499</v>
      </c>
      <c r="K1950" s="1618"/>
      <c r="L1950" s="59"/>
    </row>
    <row r="1951" spans="2:12" ht="10.5" customHeight="1">
      <c r="B1951" s="311" t="s">
        <v>758</v>
      </c>
      <c r="C1951" s="520">
        <v>115</v>
      </c>
      <c r="D1951" s="520">
        <v>51279</v>
      </c>
      <c r="E1951" s="520">
        <v>89372</v>
      </c>
      <c r="F1951" s="520">
        <v>146511</v>
      </c>
      <c r="G1951" s="619"/>
      <c r="H1951" s="545">
        <v>511.68</v>
      </c>
      <c r="I1951" s="726">
        <v>12.4</v>
      </c>
      <c r="J1951" s="584">
        <v>74120</v>
      </c>
      <c r="K1951" s="998" t="s">
        <v>759</v>
      </c>
      <c r="L1951" s="57"/>
    </row>
    <row r="1952" spans="2:12" ht="10.5" customHeight="1">
      <c r="B1952" s="311" t="s">
        <v>759</v>
      </c>
      <c r="C1952" s="520">
        <v>107</v>
      </c>
      <c r="D1952" s="520">
        <v>32973</v>
      </c>
      <c r="E1952" s="520">
        <v>57467</v>
      </c>
      <c r="F1952" s="520">
        <v>94209</v>
      </c>
      <c r="G1952" s="619"/>
      <c r="H1952" s="545">
        <v>509.18</v>
      </c>
      <c r="I1952" s="726">
        <v>12.3</v>
      </c>
      <c r="J1952" s="584">
        <v>45850</v>
      </c>
      <c r="K1952" s="998" t="s">
        <v>760</v>
      </c>
    </row>
    <row r="1953" spans="2:11" ht="10.5" customHeight="1">
      <c r="B1953" s="311" t="s">
        <v>760</v>
      </c>
      <c r="C1953" s="520">
        <v>105</v>
      </c>
      <c r="D1953" s="520">
        <v>24294</v>
      </c>
      <c r="E1953" s="520">
        <v>42341</v>
      </c>
      <c r="F1953" s="520">
        <v>69411</v>
      </c>
      <c r="G1953" s="619"/>
      <c r="H1953" s="545">
        <v>627.47</v>
      </c>
      <c r="I1953" s="726">
        <v>15.2</v>
      </c>
      <c r="J1953" s="584">
        <v>41667</v>
      </c>
      <c r="K1953" s="998" t="s">
        <v>761</v>
      </c>
    </row>
    <row r="1954" spans="2:11" ht="10.5" customHeight="1">
      <c r="B1954" s="311" t="s">
        <v>761</v>
      </c>
      <c r="C1954" s="520">
        <v>99</v>
      </c>
      <c r="D1954" s="520">
        <v>29594</v>
      </c>
      <c r="E1954" s="520">
        <v>51578</v>
      </c>
      <c r="F1954" s="520">
        <v>84554</v>
      </c>
      <c r="G1954" s="619"/>
      <c r="H1954" s="545">
        <v>712.98</v>
      </c>
      <c r="I1954" s="726">
        <v>17.2</v>
      </c>
      <c r="J1954" s="584">
        <v>57509</v>
      </c>
      <c r="K1954" s="998" t="s">
        <v>762</v>
      </c>
    </row>
    <row r="1955" spans="2:11" ht="10.5" customHeight="1">
      <c r="B1955" s="311" t="s">
        <v>762</v>
      </c>
      <c r="C1955" s="520">
        <v>107</v>
      </c>
      <c r="D1955" s="520">
        <v>40388</v>
      </c>
      <c r="E1955" s="520">
        <v>70391</v>
      </c>
      <c r="F1955" s="520">
        <v>115394</v>
      </c>
      <c r="G1955" s="619"/>
      <c r="H1955" s="545">
        <v>837.8</v>
      </c>
      <c r="I1955" s="726">
        <v>20.2</v>
      </c>
      <c r="J1955" s="584">
        <v>92393</v>
      </c>
      <c r="K1955" s="998" t="s">
        <v>763</v>
      </c>
    </row>
    <row r="1956" spans="2:11" ht="10.5" customHeight="1">
      <c r="B1956" s="311"/>
      <c r="C1956" s="520"/>
      <c r="D1956" s="520"/>
      <c r="E1956" s="520"/>
      <c r="F1956" s="520"/>
      <c r="G1956" s="619"/>
      <c r="H1956" s="545"/>
      <c r="I1956" s="726"/>
      <c r="J1956" s="584"/>
      <c r="K1956" s="998"/>
    </row>
    <row r="1957" spans="2:11" ht="10.5" customHeight="1">
      <c r="B1957" s="311" t="s">
        <v>763</v>
      </c>
      <c r="C1957" s="520">
        <v>126</v>
      </c>
      <c r="D1957" s="520">
        <v>40638</v>
      </c>
      <c r="E1957" s="520">
        <v>70826</v>
      </c>
      <c r="F1957" s="520">
        <v>116109</v>
      </c>
      <c r="G1957" s="619"/>
      <c r="H1957" s="545">
        <v>862.04</v>
      </c>
      <c r="I1957" s="726">
        <v>20.7</v>
      </c>
      <c r="J1957" s="584">
        <v>95650</v>
      </c>
      <c r="K1957" s="998" t="s">
        <v>764</v>
      </c>
    </row>
    <row r="1958" spans="2:11" ht="10.5" customHeight="1">
      <c r="B1958" s="311" t="s">
        <v>764</v>
      </c>
      <c r="C1958" s="520">
        <v>160</v>
      </c>
      <c r="D1958" s="520">
        <v>51293</v>
      </c>
      <c r="E1958" s="520">
        <v>89396</v>
      </c>
      <c r="F1958" s="520">
        <v>146551</v>
      </c>
      <c r="G1958" s="619"/>
      <c r="H1958" s="545">
        <v>933.84</v>
      </c>
      <c r="I1958" s="726">
        <v>22.6</v>
      </c>
      <c r="J1958" s="584">
        <v>143273</v>
      </c>
      <c r="K1958" s="998" t="s">
        <v>765</v>
      </c>
    </row>
    <row r="1959" spans="2:11" ht="10.5" customHeight="1">
      <c r="B1959" s="311" t="s">
        <v>765</v>
      </c>
      <c r="C1959" s="520">
        <v>182</v>
      </c>
      <c r="D1959" s="520">
        <v>68618</v>
      </c>
      <c r="E1959" s="520">
        <v>119591</v>
      </c>
      <c r="F1959" s="520">
        <v>196051</v>
      </c>
      <c r="G1959" s="620"/>
      <c r="H1959" s="545">
        <v>1029.4100000000001</v>
      </c>
      <c r="I1959" s="726">
        <v>24.9</v>
      </c>
      <c r="J1959" s="584">
        <v>192980</v>
      </c>
      <c r="K1959" s="998" t="s">
        <v>766</v>
      </c>
    </row>
    <row r="1960" spans="2:11" ht="10.5" customHeight="1">
      <c r="B1960" s="311" t="s">
        <v>766</v>
      </c>
      <c r="C1960" s="520">
        <v>174</v>
      </c>
      <c r="D1960" s="520">
        <v>65731</v>
      </c>
      <c r="E1960" s="520">
        <v>114560</v>
      </c>
      <c r="F1960" s="520">
        <v>187803</v>
      </c>
      <c r="G1960" s="620"/>
      <c r="H1960" s="545">
        <v>1073.8</v>
      </c>
      <c r="I1960" s="726">
        <v>25.9</v>
      </c>
      <c r="J1960" s="584">
        <v>192545</v>
      </c>
      <c r="K1960" s="998" t="s">
        <v>767</v>
      </c>
    </row>
    <row r="1961" spans="2:11" ht="10.5" customHeight="1">
      <c r="B1961" s="311" t="s">
        <v>767</v>
      </c>
      <c r="C1961" s="520">
        <v>123</v>
      </c>
      <c r="D1961" s="520">
        <v>52318</v>
      </c>
      <c r="E1961" s="520">
        <v>91183</v>
      </c>
      <c r="F1961" s="520">
        <v>149480</v>
      </c>
      <c r="G1961" s="620"/>
      <c r="H1961" s="545">
        <v>1324.75</v>
      </c>
      <c r="I1961" s="726">
        <v>32</v>
      </c>
      <c r="J1961" s="584">
        <v>190102</v>
      </c>
      <c r="K1961" s="998" t="s">
        <v>768</v>
      </c>
    </row>
    <row r="1962" spans="2:11" ht="10.5" customHeight="1">
      <c r="B1962" s="311"/>
      <c r="C1962" s="520"/>
      <c r="D1962" s="520"/>
      <c r="E1962" s="520"/>
      <c r="F1962" s="520"/>
      <c r="G1962" s="620"/>
      <c r="H1962" s="545"/>
      <c r="I1962" s="726"/>
      <c r="J1962" s="584"/>
      <c r="K1962" s="998"/>
    </row>
    <row r="1963" spans="2:11" ht="10.5" customHeight="1">
      <c r="B1963" s="311" t="s">
        <v>768</v>
      </c>
      <c r="C1963" s="520">
        <v>91</v>
      </c>
      <c r="D1963" s="520">
        <v>40641</v>
      </c>
      <c r="E1963" s="520">
        <v>70831</v>
      </c>
      <c r="F1963" s="520">
        <v>116117</v>
      </c>
      <c r="G1963" s="620"/>
      <c r="H1963" s="545">
        <v>1275.21</v>
      </c>
      <c r="I1963" s="726">
        <v>30.9</v>
      </c>
      <c r="J1963" s="584">
        <v>141228</v>
      </c>
      <c r="K1963" s="998" t="s">
        <v>769</v>
      </c>
    </row>
    <row r="1964" spans="2:11" ht="10.5" customHeight="1">
      <c r="B1964" s="311" t="s">
        <v>769</v>
      </c>
      <c r="C1964" s="520">
        <v>48</v>
      </c>
      <c r="D1964" s="520">
        <v>18489</v>
      </c>
      <c r="E1964" s="520">
        <v>32224</v>
      </c>
      <c r="F1964" s="520">
        <v>52826</v>
      </c>
      <c r="G1964" s="620"/>
      <c r="H1964" s="545">
        <v>1316.17</v>
      </c>
      <c r="I1964" s="726">
        <v>31.8</v>
      </c>
      <c r="J1964" s="584">
        <v>66526</v>
      </c>
      <c r="K1964" s="998" t="s">
        <v>455</v>
      </c>
    </row>
    <row r="1965" spans="2:11" ht="10.5" customHeight="1">
      <c r="B1965" s="311" t="s">
        <v>455</v>
      </c>
      <c r="C1965" s="520">
        <v>35</v>
      </c>
      <c r="D1965" s="520">
        <v>11122</v>
      </c>
      <c r="E1965" s="520">
        <v>19384</v>
      </c>
      <c r="F1965" s="520">
        <v>31777</v>
      </c>
      <c r="G1965" s="620"/>
      <c r="H1965" s="545">
        <v>1414.64</v>
      </c>
      <c r="I1965" s="726">
        <v>34.200000000000003</v>
      </c>
      <c r="J1965" s="584">
        <v>42703</v>
      </c>
      <c r="K1965" s="998" t="s">
        <v>456</v>
      </c>
    </row>
    <row r="1966" spans="2:11" ht="10.5" customHeight="1">
      <c r="B1966" s="311" t="s">
        <v>456</v>
      </c>
      <c r="C1966" s="520">
        <v>67</v>
      </c>
      <c r="D1966" s="520">
        <v>23708</v>
      </c>
      <c r="E1966" s="520">
        <v>41320</v>
      </c>
      <c r="F1966" s="520">
        <v>67737</v>
      </c>
      <c r="G1966" s="620"/>
      <c r="H1966" s="545">
        <v>1572.56</v>
      </c>
      <c r="I1966" s="726">
        <v>37.9</v>
      </c>
      <c r="J1966" s="584">
        <v>106521</v>
      </c>
      <c r="K1966" s="998" t="s">
        <v>457</v>
      </c>
    </row>
    <row r="1967" spans="2:11" ht="10.5" customHeight="1">
      <c r="B1967" s="311" t="s">
        <v>457</v>
      </c>
      <c r="C1967" s="520">
        <v>54</v>
      </c>
      <c r="D1967" s="520">
        <v>22288</v>
      </c>
      <c r="E1967" s="520">
        <v>38845</v>
      </c>
      <c r="F1967" s="520">
        <v>63680</v>
      </c>
      <c r="G1967" s="620"/>
      <c r="H1967" s="545">
        <v>1910.46</v>
      </c>
      <c r="I1967" s="726">
        <v>45.7</v>
      </c>
      <c r="J1967" s="584">
        <v>120867</v>
      </c>
      <c r="K1967" s="998" t="s">
        <v>324</v>
      </c>
    </row>
    <row r="1968" spans="2:11" ht="10.5" customHeight="1">
      <c r="B1968" s="311"/>
      <c r="C1968" s="520"/>
      <c r="D1968" s="520"/>
      <c r="E1968" s="520"/>
      <c r="F1968" s="520"/>
      <c r="G1968" s="620"/>
      <c r="H1968" s="545"/>
      <c r="I1968" s="726"/>
      <c r="J1968" s="584"/>
      <c r="K1968" s="998"/>
    </row>
    <row r="1969" spans="2:14" ht="10.5" customHeight="1">
      <c r="B1969" s="311" t="s">
        <v>324</v>
      </c>
      <c r="C1969" s="520">
        <v>90</v>
      </c>
      <c r="D1969" s="520">
        <v>39682</v>
      </c>
      <c r="E1969" s="520">
        <v>69160</v>
      </c>
      <c r="F1969" s="520">
        <v>113377</v>
      </c>
      <c r="G1969" s="620"/>
      <c r="H1969" s="545">
        <v>2230</v>
      </c>
      <c r="I1969" s="726">
        <v>56.2</v>
      </c>
      <c r="J1969" s="584">
        <v>265884</v>
      </c>
      <c r="K1969" s="998" t="s">
        <v>325</v>
      </c>
    </row>
    <row r="1970" spans="2:14" ht="10.5" customHeight="1">
      <c r="B1970" s="311" t="s">
        <v>325</v>
      </c>
      <c r="C1970" s="520">
        <v>83</v>
      </c>
      <c r="D1970" s="520">
        <v>25348</v>
      </c>
      <c r="E1970" s="520">
        <v>44178</v>
      </c>
      <c r="F1970" s="520">
        <v>72423</v>
      </c>
      <c r="G1970" s="620"/>
      <c r="H1970" s="545">
        <v>2430</v>
      </c>
      <c r="I1970" s="726">
        <v>60.2</v>
      </c>
      <c r="J1970" s="584">
        <v>176417</v>
      </c>
      <c r="K1970" s="998" t="s">
        <v>326</v>
      </c>
      <c r="N1970" s="93"/>
    </row>
    <row r="1971" spans="2:14" ht="10.5" customHeight="1">
      <c r="B1971" s="311" t="s">
        <v>326</v>
      </c>
      <c r="C1971" s="520">
        <v>90</v>
      </c>
      <c r="D1971" s="520">
        <v>36422</v>
      </c>
      <c r="E1971" s="520">
        <v>67411</v>
      </c>
      <c r="F1971" s="520">
        <v>105952</v>
      </c>
      <c r="G1971" s="620"/>
      <c r="H1971" s="545">
        <v>2530</v>
      </c>
      <c r="I1971" s="726">
        <v>61.1</v>
      </c>
      <c r="J1971" s="584">
        <v>249436</v>
      </c>
      <c r="K1971" s="998" t="s">
        <v>327</v>
      </c>
    </row>
    <row r="1972" spans="2:14" ht="10.5" customHeight="1">
      <c r="B1972" s="311" t="s">
        <v>327</v>
      </c>
      <c r="C1972" s="520">
        <v>99</v>
      </c>
      <c r="D1972" s="520">
        <v>47514</v>
      </c>
      <c r="E1972" s="520">
        <v>77739</v>
      </c>
      <c r="F1972" s="520">
        <v>127809</v>
      </c>
      <c r="G1972" s="620"/>
      <c r="H1972" s="545">
        <v>2580</v>
      </c>
      <c r="I1972" s="726">
        <v>62.3</v>
      </c>
      <c r="J1972" s="584">
        <v>331169</v>
      </c>
      <c r="K1972" s="1024" t="s">
        <v>283</v>
      </c>
    </row>
    <row r="1973" spans="2:14" ht="10.5" customHeight="1">
      <c r="B1973" s="311" t="s">
        <v>283</v>
      </c>
      <c r="C1973" s="520">
        <v>51</v>
      </c>
      <c r="D1973" s="520">
        <v>27133</v>
      </c>
      <c r="E1973" s="520">
        <v>41245</v>
      </c>
      <c r="F1973" s="520">
        <v>69773</v>
      </c>
      <c r="G1973" s="620"/>
      <c r="H1973" s="545">
        <v>2160</v>
      </c>
      <c r="I1973" s="726">
        <v>54.8</v>
      </c>
      <c r="J1973" s="584">
        <v>150365</v>
      </c>
      <c r="K1973" s="998" t="s">
        <v>328</v>
      </c>
    </row>
    <row r="1974" spans="2:14" ht="10.5" customHeight="1">
      <c r="B1974" s="311"/>
      <c r="C1974" s="520"/>
      <c r="D1974" s="520"/>
      <c r="E1974" s="520"/>
      <c r="F1974" s="520"/>
      <c r="G1974" s="620"/>
      <c r="H1974" s="545"/>
      <c r="I1974" s="726"/>
      <c r="J1974" s="584"/>
      <c r="K1974" s="998"/>
    </row>
    <row r="1975" spans="2:14" ht="10.5" customHeight="1">
      <c r="B1975" s="335" t="s">
        <v>328</v>
      </c>
      <c r="C1975" s="520">
        <v>57</v>
      </c>
      <c r="D1975" s="520">
        <v>35903</v>
      </c>
      <c r="E1975" s="520">
        <v>53598</v>
      </c>
      <c r="F1975" s="520">
        <v>91328</v>
      </c>
      <c r="G1975" s="620"/>
      <c r="H1975" s="545">
        <v>2540</v>
      </c>
      <c r="I1975" s="726">
        <v>59.1</v>
      </c>
      <c r="J1975" s="584">
        <v>232671</v>
      </c>
      <c r="K1975" s="998" t="s">
        <v>329</v>
      </c>
    </row>
    <row r="1976" spans="2:14" ht="10.5" customHeight="1">
      <c r="B1976" s="335" t="s">
        <v>329</v>
      </c>
      <c r="C1976" s="522">
        <v>39</v>
      </c>
      <c r="D1976" s="522">
        <v>18166</v>
      </c>
      <c r="E1976" s="522">
        <v>28819</v>
      </c>
      <c r="F1976" s="522">
        <v>47944</v>
      </c>
      <c r="G1976" s="620"/>
      <c r="H1976" s="545">
        <v>3510</v>
      </c>
      <c r="I1976" s="726">
        <v>79</v>
      </c>
      <c r="J1976" s="577">
        <v>164913</v>
      </c>
      <c r="K1976" s="997" t="s">
        <v>282</v>
      </c>
    </row>
    <row r="1977" spans="2:14" ht="10.5" customHeight="1">
      <c r="B1977" s="335" t="s">
        <v>282</v>
      </c>
      <c r="C1977" s="522">
        <v>23</v>
      </c>
      <c r="D1977" s="522">
        <v>16348</v>
      </c>
      <c r="E1977" s="522">
        <v>27659</v>
      </c>
      <c r="F1977" s="522">
        <v>44191</v>
      </c>
      <c r="G1977" s="620"/>
      <c r="H1977" s="545">
        <v>3690</v>
      </c>
      <c r="I1977" s="726">
        <v>88.1</v>
      </c>
      <c r="J1977" s="577">
        <v>151759</v>
      </c>
      <c r="K1977" s="1025" t="s">
        <v>723</v>
      </c>
    </row>
    <row r="1978" spans="2:14" ht="10.5" customHeight="1">
      <c r="B1978" s="335" t="s">
        <v>723</v>
      </c>
      <c r="C1978" s="522">
        <v>36</v>
      </c>
      <c r="D1978" s="522">
        <v>28021</v>
      </c>
      <c r="E1978" s="522">
        <v>46197</v>
      </c>
      <c r="F1978" s="522">
        <v>75732</v>
      </c>
      <c r="G1978" s="620"/>
      <c r="H1978" s="545">
        <v>3180</v>
      </c>
      <c r="I1978" s="726">
        <v>79.900000000000006</v>
      </c>
      <c r="J1978" s="577">
        <v>228008</v>
      </c>
      <c r="K1978" s="1025" t="s">
        <v>751</v>
      </c>
    </row>
    <row r="1979" spans="2:14" ht="10.5" customHeight="1">
      <c r="B1979" s="335" t="s">
        <v>751</v>
      </c>
      <c r="C1979" s="522">
        <v>22</v>
      </c>
      <c r="D1979" s="522">
        <v>22041</v>
      </c>
      <c r="E1979" s="522">
        <v>36338</v>
      </c>
      <c r="F1979" s="522">
        <v>59570</v>
      </c>
      <c r="G1979" s="620"/>
      <c r="H1979" s="545">
        <v>2200</v>
      </c>
      <c r="I1979" s="726">
        <v>59.1</v>
      </c>
      <c r="J1979" s="577">
        <v>119041</v>
      </c>
      <c r="K1979" s="1000" t="s">
        <v>502</v>
      </c>
    </row>
    <row r="1980" spans="2:14" ht="10.5" customHeight="1">
      <c r="B1980" s="335"/>
      <c r="C1980" s="522"/>
      <c r="D1980" s="522"/>
      <c r="E1980" s="522"/>
      <c r="F1980" s="522"/>
      <c r="G1980" s="620"/>
      <c r="H1980" s="545"/>
      <c r="I1980" s="726"/>
      <c r="J1980" s="577"/>
      <c r="K1980" s="1000"/>
    </row>
    <row r="1981" spans="2:14" ht="10.5" customHeight="1">
      <c r="B1981" s="335" t="s">
        <v>502</v>
      </c>
      <c r="C1981" s="522">
        <v>18.100000000000001</v>
      </c>
      <c r="D1981" s="522">
        <v>14483</v>
      </c>
      <c r="E1981" s="522">
        <v>23936</v>
      </c>
      <c r="F1981" s="522">
        <v>39239</v>
      </c>
      <c r="G1981" s="620"/>
      <c r="H1981" s="545">
        <v>2300</v>
      </c>
      <c r="I1981" s="726">
        <v>55</v>
      </c>
      <c r="J1981" s="577">
        <v>90251</v>
      </c>
      <c r="K1981" s="996" t="s">
        <v>388</v>
      </c>
    </row>
    <row r="1982" spans="2:14" ht="10.5" customHeight="1">
      <c r="B1982" s="335" t="s">
        <v>388</v>
      </c>
      <c r="C1982" s="522">
        <v>11</v>
      </c>
      <c r="D1982" s="522">
        <v>11173</v>
      </c>
      <c r="E1982" s="522">
        <v>17854</v>
      </c>
      <c r="F1982" s="522">
        <v>29270</v>
      </c>
      <c r="G1982" s="620"/>
      <c r="H1982" s="545">
        <v>3000</v>
      </c>
      <c r="I1982" s="726">
        <v>68.3</v>
      </c>
      <c r="J1982" s="577">
        <v>87809</v>
      </c>
      <c r="K1982" s="996" t="s">
        <v>803</v>
      </c>
    </row>
    <row r="1983" spans="2:14" ht="10.5" customHeight="1">
      <c r="B1983" s="335" t="s">
        <v>803</v>
      </c>
      <c r="C1983" s="522">
        <v>9</v>
      </c>
      <c r="D1983" s="522">
        <v>9820</v>
      </c>
      <c r="E1983" s="522">
        <v>16150</v>
      </c>
      <c r="F1983" s="522">
        <v>26476</v>
      </c>
      <c r="G1983" s="620"/>
      <c r="H1983" s="545">
        <v>4710</v>
      </c>
      <c r="I1983" s="726">
        <v>103.5</v>
      </c>
      <c r="J1983" s="577">
        <v>124700</v>
      </c>
      <c r="K1983" s="996" t="s">
        <v>496</v>
      </c>
    </row>
    <row r="1984" spans="2:14" ht="10.5" customHeight="1">
      <c r="B1984" s="335" t="s">
        <v>496</v>
      </c>
      <c r="C1984" s="522">
        <v>7</v>
      </c>
      <c r="D1984" s="522">
        <v>9077</v>
      </c>
      <c r="E1984" s="522">
        <v>13856</v>
      </c>
      <c r="F1984" s="522">
        <v>22716</v>
      </c>
      <c r="G1984" s="620"/>
      <c r="H1984" s="545">
        <v>3500</v>
      </c>
      <c r="I1984" s="726">
        <v>91.9</v>
      </c>
      <c r="J1984" s="577">
        <v>79505</v>
      </c>
      <c r="K1984" s="996" t="s">
        <v>717</v>
      </c>
    </row>
    <row r="1985" spans="2:11" ht="10.5" customHeight="1">
      <c r="B1985" s="335" t="s">
        <v>717</v>
      </c>
      <c r="C1985" s="522">
        <v>5</v>
      </c>
      <c r="D1985" s="522">
        <v>8682</v>
      </c>
      <c r="E1985" s="522">
        <v>12684</v>
      </c>
      <c r="F1985" s="522">
        <v>20795</v>
      </c>
      <c r="G1985" s="620"/>
      <c r="H1985" s="545">
        <v>4350</v>
      </c>
      <c r="I1985" s="726">
        <v>100</v>
      </c>
      <c r="J1985" s="577">
        <v>90456</v>
      </c>
      <c r="K1985" s="996" t="s">
        <v>336</v>
      </c>
    </row>
    <row r="1986" spans="2:11" ht="10.5" customHeight="1">
      <c r="B1986" s="335"/>
      <c r="C1986" s="522"/>
      <c r="D1986" s="522"/>
      <c r="E1986" s="522"/>
      <c r="F1986" s="522"/>
      <c r="G1986" s="620"/>
      <c r="H1986" s="545"/>
      <c r="I1986" s="726"/>
      <c r="J1986" s="577"/>
      <c r="K1986" s="996"/>
    </row>
    <row r="1987" spans="2:11" ht="10.5" customHeight="1">
      <c r="B1987" s="657" t="s">
        <v>336</v>
      </c>
      <c r="C1987" s="909">
        <v>13</v>
      </c>
      <c r="D1987" s="909">
        <v>17989</v>
      </c>
      <c r="E1987" s="909">
        <v>28273</v>
      </c>
      <c r="F1987" s="909">
        <v>46349</v>
      </c>
      <c r="G1987" s="663"/>
      <c r="H1987" s="993">
        <v>4530</v>
      </c>
      <c r="I1987" s="736">
        <v>108.4</v>
      </c>
      <c r="J1987" s="1129">
        <v>209962</v>
      </c>
      <c r="K1987" s="1021" t="s">
        <v>339</v>
      </c>
    </row>
    <row r="1988" spans="2:11" ht="10.5" customHeight="1">
      <c r="B1988" s="657" t="s">
        <v>339</v>
      </c>
      <c r="C1988" s="909">
        <v>9</v>
      </c>
      <c r="D1988" s="909">
        <v>12810</v>
      </c>
      <c r="E1988" s="909">
        <v>19889</v>
      </c>
      <c r="F1988" s="909">
        <v>32605</v>
      </c>
      <c r="G1988" s="663"/>
      <c r="H1988" s="993">
        <v>5090</v>
      </c>
      <c r="I1988" s="736">
        <v>119.6</v>
      </c>
      <c r="J1988" s="1129">
        <v>165959</v>
      </c>
      <c r="K1988" s="1021" t="s">
        <v>1370</v>
      </c>
    </row>
    <row r="1989" spans="2:11" ht="10.5" customHeight="1">
      <c r="B1989" s="657" t="s">
        <v>1370</v>
      </c>
      <c r="C1989" s="909">
        <v>7</v>
      </c>
      <c r="D1989" s="909">
        <v>6105</v>
      </c>
      <c r="E1989" s="909">
        <v>8582</v>
      </c>
      <c r="F1989" s="909">
        <v>14069</v>
      </c>
      <c r="G1989" s="663"/>
      <c r="H1989" s="993">
        <v>5300</v>
      </c>
      <c r="I1989" s="736">
        <v>126.8</v>
      </c>
      <c r="J1989" s="1129">
        <v>74564</v>
      </c>
      <c r="K1989" s="1021" t="s">
        <v>1409</v>
      </c>
    </row>
    <row r="1990" spans="2:11" ht="10.5" customHeight="1">
      <c r="B1990" s="657" t="s">
        <v>1409</v>
      </c>
      <c r="C1990" s="909">
        <v>8</v>
      </c>
      <c r="D1990" s="909">
        <v>9641</v>
      </c>
      <c r="E1990" s="909">
        <v>14410</v>
      </c>
      <c r="F1990" s="909">
        <v>23623</v>
      </c>
      <c r="G1990" s="663"/>
      <c r="H1990" s="993">
        <v>5750</v>
      </c>
      <c r="I1990" s="736">
        <v>136.30000000000001</v>
      </c>
      <c r="J1990" s="1129">
        <v>135834</v>
      </c>
      <c r="K1990" s="1021" t="s">
        <v>1410</v>
      </c>
    </row>
    <row r="1991" spans="2:11" ht="10.5" customHeight="1">
      <c r="B1991" s="658" t="s">
        <v>1519</v>
      </c>
      <c r="C1991" s="910">
        <v>15</v>
      </c>
      <c r="D1991" s="910">
        <v>19094</v>
      </c>
      <c r="E1991" s="910">
        <v>30968</v>
      </c>
      <c r="F1991" s="910">
        <v>50769</v>
      </c>
      <c r="G1991" s="664"/>
      <c r="H1991" s="1009">
        <v>6890</v>
      </c>
      <c r="I1991" s="737">
        <v>143.5</v>
      </c>
      <c r="J1991" s="1014">
        <v>349796</v>
      </c>
      <c r="K1991" s="1022" t="s">
        <v>1458</v>
      </c>
    </row>
    <row r="1992" spans="2:11" ht="6" customHeight="1">
      <c r="B1992" s="1389"/>
      <c r="C1992" s="1396"/>
      <c r="D1992" s="1396"/>
      <c r="E1992" s="1396"/>
      <c r="F1992" s="1396"/>
      <c r="G1992" s="1397"/>
      <c r="H1992" s="1398"/>
      <c r="I1992" s="776"/>
      <c r="J1992" s="1393"/>
      <c r="K1992" s="1399"/>
    </row>
    <row r="1993" spans="2:11" ht="10.5" customHeight="1">
      <c r="B1993" s="1326" t="s">
        <v>937</v>
      </c>
      <c r="C1993" s="223"/>
      <c r="D1993" s="223"/>
      <c r="E1993" s="223"/>
      <c r="F1993" s="223"/>
      <c r="G1993" s="223"/>
      <c r="H1993" s="223"/>
      <c r="I1993" s="223"/>
      <c r="J1993" s="223"/>
      <c r="K1993" s="223"/>
    </row>
    <row r="1994" spans="2:11" ht="10.5" customHeight="1">
      <c r="B1994" s="1326" t="s">
        <v>938</v>
      </c>
      <c r="C1994" s="223"/>
      <c r="D1994" s="223"/>
      <c r="E1994" s="223"/>
      <c r="F1994" s="223"/>
      <c r="G1994" s="223"/>
      <c r="H1994" s="223"/>
      <c r="I1994" s="223"/>
      <c r="J1994" s="223"/>
      <c r="K1994" s="223"/>
    </row>
    <row r="1995" spans="2:11" ht="10.5" customHeight="1">
      <c r="B1995" s="1326" t="s">
        <v>1468</v>
      </c>
      <c r="C1995" s="223"/>
      <c r="D1995" s="223"/>
      <c r="E1995" s="223"/>
      <c r="F1995" s="223"/>
      <c r="G1995" s="223"/>
      <c r="H1995" s="223"/>
      <c r="I1995" s="223"/>
      <c r="J1995" s="223"/>
    </row>
    <row r="1996" spans="2:11" ht="10.5" customHeight="1">
      <c r="B1996" s="1326" t="s">
        <v>956</v>
      </c>
      <c r="C1996" s="223"/>
      <c r="D1996" s="223"/>
      <c r="E1996" s="223"/>
      <c r="F1996" s="223"/>
      <c r="G1996" s="223"/>
      <c r="H1996" s="223"/>
      <c r="I1996" s="223"/>
      <c r="J1996" s="223"/>
    </row>
    <row r="1997" spans="2:11" ht="10.5" customHeight="1">
      <c r="B1997" s="1326" t="s">
        <v>939</v>
      </c>
      <c r="C1997" s="223"/>
      <c r="D1997" s="223"/>
      <c r="E1997" s="223"/>
      <c r="F1997" s="223"/>
      <c r="G1997" s="223"/>
      <c r="H1997" s="223"/>
      <c r="I1997" s="223"/>
      <c r="J1997" s="223"/>
    </row>
    <row r="1998" spans="2:11" ht="10.5" customHeight="1">
      <c r="B1998" s="48"/>
      <c r="C1998" s="51"/>
      <c r="D1998" s="51"/>
      <c r="E1998" s="51"/>
      <c r="F1998" s="51"/>
      <c r="G1998" s="51"/>
      <c r="H1998" s="51"/>
      <c r="I1998" s="51"/>
      <c r="J1998" s="51"/>
    </row>
    <row r="1999" spans="2:11" ht="10.5" customHeight="1">
      <c r="B1999" s="48"/>
      <c r="C1999" s="52"/>
      <c r="D1999" s="52"/>
      <c r="E1999" s="52"/>
      <c r="F1999" s="52"/>
      <c r="G1999" s="52"/>
      <c r="H1999" s="52"/>
      <c r="I1999" s="52"/>
      <c r="J1999" s="52"/>
    </row>
    <row r="2000" spans="2:11" ht="10.5" customHeight="1">
      <c r="B2000" s="48"/>
    </row>
    <row r="2001" spans="2:2" ht="10.5" customHeight="1">
      <c r="B2001" s="48"/>
    </row>
    <row r="2002" spans="2:2" ht="10.5" customHeight="1">
      <c r="B2002" s="48"/>
    </row>
    <row r="2003" spans="2:2" ht="10.5" customHeight="1">
      <c r="B2003" s="48"/>
    </row>
    <row r="2004" spans="2:2" ht="10.5" customHeight="1">
      <c r="B2004" s="48"/>
    </row>
    <row r="2005" spans="2:2" ht="10.5" customHeight="1">
      <c r="B2005" s="48"/>
    </row>
    <row r="2006" spans="2:2" ht="10.5" customHeight="1">
      <c r="B2006" s="48"/>
    </row>
    <row r="2007" spans="2:2" ht="10.5" customHeight="1">
      <c r="B2007" s="48"/>
    </row>
    <row r="2008" spans="2:2" ht="10.5" customHeight="1">
      <c r="B2008" s="48"/>
    </row>
    <row r="2009" spans="2:2" ht="10.5" customHeight="1">
      <c r="B2009" s="48"/>
    </row>
    <row r="2010" spans="2:2" ht="10.5" customHeight="1">
      <c r="B2010" s="1324"/>
    </row>
    <row r="2011" spans="2:2" ht="10.5" customHeight="1">
      <c r="B2011" s="1324"/>
    </row>
    <row r="2012" spans="2:2" ht="10.5" customHeight="1">
      <c r="B2012" s="1324"/>
    </row>
    <row r="2013" spans="2:2" ht="10.5" customHeight="1">
      <c r="B2013" s="1324"/>
    </row>
    <row r="2014" spans="2:2" ht="10.5" customHeight="1">
      <c r="B2014" s="1324"/>
    </row>
    <row r="2015" spans="2:2" ht="10.5" customHeight="1">
      <c r="B2015" s="1324"/>
    </row>
    <row r="2016" spans="2:2" ht="10.5" customHeight="1">
      <c r="B2016" s="1324"/>
    </row>
    <row r="2017" spans="2:2" ht="10.5" customHeight="1">
      <c r="B2017" s="1324"/>
    </row>
    <row r="2018" spans="2:2" ht="10.5" customHeight="1">
      <c r="B2018" s="1324"/>
    </row>
    <row r="2019" spans="2:2" ht="10.5" customHeight="1">
      <c r="B2019" s="1324"/>
    </row>
    <row r="2020" spans="2:2" ht="10.5" customHeight="1">
      <c r="B2020" s="1324"/>
    </row>
    <row r="2021" spans="2:2" ht="10.5" customHeight="1">
      <c r="B2021" s="1324"/>
    </row>
    <row r="2022" spans="2:2" ht="10.5" customHeight="1">
      <c r="B2022" s="1324"/>
    </row>
    <row r="2023" spans="2:2" ht="10.5" customHeight="1">
      <c r="B2023" s="1324"/>
    </row>
    <row r="2024" spans="2:2" ht="10.5" customHeight="1">
      <c r="B2024" s="1324"/>
    </row>
    <row r="2025" spans="2:2" ht="10.5" customHeight="1">
      <c r="B2025" s="1324"/>
    </row>
    <row r="2026" spans="2:2" ht="10.5" customHeight="1">
      <c r="B2026" s="1324"/>
    </row>
    <row r="2027" spans="2:2" ht="10.5" customHeight="1">
      <c r="B2027" s="1324"/>
    </row>
    <row r="2028" spans="2:2" ht="10.5" customHeight="1">
      <c r="B2028" s="48"/>
    </row>
    <row r="2029" spans="2:2" ht="10.5" customHeight="1">
      <c r="B2029" s="48"/>
    </row>
    <row r="2030" spans="2:2" ht="10.5" customHeight="1">
      <c r="B2030" s="48"/>
    </row>
    <row r="2031" spans="2:2" ht="10.5" customHeight="1">
      <c r="B2031" s="48"/>
    </row>
    <row r="2032" spans="2:2" ht="10.5" customHeight="1">
      <c r="B2032" s="48"/>
    </row>
    <row r="2033" spans="2:7" ht="10.5" customHeight="1">
      <c r="B2033" s="48"/>
    </row>
    <row r="2034" spans="2:7" ht="10.5" customHeight="1">
      <c r="B2034" s="48"/>
      <c r="G2034" s="151">
        <v>29</v>
      </c>
    </row>
    <row r="2035" spans="2:7" ht="10.5" customHeight="1">
      <c r="B2035" s="48"/>
    </row>
    <row r="2036" spans="2:7" ht="10.5" customHeight="1">
      <c r="B2036" s="48"/>
    </row>
    <row r="2037" spans="2:7" ht="11.5" customHeight="1">
      <c r="B2037" s="60" t="s">
        <v>841</v>
      </c>
    </row>
    <row r="2038" spans="2:7" ht="11.25" customHeight="1">
      <c r="B2038" s="1587" t="s">
        <v>275</v>
      </c>
      <c r="C2038" s="1609" t="s">
        <v>940</v>
      </c>
      <c r="D2038" s="1609" t="s">
        <v>941</v>
      </c>
      <c r="E2038" s="1609" t="s">
        <v>276</v>
      </c>
      <c r="F2038" s="1619" t="s">
        <v>942</v>
      </c>
      <c r="G2038" s="1621"/>
    </row>
    <row r="2039" spans="2:7" ht="11.25" customHeight="1">
      <c r="B2039" s="1622"/>
      <c r="C2039" s="1610"/>
      <c r="D2039" s="1610"/>
      <c r="E2039" s="1610"/>
      <c r="F2039" s="1609" t="s">
        <v>599</v>
      </c>
      <c r="G2039" s="53" t="s">
        <v>600</v>
      </c>
    </row>
    <row r="2040" spans="2:7" ht="10.5" customHeight="1">
      <c r="B2040" s="1588"/>
      <c r="C2040" s="63" t="s">
        <v>280</v>
      </c>
      <c r="D2040" s="447" t="s">
        <v>928</v>
      </c>
      <c r="E2040" s="63" t="s">
        <v>499</v>
      </c>
      <c r="F2040" s="1610"/>
      <c r="G2040" s="63" t="s">
        <v>280</v>
      </c>
    </row>
    <row r="2041" spans="2:7" ht="10.5" customHeight="1">
      <c r="B2041" s="311" t="s">
        <v>145</v>
      </c>
      <c r="C2041" s="584">
        <v>130</v>
      </c>
      <c r="D2041" s="533">
        <v>36.700000000000003</v>
      </c>
      <c r="E2041" s="520">
        <v>4766</v>
      </c>
      <c r="F2041" s="998">
        <v>1970</v>
      </c>
      <c r="G2041" s="726">
        <v>50.1</v>
      </c>
    </row>
    <row r="2042" spans="2:7" ht="10.5" customHeight="1">
      <c r="B2042" s="311" t="s">
        <v>146</v>
      </c>
      <c r="C2042" s="584">
        <v>114</v>
      </c>
      <c r="D2042" s="533">
        <v>37.479999999999997</v>
      </c>
      <c r="E2042" s="520">
        <v>4254</v>
      </c>
      <c r="F2042" s="998">
        <v>1971</v>
      </c>
      <c r="G2042" s="726">
        <v>55.9</v>
      </c>
    </row>
    <row r="2043" spans="2:7" ht="10.5" customHeight="1">
      <c r="B2043" s="311" t="s">
        <v>147</v>
      </c>
      <c r="C2043" s="584">
        <v>144</v>
      </c>
      <c r="D2043" s="533">
        <v>44.69</v>
      </c>
      <c r="E2043" s="520">
        <v>6453</v>
      </c>
      <c r="F2043" s="998">
        <v>1972</v>
      </c>
      <c r="G2043" s="726">
        <v>60.8</v>
      </c>
    </row>
    <row r="2044" spans="2:7" ht="10.5" customHeight="1">
      <c r="B2044" s="311" t="s">
        <v>148</v>
      </c>
      <c r="C2044" s="584">
        <v>136</v>
      </c>
      <c r="D2044" s="533">
        <v>48.43</v>
      </c>
      <c r="E2044" s="520">
        <v>6580</v>
      </c>
      <c r="F2044" s="998">
        <v>1973</v>
      </c>
      <c r="G2044" s="726">
        <v>55.6</v>
      </c>
    </row>
    <row r="2045" spans="2:7" ht="10.5" customHeight="1">
      <c r="B2045" s="311" t="s">
        <v>149</v>
      </c>
      <c r="C2045" s="584">
        <v>127</v>
      </c>
      <c r="D2045" s="533">
        <v>63.3</v>
      </c>
      <c r="E2045" s="520">
        <v>8047</v>
      </c>
      <c r="F2045" s="998">
        <v>1974</v>
      </c>
      <c r="G2045" s="726">
        <v>57</v>
      </c>
    </row>
    <row r="2046" spans="2:7" ht="10.5" customHeight="1">
      <c r="B2046" s="311"/>
      <c r="C2046" s="584"/>
      <c r="D2046" s="533"/>
      <c r="E2046" s="520"/>
      <c r="F2046" s="998"/>
      <c r="G2046" s="726"/>
    </row>
    <row r="2047" spans="2:7" ht="10.5" customHeight="1">
      <c r="B2047" s="311" t="s">
        <v>150</v>
      </c>
      <c r="C2047" s="584">
        <v>121</v>
      </c>
      <c r="D2047" s="533">
        <v>80.989999999999995</v>
      </c>
      <c r="E2047" s="520">
        <v>9761</v>
      </c>
      <c r="F2047" s="998">
        <v>1975</v>
      </c>
      <c r="G2047" s="726">
        <v>44</v>
      </c>
    </row>
    <row r="2048" spans="2:7" ht="10.5" customHeight="1">
      <c r="B2048" s="311" t="s">
        <v>151</v>
      </c>
      <c r="C2048" s="584">
        <v>133</v>
      </c>
      <c r="D2048" s="533">
        <v>85.5</v>
      </c>
      <c r="E2048" s="520">
        <v>11353</v>
      </c>
      <c r="F2048" s="998">
        <v>1976</v>
      </c>
      <c r="G2048" s="726">
        <v>59.4</v>
      </c>
    </row>
    <row r="2049" spans="2:7" ht="10.5" customHeight="1">
      <c r="B2049" s="311" t="s">
        <v>152</v>
      </c>
      <c r="C2049" s="584">
        <v>157</v>
      </c>
      <c r="D2049" s="533">
        <v>92.7</v>
      </c>
      <c r="E2049" s="520">
        <v>14548</v>
      </c>
      <c r="F2049" s="998">
        <v>1977</v>
      </c>
      <c r="G2049" s="726">
        <v>61.2</v>
      </c>
    </row>
    <row r="2050" spans="2:7" ht="10.5" customHeight="1">
      <c r="B2050" s="311" t="s">
        <v>756</v>
      </c>
      <c r="C2050" s="584">
        <v>144</v>
      </c>
      <c r="D2050" s="533">
        <v>103.21</v>
      </c>
      <c r="E2050" s="520">
        <v>14833</v>
      </c>
      <c r="F2050" s="998">
        <v>1978</v>
      </c>
      <c r="G2050" s="726">
        <v>66.2</v>
      </c>
    </row>
    <row r="2051" spans="2:7" ht="10.5" customHeight="1">
      <c r="B2051" s="311" t="s">
        <v>757</v>
      </c>
      <c r="C2051" s="584">
        <v>119</v>
      </c>
      <c r="D2051" s="533">
        <v>107.19</v>
      </c>
      <c r="E2051" s="520">
        <v>12747</v>
      </c>
      <c r="F2051" s="998">
        <v>1979</v>
      </c>
      <c r="G2051" s="726">
        <v>57.4</v>
      </c>
    </row>
    <row r="2052" spans="2:7" ht="10.5" customHeight="1">
      <c r="B2052" s="311"/>
      <c r="C2052" s="584"/>
      <c r="D2052" s="533"/>
      <c r="E2052" s="520"/>
      <c r="F2052" s="998"/>
      <c r="G2052" s="726"/>
    </row>
    <row r="2053" spans="2:7" ht="10.5" customHeight="1">
      <c r="B2053" s="311" t="s">
        <v>758</v>
      </c>
      <c r="C2053" s="584">
        <v>114</v>
      </c>
      <c r="D2053" s="533">
        <v>105.52</v>
      </c>
      <c r="E2053" s="520">
        <v>12074</v>
      </c>
      <c r="F2053" s="998">
        <v>1980</v>
      </c>
      <c r="G2053" s="726">
        <v>54</v>
      </c>
    </row>
    <row r="2054" spans="2:7" ht="10.5" customHeight="1">
      <c r="B2054" s="311" t="s">
        <v>759</v>
      </c>
      <c r="C2054" s="584">
        <v>123</v>
      </c>
      <c r="D2054" s="533">
        <v>128.79</v>
      </c>
      <c r="E2054" s="520">
        <v>15838</v>
      </c>
      <c r="F2054" s="998">
        <v>1981</v>
      </c>
      <c r="G2054" s="726">
        <v>54.1</v>
      </c>
    </row>
    <row r="2055" spans="2:7" ht="10.5" customHeight="1">
      <c r="B2055" s="311" t="s">
        <v>760</v>
      </c>
      <c r="C2055" s="584">
        <v>100</v>
      </c>
      <c r="D2055" s="533">
        <v>157.16999999999999</v>
      </c>
      <c r="E2055" s="520">
        <v>15654</v>
      </c>
      <c r="F2055" s="998">
        <v>1982</v>
      </c>
      <c r="G2055" s="726">
        <v>44.8</v>
      </c>
    </row>
    <row r="2056" spans="2:7" ht="10.5" customHeight="1">
      <c r="B2056" s="311" t="s">
        <v>761</v>
      </c>
      <c r="C2056" s="584">
        <v>76</v>
      </c>
      <c r="D2056" s="533">
        <v>202.04</v>
      </c>
      <c r="E2056" s="520">
        <v>15267</v>
      </c>
      <c r="F2056" s="998">
        <v>1983</v>
      </c>
      <c r="G2056" s="726">
        <v>42.2</v>
      </c>
    </row>
    <row r="2057" spans="2:7" ht="10.5" customHeight="1">
      <c r="B2057" s="311" t="s">
        <v>762</v>
      </c>
      <c r="C2057" s="584">
        <v>91</v>
      </c>
      <c r="D2057" s="533">
        <v>199.09</v>
      </c>
      <c r="E2057" s="520">
        <v>18160</v>
      </c>
      <c r="F2057" s="998">
        <v>1984</v>
      </c>
      <c r="G2057" s="726">
        <v>39</v>
      </c>
    </row>
    <row r="2058" spans="2:7" ht="10.5" customHeight="1">
      <c r="B2058" s="311"/>
      <c r="C2058" s="584"/>
      <c r="D2058" s="533"/>
      <c r="E2058" s="520"/>
      <c r="F2058" s="998"/>
      <c r="G2058" s="726"/>
    </row>
    <row r="2059" spans="2:7" ht="10.5" customHeight="1">
      <c r="B2059" s="311" t="s">
        <v>763</v>
      </c>
      <c r="C2059" s="584">
        <v>63</v>
      </c>
      <c r="D2059" s="533">
        <v>326.68</v>
      </c>
      <c r="E2059" s="520">
        <v>20490</v>
      </c>
      <c r="F2059" s="998">
        <v>1985</v>
      </c>
      <c r="G2059" s="726">
        <v>33.200000000000003</v>
      </c>
    </row>
    <row r="2060" spans="2:7" ht="10.5" customHeight="1">
      <c r="B2060" s="311" t="s">
        <v>764</v>
      </c>
      <c r="C2060" s="584">
        <v>83</v>
      </c>
      <c r="D2060" s="533">
        <v>353.34</v>
      </c>
      <c r="E2060" s="520">
        <v>29475</v>
      </c>
      <c r="F2060" s="998">
        <v>1986</v>
      </c>
      <c r="G2060" s="726">
        <v>36.1</v>
      </c>
    </row>
    <row r="2061" spans="2:7" ht="10.5" customHeight="1">
      <c r="B2061" s="311" t="s">
        <v>765</v>
      </c>
      <c r="C2061" s="584">
        <v>90</v>
      </c>
      <c r="D2061" s="533">
        <v>326.83999999999997</v>
      </c>
      <c r="E2061" s="520">
        <v>29447</v>
      </c>
      <c r="F2061" s="998">
        <v>1987</v>
      </c>
      <c r="G2061" s="726">
        <v>40</v>
      </c>
    </row>
    <row r="2062" spans="2:7" ht="10.5" customHeight="1">
      <c r="B2062" s="311" t="s">
        <v>766</v>
      </c>
      <c r="C2062" s="584">
        <v>103</v>
      </c>
      <c r="D2062" s="533">
        <v>400.29</v>
      </c>
      <c r="E2062" s="520">
        <v>41233</v>
      </c>
      <c r="F2062" s="998">
        <v>1988</v>
      </c>
      <c r="G2062" s="726">
        <v>39</v>
      </c>
    </row>
    <row r="2063" spans="2:7" ht="10.5" customHeight="1">
      <c r="B2063" s="311" t="s">
        <v>767</v>
      </c>
      <c r="C2063" s="584">
        <v>112</v>
      </c>
      <c r="D2063" s="533">
        <v>389.53</v>
      </c>
      <c r="E2063" s="520">
        <v>43478</v>
      </c>
      <c r="F2063" s="998">
        <v>1989</v>
      </c>
      <c r="G2063" s="726">
        <v>42.3</v>
      </c>
    </row>
    <row r="2064" spans="2:7" ht="10.5" customHeight="1">
      <c r="B2064" s="311"/>
      <c r="C2064" s="584"/>
      <c r="D2064" s="533"/>
      <c r="E2064" s="520"/>
      <c r="F2064" s="998"/>
      <c r="G2064" s="726"/>
    </row>
    <row r="2065" spans="1:7" ht="10.5" customHeight="1">
      <c r="B2065" s="311" t="s">
        <v>768</v>
      </c>
      <c r="C2065" s="584">
        <v>115</v>
      </c>
      <c r="D2065" s="533">
        <v>418.63</v>
      </c>
      <c r="E2065" s="520">
        <v>48051</v>
      </c>
      <c r="F2065" s="998">
        <v>1990</v>
      </c>
      <c r="G2065" s="726">
        <v>43.4</v>
      </c>
    </row>
    <row r="2066" spans="1:7" ht="10.5" customHeight="1">
      <c r="B2066" s="311" t="s">
        <v>769</v>
      </c>
      <c r="C2066" s="584">
        <v>98</v>
      </c>
      <c r="D2066" s="533">
        <v>834.18</v>
      </c>
      <c r="E2066" s="520">
        <v>81915</v>
      </c>
      <c r="F2066" s="998">
        <v>1991</v>
      </c>
      <c r="G2066" s="726">
        <v>41.9</v>
      </c>
    </row>
    <row r="2067" spans="1:7" ht="10.5" customHeight="1">
      <c r="B2067" s="311" t="s">
        <v>455</v>
      </c>
      <c r="C2067" s="584">
        <v>95</v>
      </c>
      <c r="D2067" s="533">
        <v>566.54999999999995</v>
      </c>
      <c r="E2067" s="520">
        <v>54068</v>
      </c>
      <c r="F2067" s="998">
        <v>1992</v>
      </c>
      <c r="G2067" s="726">
        <v>40.9</v>
      </c>
    </row>
    <row r="2068" spans="1:7" ht="10.5" customHeight="1">
      <c r="B2068" s="311" t="s">
        <v>456</v>
      </c>
      <c r="C2068" s="584">
        <v>84</v>
      </c>
      <c r="D2068" s="533">
        <v>522.65</v>
      </c>
      <c r="E2068" s="520">
        <v>43756</v>
      </c>
      <c r="F2068" s="998">
        <v>1993</v>
      </c>
      <c r="G2068" s="726">
        <v>35.299999999999997</v>
      </c>
    </row>
    <row r="2069" spans="1:7" ht="10.5" customHeight="1">
      <c r="B2069" s="311" t="s">
        <v>457</v>
      </c>
      <c r="C2069" s="584">
        <v>142</v>
      </c>
      <c r="D2069" s="533">
        <v>438.16</v>
      </c>
      <c r="E2069" s="520">
        <v>62354</v>
      </c>
      <c r="F2069" s="998">
        <v>1994</v>
      </c>
      <c r="G2069" s="726">
        <v>41.5</v>
      </c>
    </row>
    <row r="2070" spans="1:7" ht="10.5" customHeight="1">
      <c r="B2070" s="311"/>
      <c r="C2070" s="584"/>
      <c r="D2070" s="533"/>
      <c r="E2070" s="520"/>
      <c r="F2070" s="998"/>
      <c r="G2070" s="726"/>
    </row>
    <row r="2071" spans="1:7" ht="10.5" customHeight="1">
      <c r="B2071" s="311" t="s">
        <v>324</v>
      </c>
      <c r="C2071" s="584">
        <v>156</v>
      </c>
      <c r="D2071" s="533">
        <v>451.55</v>
      </c>
      <c r="E2071" s="520">
        <v>70470</v>
      </c>
      <c r="F2071" s="998">
        <v>1995</v>
      </c>
      <c r="G2071" s="726">
        <v>38.799999999999997</v>
      </c>
    </row>
    <row r="2072" spans="1:7" ht="10.5" customHeight="1">
      <c r="B2072" s="311" t="s">
        <v>325</v>
      </c>
      <c r="C2072" s="584">
        <v>154</v>
      </c>
      <c r="D2072" s="533">
        <v>446.79</v>
      </c>
      <c r="E2072" s="520">
        <v>68911</v>
      </c>
      <c r="F2072" s="998">
        <v>1996</v>
      </c>
      <c r="G2072" s="726">
        <v>39.5</v>
      </c>
    </row>
    <row r="2073" spans="1:7" ht="10.5" customHeight="1">
      <c r="B2073" s="311" t="s">
        <v>326</v>
      </c>
      <c r="C2073" s="584">
        <v>143</v>
      </c>
      <c r="D2073" s="533">
        <v>465.5</v>
      </c>
      <c r="E2073" s="520">
        <v>66625</v>
      </c>
      <c r="F2073" s="998">
        <v>1997</v>
      </c>
      <c r="G2073" s="726">
        <v>37.6</v>
      </c>
    </row>
    <row r="2074" spans="1:7" ht="10.5" customHeight="1">
      <c r="B2074" s="311" t="s">
        <v>327</v>
      </c>
      <c r="C2074" s="584">
        <v>106</v>
      </c>
      <c r="D2074" s="533">
        <v>465.5</v>
      </c>
      <c r="E2074" s="520">
        <v>49119</v>
      </c>
      <c r="F2074" s="998">
        <v>1998</v>
      </c>
      <c r="G2074" s="726">
        <v>25.4</v>
      </c>
    </row>
    <row r="2075" spans="1:7" ht="10.5" customHeight="1">
      <c r="B2075" s="311" t="s">
        <v>283</v>
      </c>
      <c r="C2075" s="584">
        <v>100</v>
      </c>
      <c r="D2075" s="533">
        <v>538.34</v>
      </c>
      <c r="E2075" s="520">
        <v>53880</v>
      </c>
      <c r="F2075" s="998">
        <v>1999</v>
      </c>
      <c r="G2075" s="726">
        <v>25.5</v>
      </c>
    </row>
    <row r="2076" spans="1:7" ht="10.5" customHeight="1">
      <c r="B2076" s="311"/>
      <c r="C2076" s="584"/>
      <c r="D2076" s="533"/>
      <c r="E2076" s="520"/>
      <c r="F2076" s="998"/>
      <c r="G2076" s="726"/>
    </row>
    <row r="2077" spans="1:7" ht="10.5" customHeight="1">
      <c r="B2077" s="518" t="s">
        <v>328</v>
      </c>
      <c r="C2077" s="584">
        <v>138</v>
      </c>
      <c r="D2077" s="533">
        <v>416</v>
      </c>
      <c r="E2077" s="520">
        <v>57433</v>
      </c>
      <c r="F2077" s="998">
        <v>2000</v>
      </c>
      <c r="G2077" s="726">
        <v>32.9</v>
      </c>
    </row>
    <row r="2078" spans="1:7" ht="10.5" customHeight="1">
      <c r="A2078" s="56"/>
      <c r="B2078" s="458" t="s">
        <v>329</v>
      </c>
      <c r="C2078" s="1012">
        <v>132</v>
      </c>
      <c r="D2078" s="856">
        <v>618.5</v>
      </c>
      <c r="E2078" s="549">
        <v>81757</v>
      </c>
      <c r="F2078" s="1003">
        <v>2001</v>
      </c>
      <c r="G2078" s="724">
        <v>30.6</v>
      </c>
    </row>
    <row r="2079" spans="1:7" ht="10.5" customHeight="1">
      <c r="A2079" s="56"/>
      <c r="B2079" s="585" t="s">
        <v>282</v>
      </c>
      <c r="C2079" s="1012">
        <v>150</v>
      </c>
      <c r="D2079" s="856">
        <v>360.79</v>
      </c>
      <c r="E2079" s="549">
        <v>54288</v>
      </c>
      <c r="F2079" s="1003">
        <v>2002</v>
      </c>
      <c r="G2079" s="724">
        <v>38.799999999999997</v>
      </c>
    </row>
    <row r="2080" spans="1:7" ht="10.5" customHeight="1">
      <c r="A2080" s="56"/>
      <c r="B2080" s="573" t="s">
        <v>723</v>
      </c>
      <c r="C2080" s="1012">
        <v>160</v>
      </c>
      <c r="D2080" s="856">
        <v>300</v>
      </c>
      <c r="E2080" s="549">
        <v>47886</v>
      </c>
      <c r="F2080" s="1003">
        <v>2003</v>
      </c>
      <c r="G2080" s="724">
        <v>41.5</v>
      </c>
    </row>
    <row r="2081" spans="2:7" ht="10.5" customHeight="1">
      <c r="B2081" s="586" t="s">
        <v>751</v>
      </c>
      <c r="C2081" s="584">
        <v>158</v>
      </c>
      <c r="D2081" s="535">
        <v>315.43</v>
      </c>
      <c r="E2081" s="520">
        <v>49934</v>
      </c>
      <c r="F2081" s="998">
        <v>2004</v>
      </c>
      <c r="G2081" s="726">
        <v>45.6</v>
      </c>
    </row>
    <row r="2082" spans="2:7" ht="10.5" customHeight="1">
      <c r="B2082" s="70"/>
      <c r="C2082" s="1013"/>
      <c r="D2082" s="1015"/>
      <c r="E2082" s="56"/>
      <c r="F2082" s="1010"/>
      <c r="G2082" s="738"/>
    </row>
    <row r="2083" spans="2:7" ht="10.5" customHeight="1">
      <c r="B2083" s="459" t="s">
        <v>502</v>
      </c>
      <c r="C2083" s="584">
        <v>107</v>
      </c>
      <c r="D2083" s="533">
        <v>524.1</v>
      </c>
      <c r="E2083" s="520">
        <v>56333</v>
      </c>
      <c r="F2083" s="998">
        <v>2005</v>
      </c>
      <c r="G2083" s="724">
        <v>46.5</v>
      </c>
    </row>
    <row r="2084" spans="2:7" ht="10.5" customHeight="1">
      <c r="B2084" s="311" t="s">
        <v>388</v>
      </c>
      <c r="C2084" s="577">
        <v>140</v>
      </c>
      <c r="D2084" s="535">
        <v>510.48</v>
      </c>
      <c r="E2084" s="522">
        <v>71287</v>
      </c>
      <c r="F2084" s="997">
        <v>2006</v>
      </c>
      <c r="G2084" s="735">
        <v>45.8</v>
      </c>
    </row>
    <row r="2085" spans="2:7" ht="10.5" customHeight="1">
      <c r="B2085" s="311" t="s">
        <v>803</v>
      </c>
      <c r="C2085" s="577">
        <v>175</v>
      </c>
      <c r="D2085" s="535">
        <v>655.87</v>
      </c>
      <c r="E2085" s="522">
        <v>114543</v>
      </c>
      <c r="F2085" s="997">
        <v>2007</v>
      </c>
      <c r="G2085" s="735">
        <v>48.1</v>
      </c>
    </row>
    <row r="2086" spans="2:7" ht="10.5" customHeight="1">
      <c r="B2086" s="313">
        <v>39692</v>
      </c>
      <c r="C2086" s="577">
        <v>116</v>
      </c>
      <c r="D2086" s="535">
        <v>716.69</v>
      </c>
      <c r="E2086" s="522">
        <v>83244</v>
      </c>
      <c r="F2086" s="997">
        <v>2008</v>
      </c>
      <c r="G2086" s="735">
        <v>32.6</v>
      </c>
    </row>
    <row r="2087" spans="2:7" ht="10.5" customHeight="1">
      <c r="B2087" s="313">
        <v>40087</v>
      </c>
      <c r="C2087" s="577">
        <v>52</v>
      </c>
      <c r="D2087" s="535">
        <v>712.88</v>
      </c>
      <c r="E2087" s="522">
        <v>37006</v>
      </c>
      <c r="F2087" s="997">
        <v>2009</v>
      </c>
      <c r="G2087" s="735">
        <v>45.6</v>
      </c>
    </row>
    <row r="2088" spans="2:7" ht="10.5" customHeight="1">
      <c r="B2088" s="313"/>
      <c r="C2088" s="577"/>
      <c r="D2088" s="535"/>
      <c r="E2088" s="522"/>
      <c r="F2088" s="997"/>
      <c r="G2088" s="735"/>
    </row>
    <row r="2089" spans="2:7" ht="10.5" customHeight="1">
      <c r="B2089" s="313">
        <v>40483</v>
      </c>
      <c r="C2089" s="577">
        <v>170</v>
      </c>
      <c r="D2089" s="535">
        <v>747.29</v>
      </c>
      <c r="E2089" s="515">
        <v>127155</v>
      </c>
      <c r="F2089" s="997">
        <v>2010</v>
      </c>
      <c r="G2089" s="735">
        <v>33.799999999999997</v>
      </c>
    </row>
    <row r="2090" spans="2:7" ht="10.5" customHeight="1">
      <c r="B2090" s="313">
        <v>40878</v>
      </c>
      <c r="C2090" s="577">
        <v>157</v>
      </c>
      <c r="D2090" s="535">
        <v>821.73</v>
      </c>
      <c r="E2090" s="515">
        <v>128720</v>
      </c>
      <c r="F2090" s="997">
        <v>2011</v>
      </c>
      <c r="G2090" s="735">
        <v>32.700000000000003</v>
      </c>
    </row>
    <row r="2091" spans="2:7" ht="10.5" customHeight="1">
      <c r="B2091" s="313" t="s">
        <v>1370</v>
      </c>
      <c r="C2091" s="577">
        <v>153</v>
      </c>
      <c r="D2091" s="535">
        <v>895.75</v>
      </c>
      <c r="E2091" s="515">
        <v>136955</v>
      </c>
      <c r="F2091" s="997">
        <v>2012</v>
      </c>
      <c r="G2091" s="735">
        <v>22.4</v>
      </c>
    </row>
    <row r="2092" spans="2:7" ht="10.5" customHeight="1">
      <c r="B2092" s="313" t="s">
        <v>1409</v>
      </c>
      <c r="C2092" s="577">
        <v>148</v>
      </c>
      <c r="D2092" s="535">
        <v>1064.06</v>
      </c>
      <c r="E2092" s="515">
        <v>157676</v>
      </c>
      <c r="F2092" s="997">
        <v>2013</v>
      </c>
      <c r="G2092" s="735">
        <v>23.4</v>
      </c>
    </row>
    <row r="2093" spans="2:7" ht="10.5" customHeight="1">
      <c r="B2093" s="665" t="s">
        <v>1410</v>
      </c>
      <c r="C2093" s="1014">
        <v>142</v>
      </c>
      <c r="D2093" s="1016">
        <v>1153.51</v>
      </c>
      <c r="E2093" s="1112">
        <v>163635</v>
      </c>
      <c r="F2093" s="1011">
        <v>2014</v>
      </c>
      <c r="G2093" s="737">
        <v>20.7</v>
      </c>
    </row>
    <row r="2094" spans="2:7" ht="6" customHeight="1">
      <c r="B2094" s="1400"/>
      <c r="C2094" s="1393"/>
      <c r="D2094" s="1392"/>
      <c r="E2094" s="1401"/>
      <c r="F2094" s="1402"/>
      <c r="G2094" s="776"/>
    </row>
    <row r="2095" spans="2:7" ht="10.5" customHeight="1">
      <c r="B2095" s="131" t="s">
        <v>1275</v>
      </c>
    </row>
    <row r="2096" spans="2:7" ht="10.5" customHeight="1">
      <c r="B2096" s="131" t="s">
        <v>1276</v>
      </c>
    </row>
    <row r="2097" spans="2:2" ht="10.5" customHeight="1">
      <c r="B2097" s="129"/>
    </row>
    <row r="2098" spans="2:2" ht="10.5" customHeight="1">
      <c r="B2098" s="159"/>
    </row>
    <row r="2099" spans="2:2" ht="10.5" customHeight="1">
      <c r="B2099" s="61"/>
    </row>
    <row r="2100" spans="2:2" ht="10.5" customHeight="1">
      <c r="B2100" s="61"/>
    </row>
    <row r="2101" spans="2:2" ht="10.5" customHeight="1">
      <c r="B2101" s="61"/>
    </row>
    <row r="2102" spans="2:2" ht="10.5" customHeight="1">
      <c r="B2102" s="61"/>
    </row>
    <row r="2103" spans="2:2" ht="10.5" customHeight="1">
      <c r="B2103" s="61"/>
    </row>
    <row r="2104" spans="2:2" ht="10.5" customHeight="1">
      <c r="B2104" s="61"/>
    </row>
    <row r="2105" spans="2:2" ht="10.5" customHeight="1">
      <c r="B2105" s="61"/>
    </row>
    <row r="2106" spans="2:2" ht="10.5" customHeight="1">
      <c r="B2106" s="61"/>
    </row>
    <row r="2107" spans="2:2" ht="10.5" customHeight="1">
      <c r="B2107" s="61"/>
    </row>
    <row r="2108" spans="2:2" ht="10.5" customHeight="1">
      <c r="B2108" s="61"/>
    </row>
    <row r="2109" spans="2:2" ht="10.5" customHeight="1">
      <c r="B2109" s="61"/>
    </row>
    <row r="2110" spans="2:2" ht="10.5" customHeight="1">
      <c r="B2110" s="61"/>
    </row>
    <row r="2111" spans="2:2" ht="10.5" customHeight="1">
      <c r="B2111" s="61"/>
    </row>
    <row r="2112" spans="2:2" ht="10.5" customHeight="1">
      <c r="B2112" s="61"/>
    </row>
    <row r="2113" spans="2:12" ht="10.5" customHeight="1">
      <c r="B2113" s="61"/>
    </row>
    <row r="2114" spans="2:12" ht="10.5" customHeight="1">
      <c r="B2114" s="61"/>
    </row>
    <row r="2115" spans="2:12" ht="10.5" customHeight="1">
      <c r="B2115" s="61"/>
    </row>
    <row r="2116" spans="2:12" ht="10.5" customHeight="1">
      <c r="B2116" s="61"/>
    </row>
    <row r="2117" spans="2:12" ht="10.5" customHeight="1">
      <c r="B2117" s="61"/>
    </row>
    <row r="2118" spans="2:12" ht="10.5" customHeight="1">
      <c r="B2118" s="61"/>
    </row>
    <row r="2119" spans="2:12" ht="10.5" customHeight="1">
      <c r="B2119" s="61"/>
    </row>
    <row r="2120" spans="2:12" ht="10.5" customHeight="1">
      <c r="B2120" s="61"/>
    </row>
    <row r="2121" spans="2:12" ht="10.5" customHeight="1">
      <c r="B2121" s="61"/>
    </row>
    <row r="2122" spans="2:12" ht="10.5" customHeight="1">
      <c r="B2122" s="61"/>
    </row>
    <row r="2123" spans="2:12" ht="10.5" customHeight="1">
      <c r="B2123" s="61"/>
    </row>
    <row r="2124" spans="2:12" ht="10.5" customHeight="1">
      <c r="B2124" s="61"/>
      <c r="G2124" s="151">
        <v>30</v>
      </c>
    </row>
    <row r="2125" spans="2:12" ht="10.5" customHeight="1">
      <c r="B2125" s="61"/>
    </row>
    <row r="2126" spans="2:12" ht="10.5" customHeight="1">
      <c r="B2126" s="61"/>
    </row>
    <row r="2127" spans="2:12" ht="11.5" customHeight="1">
      <c r="B2127" s="48" t="s">
        <v>846</v>
      </c>
    </row>
    <row r="2128" spans="2:12" ht="10.5" customHeight="1">
      <c r="B2128" s="1587" t="s">
        <v>275</v>
      </c>
      <c r="C2128" s="1619" t="s">
        <v>601</v>
      </c>
      <c r="D2128" s="1620"/>
      <c r="E2128" s="1620"/>
      <c r="F2128" s="1620"/>
      <c r="G2128" s="1620"/>
      <c r="H2128" s="1621"/>
      <c r="I2128" s="1619" t="s">
        <v>390</v>
      </c>
      <c r="J2128" s="1621"/>
      <c r="K2128" s="1619" t="s">
        <v>391</v>
      </c>
      <c r="L2128" s="1621"/>
    </row>
    <row r="2129" spans="2:12" ht="23.25" customHeight="1">
      <c r="B2129" s="1622"/>
      <c r="C2129" s="241" t="s">
        <v>943</v>
      </c>
      <c r="D2129" s="53" t="s">
        <v>525</v>
      </c>
      <c r="E2129" s="53" t="s">
        <v>842</v>
      </c>
      <c r="F2129" s="53" t="s">
        <v>392</v>
      </c>
      <c r="G2129" s="53" t="s">
        <v>844</v>
      </c>
      <c r="H2129" s="53" t="s">
        <v>843</v>
      </c>
      <c r="I2129" s="53" t="s">
        <v>884</v>
      </c>
      <c r="J2129" s="53" t="s">
        <v>276</v>
      </c>
      <c r="K2129" s="53" t="s">
        <v>392</v>
      </c>
      <c r="L2129" s="53" t="s">
        <v>276</v>
      </c>
    </row>
    <row r="2130" spans="2:12" ht="10.5" customHeight="1">
      <c r="B2130" s="1588"/>
      <c r="C2130" s="63" t="s">
        <v>279</v>
      </c>
      <c r="D2130" s="447" t="s">
        <v>1299</v>
      </c>
      <c r="E2130" s="63" t="s">
        <v>499</v>
      </c>
      <c r="F2130" s="63" t="s">
        <v>280</v>
      </c>
      <c r="G2130" s="447" t="s">
        <v>928</v>
      </c>
      <c r="H2130" s="63" t="s">
        <v>499</v>
      </c>
      <c r="I2130" s="63" t="s">
        <v>280</v>
      </c>
      <c r="J2130" s="63" t="s">
        <v>499</v>
      </c>
      <c r="K2130" s="63" t="s">
        <v>280</v>
      </c>
      <c r="L2130" s="63" t="s">
        <v>499</v>
      </c>
    </row>
    <row r="2131" spans="2:12" ht="10.5" customHeight="1">
      <c r="B2131" s="311" t="s">
        <v>145</v>
      </c>
      <c r="C2131" s="520">
        <v>180</v>
      </c>
      <c r="D2131" s="520">
        <v>698</v>
      </c>
      <c r="E2131" s="520">
        <v>278</v>
      </c>
      <c r="F2131" s="520">
        <v>1264</v>
      </c>
      <c r="G2131" s="545">
        <v>18.41</v>
      </c>
      <c r="H2131" s="520">
        <v>23266</v>
      </c>
      <c r="I2131" s="520">
        <v>557</v>
      </c>
      <c r="J2131" s="520">
        <v>10406</v>
      </c>
      <c r="K2131" s="520">
        <v>3403</v>
      </c>
      <c r="L2131" s="520">
        <v>32542</v>
      </c>
    </row>
    <row r="2132" spans="2:12" ht="10.5" customHeight="1">
      <c r="B2132" s="311" t="s">
        <v>146</v>
      </c>
      <c r="C2132" s="520" t="s">
        <v>458</v>
      </c>
      <c r="D2132" s="520">
        <v>1569</v>
      </c>
      <c r="E2132" s="520">
        <v>621</v>
      </c>
      <c r="F2132" s="520">
        <v>1557</v>
      </c>
      <c r="G2132" s="545">
        <v>19.77</v>
      </c>
      <c r="H2132" s="520">
        <v>30788</v>
      </c>
      <c r="I2132" s="520">
        <v>557</v>
      </c>
      <c r="J2132" s="520">
        <v>10390</v>
      </c>
      <c r="K2132" s="520">
        <v>4729</v>
      </c>
      <c r="L2132" s="520">
        <v>40082</v>
      </c>
    </row>
    <row r="2133" spans="2:12" ht="10.5" customHeight="1">
      <c r="B2133" s="311" t="s">
        <v>147</v>
      </c>
      <c r="C2133" s="520" t="s">
        <v>458</v>
      </c>
      <c r="D2133" s="520">
        <v>1734</v>
      </c>
      <c r="E2133" s="520">
        <v>712</v>
      </c>
      <c r="F2133" s="520">
        <v>979</v>
      </c>
      <c r="G2133" s="545">
        <v>22.88</v>
      </c>
      <c r="H2133" s="520">
        <v>22401</v>
      </c>
      <c r="I2133" s="520">
        <v>425</v>
      </c>
      <c r="J2133" s="520">
        <v>8281</v>
      </c>
      <c r="K2133" s="520">
        <v>3460</v>
      </c>
      <c r="L2133" s="520">
        <v>32178</v>
      </c>
    </row>
    <row r="2134" spans="2:12" ht="10.5" customHeight="1">
      <c r="B2134" s="311" t="s">
        <v>148</v>
      </c>
      <c r="C2134" s="520" t="s">
        <v>458</v>
      </c>
      <c r="D2134" s="520">
        <v>759</v>
      </c>
      <c r="E2134" s="520">
        <v>350</v>
      </c>
      <c r="F2134" s="520">
        <v>1138</v>
      </c>
      <c r="G2134" s="545">
        <v>25.18</v>
      </c>
      <c r="H2134" s="520">
        <v>28659</v>
      </c>
      <c r="I2134" s="520">
        <v>572</v>
      </c>
      <c r="J2134" s="520">
        <v>12492</v>
      </c>
      <c r="K2134" s="520">
        <v>5102</v>
      </c>
      <c r="L2134" s="520">
        <v>53162</v>
      </c>
    </row>
    <row r="2135" spans="2:12" ht="10.5" customHeight="1">
      <c r="B2135" s="311" t="s">
        <v>149</v>
      </c>
      <c r="C2135" s="520" t="s">
        <v>458</v>
      </c>
      <c r="D2135" s="520">
        <v>739</v>
      </c>
      <c r="E2135" s="520">
        <v>579</v>
      </c>
      <c r="F2135" s="520">
        <v>1267</v>
      </c>
      <c r="G2135" s="545">
        <v>26.47</v>
      </c>
      <c r="H2135" s="520">
        <v>33539</v>
      </c>
      <c r="I2135" s="520">
        <v>602</v>
      </c>
      <c r="J2135" s="520">
        <v>14665</v>
      </c>
      <c r="K2135" s="520">
        <v>4647</v>
      </c>
      <c r="L2135" s="520">
        <v>59144</v>
      </c>
    </row>
    <row r="2136" spans="2:12" ht="10.5" customHeight="1">
      <c r="B2136" s="311"/>
      <c r="C2136" s="520"/>
      <c r="D2136" s="520"/>
      <c r="E2136" s="520"/>
      <c r="F2136" s="520"/>
      <c r="G2136" s="545"/>
      <c r="H2136" s="520"/>
      <c r="I2136" s="520"/>
      <c r="J2136" s="520"/>
      <c r="K2136" s="520"/>
      <c r="L2136" s="520"/>
    </row>
    <row r="2137" spans="2:12" ht="10.5" customHeight="1">
      <c r="B2137" s="311" t="s">
        <v>150</v>
      </c>
      <c r="C2137" s="520">
        <v>309</v>
      </c>
      <c r="D2137" s="520">
        <v>1311</v>
      </c>
      <c r="E2137" s="520">
        <v>1064</v>
      </c>
      <c r="F2137" s="520">
        <v>1484</v>
      </c>
      <c r="G2137" s="545">
        <v>30.24</v>
      </c>
      <c r="H2137" s="520">
        <v>44880</v>
      </c>
      <c r="I2137" s="520">
        <v>255</v>
      </c>
      <c r="J2137" s="520">
        <v>7240</v>
      </c>
      <c r="K2137" s="520">
        <v>2866</v>
      </c>
      <c r="L2137" s="520">
        <v>39288</v>
      </c>
    </row>
    <row r="2138" spans="2:12" ht="10.5" customHeight="1">
      <c r="B2138" s="311" t="s">
        <v>151</v>
      </c>
      <c r="C2138" s="520" t="s">
        <v>458</v>
      </c>
      <c r="D2138" s="520">
        <v>1541</v>
      </c>
      <c r="E2138" s="520">
        <v>1371</v>
      </c>
      <c r="F2138" s="520">
        <v>1720</v>
      </c>
      <c r="G2138" s="545">
        <v>33</v>
      </c>
      <c r="H2138" s="520">
        <v>56755</v>
      </c>
      <c r="I2138" s="520">
        <v>311</v>
      </c>
      <c r="J2138" s="520">
        <v>9432</v>
      </c>
      <c r="K2138" s="520">
        <v>4502</v>
      </c>
      <c r="L2138" s="520">
        <v>65986</v>
      </c>
    </row>
    <row r="2139" spans="2:12" ht="10.5" customHeight="1">
      <c r="B2139" s="311" t="s">
        <v>152</v>
      </c>
      <c r="C2139" s="520" t="s">
        <v>458</v>
      </c>
      <c r="D2139" s="520">
        <v>2421</v>
      </c>
      <c r="E2139" s="520">
        <v>2432</v>
      </c>
      <c r="F2139" s="520">
        <v>1956</v>
      </c>
      <c r="G2139" s="545">
        <v>34.07</v>
      </c>
      <c r="H2139" s="520">
        <v>66647</v>
      </c>
      <c r="I2139" s="520">
        <v>367</v>
      </c>
      <c r="J2139" s="520">
        <v>13871</v>
      </c>
      <c r="K2139" s="520">
        <v>5439</v>
      </c>
      <c r="L2139" s="520">
        <v>103411</v>
      </c>
    </row>
    <row r="2140" spans="2:12" ht="10.5" customHeight="1">
      <c r="B2140" s="311" t="s">
        <v>756</v>
      </c>
      <c r="C2140" s="520" t="s">
        <v>458</v>
      </c>
      <c r="D2140" s="520">
        <v>1772</v>
      </c>
      <c r="E2140" s="520">
        <v>1762</v>
      </c>
      <c r="F2140" s="520">
        <v>2192</v>
      </c>
      <c r="G2140" s="545">
        <v>39.840000000000003</v>
      </c>
      <c r="H2140" s="520">
        <v>87341</v>
      </c>
      <c r="I2140" s="520">
        <v>422</v>
      </c>
      <c r="J2140" s="520">
        <v>20492</v>
      </c>
      <c r="K2140" s="520">
        <v>6456</v>
      </c>
      <c r="L2140" s="520">
        <v>151510</v>
      </c>
    </row>
    <row r="2141" spans="2:12" ht="10.5" customHeight="1">
      <c r="B2141" s="311" t="s">
        <v>757</v>
      </c>
      <c r="C2141" s="520" t="s">
        <v>458</v>
      </c>
      <c r="D2141" s="520">
        <v>1048</v>
      </c>
      <c r="E2141" s="520">
        <v>1211</v>
      </c>
      <c r="F2141" s="520">
        <v>2453</v>
      </c>
      <c r="G2141" s="545">
        <v>51.27</v>
      </c>
      <c r="H2141" s="520">
        <v>125774</v>
      </c>
      <c r="I2141" s="520">
        <v>480</v>
      </c>
      <c r="J2141" s="520">
        <v>34646</v>
      </c>
      <c r="K2141" s="520">
        <v>6400</v>
      </c>
      <c r="L2141" s="520">
        <v>202360</v>
      </c>
    </row>
    <row r="2142" spans="2:12" ht="10.5" customHeight="1">
      <c r="B2142" s="311"/>
      <c r="C2142" s="520"/>
      <c r="D2142" s="520"/>
      <c r="E2142" s="520"/>
      <c r="F2142" s="520"/>
      <c r="G2142" s="545"/>
      <c r="H2142" s="520"/>
      <c r="I2142" s="520"/>
      <c r="J2142" s="520"/>
      <c r="K2142" s="520"/>
      <c r="L2142" s="520"/>
    </row>
    <row r="2143" spans="2:12" ht="10.5" customHeight="1">
      <c r="B2143" s="311" t="s">
        <v>758</v>
      </c>
      <c r="C2143" s="520">
        <v>468</v>
      </c>
      <c r="D2143" s="520">
        <v>217</v>
      </c>
      <c r="E2143" s="520">
        <v>293</v>
      </c>
      <c r="F2143" s="520">
        <v>2192</v>
      </c>
      <c r="G2143" s="545">
        <v>63.78</v>
      </c>
      <c r="H2143" s="520">
        <v>139804</v>
      </c>
      <c r="I2143" s="520">
        <v>500</v>
      </c>
      <c r="J2143" s="520">
        <v>28005</v>
      </c>
      <c r="K2143" s="520">
        <v>6550</v>
      </c>
      <c r="L2143" s="520">
        <v>223622</v>
      </c>
    </row>
    <row r="2144" spans="2:12" ht="10.5" customHeight="1">
      <c r="B2144" s="311" t="s">
        <v>759</v>
      </c>
      <c r="C2144" s="520" t="s">
        <v>458</v>
      </c>
      <c r="D2144" s="520">
        <v>705</v>
      </c>
      <c r="E2144" s="520">
        <v>1355</v>
      </c>
      <c r="F2144" s="520">
        <v>2301</v>
      </c>
      <c r="G2144" s="545">
        <v>80.91</v>
      </c>
      <c r="H2144" s="520">
        <v>186178</v>
      </c>
      <c r="I2144" s="520">
        <v>490</v>
      </c>
      <c r="J2144" s="520">
        <v>48241</v>
      </c>
      <c r="K2144" s="520">
        <v>6300</v>
      </c>
      <c r="L2144" s="520">
        <v>290011</v>
      </c>
    </row>
    <row r="2145" spans="2:12" ht="10.5" customHeight="1">
      <c r="B2145" s="311" t="s">
        <v>760</v>
      </c>
      <c r="C2145" s="520" t="s">
        <v>458</v>
      </c>
      <c r="D2145" s="520">
        <v>2065</v>
      </c>
      <c r="E2145" s="520">
        <v>4253</v>
      </c>
      <c r="F2145" s="520">
        <v>2416</v>
      </c>
      <c r="G2145" s="545">
        <v>87.82</v>
      </c>
      <c r="H2145" s="520">
        <v>212162</v>
      </c>
      <c r="I2145" s="520">
        <v>480</v>
      </c>
      <c r="J2145" s="520">
        <v>64373</v>
      </c>
      <c r="K2145" s="520">
        <v>6400</v>
      </c>
      <c r="L2145" s="520">
        <v>339646</v>
      </c>
    </row>
    <row r="2146" spans="2:12" ht="10.5" customHeight="1">
      <c r="B2146" s="311" t="s">
        <v>761</v>
      </c>
      <c r="C2146" s="520" t="s">
        <v>458</v>
      </c>
      <c r="D2146" s="520">
        <v>2278</v>
      </c>
      <c r="E2146" s="520">
        <v>5022</v>
      </c>
      <c r="F2146" s="520">
        <v>2423</v>
      </c>
      <c r="G2146" s="545">
        <v>115.92</v>
      </c>
      <c r="H2146" s="520">
        <v>280876</v>
      </c>
      <c r="I2146" s="520">
        <v>485</v>
      </c>
      <c r="J2146" s="520">
        <v>91229</v>
      </c>
      <c r="K2146" s="520">
        <v>6200</v>
      </c>
      <c r="L2146" s="520">
        <v>442302</v>
      </c>
    </row>
    <row r="2147" spans="2:12" ht="10.5" customHeight="1">
      <c r="B2147" s="311" t="s">
        <v>762</v>
      </c>
      <c r="C2147" s="520" t="s">
        <v>458</v>
      </c>
      <c r="D2147" s="520">
        <v>1207</v>
      </c>
      <c r="E2147" s="520">
        <v>2609</v>
      </c>
      <c r="F2147" s="520">
        <v>2423</v>
      </c>
      <c r="G2147" s="545">
        <v>110.41</v>
      </c>
      <c r="H2147" s="520">
        <v>267514</v>
      </c>
      <c r="I2147" s="520">
        <v>500</v>
      </c>
      <c r="J2147" s="520">
        <v>65100</v>
      </c>
      <c r="K2147" s="520">
        <v>6000</v>
      </c>
      <c r="L2147" s="520">
        <v>366046</v>
      </c>
    </row>
    <row r="2148" spans="2:12" ht="10.5" customHeight="1">
      <c r="B2148" s="311"/>
      <c r="C2148" s="520"/>
      <c r="D2148" s="520"/>
      <c r="E2148" s="520"/>
      <c r="F2148" s="520"/>
      <c r="G2148" s="545"/>
      <c r="H2148" s="520"/>
      <c r="I2148" s="520"/>
      <c r="J2148" s="520"/>
      <c r="K2148" s="520"/>
      <c r="L2148" s="520"/>
    </row>
    <row r="2149" spans="2:12" ht="10.5" customHeight="1">
      <c r="B2149" s="311" t="s">
        <v>763</v>
      </c>
      <c r="C2149" s="520" t="s">
        <v>458</v>
      </c>
      <c r="D2149" s="520">
        <v>481</v>
      </c>
      <c r="E2149" s="520">
        <v>1149</v>
      </c>
      <c r="F2149" s="520">
        <v>2252</v>
      </c>
      <c r="G2149" s="545">
        <v>113.93</v>
      </c>
      <c r="H2149" s="520">
        <v>256570</v>
      </c>
      <c r="I2149" s="520">
        <v>550</v>
      </c>
      <c r="J2149" s="520">
        <v>55908</v>
      </c>
      <c r="K2149" s="520">
        <v>6000</v>
      </c>
      <c r="L2149" s="520">
        <v>363154</v>
      </c>
    </row>
    <row r="2150" spans="2:12" ht="10.5" customHeight="1">
      <c r="B2150" s="311" t="s">
        <v>764</v>
      </c>
      <c r="C2150" s="520" t="s">
        <v>458</v>
      </c>
      <c r="D2150" s="520">
        <v>1326</v>
      </c>
      <c r="E2150" s="520">
        <v>3895</v>
      </c>
      <c r="F2150" s="520">
        <v>1908</v>
      </c>
      <c r="G2150" s="545">
        <v>114.8</v>
      </c>
      <c r="H2150" s="520">
        <v>219034</v>
      </c>
      <c r="I2150" s="520">
        <v>400</v>
      </c>
      <c r="J2150" s="520">
        <v>44000</v>
      </c>
      <c r="K2150" s="520">
        <v>5900</v>
      </c>
      <c r="L2150" s="520">
        <v>363646</v>
      </c>
    </row>
    <row r="2151" spans="2:12" ht="10.5" customHeight="1">
      <c r="B2151" s="311" t="s">
        <v>765</v>
      </c>
      <c r="C2151" s="520">
        <v>214</v>
      </c>
      <c r="D2151" s="520">
        <v>718</v>
      </c>
      <c r="E2151" s="520">
        <v>2538</v>
      </c>
      <c r="F2151" s="520">
        <v>1809</v>
      </c>
      <c r="G2151" s="545">
        <v>145.07</v>
      </c>
      <c r="H2151" s="520">
        <v>262462</v>
      </c>
      <c r="I2151" s="520">
        <v>380</v>
      </c>
      <c r="J2151" s="520">
        <v>47424</v>
      </c>
      <c r="K2151" s="520">
        <v>5830</v>
      </c>
      <c r="L2151" s="520">
        <v>450917</v>
      </c>
    </row>
    <row r="2152" spans="2:12" ht="10.5" customHeight="1">
      <c r="B2152" s="311" t="s">
        <v>766</v>
      </c>
      <c r="C2152" s="520" t="s">
        <v>458</v>
      </c>
      <c r="D2152" s="520">
        <v>91</v>
      </c>
      <c r="E2152" s="520">
        <v>426</v>
      </c>
      <c r="F2152" s="520">
        <v>1440</v>
      </c>
      <c r="G2152" s="545">
        <v>159.27000000000001</v>
      </c>
      <c r="H2152" s="520">
        <v>229462</v>
      </c>
      <c r="I2152" s="520">
        <v>360</v>
      </c>
      <c r="J2152" s="520">
        <v>65376</v>
      </c>
      <c r="K2152" s="520">
        <v>5500</v>
      </c>
      <c r="L2152" s="520">
        <v>494790</v>
      </c>
    </row>
    <row r="2153" spans="2:12" ht="10.5" customHeight="1">
      <c r="B2153" s="311" t="s">
        <v>767</v>
      </c>
      <c r="C2153" s="520" t="s">
        <v>458</v>
      </c>
      <c r="D2153" s="520">
        <v>105</v>
      </c>
      <c r="E2153" s="520">
        <v>699</v>
      </c>
      <c r="F2153" s="520">
        <v>1538</v>
      </c>
      <c r="G2153" s="545">
        <v>169.8</v>
      </c>
      <c r="H2153" s="520">
        <v>261189</v>
      </c>
      <c r="I2153" s="520">
        <v>350</v>
      </c>
      <c r="J2153" s="520">
        <v>80710</v>
      </c>
      <c r="K2153" s="520">
        <v>5300</v>
      </c>
      <c r="L2153" s="520">
        <v>521174</v>
      </c>
    </row>
    <row r="2154" spans="2:12" ht="10.5" customHeight="1">
      <c r="B2154" s="311"/>
      <c r="C2154" s="520"/>
      <c r="D2154" s="520"/>
      <c r="E2154" s="520"/>
      <c r="F2154" s="520"/>
      <c r="G2154" s="545"/>
      <c r="H2154" s="520"/>
      <c r="I2154" s="520"/>
      <c r="J2154" s="520"/>
      <c r="K2154" s="520"/>
      <c r="L2154" s="520"/>
    </row>
    <row r="2155" spans="2:12" ht="10.5" customHeight="1">
      <c r="B2155" s="311" t="s">
        <v>768</v>
      </c>
      <c r="C2155" s="520" t="s">
        <v>458</v>
      </c>
      <c r="D2155" s="520">
        <v>1023</v>
      </c>
      <c r="E2155" s="520">
        <v>9806</v>
      </c>
      <c r="F2155" s="520">
        <v>1632</v>
      </c>
      <c r="G2155" s="545">
        <v>174.67</v>
      </c>
      <c r="H2155" s="520">
        <v>285049</v>
      </c>
      <c r="I2155" s="520">
        <v>340</v>
      </c>
      <c r="J2155" s="520">
        <v>79560</v>
      </c>
      <c r="K2155" s="520">
        <v>5100</v>
      </c>
      <c r="L2155" s="520">
        <v>511666</v>
      </c>
    </row>
    <row r="2156" spans="2:12" ht="10.5" customHeight="1">
      <c r="B2156" s="311" t="s">
        <v>769</v>
      </c>
      <c r="C2156" s="520" t="s">
        <v>458</v>
      </c>
      <c r="D2156" s="520">
        <v>945</v>
      </c>
      <c r="E2156" s="520">
        <v>9158</v>
      </c>
      <c r="F2156" s="520">
        <v>1730</v>
      </c>
      <c r="G2156" s="545">
        <v>208.86</v>
      </c>
      <c r="H2156" s="520">
        <v>361296</v>
      </c>
      <c r="I2156" s="520">
        <v>350</v>
      </c>
      <c r="J2156" s="520">
        <v>98420</v>
      </c>
      <c r="K2156" s="520">
        <v>4900</v>
      </c>
      <c r="L2156" s="520">
        <v>584514</v>
      </c>
    </row>
    <row r="2157" spans="2:12" ht="10.5" customHeight="1">
      <c r="B2157" s="311" t="s">
        <v>455</v>
      </c>
      <c r="C2157" s="520" t="s">
        <v>458</v>
      </c>
      <c r="D2157" s="520">
        <v>298</v>
      </c>
      <c r="E2157" s="520">
        <v>2425</v>
      </c>
      <c r="F2157" s="520">
        <v>1831</v>
      </c>
      <c r="G2157" s="545">
        <v>355.46</v>
      </c>
      <c r="H2157" s="520">
        <v>650987</v>
      </c>
      <c r="I2157" s="520">
        <v>330</v>
      </c>
      <c r="J2157" s="520">
        <v>103531</v>
      </c>
      <c r="K2157" s="520">
        <v>4500</v>
      </c>
      <c r="L2157" s="520">
        <v>865815</v>
      </c>
    </row>
    <row r="2158" spans="2:12" ht="10.5" customHeight="1">
      <c r="B2158" s="311" t="s">
        <v>456</v>
      </c>
      <c r="C2158" s="520" t="s">
        <v>458</v>
      </c>
      <c r="D2158" s="520">
        <v>235</v>
      </c>
      <c r="E2158" s="520">
        <v>1904</v>
      </c>
      <c r="F2158" s="520">
        <v>1857</v>
      </c>
      <c r="G2158" s="545">
        <v>237.77</v>
      </c>
      <c r="H2158" s="520">
        <v>441498</v>
      </c>
      <c r="I2158" s="520">
        <v>340</v>
      </c>
      <c r="J2158" s="520">
        <v>101014</v>
      </c>
      <c r="K2158" s="520">
        <v>4000</v>
      </c>
      <c r="L2158" s="520">
        <v>535794</v>
      </c>
    </row>
    <row r="2159" spans="2:12" ht="10.5" customHeight="1">
      <c r="B2159" s="311" t="s">
        <v>457</v>
      </c>
      <c r="C2159" s="520" t="s">
        <v>458</v>
      </c>
      <c r="D2159" s="520">
        <v>469</v>
      </c>
      <c r="E2159" s="520">
        <v>3877</v>
      </c>
      <c r="F2159" s="520">
        <v>1485</v>
      </c>
      <c r="G2159" s="545">
        <v>314.94</v>
      </c>
      <c r="H2159" s="520">
        <v>467832</v>
      </c>
      <c r="I2159" s="520">
        <v>272</v>
      </c>
      <c r="J2159" s="520">
        <v>91204</v>
      </c>
      <c r="K2159" s="520">
        <v>3200</v>
      </c>
      <c r="L2159" s="520">
        <v>566971</v>
      </c>
    </row>
    <row r="2160" spans="2:12" ht="10.5" customHeight="1">
      <c r="B2160" s="311"/>
      <c r="C2160" s="520"/>
      <c r="D2160" s="520"/>
      <c r="E2160" s="520"/>
      <c r="F2160" s="520"/>
      <c r="G2160" s="545"/>
      <c r="H2160" s="520"/>
      <c r="I2160" s="520"/>
      <c r="J2160" s="520"/>
      <c r="K2160" s="520"/>
      <c r="L2160" s="520"/>
    </row>
    <row r="2161" spans="2:12" ht="10.5" customHeight="1">
      <c r="B2161" s="311" t="s">
        <v>324</v>
      </c>
      <c r="C2161" s="520" t="s">
        <v>458</v>
      </c>
      <c r="D2161" s="520">
        <v>116</v>
      </c>
      <c r="E2161" s="520">
        <v>1289</v>
      </c>
      <c r="F2161" s="520">
        <v>1625</v>
      </c>
      <c r="G2161" s="545">
        <v>383.4</v>
      </c>
      <c r="H2161" s="520">
        <v>623063</v>
      </c>
      <c r="I2161" s="520">
        <v>298</v>
      </c>
      <c r="J2161" s="520">
        <v>141999</v>
      </c>
      <c r="K2161" s="520">
        <v>3501</v>
      </c>
      <c r="L2161" s="520">
        <v>782666</v>
      </c>
    </row>
    <row r="2162" spans="2:12" ht="10.5" customHeight="1">
      <c r="B2162" s="311" t="s">
        <v>325</v>
      </c>
      <c r="C2162" s="520" t="s">
        <v>458</v>
      </c>
      <c r="D2162" s="520">
        <v>341</v>
      </c>
      <c r="E2162" s="520">
        <v>5038</v>
      </c>
      <c r="F2162" s="520">
        <v>1659</v>
      </c>
      <c r="G2162" s="545">
        <v>309.99</v>
      </c>
      <c r="H2162" s="520">
        <v>514166</v>
      </c>
      <c r="I2162" s="520">
        <v>304</v>
      </c>
      <c r="J2162" s="520">
        <v>110907</v>
      </c>
      <c r="K2162" s="520">
        <v>3573</v>
      </c>
      <c r="L2162" s="520">
        <v>637091</v>
      </c>
    </row>
    <row r="2163" spans="2:12" ht="10.5" customHeight="1">
      <c r="B2163" s="311" t="s">
        <v>326</v>
      </c>
      <c r="C2163" s="520" t="s">
        <v>458</v>
      </c>
      <c r="D2163" s="520">
        <v>1155</v>
      </c>
      <c r="E2163" s="520">
        <v>13271</v>
      </c>
      <c r="F2163" s="520">
        <v>1646</v>
      </c>
      <c r="G2163" s="545">
        <v>357.61</v>
      </c>
      <c r="H2163" s="520">
        <v>588578</v>
      </c>
      <c r="I2163" s="520">
        <v>319</v>
      </c>
      <c r="J2163" s="520">
        <v>144905</v>
      </c>
      <c r="K2163" s="520">
        <v>3752</v>
      </c>
      <c r="L2163" s="520">
        <v>786159</v>
      </c>
    </row>
    <row r="2164" spans="2:12" ht="10.5" customHeight="1">
      <c r="B2164" s="311" t="s">
        <v>327</v>
      </c>
      <c r="C2164" s="520" t="s">
        <v>458</v>
      </c>
      <c r="D2164" s="520">
        <v>449</v>
      </c>
      <c r="E2164" s="520">
        <v>3541</v>
      </c>
      <c r="F2164" s="520">
        <v>1457</v>
      </c>
      <c r="G2164" s="545">
        <v>417.86</v>
      </c>
      <c r="H2164" s="520">
        <v>608956</v>
      </c>
      <c r="I2164" s="520">
        <v>282</v>
      </c>
      <c r="J2164" s="520">
        <v>164484</v>
      </c>
      <c r="K2164" s="520">
        <v>3322</v>
      </c>
      <c r="L2164" s="520">
        <v>834471</v>
      </c>
    </row>
    <row r="2165" spans="2:12" ht="10.5" customHeight="1">
      <c r="B2165" s="311" t="s">
        <v>283</v>
      </c>
      <c r="C2165" s="520" t="s">
        <v>458</v>
      </c>
      <c r="D2165" s="520">
        <v>54</v>
      </c>
      <c r="E2165" s="520">
        <v>510</v>
      </c>
      <c r="F2165" s="520">
        <v>1323</v>
      </c>
      <c r="G2165" s="545">
        <v>419.85</v>
      </c>
      <c r="H2165" s="520">
        <v>555322</v>
      </c>
      <c r="I2165" s="520">
        <v>284</v>
      </c>
      <c r="J2165" s="520">
        <v>145672</v>
      </c>
      <c r="K2165" s="520">
        <v>3433</v>
      </c>
      <c r="L2165" s="520">
        <v>827607</v>
      </c>
    </row>
    <row r="2166" spans="2:12" ht="10.5" customHeight="1">
      <c r="B2166" s="311"/>
      <c r="C2166" s="520"/>
      <c r="D2166" s="520"/>
      <c r="E2166" s="520"/>
      <c r="F2166" s="520"/>
      <c r="G2166" s="545"/>
      <c r="H2166" s="520"/>
      <c r="I2166" s="520"/>
      <c r="J2166" s="520"/>
      <c r="K2166" s="520"/>
      <c r="L2166" s="520"/>
    </row>
    <row r="2167" spans="2:12" ht="10.5" customHeight="1">
      <c r="B2167" s="518" t="s">
        <v>328</v>
      </c>
      <c r="C2167" s="522" t="s">
        <v>458</v>
      </c>
      <c r="D2167" s="522">
        <v>207</v>
      </c>
      <c r="E2167" s="522">
        <v>2629</v>
      </c>
      <c r="F2167" s="522">
        <v>1897</v>
      </c>
      <c r="G2167" s="546">
        <v>432.85</v>
      </c>
      <c r="H2167" s="522">
        <v>821313</v>
      </c>
      <c r="I2167" s="522">
        <v>283</v>
      </c>
      <c r="J2167" s="522">
        <v>145867</v>
      </c>
      <c r="K2167" s="522">
        <v>3443</v>
      </c>
      <c r="L2167" s="520">
        <v>859317</v>
      </c>
    </row>
    <row r="2168" spans="2:12" ht="10.5" customHeight="1">
      <c r="B2168" s="518" t="s">
        <v>329</v>
      </c>
      <c r="C2168" s="520" t="s">
        <v>458</v>
      </c>
      <c r="D2168" s="520">
        <v>393</v>
      </c>
      <c r="E2168" s="520">
        <v>6112</v>
      </c>
      <c r="F2168" s="520">
        <v>1152</v>
      </c>
      <c r="G2168" s="545">
        <v>473.4</v>
      </c>
      <c r="H2168" s="520">
        <v>545267</v>
      </c>
      <c r="I2168" s="520">
        <v>283</v>
      </c>
      <c r="J2168" s="520">
        <v>159533</v>
      </c>
      <c r="K2168" s="520">
        <v>3521</v>
      </c>
      <c r="L2168" s="520">
        <v>904179</v>
      </c>
    </row>
    <row r="2169" spans="2:12" ht="10.5" customHeight="1">
      <c r="B2169" s="518" t="s">
        <v>282</v>
      </c>
      <c r="C2169" s="520" t="s">
        <v>458</v>
      </c>
      <c r="D2169" s="520">
        <v>601</v>
      </c>
      <c r="E2169" s="520">
        <v>9851</v>
      </c>
      <c r="F2169" s="520">
        <v>630</v>
      </c>
      <c r="G2169" s="545">
        <v>873.03</v>
      </c>
      <c r="H2169" s="520">
        <v>550173</v>
      </c>
      <c r="I2169" s="520">
        <v>285</v>
      </c>
      <c r="J2169" s="520">
        <v>296286</v>
      </c>
      <c r="K2169" s="520">
        <v>4043</v>
      </c>
      <c r="L2169" s="520">
        <v>1122953</v>
      </c>
    </row>
    <row r="2170" spans="2:12" ht="10.5" customHeight="1">
      <c r="B2170" s="518" t="s">
        <v>723</v>
      </c>
      <c r="C2170" s="522" t="s">
        <v>458</v>
      </c>
      <c r="D2170" s="522">
        <v>556</v>
      </c>
      <c r="E2170" s="522">
        <v>8096</v>
      </c>
      <c r="F2170" s="522">
        <v>1000</v>
      </c>
      <c r="G2170" s="546">
        <v>860.15</v>
      </c>
      <c r="H2170" s="522">
        <v>860585</v>
      </c>
      <c r="I2170" s="522">
        <v>287</v>
      </c>
      <c r="J2170" s="522">
        <v>293963</v>
      </c>
      <c r="K2170" s="522">
        <v>4488</v>
      </c>
      <c r="L2170" s="522">
        <v>1377512</v>
      </c>
    </row>
    <row r="2171" spans="2:12" ht="10.5" customHeight="1">
      <c r="B2171" s="311" t="s">
        <v>751</v>
      </c>
      <c r="C2171" s="522" t="s">
        <v>458</v>
      </c>
      <c r="D2171" s="522">
        <v>552</v>
      </c>
      <c r="E2171" s="522">
        <v>8256</v>
      </c>
      <c r="F2171" s="522">
        <v>1434</v>
      </c>
      <c r="G2171" s="546">
        <v>639.25</v>
      </c>
      <c r="H2171" s="522">
        <v>917322</v>
      </c>
      <c r="I2171" s="522">
        <v>294</v>
      </c>
      <c r="J2171" s="522">
        <v>209751</v>
      </c>
      <c r="K2171" s="522">
        <v>4730</v>
      </c>
      <c r="L2171" s="522">
        <v>1275576</v>
      </c>
    </row>
    <row r="2172" spans="2:12" ht="10.5" customHeight="1">
      <c r="B2172" s="311"/>
      <c r="C2172" s="522"/>
      <c r="D2172" s="522"/>
      <c r="E2172" s="522"/>
      <c r="F2172" s="522"/>
      <c r="G2172" s="546"/>
      <c r="H2172" s="522"/>
      <c r="I2172" s="522"/>
      <c r="J2172" s="522"/>
      <c r="K2172" s="522"/>
      <c r="L2172" s="522"/>
    </row>
    <row r="2173" spans="2:12" ht="10.5" customHeight="1">
      <c r="B2173" s="579" t="s">
        <v>502</v>
      </c>
      <c r="C2173" s="522" t="s">
        <v>458</v>
      </c>
      <c r="D2173" s="522">
        <v>169</v>
      </c>
      <c r="E2173" s="522">
        <v>4157</v>
      </c>
      <c r="F2173" s="522">
        <v>1386</v>
      </c>
      <c r="G2173" s="546">
        <v>620.15</v>
      </c>
      <c r="H2173" s="522">
        <v>859324</v>
      </c>
      <c r="I2173" s="522">
        <v>288</v>
      </c>
      <c r="J2173" s="522">
        <v>254604</v>
      </c>
      <c r="K2173" s="522">
        <v>4640</v>
      </c>
      <c r="L2173" s="522">
        <v>1251304</v>
      </c>
    </row>
    <row r="2174" spans="2:12" ht="10.5" customHeight="1">
      <c r="B2174" s="311" t="s">
        <v>388</v>
      </c>
      <c r="C2174" s="522" t="s">
        <v>458</v>
      </c>
      <c r="D2174" s="522">
        <v>381</v>
      </c>
      <c r="E2174" s="522">
        <v>8455</v>
      </c>
      <c r="F2174" s="522">
        <v>1232</v>
      </c>
      <c r="G2174" s="546">
        <v>670.04</v>
      </c>
      <c r="H2174" s="522">
        <v>825388</v>
      </c>
      <c r="I2174" s="522">
        <v>256</v>
      </c>
      <c r="J2174" s="522">
        <v>235825</v>
      </c>
      <c r="K2174" s="522">
        <v>4130</v>
      </c>
      <c r="L2174" s="522">
        <v>1113661</v>
      </c>
    </row>
    <row r="2175" spans="2:12" ht="10.5" customHeight="1">
      <c r="B2175" s="579" t="s">
        <v>803</v>
      </c>
      <c r="C2175" s="522" t="s">
        <v>458</v>
      </c>
      <c r="D2175" s="522">
        <v>185</v>
      </c>
      <c r="E2175" s="522">
        <v>3569</v>
      </c>
      <c r="F2175" s="522">
        <v>1177</v>
      </c>
      <c r="G2175" s="546">
        <v>1137.53</v>
      </c>
      <c r="H2175" s="522">
        <v>1339083</v>
      </c>
      <c r="I2175" s="522">
        <v>245</v>
      </c>
      <c r="J2175" s="522">
        <v>225692</v>
      </c>
      <c r="K2175" s="522">
        <v>3948</v>
      </c>
      <c r="L2175" s="522">
        <v>1035564</v>
      </c>
    </row>
    <row r="2176" spans="2:12" ht="10.5" customHeight="1">
      <c r="B2176" s="313">
        <v>39692</v>
      </c>
      <c r="C2176" s="522" t="s">
        <v>458</v>
      </c>
      <c r="D2176" s="522">
        <v>796</v>
      </c>
      <c r="E2176" s="522">
        <v>19047</v>
      </c>
      <c r="F2176" s="522">
        <v>1103</v>
      </c>
      <c r="G2176" s="546">
        <v>1315.16</v>
      </c>
      <c r="H2176" s="522">
        <v>1450807</v>
      </c>
      <c r="I2176" s="522">
        <v>246</v>
      </c>
      <c r="J2176" s="522">
        <v>226613</v>
      </c>
      <c r="K2176" s="522">
        <v>3700</v>
      </c>
      <c r="L2176" s="522">
        <v>970428</v>
      </c>
    </row>
    <row r="2177" spans="2:12" ht="10.5" customHeight="1">
      <c r="B2177" s="313">
        <v>40087</v>
      </c>
      <c r="C2177" s="522" t="s">
        <v>458</v>
      </c>
      <c r="D2177" s="522">
        <v>540</v>
      </c>
      <c r="E2177" s="522">
        <v>13472</v>
      </c>
      <c r="F2177" s="522">
        <v>1476</v>
      </c>
      <c r="G2177" s="546">
        <v>1267.0899999999999</v>
      </c>
      <c r="H2177" s="522">
        <v>1871278</v>
      </c>
      <c r="I2177" s="522">
        <v>251</v>
      </c>
      <c r="J2177" s="522">
        <v>222768</v>
      </c>
      <c r="K2177" s="522">
        <v>3672</v>
      </c>
      <c r="L2177" s="522">
        <v>927964</v>
      </c>
    </row>
    <row r="2178" spans="2:12" ht="10.5" customHeight="1">
      <c r="B2178" s="313"/>
      <c r="C2178" s="522"/>
      <c r="D2178" s="522"/>
      <c r="E2178" s="522"/>
      <c r="F2178" s="522"/>
      <c r="G2178" s="546"/>
      <c r="H2178" s="522"/>
      <c r="I2178" s="522"/>
      <c r="J2178" s="522"/>
      <c r="K2178" s="522"/>
      <c r="L2178" s="522"/>
    </row>
    <row r="2179" spans="2:12" ht="11.25" customHeight="1">
      <c r="B2179" s="313">
        <v>40483</v>
      </c>
      <c r="C2179" s="909" t="s">
        <v>458</v>
      </c>
      <c r="D2179" s="909">
        <v>468</v>
      </c>
      <c r="E2179" s="909">
        <v>12018</v>
      </c>
      <c r="F2179" s="909">
        <v>1586</v>
      </c>
      <c r="G2179" s="1017">
        <v>1185.52</v>
      </c>
      <c r="H2179" s="909">
        <v>1880235</v>
      </c>
      <c r="I2179" s="659">
        <v>286</v>
      </c>
      <c r="J2179" s="909">
        <v>237491</v>
      </c>
      <c r="K2179" s="909">
        <v>4002</v>
      </c>
      <c r="L2179" s="909">
        <v>946253</v>
      </c>
    </row>
    <row r="2180" spans="2:12" ht="11.25" customHeight="1">
      <c r="B2180" s="313">
        <v>40878</v>
      </c>
      <c r="C2180" s="909" t="s">
        <v>458</v>
      </c>
      <c r="D2180" s="909">
        <v>590</v>
      </c>
      <c r="E2180" s="909">
        <v>16788</v>
      </c>
      <c r="F2180" s="909">
        <v>1768</v>
      </c>
      <c r="G2180" s="1017">
        <v>1178.19</v>
      </c>
      <c r="H2180" s="909">
        <v>2083040</v>
      </c>
      <c r="I2180" s="659">
        <v>319</v>
      </c>
      <c r="J2180" s="909">
        <v>263107</v>
      </c>
      <c r="K2180" s="909">
        <v>4189</v>
      </c>
      <c r="L2180" s="909">
        <v>984344</v>
      </c>
    </row>
    <row r="2181" spans="2:12" ht="11.25" customHeight="1">
      <c r="B2181" s="313" t="s">
        <v>1370</v>
      </c>
      <c r="C2181" s="909" t="s">
        <v>458</v>
      </c>
      <c r="D2181" s="909">
        <v>733</v>
      </c>
      <c r="E2181" s="909">
        <v>21323</v>
      </c>
      <c r="F2181" s="909">
        <v>1325</v>
      </c>
      <c r="G2181" s="1017">
        <v>1405.45</v>
      </c>
      <c r="H2181" s="909">
        <v>1862221</v>
      </c>
      <c r="I2181" s="659">
        <v>239</v>
      </c>
      <c r="J2181" s="909">
        <v>235215</v>
      </c>
      <c r="K2181" s="909">
        <v>4394</v>
      </c>
      <c r="L2181" s="909">
        <v>1231750</v>
      </c>
    </row>
    <row r="2182" spans="2:12" ht="11.25" customHeight="1">
      <c r="B2182" s="313" t="s">
        <v>1535</v>
      </c>
      <c r="C2182" s="909" t="s">
        <v>458</v>
      </c>
      <c r="D2182" s="909">
        <v>355</v>
      </c>
      <c r="E2182" s="909">
        <v>12952</v>
      </c>
      <c r="F2182" s="909">
        <v>1425</v>
      </c>
      <c r="G2182" s="1017">
        <v>1511.89</v>
      </c>
      <c r="H2182" s="909">
        <v>2154443</v>
      </c>
      <c r="I2182" s="659">
        <v>257</v>
      </c>
      <c r="J2182" s="909">
        <v>272126</v>
      </c>
      <c r="K2182" s="909">
        <v>4610</v>
      </c>
      <c r="L2182" s="909">
        <v>1389961</v>
      </c>
    </row>
    <row r="2183" spans="2:12" ht="11.25" customHeight="1">
      <c r="B2183" s="525" t="s">
        <v>1486</v>
      </c>
      <c r="C2183" s="910" t="s">
        <v>458</v>
      </c>
      <c r="D2183" s="910">
        <v>1052</v>
      </c>
      <c r="E2183" s="910">
        <v>74840</v>
      </c>
      <c r="F2183" s="910">
        <v>1500</v>
      </c>
      <c r="G2183" s="1018">
        <v>1853.29</v>
      </c>
      <c r="H2183" s="910">
        <v>2779935</v>
      </c>
      <c r="I2183" s="660">
        <v>270</v>
      </c>
      <c r="J2183" s="910">
        <v>351131</v>
      </c>
      <c r="K2183" s="910">
        <v>4835</v>
      </c>
      <c r="L2183" s="910">
        <v>1787316</v>
      </c>
    </row>
    <row r="2184" spans="2:12" ht="5.25" customHeight="1">
      <c r="B2184" s="1403"/>
      <c r="C2184" s="1396"/>
      <c r="D2184" s="1396"/>
      <c r="E2184" s="1396"/>
      <c r="F2184" s="1396"/>
      <c r="G2184" s="1398"/>
      <c r="H2184" s="1396"/>
      <c r="I2184" s="1390"/>
      <c r="J2184" s="1396"/>
      <c r="K2184" s="1396"/>
      <c r="L2184" s="1396"/>
    </row>
    <row r="2185" spans="2:12" ht="11.25" customHeight="1">
      <c r="B2185" s="1326" t="s">
        <v>1233</v>
      </c>
      <c r="G2185" s="94"/>
    </row>
    <row r="2186" spans="2:12" ht="10.5" customHeight="1">
      <c r="B2186" s="1326" t="s">
        <v>936</v>
      </c>
    </row>
    <row r="2187" spans="2:12" ht="10.5" customHeight="1">
      <c r="B2187" s="48"/>
      <c r="C2187" s="51"/>
      <c r="D2187" s="51"/>
      <c r="E2187" s="51"/>
      <c r="F2187" s="51"/>
      <c r="G2187" s="51"/>
      <c r="H2187" s="51"/>
      <c r="I2187" s="51"/>
      <c r="J2187" s="51"/>
    </row>
    <row r="2188" spans="2:12" ht="10.5" customHeight="1">
      <c r="B2188" s="48"/>
    </row>
    <row r="2189" spans="2:12" ht="10.5" customHeight="1">
      <c r="B2189" s="48"/>
    </row>
    <row r="2190" spans="2:12" ht="10.5" customHeight="1">
      <c r="B2190" s="48"/>
    </row>
    <row r="2191" spans="2:12" ht="10.5" customHeight="1">
      <c r="B2191" s="48"/>
    </row>
    <row r="2192" spans="2:12" ht="10.5" customHeight="1">
      <c r="B2192" s="48"/>
    </row>
    <row r="2193" spans="2:2" ht="10.5" customHeight="1">
      <c r="B2193" s="48"/>
    </row>
    <row r="2194" spans="2:2" ht="10.5" customHeight="1">
      <c r="B2194" s="48"/>
    </row>
    <row r="2195" spans="2:2" ht="10.5" customHeight="1">
      <c r="B2195" s="48"/>
    </row>
    <row r="2196" spans="2:2" ht="10.5" customHeight="1">
      <c r="B2196" s="48"/>
    </row>
    <row r="2197" spans="2:2" ht="10.5" customHeight="1">
      <c r="B2197" s="48"/>
    </row>
    <row r="2198" spans="2:2" ht="10.5" customHeight="1">
      <c r="B2198" s="48"/>
    </row>
    <row r="2199" spans="2:2" ht="10.5" customHeight="1">
      <c r="B2199" s="48"/>
    </row>
    <row r="2200" spans="2:2" ht="10.5" customHeight="1">
      <c r="B2200" s="1324"/>
    </row>
    <row r="2201" spans="2:2" ht="10.5" customHeight="1">
      <c r="B2201" s="1324"/>
    </row>
    <row r="2202" spans="2:2" ht="10.5" customHeight="1">
      <c r="B2202" s="1324"/>
    </row>
    <row r="2203" spans="2:2" ht="10.5" customHeight="1">
      <c r="B2203" s="1324"/>
    </row>
    <row r="2204" spans="2:2" ht="10.5" customHeight="1">
      <c r="B2204" s="1324"/>
    </row>
    <row r="2205" spans="2:2" ht="10.5" customHeight="1">
      <c r="B2205" s="48"/>
    </row>
    <row r="2206" spans="2:2" ht="10.5" customHeight="1">
      <c r="B2206" s="48"/>
    </row>
    <row r="2207" spans="2:2" ht="10.5" customHeight="1">
      <c r="B2207" s="48"/>
    </row>
    <row r="2208" spans="2:2" ht="10.5" customHeight="1">
      <c r="B2208" s="48"/>
    </row>
    <row r="2209" spans="2:10" ht="10.5" customHeight="1">
      <c r="B2209" s="48"/>
    </row>
    <row r="2210" spans="2:10" ht="10.5" customHeight="1">
      <c r="B2210" s="48"/>
    </row>
    <row r="2211" spans="2:10" ht="10.5" customHeight="1">
      <c r="B2211" s="48"/>
    </row>
    <row r="2212" spans="2:10" ht="10.5" customHeight="1">
      <c r="B2212" s="48"/>
      <c r="G2212" s="151">
        <v>31</v>
      </c>
    </row>
    <row r="2213" spans="2:10" ht="10.5" customHeight="1">
      <c r="B2213" s="48"/>
    </row>
    <row r="2214" spans="2:10" ht="10.5" customHeight="1">
      <c r="B2214" s="48"/>
    </row>
    <row r="2215" spans="2:10" ht="11.5" customHeight="1">
      <c r="B2215" s="60" t="s">
        <v>848</v>
      </c>
    </row>
    <row r="2216" spans="2:10" ht="11.5" customHeight="1">
      <c r="B2216" s="1587" t="s">
        <v>947</v>
      </c>
      <c r="C2216" s="1609" t="s">
        <v>922</v>
      </c>
      <c r="D2216" s="1619" t="s">
        <v>944</v>
      </c>
      <c r="E2216" s="1620"/>
      <c r="F2216" s="1620"/>
      <c r="G2216" s="1620"/>
      <c r="H2216" s="1620"/>
      <c r="I2216" s="1621"/>
      <c r="J2216" s="1587" t="s">
        <v>77</v>
      </c>
    </row>
    <row r="2217" spans="2:10" ht="10.5" customHeight="1">
      <c r="B2217" s="1622"/>
      <c r="C2217" s="1628"/>
      <c r="D2217" s="1609" t="s">
        <v>393</v>
      </c>
      <c r="E2217" s="1619" t="s">
        <v>394</v>
      </c>
      <c r="F2217" s="1621"/>
      <c r="G2217" s="1609" t="s">
        <v>395</v>
      </c>
      <c r="H2217" s="1609" t="s">
        <v>396</v>
      </c>
      <c r="I2217" s="1609" t="s">
        <v>144</v>
      </c>
      <c r="J2217" s="1622"/>
    </row>
    <row r="2218" spans="2:10" ht="10.5" customHeight="1">
      <c r="B2218" s="1622"/>
      <c r="C2218" s="1610"/>
      <c r="D2218" s="1610"/>
      <c r="E2218" s="239" t="s">
        <v>945</v>
      </c>
      <c r="F2218" s="239" t="s">
        <v>946</v>
      </c>
      <c r="G2218" s="1610"/>
      <c r="H2218" s="1610"/>
      <c r="I2218" s="1610"/>
      <c r="J2218" s="1622"/>
    </row>
    <row r="2219" spans="2:10" ht="10.5" customHeight="1">
      <c r="B2219" s="1588"/>
      <c r="C2219" s="150" t="s">
        <v>279</v>
      </c>
      <c r="D2219" s="1597" t="s">
        <v>280</v>
      </c>
      <c r="E2219" s="1603"/>
      <c r="F2219" s="1603"/>
      <c r="G2219" s="1603"/>
      <c r="H2219" s="1603"/>
      <c r="I2219" s="1598"/>
      <c r="J2219" s="1588"/>
    </row>
    <row r="2220" spans="2:10" ht="10.5" customHeight="1">
      <c r="B2220" s="311" t="s">
        <v>145</v>
      </c>
      <c r="C2220" s="726">
        <v>36</v>
      </c>
      <c r="D2220" s="728">
        <v>18.600000000000001</v>
      </c>
      <c r="E2220" s="728">
        <v>2.5</v>
      </c>
      <c r="F2220" s="739">
        <v>9.4</v>
      </c>
      <c r="G2220" s="728">
        <v>1.2</v>
      </c>
      <c r="H2220" s="728">
        <v>0.8</v>
      </c>
      <c r="I2220" s="728">
        <f>SUM(D2220:H2220)</f>
        <v>32.5</v>
      </c>
      <c r="J2220" s="997" t="s">
        <v>146</v>
      </c>
    </row>
    <row r="2221" spans="2:10" ht="10.5" customHeight="1">
      <c r="B2221" s="311" t="s">
        <v>146</v>
      </c>
      <c r="C2221" s="726" t="s">
        <v>458</v>
      </c>
      <c r="D2221" s="728">
        <v>17.2</v>
      </c>
      <c r="E2221" s="728">
        <v>2.8</v>
      </c>
      <c r="F2221" s="739">
        <v>9</v>
      </c>
      <c r="G2221" s="728">
        <v>1.3</v>
      </c>
      <c r="H2221" s="728">
        <v>0.8</v>
      </c>
      <c r="I2221" s="728">
        <f>SUM(D2221:H2221)</f>
        <v>31.1</v>
      </c>
      <c r="J2221" s="997" t="s">
        <v>147</v>
      </c>
    </row>
    <row r="2222" spans="2:10" ht="10.5" customHeight="1">
      <c r="B2222" s="311" t="s">
        <v>147</v>
      </c>
      <c r="C2222" s="726">
        <v>38</v>
      </c>
      <c r="D2222" s="728">
        <v>16</v>
      </c>
      <c r="E2222" s="728">
        <v>2.2999999999999998</v>
      </c>
      <c r="F2222" s="739">
        <v>8.5</v>
      </c>
      <c r="G2222" s="728">
        <v>1.5</v>
      </c>
      <c r="H2222" s="728">
        <v>0.9</v>
      </c>
      <c r="I2222" s="728">
        <f>SUM(D2222:H2222)</f>
        <v>29.2</v>
      </c>
      <c r="J2222" s="997" t="s">
        <v>148</v>
      </c>
    </row>
    <row r="2223" spans="2:10" ht="10.5" customHeight="1">
      <c r="B2223" s="311" t="s">
        <v>148</v>
      </c>
      <c r="C2223" s="726">
        <v>37</v>
      </c>
      <c r="D2223" s="728">
        <v>19.3</v>
      </c>
      <c r="E2223" s="728">
        <v>4.4000000000000004</v>
      </c>
      <c r="F2223" s="739">
        <v>7.3</v>
      </c>
      <c r="G2223" s="728">
        <v>1.9</v>
      </c>
      <c r="H2223" s="728">
        <v>0.8</v>
      </c>
      <c r="I2223" s="728">
        <f>SUM(D2223:H2223)</f>
        <v>33.700000000000003</v>
      </c>
      <c r="J2223" s="997" t="s">
        <v>149</v>
      </c>
    </row>
    <row r="2224" spans="2:10" ht="10.5" customHeight="1">
      <c r="B2224" s="311" t="s">
        <v>149</v>
      </c>
      <c r="C2224" s="726">
        <v>39</v>
      </c>
      <c r="D2224" s="728">
        <v>16.899999999999999</v>
      </c>
      <c r="E2224" s="728">
        <v>3</v>
      </c>
      <c r="F2224" s="739">
        <v>5.4</v>
      </c>
      <c r="G2224" s="728">
        <v>1.5</v>
      </c>
      <c r="H2224" s="728">
        <v>0.9</v>
      </c>
      <c r="I2224" s="728">
        <f>SUM(D2224:H2224)</f>
        <v>27.699999999999996</v>
      </c>
      <c r="J2224" s="997" t="s">
        <v>150</v>
      </c>
    </row>
    <row r="2225" spans="2:10" ht="10.5" customHeight="1">
      <c r="B2225" s="311"/>
      <c r="C2225" s="726"/>
      <c r="D2225" s="728"/>
      <c r="E2225" s="728"/>
      <c r="F2225" s="739"/>
      <c r="G2225" s="728"/>
      <c r="H2225" s="728"/>
      <c r="I2225" s="728"/>
      <c r="J2225" s="997"/>
    </row>
    <row r="2226" spans="2:10" ht="10.5" customHeight="1">
      <c r="B2226" s="311" t="s">
        <v>150</v>
      </c>
      <c r="C2226" s="726">
        <v>36</v>
      </c>
      <c r="D2226" s="728">
        <v>19.8</v>
      </c>
      <c r="E2226" s="728">
        <v>3.6</v>
      </c>
      <c r="F2226" s="739">
        <v>6.1</v>
      </c>
      <c r="G2226" s="728">
        <v>1.9</v>
      </c>
      <c r="H2226" s="728">
        <v>0.8</v>
      </c>
      <c r="I2226" s="728">
        <f>SUM(D2226:H2226)</f>
        <v>32.199999999999996</v>
      </c>
      <c r="J2226" s="997" t="s">
        <v>151</v>
      </c>
    </row>
    <row r="2227" spans="2:10" ht="10.5" customHeight="1">
      <c r="B2227" s="311" t="s">
        <v>151</v>
      </c>
      <c r="C2227" s="726">
        <v>46</v>
      </c>
      <c r="D2227" s="728">
        <v>27.9</v>
      </c>
      <c r="E2227" s="728">
        <v>3.9</v>
      </c>
      <c r="F2227" s="739">
        <v>5.3</v>
      </c>
      <c r="G2227" s="728">
        <v>2.2000000000000002</v>
      </c>
      <c r="H2227" s="728">
        <v>1.3</v>
      </c>
      <c r="I2227" s="728">
        <f>SUM(D2227:H2227)</f>
        <v>40.599999999999994</v>
      </c>
      <c r="J2227" s="997" t="s">
        <v>152</v>
      </c>
    </row>
    <row r="2228" spans="2:10" ht="10.5" customHeight="1">
      <c r="B2228" s="311" t="s">
        <v>152</v>
      </c>
      <c r="C2228" s="726">
        <v>47</v>
      </c>
      <c r="D2228" s="728">
        <v>27.9</v>
      </c>
      <c r="E2228" s="728">
        <v>3.6</v>
      </c>
      <c r="F2228" s="739">
        <v>8.9</v>
      </c>
      <c r="G2228" s="728">
        <v>2.4</v>
      </c>
      <c r="H2228" s="728">
        <v>1.1000000000000001</v>
      </c>
      <c r="I2228" s="728">
        <f>SUM(D2228:H2228)</f>
        <v>43.9</v>
      </c>
      <c r="J2228" s="997" t="s">
        <v>756</v>
      </c>
    </row>
    <row r="2229" spans="2:10" ht="10.5" customHeight="1">
      <c r="B2229" s="311" t="s">
        <v>756</v>
      </c>
      <c r="C2229" s="726">
        <v>40</v>
      </c>
      <c r="D2229" s="728">
        <v>30.4</v>
      </c>
      <c r="E2229" s="728">
        <v>6</v>
      </c>
      <c r="F2229" s="739">
        <v>7.7</v>
      </c>
      <c r="G2229" s="728">
        <v>2.4</v>
      </c>
      <c r="H2229" s="728">
        <v>1.2</v>
      </c>
      <c r="I2229" s="728">
        <f>SUM(D2229:H2229)</f>
        <v>47.7</v>
      </c>
      <c r="J2229" s="997" t="s">
        <v>757</v>
      </c>
    </row>
    <row r="2230" spans="2:10" ht="10.5" customHeight="1">
      <c r="B2230" s="311" t="s">
        <v>757</v>
      </c>
      <c r="C2230" s="726">
        <v>38</v>
      </c>
      <c r="D2230" s="728">
        <v>21.7</v>
      </c>
      <c r="E2230" s="728">
        <v>2.8</v>
      </c>
      <c r="F2230" s="739">
        <v>6.7</v>
      </c>
      <c r="G2230" s="728">
        <v>2.2000000000000002</v>
      </c>
      <c r="H2230" s="728">
        <v>1.2</v>
      </c>
      <c r="I2230" s="728">
        <f>SUM(D2230:H2230)</f>
        <v>34.6</v>
      </c>
      <c r="J2230" s="997" t="s">
        <v>758</v>
      </c>
    </row>
    <row r="2231" spans="2:10" ht="10.5" customHeight="1">
      <c r="B2231" s="311"/>
      <c r="C2231" s="726"/>
      <c r="D2231" s="728"/>
      <c r="E2231" s="728"/>
      <c r="F2231" s="739"/>
      <c r="G2231" s="728"/>
      <c r="H2231" s="728"/>
      <c r="I2231" s="728"/>
      <c r="J2231" s="997"/>
    </row>
    <row r="2232" spans="2:10" ht="10.5" customHeight="1">
      <c r="B2232" s="311" t="s">
        <v>758</v>
      </c>
      <c r="C2232" s="726">
        <v>31</v>
      </c>
      <c r="D2232" s="728">
        <v>18.5</v>
      </c>
      <c r="E2232" s="728">
        <v>2</v>
      </c>
      <c r="F2232" s="739">
        <v>3.5</v>
      </c>
      <c r="G2232" s="728">
        <v>2.6</v>
      </c>
      <c r="H2232" s="728">
        <v>1.2</v>
      </c>
      <c r="I2232" s="728">
        <f>SUM(D2232:H2232)</f>
        <v>27.8</v>
      </c>
      <c r="J2232" s="997" t="s">
        <v>759</v>
      </c>
    </row>
    <row r="2233" spans="2:10" ht="10.5" customHeight="1">
      <c r="B2233" s="311" t="s">
        <v>759</v>
      </c>
      <c r="C2233" s="726">
        <v>30</v>
      </c>
      <c r="D2233" s="728">
        <v>23.3</v>
      </c>
      <c r="E2233" s="728">
        <v>3.2</v>
      </c>
      <c r="F2233" s="739">
        <v>3.4</v>
      </c>
      <c r="G2233" s="728">
        <v>3.5</v>
      </c>
      <c r="H2233" s="728">
        <v>0.9</v>
      </c>
      <c r="I2233" s="728">
        <f>SUM(D2233:H2233)</f>
        <v>34.299999999999997</v>
      </c>
      <c r="J2233" s="997" t="s">
        <v>760</v>
      </c>
    </row>
    <row r="2234" spans="2:10" ht="10.5" customHeight="1">
      <c r="B2234" s="311" t="s">
        <v>760</v>
      </c>
      <c r="C2234" s="726">
        <v>34</v>
      </c>
      <c r="D2234" s="728">
        <v>24.8</v>
      </c>
      <c r="E2234" s="728">
        <v>3.2</v>
      </c>
      <c r="F2234" s="739">
        <v>5.2</v>
      </c>
      <c r="G2234" s="728">
        <v>4.2</v>
      </c>
      <c r="H2234" s="728">
        <v>1.2</v>
      </c>
      <c r="I2234" s="728">
        <f>SUM(D2234:H2234)</f>
        <v>38.600000000000009</v>
      </c>
      <c r="J2234" s="997" t="s">
        <v>761</v>
      </c>
    </row>
    <row r="2235" spans="2:10" ht="10.5" customHeight="1">
      <c r="B2235" s="311" t="s">
        <v>761</v>
      </c>
      <c r="C2235" s="726">
        <v>32</v>
      </c>
      <c r="D2235" s="728">
        <v>24.1</v>
      </c>
      <c r="E2235" s="728">
        <v>2.9</v>
      </c>
      <c r="F2235" s="739">
        <v>4.8</v>
      </c>
      <c r="G2235" s="728">
        <v>2.6</v>
      </c>
      <c r="H2235" s="728">
        <v>1.1000000000000001</v>
      </c>
      <c r="I2235" s="728">
        <f>SUM(D2235:H2235)</f>
        <v>35.5</v>
      </c>
      <c r="J2235" s="997" t="s">
        <v>762</v>
      </c>
    </row>
    <row r="2236" spans="2:10" ht="10.5" customHeight="1">
      <c r="B2236" s="311" t="s">
        <v>762</v>
      </c>
      <c r="C2236" s="726">
        <v>34</v>
      </c>
      <c r="D2236" s="728">
        <v>26.9</v>
      </c>
      <c r="E2236" s="728">
        <v>2.5</v>
      </c>
      <c r="F2236" s="739">
        <v>4.3</v>
      </c>
      <c r="G2236" s="728">
        <v>2.5</v>
      </c>
      <c r="H2236" s="728">
        <v>1.1000000000000001</v>
      </c>
      <c r="I2236" s="728">
        <f>SUM(D2236:H2236)</f>
        <v>37.299999999999997</v>
      </c>
      <c r="J2236" s="997" t="s">
        <v>763</v>
      </c>
    </row>
    <row r="2237" spans="2:10" ht="10.5" customHeight="1">
      <c r="B2237" s="311"/>
      <c r="C2237" s="726"/>
      <c r="D2237" s="728"/>
      <c r="E2237" s="728"/>
      <c r="F2237" s="739"/>
      <c r="G2237" s="728"/>
      <c r="H2237" s="728"/>
      <c r="I2237" s="728"/>
      <c r="J2237" s="997"/>
    </row>
    <row r="2238" spans="2:10" ht="10.5" customHeight="1">
      <c r="B2238" s="311" t="s">
        <v>763</v>
      </c>
      <c r="C2238" s="726">
        <v>31</v>
      </c>
      <c r="D2238" s="728">
        <v>24.4</v>
      </c>
      <c r="E2238" s="728">
        <v>1.6</v>
      </c>
      <c r="F2238" s="739">
        <v>3.6</v>
      </c>
      <c r="G2238" s="728">
        <v>1.9</v>
      </c>
      <c r="H2238" s="728">
        <v>0.6</v>
      </c>
      <c r="I2238" s="728">
        <f>SUM(D2238:H2238)</f>
        <v>32.1</v>
      </c>
      <c r="J2238" s="997" t="s">
        <v>764</v>
      </c>
    </row>
    <row r="2239" spans="2:10" ht="10.5" customHeight="1">
      <c r="B2239" s="311" t="s">
        <v>764</v>
      </c>
      <c r="C2239" s="726">
        <v>26</v>
      </c>
      <c r="D2239" s="728">
        <v>22.3</v>
      </c>
      <c r="E2239" s="728">
        <v>0.9</v>
      </c>
      <c r="F2239" s="739">
        <v>2.4</v>
      </c>
      <c r="G2239" s="728">
        <v>0.9</v>
      </c>
      <c r="H2239" s="728">
        <v>0.7</v>
      </c>
      <c r="I2239" s="728">
        <f>SUM(D2239:H2239)</f>
        <v>27.199999999999996</v>
      </c>
      <c r="J2239" s="997" t="s">
        <v>765</v>
      </c>
    </row>
    <row r="2240" spans="2:10" ht="10.5" customHeight="1">
      <c r="B2240" s="311" t="s">
        <v>765</v>
      </c>
      <c r="C2240" s="726">
        <v>25</v>
      </c>
      <c r="D2240" s="728">
        <v>26.3</v>
      </c>
      <c r="E2240" s="728">
        <v>0.4</v>
      </c>
      <c r="F2240" s="739">
        <v>2.1</v>
      </c>
      <c r="G2240" s="728">
        <v>0.1</v>
      </c>
      <c r="H2240" s="728">
        <v>0.6</v>
      </c>
      <c r="I2240" s="728">
        <f>SUM(D2240:H2240)</f>
        <v>29.500000000000004</v>
      </c>
      <c r="J2240" s="997" t="s">
        <v>766</v>
      </c>
    </row>
    <row r="2241" spans="2:10" ht="10.5" customHeight="1">
      <c r="B2241" s="311" t="s">
        <v>766</v>
      </c>
      <c r="C2241" s="726">
        <v>25</v>
      </c>
      <c r="D2241" s="728">
        <v>32.1</v>
      </c>
      <c r="E2241" s="728">
        <v>0.4</v>
      </c>
      <c r="F2241" s="739">
        <v>3.7</v>
      </c>
      <c r="G2241" s="728">
        <v>0.2</v>
      </c>
      <c r="H2241" s="728">
        <v>0.5</v>
      </c>
      <c r="I2241" s="728">
        <f>SUM(D2241:H2241)</f>
        <v>36.900000000000006</v>
      </c>
      <c r="J2241" s="997" t="s">
        <v>767</v>
      </c>
    </row>
    <row r="2242" spans="2:10" ht="10.5" customHeight="1">
      <c r="B2242" s="311" t="s">
        <v>767</v>
      </c>
      <c r="C2242" s="726">
        <v>25</v>
      </c>
      <c r="D2242" s="728">
        <v>23.4</v>
      </c>
      <c r="E2242" s="728">
        <v>0.2</v>
      </c>
      <c r="F2242" s="739">
        <v>3.2</v>
      </c>
      <c r="G2242" s="728">
        <v>0.1</v>
      </c>
      <c r="H2242" s="728">
        <v>0.5</v>
      </c>
      <c r="I2242" s="728">
        <f>SUM(D2242:H2242)</f>
        <v>27.4</v>
      </c>
      <c r="J2242" s="997" t="s">
        <v>768</v>
      </c>
    </row>
    <row r="2243" spans="2:10" ht="10.5" customHeight="1">
      <c r="B2243" s="311"/>
      <c r="C2243" s="726"/>
      <c r="D2243" s="728"/>
      <c r="E2243" s="728"/>
      <c r="F2243" s="739"/>
      <c r="G2243" s="728"/>
      <c r="H2243" s="728"/>
      <c r="I2243" s="728"/>
      <c r="J2243" s="997"/>
    </row>
    <row r="2244" spans="2:10" ht="10.5" customHeight="1">
      <c r="B2244" s="311" t="s">
        <v>768</v>
      </c>
      <c r="C2244" s="726">
        <v>22</v>
      </c>
      <c r="D2244" s="728">
        <v>27</v>
      </c>
      <c r="E2244" s="728">
        <v>0.2</v>
      </c>
      <c r="F2244" s="739">
        <v>2.5</v>
      </c>
      <c r="G2244" s="728">
        <v>0.1</v>
      </c>
      <c r="H2244" s="728">
        <v>0.5</v>
      </c>
      <c r="I2244" s="728">
        <f>SUM(D2244:H2244)</f>
        <v>30.3</v>
      </c>
      <c r="J2244" s="997" t="s">
        <v>769</v>
      </c>
    </row>
    <row r="2245" spans="2:10" ht="10.5" customHeight="1">
      <c r="B2245" s="311" t="s">
        <v>769</v>
      </c>
      <c r="C2245" s="726">
        <v>24</v>
      </c>
      <c r="D2245" s="728">
        <v>31.2</v>
      </c>
      <c r="E2245" s="728">
        <v>0.1</v>
      </c>
      <c r="F2245" s="739">
        <v>3.2</v>
      </c>
      <c r="G2245" s="728" t="s">
        <v>373</v>
      </c>
      <c r="H2245" s="728">
        <v>0.5</v>
      </c>
      <c r="I2245" s="728">
        <f>SUM(D2245:H2245)</f>
        <v>35</v>
      </c>
      <c r="J2245" s="997" t="s">
        <v>455</v>
      </c>
    </row>
    <row r="2246" spans="2:10" ht="10.5" customHeight="1">
      <c r="B2246" s="311" t="s">
        <v>455</v>
      </c>
      <c r="C2246" s="726">
        <v>24</v>
      </c>
      <c r="D2246" s="728">
        <v>25.6</v>
      </c>
      <c r="E2246" s="1642">
        <v>4.2</v>
      </c>
      <c r="F2246" s="1643"/>
      <c r="G2246" s="728" t="s">
        <v>373</v>
      </c>
      <c r="H2246" s="728">
        <v>0.6</v>
      </c>
      <c r="I2246" s="728">
        <f>SUM(D2246:H2246)</f>
        <v>30.400000000000002</v>
      </c>
      <c r="J2246" s="997" t="s">
        <v>456</v>
      </c>
    </row>
    <row r="2247" spans="2:10" ht="10.5" customHeight="1">
      <c r="B2247" s="311" t="s">
        <v>456</v>
      </c>
      <c r="C2247" s="726">
        <v>15.9</v>
      </c>
      <c r="D2247" s="728">
        <v>15.1</v>
      </c>
      <c r="E2247" s="1642">
        <v>3.7</v>
      </c>
      <c r="F2247" s="1643"/>
      <c r="G2247" s="728" t="s">
        <v>373</v>
      </c>
      <c r="H2247" s="728">
        <v>0.7</v>
      </c>
      <c r="I2247" s="728">
        <f>SUM(D2247:H2247)</f>
        <v>19.5</v>
      </c>
      <c r="J2247" s="997" t="s">
        <v>457</v>
      </c>
    </row>
    <row r="2248" spans="2:10" ht="10.5" customHeight="1">
      <c r="B2248" s="311" t="s">
        <v>457</v>
      </c>
      <c r="C2248" s="726">
        <v>13.9</v>
      </c>
      <c r="D2248" s="728">
        <v>17.2</v>
      </c>
      <c r="E2248" s="1642">
        <v>2.7</v>
      </c>
      <c r="F2248" s="1643"/>
      <c r="G2248" s="728" t="s">
        <v>373</v>
      </c>
      <c r="H2248" s="728">
        <v>0.7</v>
      </c>
      <c r="I2248" s="728">
        <f>SUM(D2248:H2248)</f>
        <v>20.599999999999998</v>
      </c>
      <c r="J2248" s="997" t="s">
        <v>324</v>
      </c>
    </row>
    <row r="2249" spans="2:10" ht="10.5" customHeight="1">
      <c r="B2249" s="311"/>
      <c r="C2249" s="726"/>
      <c r="D2249" s="728"/>
      <c r="E2249" s="740"/>
      <c r="F2249" s="739"/>
      <c r="G2249" s="728"/>
      <c r="H2249" s="728"/>
      <c r="I2249" s="728"/>
      <c r="J2249" s="997"/>
    </row>
    <row r="2250" spans="2:10" ht="10.5" customHeight="1">
      <c r="B2250" s="311" t="s">
        <v>324</v>
      </c>
      <c r="C2250" s="726">
        <v>14.7</v>
      </c>
      <c r="D2250" s="728">
        <v>17.8</v>
      </c>
      <c r="E2250" s="1642">
        <v>3.1</v>
      </c>
      <c r="F2250" s="1643"/>
      <c r="G2250" s="728" t="s">
        <v>373</v>
      </c>
      <c r="H2250" s="728">
        <v>0.6</v>
      </c>
      <c r="I2250" s="728">
        <f>SUM(D2250:H2250)</f>
        <v>21.500000000000004</v>
      </c>
      <c r="J2250" s="997" t="s">
        <v>325</v>
      </c>
    </row>
    <row r="2251" spans="2:10" ht="10.5" customHeight="1">
      <c r="B2251" s="311" t="s">
        <v>325</v>
      </c>
      <c r="C2251" s="726">
        <v>13.8</v>
      </c>
      <c r="D2251" s="728">
        <v>22.7</v>
      </c>
      <c r="E2251" s="1642">
        <v>3.3</v>
      </c>
      <c r="F2251" s="1643"/>
      <c r="G2251" s="728" t="s">
        <v>373</v>
      </c>
      <c r="H2251" s="728">
        <v>0.5</v>
      </c>
      <c r="I2251" s="728">
        <f>SUM(D2251:H2251)</f>
        <v>26.5</v>
      </c>
      <c r="J2251" s="997" t="s">
        <v>326</v>
      </c>
    </row>
    <row r="2252" spans="2:10" ht="10.5" customHeight="1">
      <c r="B2252" s="311" t="s">
        <v>326</v>
      </c>
      <c r="C2252" s="726">
        <v>14.4</v>
      </c>
      <c r="D2252" s="728">
        <v>27.1</v>
      </c>
      <c r="E2252" s="1642">
        <v>4</v>
      </c>
      <c r="F2252" s="1643"/>
      <c r="G2252" s="728" t="s">
        <v>373</v>
      </c>
      <c r="H2252" s="728">
        <v>0.5</v>
      </c>
      <c r="I2252" s="728">
        <f>SUM(D2252:H2252)</f>
        <v>31.6</v>
      </c>
      <c r="J2252" s="997" t="s">
        <v>327</v>
      </c>
    </row>
    <row r="2253" spans="2:10" ht="10.5" customHeight="1">
      <c r="B2253" s="311" t="s">
        <v>327</v>
      </c>
      <c r="C2253" s="726">
        <v>13.9</v>
      </c>
      <c r="D2253" s="728">
        <v>25.5</v>
      </c>
      <c r="E2253" s="1642">
        <v>4.4000000000000004</v>
      </c>
      <c r="F2253" s="1643"/>
      <c r="G2253" s="728" t="s">
        <v>373</v>
      </c>
      <c r="H2253" s="728">
        <v>0.2</v>
      </c>
      <c r="I2253" s="728">
        <f>SUM(D2253:H2253)</f>
        <v>30.099999999999998</v>
      </c>
      <c r="J2253" s="997" t="s">
        <v>283</v>
      </c>
    </row>
    <row r="2254" spans="2:10" ht="10.5" customHeight="1">
      <c r="B2254" s="518" t="s">
        <v>283</v>
      </c>
      <c r="C2254" s="726">
        <v>15.6</v>
      </c>
      <c r="D2254" s="728">
        <v>24</v>
      </c>
      <c r="E2254" s="1642">
        <v>5.5</v>
      </c>
      <c r="F2254" s="1643"/>
      <c r="G2254" s="728" t="s">
        <v>373</v>
      </c>
      <c r="H2254" s="728">
        <v>0.2</v>
      </c>
      <c r="I2254" s="728">
        <f>SUM(D2254:H2254)</f>
        <v>29.7</v>
      </c>
      <c r="J2254" s="997" t="s">
        <v>328</v>
      </c>
    </row>
    <row r="2255" spans="2:10" ht="10.5" customHeight="1">
      <c r="B2255" s="311"/>
      <c r="C2255" s="726"/>
      <c r="D2255" s="728"/>
      <c r="E2255" s="740"/>
      <c r="F2255" s="739"/>
      <c r="G2255" s="728"/>
      <c r="H2255" s="728"/>
      <c r="I2255" s="728"/>
      <c r="J2255" s="997"/>
    </row>
    <row r="2256" spans="2:10" ht="10.5" customHeight="1">
      <c r="B2256" s="518" t="s">
        <v>328</v>
      </c>
      <c r="C2256" s="724">
        <v>15</v>
      </c>
      <c r="D2256" s="724">
        <v>27.1</v>
      </c>
      <c r="E2256" s="1642">
        <v>8</v>
      </c>
      <c r="F2256" s="1643"/>
      <c r="G2256" s="724" t="s">
        <v>373</v>
      </c>
      <c r="H2256" s="724">
        <v>0.08</v>
      </c>
      <c r="I2256" s="724">
        <f>SUM(D2256:H2256)</f>
        <v>35.18</v>
      </c>
      <c r="J2256" s="998" t="s">
        <v>329</v>
      </c>
    </row>
    <row r="2257" spans="2:13" ht="10.5" customHeight="1">
      <c r="B2257" s="518" t="s">
        <v>329</v>
      </c>
      <c r="C2257" s="726">
        <v>14.7</v>
      </c>
      <c r="D2257" s="728">
        <v>26.8</v>
      </c>
      <c r="E2257" s="1642">
        <v>6.3</v>
      </c>
      <c r="F2257" s="1643"/>
      <c r="G2257" s="724" t="s">
        <v>373</v>
      </c>
      <c r="H2257" s="728">
        <v>0</v>
      </c>
      <c r="I2257" s="728">
        <f>SUM(D2257:H2257)</f>
        <v>33.1</v>
      </c>
      <c r="J2257" s="997" t="s">
        <v>282</v>
      </c>
    </row>
    <row r="2258" spans="2:13" ht="10.5" customHeight="1">
      <c r="B2258" s="335" t="s">
        <v>282</v>
      </c>
      <c r="C2258" s="726">
        <v>13.6</v>
      </c>
      <c r="D2258" s="728">
        <v>32.700000000000003</v>
      </c>
      <c r="E2258" s="1642">
        <v>4.7</v>
      </c>
      <c r="F2258" s="1643"/>
      <c r="G2258" s="724" t="s">
        <v>373</v>
      </c>
      <c r="H2258" s="724">
        <v>0</v>
      </c>
      <c r="I2258" s="728">
        <f>SUM(D2258:H2258)</f>
        <v>37.400000000000006</v>
      </c>
      <c r="J2258" s="1019" t="s">
        <v>723</v>
      </c>
    </row>
    <row r="2259" spans="2:13" ht="10.5" customHeight="1">
      <c r="B2259" s="335" t="s">
        <v>723</v>
      </c>
      <c r="C2259" s="724">
        <v>11.5</v>
      </c>
      <c r="D2259" s="724">
        <v>22.3</v>
      </c>
      <c r="E2259" s="1642">
        <v>3</v>
      </c>
      <c r="F2259" s="1643"/>
      <c r="G2259" s="724" t="s">
        <v>373</v>
      </c>
      <c r="H2259" s="724">
        <v>0</v>
      </c>
      <c r="I2259" s="728">
        <f>SUM(D2259:H2259)</f>
        <v>25.3</v>
      </c>
      <c r="J2259" s="1019" t="s">
        <v>751</v>
      </c>
    </row>
    <row r="2260" spans="2:13" ht="10.5" customHeight="1">
      <c r="B2260" s="335" t="s">
        <v>751</v>
      </c>
      <c r="C2260" s="724">
        <v>9.1999999999999993</v>
      </c>
      <c r="D2260" s="724">
        <v>19.899999999999999</v>
      </c>
      <c r="E2260" s="1642">
        <v>3.6</v>
      </c>
      <c r="F2260" s="1643"/>
      <c r="G2260" s="724" t="s">
        <v>389</v>
      </c>
      <c r="H2260" s="724">
        <v>0</v>
      </c>
      <c r="I2260" s="728">
        <f>SUM(D2260:H2260)</f>
        <v>23.5</v>
      </c>
      <c r="J2260" s="997" t="s">
        <v>502</v>
      </c>
    </row>
    <row r="2261" spans="2:13" ht="10.5" customHeight="1">
      <c r="B2261" s="335"/>
      <c r="C2261" s="724"/>
      <c r="D2261" s="724"/>
      <c r="E2261" s="741"/>
      <c r="F2261" s="742"/>
      <c r="G2261" s="724"/>
      <c r="H2261" s="724"/>
      <c r="I2261" s="724"/>
      <c r="J2261" s="997"/>
    </row>
    <row r="2262" spans="2:13" ht="10.5" customHeight="1">
      <c r="B2262" s="311" t="s">
        <v>502</v>
      </c>
      <c r="C2262" s="724">
        <v>6</v>
      </c>
      <c r="D2262" s="724">
        <v>12.5</v>
      </c>
      <c r="E2262" s="1640">
        <v>2.4</v>
      </c>
      <c r="F2262" s="1641"/>
      <c r="G2262" s="735" t="s">
        <v>373</v>
      </c>
      <c r="H2262" s="735">
        <v>0</v>
      </c>
      <c r="I2262" s="728">
        <f>SUM(D2262:H2262)</f>
        <v>14.9</v>
      </c>
      <c r="J2262" s="996" t="s">
        <v>388</v>
      </c>
    </row>
    <row r="2263" spans="2:13" ht="10.5" customHeight="1">
      <c r="B2263" s="311" t="s">
        <v>388</v>
      </c>
      <c r="C2263" s="724">
        <v>6</v>
      </c>
      <c r="D2263" s="724">
        <v>10.5</v>
      </c>
      <c r="E2263" s="1640">
        <v>2.2999999999999998</v>
      </c>
      <c r="F2263" s="1641"/>
      <c r="G2263" s="735" t="s">
        <v>373</v>
      </c>
      <c r="H2263" s="735" t="s">
        <v>373</v>
      </c>
      <c r="I2263" s="728">
        <f>SUM(D2263:H2263)</f>
        <v>12.8</v>
      </c>
      <c r="J2263" s="996" t="s">
        <v>803</v>
      </c>
    </row>
    <row r="2264" spans="2:13" ht="10.5" customHeight="1">
      <c r="B2264" s="311" t="s">
        <v>803</v>
      </c>
      <c r="C2264" s="724">
        <v>3.4</v>
      </c>
      <c r="D2264" s="724">
        <v>7.4</v>
      </c>
      <c r="E2264" s="1642">
        <v>1.7</v>
      </c>
      <c r="F2264" s="1657"/>
      <c r="G2264" s="735" t="s">
        <v>373</v>
      </c>
      <c r="H2264" s="735" t="s">
        <v>373</v>
      </c>
      <c r="I2264" s="728">
        <f>SUM(D2264:H2264)</f>
        <v>9.1</v>
      </c>
      <c r="J2264" s="996" t="s">
        <v>496</v>
      </c>
    </row>
    <row r="2265" spans="2:13" ht="10.5" customHeight="1">
      <c r="B2265" s="313">
        <v>39692</v>
      </c>
      <c r="C2265" s="724">
        <v>3.6</v>
      </c>
      <c r="D2265" s="724">
        <v>7.4</v>
      </c>
      <c r="E2265" s="1640">
        <v>2.1</v>
      </c>
      <c r="F2265" s="1641"/>
      <c r="G2265" s="735" t="s">
        <v>373</v>
      </c>
      <c r="H2265" s="735" t="s">
        <v>373</v>
      </c>
      <c r="I2265" s="728">
        <f>SUM(D2265:H2265)</f>
        <v>9.5</v>
      </c>
      <c r="J2265" s="996" t="s">
        <v>717</v>
      </c>
    </row>
    <row r="2266" spans="2:13" ht="10.5" customHeight="1">
      <c r="B2266" s="313">
        <v>40087</v>
      </c>
      <c r="C2266" s="724">
        <v>4</v>
      </c>
      <c r="D2266" s="724">
        <v>9.6</v>
      </c>
      <c r="E2266" s="1640">
        <v>2.7</v>
      </c>
      <c r="F2266" s="1641"/>
      <c r="G2266" s="735" t="s">
        <v>373</v>
      </c>
      <c r="H2266" s="735" t="s">
        <v>373</v>
      </c>
      <c r="I2266" s="728">
        <f>SUM(D2266:H2266)</f>
        <v>12.3</v>
      </c>
      <c r="J2266" s="996" t="s">
        <v>336</v>
      </c>
    </row>
    <row r="2267" spans="2:13" ht="10.5" customHeight="1">
      <c r="B2267" s="313"/>
      <c r="C2267" s="724"/>
      <c r="D2267" s="724"/>
      <c r="E2267" s="1117"/>
      <c r="F2267" s="743"/>
      <c r="G2267" s="735"/>
      <c r="H2267" s="735"/>
      <c r="I2267" s="724"/>
      <c r="J2267" s="996"/>
    </row>
    <row r="2268" spans="2:13" ht="10.5" customHeight="1">
      <c r="B2268" s="511" t="s">
        <v>336</v>
      </c>
      <c r="C2268" s="724">
        <v>5.4</v>
      </c>
      <c r="D2268" s="724">
        <v>11.8</v>
      </c>
      <c r="E2268" s="1640">
        <v>3.2</v>
      </c>
      <c r="F2268" s="1641"/>
      <c r="G2268" s="724" t="s">
        <v>373</v>
      </c>
      <c r="H2268" s="724" t="s">
        <v>373</v>
      </c>
      <c r="I2268" s="724">
        <f>SUM(D2268:H2268)</f>
        <v>15</v>
      </c>
      <c r="J2268" s="996" t="s">
        <v>339</v>
      </c>
    </row>
    <row r="2269" spans="2:13" ht="10.5" customHeight="1">
      <c r="B2269" s="511" t="s">
        <v>339</v>
      </c>
      <c r="C2269" s="724">
        <v>5.0999999999999996</v>
      </c>
      <c r="D2269" s="724">
        <v>13.5</v>
      </c>
      <c r="E2269" s="1640">
        <v>3.5</v>
      </c>
      <c r="F2269" s="1641"/>
      <c r="G2269" s="735" t="s">
        <v>373</v>
      </c>
      <c r="H2269" s="735" t="s">
        <v>373</v>
      </c>
      <c r="I2269" s="724">
        <f>SUM(D2269:H2269)</f>
        <v>17</v>
      </c>
      <c r="J2269" s="996" t="s">
        <v>1370</v>
      </c>
      <c r="K2269" s="77"/>
      <c r="L2269" s="77"/>
      <c r="M2269" s="77"/>
    </row>
    <row r="2270" spans="2:13" ht="10.5" customHeight="1">
      <c r="B2270" s="511" t="s">
        <v>1370</v>
      </c>
      <c r="C2270" s="724">
        <v>5.2</v>
      </c>
      <c r="D2270" s="724">
        <v>12.3</v>
      </c>
      <c r="E2270" s="1640">
        <v>3.6</v>
      </c>
      <c r="F2270" s="1641"/>
      <c r="G2270" s="735" t="s">
        <v>373</v>
      </c>
      <c r="H2270" s="735" t="s">
        <v>373</v>
      </c>
      <c r="I2270" s="724">
        <f t="shared" ref="I2270:I2272" si="31">SUM(D2270:H2270)</f>
        <v>15.9</v>
      </c>
      <c r="J2270" s="996" t="s">
        <v>1409</v>
      </c>
      <c r="K2270" s="77"/>
      <c r="L2270" s="77"/>
      <c r="M2270" s="77"/>
    </row>
    <row r="2271" spans="2:13" ht="10.5" customHeight="1">
      <c r="B2271" s="511" t="s">
        <v>1409</v>
      </c>
      <c r="C2271" s="724">
        <v>4.7</v>
      </c>
      <c r="D2271" s="724">
        <v>10.4</v>
      </c>
      <c r="E2271" s="1642">
        <v>2.5</v>
      </c>
      <c r="F2271" s="1716"/>
      <c r="G2271" s="735" t="s">
        <v>373</v>
      </c>
      <c r="H2271" s="735" t="s">
        <v>373</v>
      </c>
      <c r="I2271" s="724">
        <f t="shared" si="31"/>
        <v>12.9</v>
      </c>
      <c r="J2271" s="996" t="s">
        <v>1410</v>
      </c>
      <c r="K2271" s="1289"/>
      <c r="L2271" s="1289"/>
      <c r="M2271" s="1289"/>
    </row>
    <row r="2272" spans="2:13" ht="10.5" customHeight="1">
      <c r="B2272" s="512" t="s">
        <v>1442</v>
      </c>
      <c r="C2272" s="725">
        <v>4.9000000000000004</v>
      </c>
      <c r="D2272" s="725">
        <v>11</v>
      </c>
      <c r="E2272" s="1683">
        <v>3.3</v>
      </c>
      <c r="F2272" s="1684"/>
      <c r="G2272" s="725" t="s">
        <v>373</v>
      </c>
      <c r="H2272" s="725" t="s">
        <v>373</v>
      </c>
      <c r="I2272" s="725">
        <f t="shared" si="31"/>
        <v>14.3</v>
      </c>
      <c r="J2272" s="1002" t="s">
        <v>1458</v>
      </c>
    </row>
    <row r="2273" spans="2:10" ht="6" customHeight="1">
      <c r="B2273" s="1322"/>
      <c r="C2273" s="729"/>
      <c r="D2273" s="729"/>
      <c r="E2273" s="1404"/>
      <c r="F2273" s="1404"/>
      <c r="G2273" s="729"/>
      <c r="H2273" s="729"/>
      <c r="I2273" s="729"/>
      <c r="J2273" s="1369"/>
    </row>
    <row r="2274" spans="2:10" ht="10.5" customHeight="1">
      <c r="B2274" s="1367" t="s">
        <v>1005</v>
      </c>
      <c r="H2274" s="77"/>
      <c r="I2274" s="77"/>
      <c r="J2274" s="77"/>
    </row>
    <row r="2275" spans="2:10" ht="10.5" customHeight="1">
      <c r="B2275" s="1367" t="s">
        <v>1270</v>
      </c>
      <c r="H2275" s="77"/>
      <c r="I2275" s="77"/>
      <c r="J2275" s="77"/>
    </row>
    <row r="2276" spans="2:10" ht="10.5" customHeight="1">
      <c r="B2276" s="1367" t="s">
        <v>957</v>
      </c>
    </row>
    <row r="2277" spans="2:10" ht="10.5" customHeight="1">
      <c r="B2277" s="1367" t="s">
        <v>1271</v>
      </c>
    </row>
    <row r="2278" spans="2:10" ht="10.5" customHeight="1">
      <c r="B2278" s="1326" t="s">
        <v>951</v>
      </c>
    </row>
    <row r="2279" spans="2:10" ht="10.5" customHeight="1">
      <c r="B2279" s="1326" t="s">
        <v>952</v>
      </c>
    </row>
    <row r="2280" spans="2:10" ht="10.5" customHeight="1">
      <c r="B2280" s="48"/>
      <c r="C2280" s="173"/>
    </row>
    <row r="2281" spans="2:10" ht="10.5" customHeight="1">
      <c r="B2281" s="48"/>
    </row>
    <row r="2282" spans="2:10" ht="10.5" customHeight="1">
      <c r="B2282" s="48"/>
    </row>
    <row r="2283" spans="2:10" ht="10.5" customHeight="1">
      <c r="B2283" s="48"/>
    </row>
    <row r="2284" spans="2:10" ht="10.5" customHeight="1">
      <c r="B2284" s="48"/>
    </row>
    <row r="2285" spans="2:10" ht="10.5" customHeight="1">
      <c r="B2285" s="48"/>
    </row>
    <row r="2286" spans="2:10" ht="10.5" customHeight="1">
      <c r="B2286" s="48"/>
    </row>
    <row r="2287" spans="2:10" ht="10.5" customHeight="1">
      <c r="B2287" s="48"/>
    </row>
    <row r="2288" spans="2:10" ht="10.5" customHeight="1">
      <c r="B2288" s="48"/>
    </row>
    <row r="2289" spans="2:12" ht="10.5" customHeight="1">
      <c r="B2289" s="48"/>
    </row>
    <row r="2290" spans="2:12" ht="10.5" customHeight="1">
      <c r="B2290" s="1324"/>
    </row>
    <row r="2291" spans="2:12" ht="10.5" customHeight="1">
      <c r="B2291" s="1324"/>
    </row>
    <row r="2292" spans="2:12" ht="10.5" customHeight="1">
      <c r="B2292" s="1324"/>
    </row>
    <row r="2293" spans="2:12" ht="10.5" customHeight="1">
      <c r="B2293" s="1324"/>
    </row>
    <row r="2294" spans="2:12" ht="10.5" customHeight="1">
      <c r="B2294" s="1324"/>
    </row>
    <row r="2295" spans="2:12" ht="10.5" customHeight="1">
      <c r="B2295" s="1324"/>
    </row>
    <row r="2296" spans="2:12" ht="10.5" customHeight="1">
      <c r="B2296" s="1324"/>
    </row>
    <row r="2297" spans="2:12" ht="10.5" customHeight="1">
      <c r="B2297" s="48"/>
    </row>
    <row r="2298" spans="2:12" ht="10.5" customHeight="1">
      <c r="B2298" s="48"/>
    </row>
    <row r="2299" spans="2:12" ht="10.5" customHeight="1">
      <c r="B2299" s="48"/>
    </row>
    <row r="2300" spans="2:12" ht="10.5" customHeight="1">
      <c r="B2300" s="48"/>
    </row>
    <row r="2301" spans="2:12" ht="10.5" customHeight="1">
      <c r="B2301" s="48"/>
    </row>
    <row r="2302" spans="2:12" ht="10.5" customHeight="1">
      <c r="B2302" s="48"/>
      <c r="G2302" s="151">
        <v>32</v>
      </c>
    </row>
    <row r="2303" spans="2:12" ht="10.5" customHeight="1">
      <c r="B2303" s="48"/>
      <c r="L2303" s="93"/>
    </row>
    <row r="2304" spans="2:12" ht="10.5" customHeight="1">
      <c r="B2304" s="48"/>
    </row>
    <row r="2305" spans="2:12" ht="11.5" customHeight="1">
      <c r="B2305" s="48" t="s">
        <v>849</v>
      </c>
      <c r="K2305" s="1298"/>
      <c r="L2305" s="1296"/>
    </row>
    <row r="2306" spans="2:12" ht="11.5" customHeight="1">
      <c r="B2306" s="1587" t="s">
        <v>275</v>
      </c>
      <c r="C2306" s="1609" t="s">
        <v>487</v>
      </c>
      <c r="D2306" s="1609" t="s">
        <v>948</v>
      </c>
      <c r="E2306" s="1609" t="s">
        <v>276</v>
      </c>
      <c r="F2306" s="1609" t="s">
        <v>949</v>
      </c>
      <c r="G2306" s="1248" t="s">
        <v>950</v>
      </c>
      <c r="H2306" s="1250"/>
      <c r="I2306" s="1250"/>
      <c r="J2306" s="1250"/>
      <c r="K2306" s="1242"/>
      <c r="L2306" s="1566" t="s">
        <v>77</v>
      </c>
    </row>
    <row r="2307" spans="2:12" ht="11.25" customHeight="1">
      <c r="B2307" s="1622"/>
      <c r="C2307" s="1628"/>
      <c r="D2307" s="1628"/>
      <c r="E2307" s="1628"/>
      <c r="F2307" s="1628"/>
      <c r="G2307" s="1609" t="s">
        <v>393</v>
      </c>
      <c r="H2307" s="1619" t="s">
        <v>394</v>
      </c>
      <c r="I2307" s="1621"/>
      <c r="J2307" s="1609" t="s">
        <v>395</v>
      </c>
      <c r="K2307" s="1609" t="s">
        <v>396</v>
      </c>
      <c r="L2307" s="1568"/>
    </row>
    <row r="2308" spans="2:12" ht="11.25" customHeight="1">
      <c r="B2308" s="1622"/>
      <c r="C2308" s="1610"/>
      <c r="D2308" s="1610"/>
      <c r="E2308" s="1610"/>
      <c r="F2308" s="1610"/>
      <c r="G2308" s="1610"/>
      <c r="H2308" s="239" t="s">
        <v>945</v>
      </c>
      <c r="I2308" s="239" t="s">
        <v>946</v>
      </c>
      <c r="J2308" s="1610"/>
      <c r="K2308" s="1715"/>
      <c r="L2308" s="1568"/>
    </row>
    <row r="2309" spans="2:12" ht="10.5" customHeight="1">
      <c r="B2309" s="1588"/>
      <c r="C2309" s="63" t="s">
        <v>280</v>
      </c>
      <c r="D2309" s="63" t="s">
        <v>170</v>
      </c>
      <c r="E2309" s="63" t="s">
        <v>499</v>
      </c>
      <c r="F2309" s="1312" t="s">
        <v>1481</v>
      </c>
      <c r="G2309" s="1597" t="s">
        <v>170</v>
      </c>
      <c r="H2309" s="1714"/>
      <c r="I2309" s="1714"/>
      <c r="J2309" s="1714"/>
      <c r="K2309" s="1578"/>
      <c r="L2309" s="1570"/>
    </row>
    <row r="2310" spans="2:12" ht="10.5" customHeight="1">
      <c r="B2310" s="311" t="s">
        <v>758</v>
      </c>
      <c r="C2310" s="955">
        <v>27.8</v>
      </c>
      <c r="D2310" s="545">
        <v>248.39</v>
      </c>
      <c r="E2310" s="513">
        <v>68954</v>
      </c>
      <c r="F2310" s="726">
        <v>8.6999999999999993</v>
      </c>
      <c r="G2310" s="724">
        <v>403.7</v>
      </c>
      <c r="H2310" s="724">
        <v>225.8</v>
      </c>
      <c r="I2310" s="724">
        <v>214.2</v>
      </c>
      <c r="J2310" s="726">
        <v>317</v>
      </c>
      <c r="K2310" s="726">
        <v>345</v>
      </c>
      <c r="L2310" s="998" t="s">
        <v>759</v>
      </c>
    </row>
    <row r="2311" spans="2:12" ht="10.5" customHeight="1">
      <c r="B2311" s="311" t="s">
        <v>759</v>
      </c>
      <c r="C2311" s="955">
        <v>34.200000000000003</v>
      </c>
      <c r="D2311" s="545">
        <v>409.46</v>
      </c>
      <c r="E2311" s="513">
        <v>140157</v>
      </c>
      <c r="F2311" s="726">
        <v>12</v>
      </c>
      <c r="G2311" s="724">
        <v>496.4</v>
      </c>
      <c r="H2311" s="724">
        <v>292.3</v>
      </c>
      <c r="I2311" s="724">
        <v>253.6</v>
      </c>
      <c r="J2311" s="726">
        <v>433.3</v>
      </c>
      <c r="K2311" s="726">
        <v>474.1</v>
      </c>
      <c r="L2311" s="998" t="s">
        <v>760</v>
      </c>
    </row>
    <row r="2312" spans="2:12" ht="10.5" customHeight="1">
      <c r="B2312" s="311" t="s">
        <v>760</v>
      </c>
      <c r="C2312" s="955">
        <v>38.6</v>
      </c>
      <c r="D2312" s="545">
        <v>394.02</v>
      </c>
      <c r="E2312" s="513">
        <v>152448</v>
      </c>
      <c r="F2312" s="726">
        <v>15.4</v>
      </c>
      <c r="G2312" s="724">
        <v>522.1</v>
      </c>
      <c r="H2312" s="724">
        <v>337</v>
      </c>
      <c r="I2312" s="724">
        <v>258.5</v>
      </c>
      <c r="J2312" s="726">
        <v>495.9</v>
      </c>
      <c r="K2312" s="726">
        <v>514</v>
      </c>
      <c r="L2312" s="998" t="s">
        <v>761</v>
      </c>
    </row>
    <row r="2313" spans="2:12" ht="10.5" customHeight="1">
      <c r="B2313" s="311" t="s">
        <v>761</v>
      </c>
      <c r="C2313" s="955">
        <v>35.799999999999997</v>
      </c>
      <c r="D2313" s="545">
        <v>406.1</v>
      </c>
      <c r="E2313" s="513">
        <v>141606</v>
      </c>
      <c r="F2313" s="726">
        <v>16.399999999999999</v>
      </c>
      <c r="G2313" s="724">
        <v>556.70000000000005</v>
      </c>
      <c r="H2313" s="724">
        <v>309</v>
      </c>
      <c r="I2313" s="724">
        <v>295.10000000000002</v>
      </c>
      <c r="J2313" s="726">
        <v>499.2</v>
      </c>
      <c r="K2313" s="726">
        <v>544</v>
      </c>
      <c r="L2313" s="998" t="s">
        <v>762</v>
      </c>
    </row>
    <row r="2314" spans="2:12" ht="10.5" customHeight="1">
      <c r="B2314" s="311" t="s">
        <v>762</v>
      </c>
      <c r="C2314" s="955">
        <v>37.299999999999997</v>
      </c>
      <c r="D2314" s="545">
        <v>460.16</v>
      </c>
      <c r="E2314" s="513">
        <v>171594</v>
      </c>
      <c r="F2314" s="726">
        <v>18.100000000000001</v>
      </c>
      <c r="G2314" s="724">
        <v>601.20000000000005</v>
      </c>
      <c r="H2314" s="724">
        <v>333.7</v>
      </c>
      <c r="I2314" s="724">
        <v>318.7</v>
      </c>
      <c r="J2314" s="726">
        <v>539.1</v>
      </c>
      <c r="K2314" s="726">
        <v>587.5</v>
      </c>
      <c r="L2314" s="998" t="s">
        <v>763</v>
      </c>
    </row>
    <row r="2315" spans="2:12" ht="10.5" customHeight="1">
      <c r="B2315" s="311"/>
      <c r="C2315" s="955"/>
      <c r="D2315" s="545"/>
      <c r="E2315" s="513"/>
      <c r="F2315" s="726"/>
      <c r="G2315" s="724"/>
      <c r="H2315" s="724"/>
      <c r="I2315" s="724"/>
      <c r="J2315" s="726"/>
      <c r="K2315" s="726"/>
      <c r="L2315" s="998"/>
    </row>
    <row r="2316" spans="2:12" ht="10.5" customHeight="1">
      <c r="B2316" s="311" t="s">
        <v>763</v>
      </c>
      <c r="C2316" s="955">
        <v>32.21</v>
      </c>
      <c r="D2316" s="545">
        <v>463.34</v>
      </c>
      <c r="E2316" s="513">
        <v>149242</v>
      </c>
      <c r="F2316" s="726">
        <v>20.7</v>
      </c>
      <c r="G2316" s="724">
        <v>598.79999999999995</v>
      </c>
      <c r="H2316" s="724">
        <v>295.60000000000002</v>
      </c>
      <c r="I2316" s="724">
        <v>311.89999999999998</v>
      </c>
      <c r="J2316" s="726">
        <v>553</v>
      </c>
      <c r="K2316" s="726">
        <v>669.7</v>
      </c>
      <c r="L2316" s="998" t="s">
        <v>764</v>
      </c>
    </row>
    <row r="2317" spans="2:12" ht="10.5" customHeight="1">
      <c r="B2317" s="311" t="s">
        <v>764</v>
      </c>
      <c r="C2317" s="955">
        <v>27.2</v>
      </c>
      <c r="D2317" s="545">
        <v>581.70000000000005</v>
      </c>
      <c r="E2317" s="513">
        <v>158222</v>
      </c>
      <c r="F2317" s="726">
        <v>24.8</v>
      </c>
      <c r="G2317" s="724">
        <v>653.4</v>
      </c>
      <c r="H2317" s="724">
        <v>317.8</v>
      </c>
      <c r="I2317" s="724">
        <v>380.5</v>
      </c>
      <c r="J2317" s="726">
        <v>717.6</v>
      </c>
      <c r="K2317" s="726">
        <v>769.6</v>
      </c>
      <c r="L2317" s="998" t="s">
        <v>765</v>
      </c>
    </row>
    <row r="2318" spans="2:12" ht="10.5" customHeight="1">
      <c r="B2318" s="311" t="s">
        <v>765</v>
      </c>
      <c r="C2318" s="955">
        <v>29.3</v>
      </c>
      <c r="D2318" s="545">
        <v>695.13</v>
      </c>
      <c r="E2318" s="513">
        <v>207217</v>
      </c>
      <c r="F2318" s="726">
        <v>27.8</v>
      </c>
      <c r="G2318" s="724">
        <v>879.6</v>
      </c>
      <c r="H2318" s="724">
        <v>519.5</v>
      </c>
      <c r="I2318" s="724">
        <v>549.70000000000005</v>
      </c>
      <c r="J2318" s="726">
        <v>774.8</v>
      </c>
      <c r="K2318" s="726">
        <v>1001.5</v>
      </c>
      <c r="L2318" s="998" t="s">
        <v>766</v>
      </c>
    </row>
    <row r="2319" spans="2:12" ht="10.5" customHeight="1">
      <c r="B2319" s="311" t="s">
        <v>766</v>
      </c>
      <c r="C2319" s="955">
        <v>35.799999999999997</v>
      </c>
      <c r="D2319" s="545">
        <v>782.8</v>
      </c>
      <c r="E2319" s="513">
        <v>287599</v>
      </c>
      <c r="F2319" s="726">
        <v>31</v>
      </c>
      <c r="G2319" s="724">
        <v>983.5</v>
      </c>
      <c r="H2319" s="724">
        <v>548.4</v>
      </c>
      <c r="I2319" s="724">
        <v>602.1</v>
      </c>
      <c r="J2319" s="726">
        <v>764.1</v>
      </c>
      <c r="K2319" s="726">
        <v>1153.4000000000001</v>
      </c>
      <c r="L2319" s="998" t="s">
        <v>767</v>
      </c>
    </row>
    <row r="2320" spans="2:12" ht="10.5" customHeight="1">
      <c r="B2320" s="311" t="s">
        <v>767</v>
      </c>
      <c r="C2320" s="955">
        <v>29</v>
      </c>
      <c r="D2320" s="545">
        <v>824.64</v>
      </c>
      <c r="E2320" s="513">
        <v>226447</v>
      </c>
      <c r="F2320" s="726">
        <v>34.700000000000003</v>
      </c>
      <c r="G2320" s="724">
        <v>1118</v>
      </c>
      <c r="H2320" s="724">
        <v>439.1</v>
      </c>
      <c r="I2320" s="724">
        <v>760</v>
      </c>
      <c r="J2320" s="726">
        <v>963</v>
      </c>
      <c r="K2320" s="726">
        <v>1356</v>
      </c>
      <c r="L2320" s="998" t="s">
        <v>768</v>
      </c>
    </row>
    <row r="2321" spans="2:12" ht="10.5" customHeight="1">
      <c r="B2321" s="311"/>
      <c r="C2321" s="955"/>
      <c r="D2321" s="545"/>
      <c r="E2321" s="513"/>
      <c r="F2321" s="726"/>
      <c r="G2321" s="724"/>
      <c r="H2321" s="724"/>
      <c r="I2321" s="724"/>
      <c r="J2321" s="726"/>
      <c r="K2321" s="726"/>
      <c r="L2321" s="998"/>
    </row>
    <row r="2322" spans="2:12" ht="10.5" customHeight="1">
      <c r="B2322" s="311" t="s">
        <v>768</v>
      </c>
      <c r="C2322" s="955">
        <v>30.3</v>
      </c>
      <c r="D2322" s="545">
        <v>1059.52</v>
      </c>
      <c r="E2322" s="513">
        <v>320928</v>
      </c>
      <c r="F2322" s="726">
        <v>42.2</v>
      </c>
      <c r="G2322" s="724">
        <v>1400</v>
      </c>
      <c r="H2322" s="724">
        <v>747</v>
      </c>
      <c r="I2322" s="724">
        <v>891</v>
      </c>
      <c r="J2322" s="726">
        <v>612</v>
      </c>
      <c r="K2322" s="726">
        <v>1441</v>
      </c>
      <c r="L2322" s="998" t="s">
        <v>769</v>
      </c>
    </row>
    <row r="2323" spans="2:12" ht="10.5" customHeight="1">
      <c r="B2323" s="311" t="s">
        <v>769</v>
      </c>
      <c r="C2323" s="955">
        <v>35</v>
      </c>
      <c r="D2323" s="545">
        <v>1143.27</v>
      </c>
      <c r="E2323" s="513">
        <v>399916</v>
      </c>
      <c r="F2323" s="726">
        <v>41.1</v>
      </c>
      <c r="G2323" s="724">
        <v>1504</v>
      </c>
      <c r="H2323" s="724">
        <v>912</v>
      </c>
      <c r="I2323" s="724">
        <v>946</v>
      </c>
      <c r="J2323" s="726">
        <v>1198</v>
      </c>
      <c r="K2323" s="726">
        <v>1735</v>
      </c>
      <c r="L2323" s="998" t="s">
        <v>455</v>
      </c>
    </row>
    <row r="2324" spans="2:12" ht="10.5" customHeight="1">
      <c r="B2324" s="311" t="s">
        <v>455</v>
      </c>
      <c r="C2324" s="955">
        <v>30.4</v>
      </c>
      <c r="D2324" s="545">
        <v>826.4</v>
      </c>
      <c r="E2324" s="513">
        <v>251153</v>
      </c>
      <c r="F2324" s="726">
        <v>33.799999999999997</v>
      </c>
      <c r="G2324" s="724">
        <v>1569</v>
      </c>
      <c r="H2324" s="1642">
        <v>990</v>
      </c>
      <c r="I2324" s="1643"/>
      <c r="J2324" s="726" t="s">
        <v>373</v>
      </c>
      <c r="K2324" s="726">
        <v>1956</v>
      </c>
      <c r="L2324" s="998" t="s">
        <v>456</v>
      </c>
    </row>
    <row r="2325" spans="2:12" ht="10.5" customHeight="1">
      <c r="B2325" s="311" t="s">
        <v>456</v>
      </c>
      <c r="C2325" s="955">
        <v>19.5</v>
      </c>
      <c r="D2325" s="545">
        <v>972.38</v>
      </c>
      <c r="E2325" s="513">
        <v>189234</v>
      </c>
      <c r="F2325" s="726">
        <v>37.9</v>
      </c>
      <c r="G2325" s="724">
        <v>1595</v>
      </c>
      <c r="H2325" s="1642">
        <v>1068</v>
      </c>
      <c r="I2325" s="1643"/>
      <c r="J2325" s="726" t="s">
        <v>373</v>
      </c>
      <c r="K2325" s="726">
        <v>2073</v>
      </c>
      <c r="L2325" s="998" t="s">
        <v>457</v>
      </c>
    </row>
    <row r="2326" spans="2:12" ht="10.5" customHeight="1">
      <c r="B2326" s="311" t="s">
        <v>457</v>
      </c>
      <c r="C2326" s="955">
        <v>20.6</v>
      </c>
      <c r="D2326" s="545">
        <v>1080.73</v>
      </c>
      <c r="E2326" s="513">
        <v>222307</v>
      </c>
      <c r="F2326" s="726">
        <v>42.2</v>
      </c>
      <c r="G2326" s="724">
        <v>1723</v>
      </c>
      <c r="H2326" s="1642">
        <v>1087</v>
      </c>
      <c r="I2326" s="1643"/>
      <c r="J2326" s="726" t="s">
        <v>373</v>
      </c>
      <c r="K2326" s="726">
        <v>2223</v>
      </c>
      <c r="L2326" s="998" t="s">
        <v>324</v>
      </c>
    </row>
    <row r="2327" spans="2:12" ht="10.5" customHeight="1">
      <c r="B2327" s="311"/>
      <c r="C2327" s="955"/>
      <c r="D2327" s="545"/>
      <c r="E2327" s="513"/>
      <c r="F2327" s="726"/>
      <c r="G2327" s="724"/>
      <c r="H2327" s="1642"/>
      <c r="I2327" s="1643"/>
      <c r="J2327" s="726"/>
      <c r="K2327" s="726"/>
      <c r="L2327" s="998"/>
    </row>
    <row r="2328" spans="2:12" ht="10.5" customHeight="1">
      <c r="B2328" s="311" t="s">
        <v>324</v>
      </c>
      <c r="C2328" s="955">
        <v>21.5</v>
      </c>
      <c r="D2328" s="545">
        <v>1293.6400000000001</v>
      </c>
      <c r="E2328" s="513">
        <v>278327</v>
      </c>
      <c r="F2328" s="726">
        <v>50.5</v>
      </c>
      <c r="G2328" s="724">
        <v>1860</v>
      </c>
      <c r="H2328" s="1642">
        <v>1135</v>
      </c>
      <c r="I2328" s="1643"/>
      <c r="J2328" s="726" t="s">
        <v>373</v>
      </c>
      <c r="K2328" s="726">
        <v>2371</v>
      </c>
      <c r="L2328" s="998" t="s">
        <v>325</v>
      </c>
    </row>
    <row r="2329" spans="2:12" ht="10.5" customHeight="1">
      <c r="B2329" s="311" t="s">
        <v>325</v>
      </c>
      <c r="C2329" s="955">
        <v>26.5</v>
      </c>
      <c r="D2329" s="545">
        <v>1454.94</v>
      </c>
      <c r="E2329" s="513">
        <v>384394</v>
      </c>
      <c r="F2329" s="726">
        <v>56.7</v>
      </c>
      <c r="G2329" s="724">
        <v>2046</v>
      </c>
      <c r="H2329" s="1642">
        <v>1226</v>
      </c>
      <c r="I2329" s="1643"/>
      <c r="J2329" s="726" t="s">
        <v>373</v>
      </c>
      <c r="K2329" s="726">
        <v>2608</v>
      </c>
      <c r="L2329" s="998" t="s">
        <v>326</v>
      </c>
    </row>
    <row r="2330" spans="2:12" ht="10.5" customHeight="1">
      <c r="B2330" s="311" t="s">
        <v>326</v>
      </c>
      <c r="C2330" s="955">
        <v>31.6</v>
      </c>
      <c r="D2330" s="545">
        <v>1873.79</v>
      </c>
      <c r="E2330" s="513">
        <v>590113</v>
      </c>
      <c r="F2330" s="726">
        <v>73.099999999999994</v>
      </c>
      <c r="G2330" s="724">
        <v>2097.1</v>
      </c>
      <c r="H2330" s="1642">
        <v>1256.5999999999999</v>
      </c>
      <c r="I2330" s="1643"/>
      <c r="J2330" s="726" t="s">
        <v>373</v>
      </c>
      <c r="K2330" s="726">
        <v>2660.1</v>
      </c>
      <c r="L2330" s="998" t="s">
        <v>327</v>
      </c>
    </row>
    <row r="2331" spans="2:12" ht="10.5" customHeight="1">
      <c r="B2331" s="311" t="s">
        <v>327</v>
      </c>
      <c r="C2331" s="955">
        <v>30.1</v>
      </c>
      <c r="D2331" s="545">
        <v>1570.75</v>
      </c>
      <c r="E2331" s="513">
        <v>472749</v>
      </c>
      <c r="F2331" s="726">
        <v>75.3</v>
      </c>
      <c r="G2331" s="724" t="s">
        <v>458</v>
      </c>
      <c r="H2331" s="1642" t="s">
        <v>458</v>
      </c>
      <c r="I2331" s="1643"/>
      <c r="J2331" s="726" t="s">
        <v>373</v>
      </c>
      <c r="K2331" s="726" t="s">
        <v>458</v>
      </c>
      <c r="L2331" s="998" t="s">
        <v>283</v>
      </c>
    </row>
    <row r="2332" spans="2:12" ht="10.5" customHeight="1">
      <c r="B2332" s="311" t="s">
        <v>283</v>
      </c>
      <c r="C2332" s="955">
        <v>29.7</v>
      </c>
      <c r="D2332" s="545">
        <v>1473.78</v>
      </c>
      <c r="E2332" s="513">
        <v>437720</v>
      </c>
      <c r="F2332" s="726">
        <v>59.8</v>
      </c>
      <c r="G2332" s="724" t="s">
        <v>458</v>
      </c>
      <c r="H2332" s="1642" t="s">
        <v>458</v>
      </c>
      <c r="I2332" s="1643"/>
      <c r="J2332" s="726" t="s">
        <v>373</v>
      </c>
      <c r="K2332" s="726" t="s">
        <v>458</v>
      </c>
      <c r="L2332" s="998" t="s">
        <v>328</v>
      </c>
    </row>
    <row r="2333" spans="2:12" ht="10.5" customHeight="1">
      <c r="B2333" s="311"/>
      <c r="C2333" s="955"/>
      <c r="D2333" s="545"/>
      <c r="E2333" s="513"/>
      <c r="F2333" s="726"/>
      <c r="G2333" s="724"/>
      <c r="H2333" s="1640"/>
      <c r="I2333" s="1641"/>
      <c r="J2333" s="726"/>
      <c r="K2333" s="726"/>
      <c r="L2333" s="998"/>
    </row>
    <row r="2334" spans="2:12" ht="10.5" customHeight="1">
      <c r="B2334" s="335" t="s">
        <v>328</v>
      </c>
      <c r="C2334" s="955">
        <v>35.200000000000003</v>
      </c>
      <c r="D2334" s="545">
        <v>1828.72</v>
      </c>
      <c r="E2334" s="513">
        <v>621580</v>
      </c>
      <c r="F2334" s="726">
        <v>71.400000000000006</v>
      </c>
      <c r="G2334" s="724" t="s">
        <v>458</v>
      </c>
      <c r="H2334" s="1640" t="s">
        <v>458</v>
      </c>
      <c r="I2334" s="1641"/>
      <c r="J2334" s="724" t="s">
        <v>373</v>
      </c>
      <c r="K2334" s="724" t="s">
        <v>458</v>
      </c>
      <c r="L2334" s="1020" t="s">
        <v>329</v>
      </c>
    </row>
    <row r="2335" spans="2:12" ht="10.5" customHeight="1">
      <c r="B2335" s="335" t="s">
        <v>329</v>
      </c>
      <c r="C2335" s="956">
        <v>33.1</v>
      </c>
      <c r="D2335" s="546">
        <v>1844.75</v>
      </c>
      <c r="E2335" s="514">
        <v>609173</v>
      </c>
      <c r="F2335" s="724">
        <v>73</v>
      </c>
      <c r="G2335" s="724" t="s">
        <v>458</v>
      </c>
      <c r="H2335" s="1642" t="s">
        <v>458</v>
      </c>
      <c r="I2335" s="1643"/>
      <c r="J2335" s="724" t="s">
        <v>373</v>
      </c>
      <c r="K2335" s="724" t="s">
        <v>458</v>
      </c>
      <c r="L2335" s="1020" t="s">
        <v>282</v>
      </c>
    </row>
    <row r="2336" spans="2:12" ht="10.5" customHeight="1">
      <c r="B2336" s="335" t="s">
        <v>282</v>
      </c>
      <c r="C2336" s="955">
        <v>37.4</v>
      </c>
      <c r="D2336" s="545">
        <v>2002.64</v>
      </c>
      <c r="E2336" s="513">
        <v>749026</v>
      </c>
      <c r="F2336" s="726">
        <v>76.8</v>
      </c>
      <c r="G2336" s="724" t="s">
        <v>458</v>
      </c>
      <c r="H2336" s="1642" t="s">
        <v>458</v>
      </c>
      <c r="I2336" s="1643"/>
      <c r="J2336" s="726" t="s">
        <v>373</v>
      </c>
      <c r="K2336" s="726" t="s">
        <v>458</v>
      </c>
      <c r="L2336" s="996" t="s">
        <v>723</v>
      </c>
    </row>
    <row r="2337" spans="1:12" ht="10.5" customHeight="1">
      <c r="B2337" s="335" t="s">
        <v>723</v>
      </c>
      <c r="C2337" s="955">
        <v>25.3</v>
      </c>
      <c r="D2337" s="545">
        <v>1811.08</v>
      </c>
      <c r="E2337" s="513">
        <v>456445</v>
      </c>
      <c r="F2337" s="726">
        <v>70.3</v>
      </c>
      <c r="G2337" s="724" t="s">
        <v>458</v>
      </c>
      <c r="H2337" s="1642" t="s">
        <v>458</v>
      </c>
      <c r="I2337" s="1643"/>
      <c r="J2337" s="726" t="s">
        <v>373</v>
      </c>
      <c r="K2337" s="726" t="s">
        <v>458</v>
      </c>
      <c r="L2337" s="996" t="s">
        <v>751</v>
      </c>
    </row>
    <row r="2338" spans="1:12" ht="10.5" customHeight="1">
      <c r="B2338" s="335" t="s">
        <v>751</v>
      </c>
      <c r="C2338" s="955">
        <v>23.5</v>
      </c>
      <c r="D2338" s="545">
        <v>1756.7</v>
      </c>
      <c r="E2338" s="513">
        <v>413001</v>
      </c>
      <c r="F2338" s="726">
        <v>66.900000000000006</v>
      </c>
      <c r="G2338" s="724" t="s">
        <v>458</v>
      </c>
      <c r="H2338" s="1642" t="s">
        <v>458</v>
      </c>
      <c r="I2338" s="1643"/>
      <c r="J2338" s="726" t="s">
        <v>373</v>
      </c>
      <c r="K2338" s="726" t="s">
        <v>458</v>
      </c>
      <c r="L2338" s="996" t="s">
        <v>502</v>
      </c>
    </row>
    <row r="2339" spans="1:12" ht="10.5" customHeight="1">
      <c r="B2339" s="335"/>
      <c r="C2339" s="955"/>
      <c r="D2339" s="545"/>
      <c r="E2339" s="513"/>
      <c r="F2339" s="726"/>
      <c r="G2339" s="724"/>
      <c r="H2339" s="741"/>
      <c r="I2339" s="744"/>
      <c r="J2339" s="726"/>
      <c r="K2339" s="726"/>
      <c r="L2339" s="996"/>
    </row>
    <row r="2340" spans="1:12" ht="10.5" customHeight="1">
      <c r="B2340" s="335" t="s">
        <v>502</v>
      </c>
      <c r="C2340" s="955">
        <v>14.9</v>
      </c>
      <c r="D2340" s="545">
        <v>1489.4</v>
      </c>
      <c r="E2340" s="513">
        <v>221176</v>
      </c>
      <c r="F2340" s="733">
        <v>61</v>
      </c>
      <c r="G2340" s="724" t="s">
        <v>458</v>
      </c>
      <c r="H2340" s="1642" t="s">
        <v>458</v>
      </c>
      <c r="I2340" s="1643"/>
      <c r="J2340" s="724" t="s">
        <v>373</v>
      </c>
      <c r="K2340" s="724" t="s">
        <v>458</v>
      </c>
      <c r="L2340" s="996" t="s">
        <v>388</v>
      </c>
    </row>
    <row r="2341" spans="1:12" ht="10.5" customHeight="1">
      <c r="B2341" s="335" t="s">
        <v>388</v>
      </c>
      <c r="C2341" s="956">
        <v>12.8</v>
      </c>
      <c r="D2341" s="546">
        <v>1791.77</v>
      </c>
      <c r="E2341" s="514">
        <v>229526</v>
      </c>
      <c r="F2341" s="733">
        <v>65.2</v>
      </c>
      <c r="G2341" s="724" t="s">
        <v>458</v>
      </c>
      <c r="H2341" s="1642" t="s">
        <v>458</v>
      </c>
      <c r="I2341" s="1643"/>
      <c r="J2341" s="724" t="s">
        <v>373</v>
      </c>
      <c r="K2341" s="724" t="s">
        <v>458</v>
      </c>
      <c r="L2341" s="996" t="s">
        <v>803</v>
      </c>
    </row>
    <row r="2342" spans="1:12" ht="10.5" customHeight="1">
      <c r="B2342" s="335" t="s">
        <v>803</v>
      </c>
      <c r="C2342" s="956">
        <v>9.1</v>
      </c>
      <c r="D2342" s="546">
        <v>2323.8000000000002</v>
      </c>
      <c r="E2342" s="514">
        <v>210076</v>
      </c>
      <c r="F2342" s="733">
        <v>82.1</v>
      </c>
      <c r="G2342" s="724" t="s">
        <v>458</v>
      </c>
      <c r="H2342" s="1642" t="s">
        <v>458</v>
      </c>
      <c r="I2342" s="1657"/>
      <c r="J2342" s="724" t="s">
        <v>373</v>
      </c>
      <c r="K2342" s="724" t="s">
        <v>458</v>
      </c>
      <c r="L2342" s="1020" t="s">
        <v>496</v>
      </c>
    </row>
    <row r="2343" spans="1:12" ht="10.5" customHeight="1">
      <c r="B2343" s="335" t="s">
        <v>496</v>
      </c>
      <c r="C2343" s="956">
        <v>9.5</v>
      </c>
      <c r="D2343" s="546">
        <v>2740.48</v>
      </c>
      <c r="E2343" s="514">
        <v>262127</v>
      </c>
      <c r="F2343" s="733">
        <v>96</v>
      </c>
      <c r="G2343" s="724" t="s">
        <v>458</v>
      </c>
      <c r="H2343" s="1642" t="s">
        <v>458</v>
      </c>
      <c r="I2343" s="1643"/>
      <c r="J2343" s="724" t="s">
        <v>373</v>
      </c>
      <c r="K2343" s="724" t="s">
        <v>458</v>
      </c>
      <c r="L2343" s="1020" t="s">
        <v>717</v>
      </c>
    </row>
    <row r="2344" spans="1:12" ht="10.5" customHeight="1">
      <c r="B2344" s="335" t="s">
        <v>717</v>
      </c>
      <c r="C2344" s="956">
        <v>12.3</v>
      </c>
      <c r="D2344" s="546">
        <v>2892.62</v>
      </c>
      <c r="E2344" s="514">
        <v>354354</v>
      </c>
      <c r="F2344" s="733">
        <v>99</v>
      </c>
      <c r="G2344" s="724" t="s">
        <v>458</v>
      </c>
      <c r="H2344" s="1642" t="s">
        <v>458</v>
      </c>
      <c r="I2344" s="1643"/>
      <c r="J2344" s="724" t="s">
        <v>373</v>
      </c>
      <c r="K2344" s="724" t="s">
        <v>458</v>
      </c>
      <c r="L2344" s="1020" t="s">
        <v>336</v>
      </c>
    </row>
    <row r="2345" spans="1:12" ht="10.5" customHeight="1">
      <c r="B2345" s="335"/>
      <c r="C2345" s="956"/>
      <c r="D2345" s="546"/>
      <c r="E2345" s="514"/>
      <c r="F2345" s="733"/>
      <c r="G2345" s="724"/>
      <c r="H2345" s="741"/>
      <c r="I2345" s="744"/>
      <c r="J2345" s="724"/>
      <c r="K2345" s="724"/>
      <c r="L2345" s="996"/>
    </row>
    <row r="2346" spans="1:12" ht="10.5" customHeight="1">
      <c r="B2346" s="657" t="s">
        <v>336</v>
      </c>
      <c r="C2346" s="959">
        <v>15</v>
      </c>
      <c r="D2346" s="563">
        <v>3032.4</v>
      </c>
      <c r="E2346" s="688">
        <v>455154</v>
      </c>
      <c r="F2346" s="745">
        <v>100.2</v>
      </c>
      <c r="G2346" s="746" t="s">
        <v>458</v>
      </c>
      <c r="H2346" s="1702" t="s">
        <v>458</v>
      </c>
      <c r="I2346" s="1703"/>
      <c r="J2346" s="746" t="s">
        <v>373</v>
      </c>
      <c r="K2346" s="746" t="s">
        <v>458</v>
      </c>
      <c r="L2346" s="1021" t="s">
        <v>339</v>
      </c>
    </row>
    <row r="2347" spans="1:12" ht="10.5" customHeight="1">
      <c r="B2347" s="657" t="s">
        <v>339</v>
      </c>
      <c r="C2347" s="959">
        <v>17</v>
      </c>
      <c r="D2347" s="563">
        <v>2905.74</v>
      </c>
      <c r="E2347" s="688">
        <v>494266</v>
      </c>
      <c r="F2347" s="745">
        <v>107.5</v>
      </c>
      <c r="G2347" s="746" t="s">
        <v>458</v>
      </c>
      <c r="H2347" s="1702" t="s">
        <v>458</v>
      </c>
      <c r="I2347" s="1703"/>
      <c r="J2347" s="746" t="s">
        <v>373</v>
      </c>
      <c r="K2347" s="746" t="s">
        <v>458</v>
      </c>
      <c r="L2347" s="1021" t="s">
        <v>1370</v>
      </c>
    </row>
    <row r="2348" spans="1:12" ht="10.5" customHeight="1">
      <c r="A2348" s="59"/>
      <c r="B2348" s="657" t="s">
        <v>1370</v>
      </c>
      <c r="C2348" s="959">
        <v>15.2</v>
      </c>
      <c r="D2348" s="563">
        <v>3416.38</v>
      </c>
      <c r="E2348" s="688">
        <v>518948</v>
      </c>
      <c r="F2348" s="745">
        <v>115.6</v>
      </c>
      <c r="G2348" s="746" t="s">
        <v>458</v>
      </c>
      <c r="H2348" s="1702" t="s">
        <v>458</v>
      </c>
      <c r="I2348" s="1716"/>
      <c r="J2348" s="746" t="s">
        <v>373</v>
      </c>
      <c r="K2348" s="746" t="s">
        <v>458</v>
      </c>
      <c r="L2348" s="1021" t="s">
        <v>1409</v>
      </c>
    </row>
    <row r="2349" spans="1:12" ht="10.5" customHeight="1">
      <c r="A2349" s="59"/>
      <c r="B2349" s="657" t="s">
        <v>1409</v>
      </c>
      <c r="C2349" s="959">
        <v>12.9</v>
      </c>
      <c r="D2349" s="563">
        <v>3741.98</v>
      </c>
      <c r="E2349" s="688">
        <v>481817</v>
      </c>
      <c r="F2349" s="745">
        <v>131.5</v>
      </c>
      <c r="G2349" s="746"/>
      <c r="H2349" s="1702"/>
      <c r="I2349" s="1716"/>
      <c r="J2349" s="746"/>
      <c r="K2349" s="746"/>
      <c r="L2349" s="1021" t="s">
        <v>1410</v>
      </c>
    </row>
    <row r="2350" spans="1:12" ht="10.5" customHeight="1">
      <c r="B2350" s="658" t="s">
        <v>1442</v>
      </c>
      <c r="C2350" s="977">
        <v>14.3</v>
      </c>
      <c r="D2350" s="1023">
        <v>4121.67</v>
      </c>
      <c r="E2350" s="690">
        <v>586598</v>
      </c>
      <c r="F2350" s="747">
        <v>135.19999999999999</v>
      </c>
      <c r="G2350" s="748" t="s">
        <v>458</v>
      </c>
      <c r="H2350" s="1658" t="s">
        <v>458</v>
      </c>
      <c r="I2350" s="1659"/>
      <c r="J2350" s="748" t="s">
        <v>373</v>
      </c>
      <c r="K2350" s="748" t="s">
        <v>458</v>
      </c>
      <c r="L2350" s="1022" t="s">
        <v>1458</v>
      </c>
    </row>
    <row r="2351" spans="1:12" ht="6" customHeight="1">
      <c r="B2351" s="1389"/>
      <c r="C2351" s="1405"/>
      <c r="D2351" s="1406"/>
      <c r="E2351" s="1407"/>
      <c r="F2351" s="1410"/>
      <c r="G2351" s="1411"/>
      <c r="H2351" s="1409"/>
      <c r="I2351" s="1409"/>
      <c r="J2351" s="1411"/>
      <c r="K2351" s="1408"/>
      <c r="L2351" s="1399"/>
    </row>
    <row r="2352" spans="1:12" ht="10.5" customHeight="1">
      <c r="B2352" s="256" t="s">
        <v>1234</v>
      </c>
      <c r="F2352" s="1364"/>
      <c r="G2352" s="188"/>
      <c r="H2352" s="189"/>
      <c r="I2352" s="189"/>
      <c r="J2352" s="188"/>
    </row>
    <row r="2353" spans="2:11" ht="10.5" customHeight="1">
      <c r="B2353" s="256" t="s">
        <v>1235</v>
      </c>
      <c r="H2353" s="1656"/>
      <c r="I2353" s="1656"/>
      <c r="J2353" s="188"/>
      <c r="K2353" s="52"/>
    </row>
    <row r="2354" spans="2:11" ht="10.5" customHeight="1">
      <c r="B2354" s="256" t="s">
        <v>1236</v>
      </c>
      <c r="H2354" s="112"/>
      <c r="I2354" s="112"/>
      <c r="J2354" s="101"/>
    </row>
    <row r="2355" spans="2:11" ht="10.5" customHeight="1">
      <c r="B2355" s="256" t="s">
        <v>1104</v>
      </c>
      <c r="I2355" s="190"/>
    </row>
    <row r="2356" spans="2:11" ht="10.5" customHeight="1">
      <c r="B2356" s="48"/>
      <c r="C2356" s="52"/>
      <c r="D2356" s="52"/>
      <c r="E2356" s="52"/>
      <c r="F2356" s="52"/>
      <c r="G2356" s="52"/>
      <c r="H2356" s="52"/>
      <c r="I2356" s="52"/>
      <c r="J2356" s="52"/>
    </row>
    <row r="2357" spans="2:11" ht="10.5" customHeight="1">
      <c r="B2357" s="48"/>
      <c r="K2357" s="52"/>
    </row>
    <row r="2358" spans="2:11" ht="10.5" customHeight="1">
      <c r="B2358" s="48"/>
    </row>
    <row r="2359" spans="2:11" ht="10.5" customHeight="1">
      <c r="B2359" s="48"/>
    </row>
    <row r="2360" spans="2:11" ht="10.5" customHeight="1">
      <c r="B2360" s="48"/>
      <c r="C2360" s="52"/>
      <c r="D2360" s="52"/>
      <c r="E2360" s="52"/>
      <c r="F2360" s="52"/>
      <c r="G2360" s="52"/>
      <c r="H2360" s="52"/>
      <c r="I2360" s="52"/>
      <c r="J2360" s="52"/>
    </row>
    <row r="2361" spans="2:11" ht="10.5" customHeight="1">
      <c r="B2361" s="48"/>
    </row>
    <row r="2362" spans="2:11" ht="10.5" customHeight="1">
      <c r="B2362" s="48"/>
    </row>
    <row r="2363" spans="2:11" ht="10.5" customHeight="1">
      <c r="B2363" s="48"/>
    </row>
    <row r="2364" spans="2:11" ht="10.5" customHeight="1">
      <c r="B2364" s="48"/>
    </row>
    <row r="2365" spans="2:11" ht="10.5" customHeight="1">
      <c r="B2365" s="48"/>
    </row>
    <row r="2366" spans="2:11" ht="10.5" customHeight="1">
      <c r="B2366" s="48"/>
    </row>
    <row r="2367" spans="2:11" ht="10.5" customHeight="1">
      <c r="B2367" s="48"/>
    </row>
    <row r="2368" spans="2:11" ht="10.5" customHeight="1">
      <c r="B2368" s="48"/>
    </row>
    <row r="2369" spans="2:7" ht="10.5" customHeight="1">
      <c r="B2369" s="48"/>
    </row>
    <row r="2370" spans="2:7" ht="10.5" customHeight="1">
      <c r="B2370" s="48"/>
    </row>
    <row r="2371" spans="2:7" ht="10.5" customHeight="1">
      <c r="B2371" s="48"/>
    </row>
    <row r="2372" spans="2:7" ht="10.5" customHeight="1">
      <c r="B2372" s="48"/>
    </row>
    <row r="2373" spans="2:7" ht="10.5" customHeight="1">
      <c r="B2373" s="48"/>
    </row>
    <row r="2374" spans="2:7" ht="10.5" customHeight="1">
      <c r="B2374" s="48"/>
    </row>
    <row r="2375" spans="2:7" ht="10.5" customHeight="1">
      <c r="B2375" s="48"/>
    </row>
    <row r="2376" spans="2:7" ht="10.5" customHeight="1">
      <c r="B2376" s="48"/>
    </row>
    <row r="2377" spans="2:7" ht="11.5" customHeight="1">
      <c r="B2377" s="48"/>
    </row>
    <row r="2378" spans="2:7" ht="11.5" customHeight="1">
      <c r="B2378" s="48"/>
    </row>
    <row r="2379" spans="2:7" ht="11.5" customHeight="1">
      <c r="B2379" s="48"/>
      <c r="G2379" s="151">
        <v>33</v>
      </c>
    </row>
    <row r="2380" spans="2:7" ht="11.5" customHeight="1">
      <c r="B2380" s="48"/>
    </row>
  </sheetData>
  <customSheetViews>
    <customSheetView guid="{F4AE1968-DA35-43D0-B456-FBD0ABC8A377}" showPageBreaks="1" printArea="1" view="pageBreakPreview" showRuler="0" topLeftCell="A1654">
      <selection activeCell="H1693" sqref="H1693"/>
      <rowBreaks count="26" manualBreakCount="26">
        <brk id="57" max="20" man="1"/>
        <brk id="126" max="20" man="1"/>
        <brk id="183" max="20" man="1"/>
        <brk id="248" max="20" man="1"/>
        <brk id="306" max="20" man="1"/>
        <brk id="365" max="20" man="1"/>
        <brk id="433" max="20" man="1"/>
        <brk id="489" max="20" man="1"/>
        <brk id="566" max="20" man="1"/>
        <brk id="622" max="20" man="1"/>
        <brk id="694" max="20" man="1"/>
        <brk id="765" max="20" man="1"/>
        <brk id="834" max="20" man="1"/>
        <brk id="899" max="20" man="1"/>
        <brk id="960" max="20" man="1"/>
        <brk id="1036" max="20" man="1"/>
        <brk id="1098" max="20" man="1"/>
        <brk id="1169" max="20" man="1"/>
        <brk id="1226" max="20" man="1"/>
        <brk id="1285" max="20" man="1"/>
        <brk id="1345" max="20" man="1"/>
        <brk id="1403" max="20" man="1"/>
        <brk id="1462" max="20" man="1"/>
        <brk id="1521" max="20" man="1"/>
        <brk id="1579" max="20" man="1"/>
        <brk id="1637" max="20" man="1"/>
      </rowBreaks>
      <pageSetup paperSize="9" scale="90" orientation="portrait"/>
      <headerFooter alignWithMargins="0"/>
    </customSheetView>
  </customSheetViews>
  <mergeCells count="333">
    <mergeCell ref="H2346:I2346"/>
    <mergeCell ref="H1411:H1412"/>
    <mergeCell ref="D1858:D1860"/>
    <mergeCell ref="H1533:I1533"/>
    <mergeCell ref="G2309:K2309"/>
    <mergeCell ref="K2307:K2308"/>
    <mergeCell ref="H2349:I2349"/>
    <mergeCell ref="H2348:I2348"/>
    <mergeCell ref="E2271:F2271"/>
    <mergeCell ref="H1534:I1534"/>
    <mergeCell ref="I1769:I1770"/>
    <mergeCell ref="E1768:E1769"/>
    <mergeCell ref="H1768:H1769"/>
    <mergeCell ref="B1579:I1579"/>
    <mergeCell ref="C1678:F1678"/>
    <mergeCell ref="I1678:J1678"/>
    <mergeCell ref="B1768:B1770"/>
    <mergeCell ref="H1543:I1543"/>
    <mergeCell ref="J1858:J1861"/>
    <mergeCell ref="F2039:F2040"/>
    <mergeCell ref="E2038:E2039"/>
    <mergeCell ref="H1536:I1536"/>
    <mergeCell ref="H1544:I1544"/>
    <mergeCell ref="E1452:F1452"/>
    <mergeCell ref="E1447:F1447"/>
    <mergeCell ref="H1525:I1525"/>
    <mergeCell ref="B1547:B1550"/>
    <mergeCell ref="B1500:B1503"/>
    <mergeCell ref="E1458:F1458"/>
    <mergeCell ref="H1537:I1537"/>
    <mergeCell ref="H1545:I1545"/>
    <mergeCell ref="H1520:I1520"/>
    <mergeCell ref="H1528:I1528"/>
    <mergeCell ref="C2216:C2218"/>
    <mergeCell ref="C1768:C1769"/>
    <mergeCell ref="B1816:F1816"/>
    <mergeCell ref="I1589:I1590"/>
    <mergeCell ref="G1859:H1859"/>
    <mergeCell ref="H1546:I1546"/>
    <mergeCell ref="B2038:B2040"/>
    <mergeCell ref="B1948:B1950"/>
    <mergeCell ref="B1858:B1861"/>
    <mergeCell ref="G1861:H1861"/>
    <mergeCell ref="C1858:C1860"/>
    <mergeCell ref="C1948:C1949"/>
    <mergeCell ref="D2219:I2219"/>
    <mergeCell ref="H1541:I1541"/>
    <mergeCell ref="B1410:J1410"/>
    <mergeCell ref="H1532:I1532"/>
    <mergeCell ref="C2306:C2308"/>
    <mergeCell ref="H2347:I2347"/>
    <mergeCell ref="I1411:I1412"/>
    <mergeCell ref="E1411:E1412"/>
    <mergeCell ref="D1500:D1502"/>
    <mergeCell ref="C1500:C1502"/>
    <mergeCell ref="E1440:F1440"/>
    <mergeCell ref="E1459:F1459"/>
    <mergeCell ref="D2038:D2039"/>
    <mergeCell ref="H1521:I1521"/>
    <mergeCell ref="E1441:F1441"/>
    <mergeCell ref="E1500:I1500"/>
    <mergeCell ref="E1460:F1460"/>
    <mergeCell ref="C2038:C2039"/>
    <mergeCell ref="J2307:J2308"/>
    <mergeCell ref="J2216:J2219"/>
    <mergeCell ref="D2217:D2218"/>
    <mergeCell ref="H1529:I1529"/>
    <mergeCell ref="H1538:I1538"/>
    <mergeCell ref="H1535:I1535"/>
    <mergeCell ref="I1145:I1146"/>
    <mergeCell ref="B1145:B1147"/>
    <mergeCell ref="K2128:L2128"/>
    <mergeCell ref="F2038:G2038"/>
    <mergeCell ref="E2258:F2258"/>
    <mergeCell ref="E2253:F2253"/>
    <mergeCell ref="H1540:I1540"/>
    <mergeCell ref="H1539:I1539"/>
    <mergeCell ref="I2128:J2128"/>
    <mergeCell ref="E2251:F2251"/>
    <mergeCell ref="D2216:I2216"/>
    <mergeCell ref="H2217:H2218"/>
    <mergeCell ref="E2247:F2247"/>
    <mergeCell ref="E2250:F2250"/>
    <mergeCell ref="E2246:F2246"/>
    <mergeCell ref="E2217:F2217"/>
    <mergeCell ref="G2217:G2218"/>
    <mergeCell ref="E2248:F2248"/>
    <mergeCell ref="K1678:K1680"/>
    <mergeCell ref="G1768:G1769"/>
    <mergeCell ref="F1768:F1769"/>
    <mergeCell ref="I1859:I1860"/>
    <mergeCell ref="G1948:H1949"/>
    <mergeCell ref="D1768:D1769"/>
    <mergeCell ref="F1411:F1412"/>
    <mergeCell ref="H1542:I1542"/>
    <mergeCell ref="B1205:C1205"/>
    <mergeCell ref="G1234:G1235"/>
    <mergeCell ref="K1323:K1325"/>
    <mergeCell ref="D1234:D1235"/>
    <mergeCell ref="G1323:G1324"/>
    <mergeCell ref="B1287:D1287"/>
    <mergeCell ref="B1286:D1286"/>
    <mergeCell ref="E1325:F1325"/>
    <mergeCell ref="K1234:K1236"/>
    <mergeCell ref="B1234:B1236"/>
    <mergeCell ref="C1357:J1357"/>
    <mergeCell ref="B1233:J1233"/>
    <mergeCell ref="E1236:F1236"/>
    <mergeCell ref="E1323:F1323"/>
    <mergeCell ref="E1234:F1234"/>
    <mergeCell ref="J1234:J1235"/>
    <mergeCell ref="B1387:E1387"/>
    <mergeCell ref="J1411:J1413"/>
    <mergeCell ref="C1359:J1359"/>
    <mergeCell ref="B1411:B1413"/>
    <mergeCell ref="E1450:F1450"/>
    <mergeCell ref="E1444:F1444"/>
    <mergeCell ref="E2306:E2308"/>
    <mergeCell ref="F2306:F2308"/>
    <mergeCell ref="G2307:G2308"/>
    <mergeCell ref="E2272:F2272"/>
    <mergeCell ref="E2263:F2263"/>
    <mergeCell ref="E2252:F2252"/>
    <mergeCell ref="E2259:F2259"/>
    <mergeCell ref="E2254:F2254"/>
    <mergeCell ref="E2262:F2262"/>
    <mergeCell ref="E2264:F2264"/>
    <mergeCell ref="E2256:F2256"/>
    <mergeCell ref="E2268:F2268"/>
    <mergeCell ref="E2269:F2269"/>
    <mergeCell ref="E2257:F2257"/>
    <mergeCell ref="E2266:F2266"/>
    <mergeCell ref="B791:B793"/>
    <mergeCell ref="B851:F851"/>
    <mergeCell ref="B968:B970"/>
    <mergeCell ref="C968:C969"/>
    <mergeCell ref="I1057:I1059"/>
    <mergeCell ref="H1057:H1058"/>
    <mergeCell ref="B1129:G1129"/>
    <mergeCell ref="E1057:E1058"/>
    <mergeCell ref="C1057:C1058"/>
    <mergeCell ref="B259:B262"/>
    <mergeCell ref="B191:B194"/>
    <mergeCell ref="B348:B350"/>
    <mergeCell ref="D348:G348"/>
    <mergeCell ref="I82:I83"/>
    <mergeCell ref="D1323:D1324"/>
    <mergeCell ref="H84:J84"/>
    <mergeCell ref="D82:E82"/>
    <mergeCell ref="F82:G82"/>
    <mergeCell ref="B1323:B1325"/>
    <mergeCell ref="I1325:J1325"/>
    <mergeCell ref="C438:G438"/>
    <mergeCell ref="C440:G440"/>
    <mergeCell ref="I528:I529"/>
    <mergeCell ref="I1234:I1235"/>
    <mergeCell ref="C791:C792"/>
    <mergeCell ref="H791:J791"/>
    <mergeCell ref="C879:C880"/>
    <mergeCell ref="B81:B84"/>
    <mergeCell ref="J259:J261"/>
    <mergeCell ref="E259:E261"/>
    <mergeCell ref="F262:I262"/>
    <mergeCell ref="F1057:G1057"/>
    <mergeCell ref="B616:B617"/>
    <mergeCell ref="K2:K5"/>
    <mergeCell ref="J2:J4"/>
    <mergeCell ref="D2:D4"/>
    <mergeCell ref="C2:C4"/>
    <mergeCell ref="J81:L81"/>
    <mergeCell ref="K84:L84"/>
    <mergeCell ref="C259:C261"/>
    <mergeCell ref="D259:D261"/>
    <mergeCell ref="J82:J83"/>
    <mergeCell ref="F259:I259"/>
    <mergeCell ref="D84:G84"/>
    <mergeCell ref="B52:C52"/>
    <mergeCell ref="K82:L82"/>
    <mergeCell ref="E2:E4"/>
    <mergeCell ref="H260:I260"/>
    <mergeCell ref="F2:I2"/>
    <mergeCell ref="H3:I3"/>
    <mergeCell ref="H81:I81"/>
    <mergeCell ref="H82:H83"/>
    <mergeCell ref="B51:G51"/>
    <mergeCell ref="C169:G169"/>
    <mergeCell ref="B169:B171"/>
    <mergeCell ref="C171:G171"/>
    <mergeCell ref="F260:G260"/>
    <mergeCell ref="B2:B5"/>
    <mergeCell ref="F3:G3"/>
    <mergeCell ref="D81:G81"/>
    <mergeCell ref="F5:I5"/>
    <mergeCell ref="H2336:I2336"/>
    <mergeCell ref="H2335:I2335"/>
    <mergeCell ref="H2343:I2343"/>
    <mergeCell ref="H2334:I2334"/>
    <mergeCell ref="H2333:I2333"/>
    <mergeCell ref="G1678:H1678"/>
    <mergeCell ref="H1523:I1523"/>
    <mergeCell ref="H1323:H1324"/>
    <mergeCell ref="H968:H969"/>
    <mergeCell ref="C970:H970"/>
    <mergeCell ref="H1530:I1530"/>
    <mergeCell ref="E1503:I1503"/>
    <mergeCell ref="E1456:F1456"/>
    <mergeCell ref="D968:G968"/>
    <mergeCell ref="H1234:H1235"/>
    <mergeCell ref="I1236:J1236"/>
    <mergeCell ref="J1323:J1324"/>
    <mergeCell ref="C1234:C1235"/>
    <mergeCell ref="I1323:I1324"/>
    <mergeCell ref="C81:C83"/>
    <mergeCell ref="H2324:I2324"/>
    <mergeCell ref="F704:G704"/>
    <mergeCell ref="J1500:J1503"/>
    <mergeCell ref="H2353:I2353"/>
    <mergeCell ref="H2341:I2341"/>
    <mergeCell ref="H2338:I2338"/>
    <mergeCell ref="H2337:I2337"/>
    <mergeCell ref="H2340:I2340"/>
    <mergeCell ref="H2342:I2342"/>
    <mergeCell ref="H2350:I2350"/>
    <mergeCell ref="H2344:I2344"/>
    <mergeCell ref="H1527:I1527"/>
    <mergeCell ref="E1590:H1590"/>
    <mergeCell ref="G1950:H1950"/>
    <mergeCell ref="J1948:J1949"/>
    <mergeCell ref="H1531:I1531"/>
    <mergeCell ref="F1858:F1860"/>
    <mergeCell ref="D1948:F1948"/>
    <mergeCell ref="I1948:I1949"/>
    <mergeCell ref="D1950:F1950"/>
    <mergeCell ref="H2332:I2332"/>
    <mergeCell ref="H2331:I2331"/>
    <mergeCell ref="H2325:I2325"/>
    <mergeCell ref="H2329:I2329"/>
    <mergeCell ref="H2328:I2328"/>
    <mergeCell ref="H2327:I2327"/>
    <mergeCell ref="H2326:I2326"/>
    <mergeCell ref="H2330:I2330"/>
    <mergeCell ref="H2307:I2307"/>
    <mergeCell ref="J348:J349"/>
    <mergeCell ref="D350:G350"/>
    <mergeCell ref="H702:H703"/>
    <mergeCell ref="F702:G702"/>
    <mergeCell ref="C617:H617"/>
    <mergeCell ref="B774:G774"/>
    <mergeCell ref="C793:J793"/>
    <mergeCell ref="F879:G879"/>
    <mergeCell ref="E879:E880"/>
    <mergeCell ref="D879:D880"/>
    <mergeCell ref="B879:B881"/>
    <mergeCell ref="F881:G881"/>
    <mergeCell ref="E702:E703"/>
    <mergeCell ref="F529:G529"/>
    <mergeCell ref="B702:B704"/>
    <mergeCell ref="C702:C703"/>
    <mergeCell ref="B438:B440"/>
    <mergeCell ref="I879:I881"/>
    <mergeCell ref="H348:I348"/>
    <mergeCell ref="B2306:B2309"/>
    <mergeCell ref="B2216:B2219"/>
    <mergeCell ref="B2128:B2130"/>
    <mergeCell ref="B1678:B1680"/>
    <mergeCell ref="B1589:B1590"/>
    <mergeCell ref="B562:B564"/>
    <mergeCell ref="B528:B529"/>
    <mergeCell ref="I2217:I2218"/>
    <mergeCell ref="G1858:I1858"/>
    <mergeCell ref="E1858:E1860"/>
    <mergeCell ref="E2265:F2265"/>
    <mergeCell ref="E2260:F2260"/>
    <mergeCell ref="E2270:F2270"/>
    <mergeCell ref="B1384:G1384"/>
    <mergeCell ref="B1357:B1359"/>
    <mergeCell ref="F1501:F1502"/>
    <mergeCell ref="E1453:F1453"/>
    <mergeCell ref="E1446:F1446"/>
    <mergeCell ref="E1445:F1445"/>
    <mergeCell ref="B1057:B1059"/>
    <mergeCell ref="D1057:D1058"/>
    <mergeCell ref="D702:D703"/>
    <mergeCell ref="C2128:H2128"/>
    <mergeCell ref="B952:G952"/>
    <mergeCell ref="B469:B472"/>
    <mergeCell ref="B1434:C1434"/>
    <mergeCell ref="B1435:D1435"/>
    <mergeCell ref="B1436:G1436"/>
    <mergeCell ref="B1437:C1437"/>
    <mergeCell ref="B1438:C1438"/>
    <mergeCell ref="E1448:F1448"/>
    <mergeCell ref="E1457:F1457"/>
    <mergeCell ref="E1443:F1443"/>
    <mergeCell ref="E1449:F1449"/>
    <mergeCell ref="E1455:F1455"/>
    <mergeCell ref="E1454:F1454"/>
    <mergeCell ref="E1451:F1451"/>
    <mergeCell ref="E1442:F1442"/>
    <mergeCell ref="B736:B739"/>
    <mergeCell ref="B913:B916"/>
    <mergeCell ref="B1091:B1094"/>
    <mergeCell ref="C1145:C1146"/>
    <mergeCell ref="D1145:H1145"/>
    <mergeCell ref="C1147:H1147"/>
    <mergeCell ref="G1411:G1412"/>
    <mergeCell ref="C1411:C1412"/>
    <mergeCell ref="D1411:D1412"/>
    <mergeCell ref="H879:H880"/>
    <mergeCell ref="L2306:L2309"/>
    <mergeCell ref="C916:L916"/>
    <mergeCell ref="C739:L739"/>
    <mergeCell ref="C472:L472"/>
    <mergeCell ref="K1948:K1950"/>
    <mergeCell ref="C194:L194"/>
    <mergeCell ref="C564:L564"/>
    <mergeCell ref="C1094:L1094"/>
    <mergeCell ref="C1550:L1550"/>
    <mergeCell ref="K259:K262"/>
    <mergeCell ref="F1059:G1059"/>
    <mergeCell ref="H350:J350"/>
    <mergeCell ref="I702:I704"/>
    <mergeCell ref="C348:C349"/>
    <mergeCell ref="D791:G791"/>
    <mergeCell ref="H1524:I1524"/>
    <mergeCell ref="E1439:F1439"/>
    <mergeCell ref="H1522:I1522"/>
    <mergeCell ref="H1501:I1501"/>
    <mergeCell ref="G1501:G1502"/>
    <mergeCell ref="H1413:I1413"/>
    <mergeCell ref="H1526:I1526"/>
    <mergeCell ref="E1501:E1502"/>
    <mergeCell ref="D2306:D2308"/>
  </mergeCells>
  <phoneticPr fontId="0" type="noConversion"/>
  <pageMargins left="0.43" right="0.28000000000000003" top="0.46" bottom="0.24" header="0.5" footer="0.24"/>
  <pageSetup paperSize="9" scale="85" orientation="portrait"/>
  <headerFooter alignWithMargins="0"/>
  <rowBreaks count="3" manualBreakCount="3">
    <brk id="79" max="16383" man="1"/>
    <brk id="1055" max="14" man="1"/>
    <brk id="1143" max="16383" man="1"/>
  </rowBreaks>
  <ignoredErrors>
    <ignoredError sqref="I2220 I2222:I2224 I2226:I2230 I2232:I2244 G1189 G1177 G466:G468 G794:G821 G441:G463 G1159 G1171 E638:E640 E642:E646 E648:E649 G826:G829 H1168:H1175 H1160:H1166 G835 G977:G981 G983:G987 G989:G992 G1003:G1005 G971:G975 J1364" formulaRange="1"/>
    <ignoredError sqref="E2130 H2130 J2130 E2040 F1861 G1770 F1680 H1680 J1680 G1413 H1325 H1236 E1059 E2309 C1590 E881 E704 E529 E262 E5 J1950" numberStoredAsText="1"/>
  </ignoredErrors>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75"/>
  <sheetViews>
    <sheetView view="pageBreakPreview" zoomScale="136" zoomScaleSheetLayoutView="136" workbookViewId="0">
      <selection activeCell="B1436" sqref="B1436:C1436"/>
    </sheetView>
  </sheetViews>
  <sheetFormatPr baseColWidth="10" defaultColWidth="8.83203125" defaultRowHeight="11.5" customHeight="1" x14ac:dyDescent="0"/>
  <cols>
    <col min="1" max="1" width="3.5" style="47" customWidth="1"/>
    <col min="2" max="3" width="9.6640625" style="47" customWidth="1"/>
    <col min="4" max="4" width="10.1640625" style="47" customWidth="1"/>
    <col min="5" max="7" width="9.6640625" style="47" customWidth="1"/>
    <col min="8" max="8" width="10.33203125" style="47" customWidth="1"/>
    <col min="9" max="11" width="9.6640625" style="47" customWidth="1"/>
    <col min="12" max="12" width="10.1640625" style="47" customWidth="1"/>
    <col min="13" max="13" width="9.6640625" style="47" customWidth="1"/>
    <col min="14" max="14" width="10.1640625" style="47" customWidth="1"/>
    <col min="15" max="15" width="10.33203125" style="47" customWidth="1"/>
    <col min="16" max="16" width="9.6640625" style="47" customWidth="1"/>
    <col min="17" max="16384" width="8.83203125" style="47"/>
  </cols>
  <sheetData>
    <row r="1" spans="2:13" ht="11.5" customHeight="1">
      <c r="B1" s="60" t="s">
        <v>850</v>
      </c>
      <c r="D1" s="72"/>
      <c r="E1" s="72"/>
    </row>
    <row r="2" spans="2:13" ht="11.25" customHeight="1">
      <c r="B2" s="1587" t="s">
        <v>955</v>
      </c>
      <c r="C2" s="1609" t="s">
        <v>299</v>
      </c>
      <c r="D2" s="1619" t="s">
        <v>1109</v>
      </c>
      <c r="E2" s="1621"/>
      <c r="F2" s="1619" t="s">
        <v>143</v>
      </c>
      <c r="G2" s="1621"/>
      <c r="H2" s="1619" t="s">
        <v>462</v>
      </c>
      <c r="I2" s="1621"/>
      <c r="J2" s="265" t="s">
        <v>463</v>
      </c>
      <c r="K2" s="1619" t="s">
        <v>276</v>
      </c>
      <c r="L2" s="1621"/>
      <c r="M2" s="1609" t="s">
        <v>464</v>
      </c>
    </row>
    <row r="3" spans="2:13" ht="24" customHeight="1">
      <c r="B3" s="1622"/>
      <c r="C3" s="1610"/>
      <c r="D3" s="262" t="s">
        <v>465</v>
      </c>
      <c r="E3" s="282" t="s">
        <v>466</v>
      </c>
      <c r="F3" s="282" t="s">
        <v>465</v>
      </c>
      <c r="G3" s="282" t="s">
        <v>467</v>
      </c>
      <c r="H3" s="282" t="s">
        <v>465</v>
      </c>
      <c r="I3" s="282" t="s">
        <v>466</v>
      </c>
      <c r="J3" s="282" t="s">
        <v>468</v>
      </c>
      <c r="K3" s="264" t="s">
        <v>73</v>
      </c>
      <c r="L3" s="264" t="s">
        <v>74</v>
      </c>
      <c r="M3" s="1610"/>
    </row>
    <row r="4" spans="2:13" ht="11.5" customHeight="1">
      <c r="B4" s="1588"/>
      <c r="C4" s="1597" t="s">
        <v>1299</v>
      </c>
      <c r="D4" s="1598"/>
      <c r="E4" s="447" t="s">
        <v>928</v>
      </c>
      <c r="F4" s="447" t="s">
        <v>1299</v>
      </c>
      <c r="G4" s="447" t="s">
        <v>928</v>
      </c>
      <c r="H4" s="447" t="s">
        <v>1299</v>
      </c>
      <c r="I4" s="447" t="s">
        <v>928</v>
      </c>
      <c r="J4" s="447" t="s">
        <v>1299</v>
      </c>
      <c r="K4" s="1597" t="s">
        <v>499</v>
      </c>
      <c r="L4" s="1603"/>
      <c r="M4" s="1598"/>
    </row>
    <row r="5" spans="2:13" ht="10.5" customHeight="1">
      <c r="B5" s="311" t="s">
        <v>758</v>
      </c>
      <c r="C5" s="589">
        <v>394164</v>
      </c>
      <c r="D5" s="582">
        <v>87901</v>
      </c>
      <c r="E5" s="575">
        <v>286</v>
      </c>
      <c r="F5" s="575">
        <v>169684</v>
      </c>
      <c r="G5" s="521">
        <v>211.76</v>
      </c>
      <c r="H5" s="513">
        <v>118299</v>
      </c>
      <c r="I5" s="545">
        <v>45.95</v>
      </c>
      <c r="J5" s="520">
        <v>3715</v>
      </c>
      <c r="K5" s="520">
        <v>811</v>
      </c>
      <c r="L5" s="549">
        <v>65938</v>
      </c>
      <c r="M5" s="522">
        <f>SUM(K5:L5)</f>
        <v>66749</v>
      </c>
    </row>
    <row r="6" spans="2:13" ht="10.5" customHeight="1">
      <c r="B6" s="311" t="s">
        <v>759</v>
      </c>
      <c r="C6" s="589">
        <v>460987</v>
      </c>
      <c r="D6" s="582">
        <v>99361</v>
      </c>
      <c r="E6" s="575">
        <v>324</v>
      </c>
      <c r="F6" s="575">
        <v>224373</v>
      </c>
      <c r="G6" s="521">
        <v>512.32000000000005</v>
      </c>
      <c r="H6" s="513">
        <v>115764</v>
      </c>
      <c r="I6" s="545">
        <v>61.42</v>
      </c>
      <c r="J6" s="520">
        <v>3704</v>
      </c>
      <c r="K6" s="520">
        <v>809</v>
      </c>
      <c r="L6" s="549">
        <v>153711</v>
      </c>
      <c r="M6" s="522">
        <f>SUM(K6:L6)</f>
        <v>154520</v>
      </c>
    </row>
    <row r="7" spans="2:13" ht="10.5" customHeight="1">
      <c r="B7" s="311" t="s">
        <v>760</v>
      </c>
      <c r="C7" s="589">
        <v>359547</v>
      </c>
      <c r="D7" s="582">
        <v>94285</v>
      </c>
      <c r="E7" s="575">
        <v>368</v>
      </c>
      <c r="F7" s="575">
        <v>145657</v>
      </c>
      <c r="G7" s="521">
        <v>392.98</v>
      </c>
      <c r="H7" s="513">
        <v>97373</v>
      </c>
      <c r="I7" s="545">
        <v>56.73</v>
      </c>
      <c r="J7" s="520">
        <v>2061</v>
      </c>
      <c r="K7" s="520">
        <v>423</v>
      </c>
      <c r="L7" s="549">
        <v>98269</v>
      </c>
      <c r="M7" s="522">
        <f>SUM(K7:L7)</f>
        <v>98692</v>
      </c>
    </row>
    <row r="8" spans="2:13" ht="10.5" customHeight="1">
      <c r="B8" s="311" t="s">
        <v>761</v>
      </c>
      <c r="C8" s="589">
        <v>483696</v>
      </c>
      <c r="D8" s="582">
        <v>104081</v>
      </c>
      <c r="E8" s="575">
        <v>405</v>
      </c>
      <c r="F8" s="575">
        <v>226557</v>
      </c>
      <c r="G8" s="521">
        <v>443.59</v>
      </c>
      <c r="H8" s="513">
        <v>128058</v>
      </c>
      <c r="I8" s="545">
        <v>79.72</v>
      </c>
      <c r="J8" s="520">
        <v>3630</v>
      </c>
      <c r="K8" s="520">
        <v>1012</v>
      </c>
      <c r="L8" s="549">
        <v>153529</v>
      </c>
      <c r="M8" s="522">
        <f>SUM(K8:L8)</f>
        <v>154541</v>
      </c>
    </row>
    <row r="9" spans="2:13" ht="10.5" customHeight="1">
      <c r="B9" s="311" t="s">
        <v>762</v>
      </c>
      <c r="C9" s="589">
        <v>402231</v>
      </c>
      <c r="D9" s="582">
        <v>93708</v>
      </c>
      <c r="E9" s="575">
        <v>488</v>
      </c>
      <c r="F9" s="575">
        <v>200085</v>
      </c>
      <c r="G9" s="521">
        <v>646.14</v>
      </c>
      <c r="H9" s="513">
        <v>87505</v>
      </c>
      <c r="I9" s="545">
        <v>97.1</v>
      </c>
      <c r="J9" s="520">
        <v>2036</v>
      </c>
      <c r="K9" s="520">
        <v>946</v>
      </c>
      <c r="L9" s="549">
        <v>184112</v>
      </c>
      <c r="M9" s="522">
        <f>SUM(K9:L9)</f>
        <v>185058</v>
      </c>
    </row>
    <row r="10" spans="2:13" ht="10.5" customHeight="1">
      <c r="B10" s="311"/>
      <c r="C10" s="590"/>
      <c r="D10" s="582"/>
      <c r="E10" s="575"/>
      <c r="F10" s="575"/>
      <c r="G10" s="521"/>
      <c r="H10" s="513"/>
      <c r="I10" s="545"/>
      <c r="J10" s="520"/>
      <c r="K10" s="520"/>
      <c r="L10" s="549"/>
      <c r="M10" s="522"/>
    </row>
    <row r="11" spans="2:13" ht="10.5" customHeight="1">
      <c r="B11" s="311" t="s">
        <v>763</v>
      </c>
      <c r="C11" s="590">
        <v>439836</v>
      </c>
      <c r="D11" s="582">
        <v>101649</v>
      </c>
      <c r="E11" s="575">
        <v>517</v>
      </c>
      <c r="F11" s="575">
        <v>211815</v>
      </c>
      <c r="G11" s="521">
        <v>955.87</v>
      </c>
      <c r="H11" s="513">
        <v>100999</v>
      </c>
      <c r="I11" s="545">
        <v>107.25</v>
      </c>
      <c r="J11" s="520">
        <v>4776</v>
      </c>
      <c r="K11" s="520">
        <v>2314</v>
      </c>
      <c r="L11" s="549">
        <v>266421</v>
      </c>
      <c r="M11" s="522">
        <f>SUM(K11:L11)</f>
        <v>268735</v>
      </c>
    </row>
    <row r="12" spans="2:13" ht="10.5" customHeight="1">
      <c r="B12" s="311" t="s">
        <v>764</v>
      </c>
      <c r="C12" s="589">
        <v>391556</v>
      </c>
      <c r="D12" s="582">
        <v>85638</v>
      </c>
      <c r="E12" s="575">
        <v>631</v>
      </c>
      <c r="F12" s="575">
        <v>191009</v>
      </c>
      <c r="G12" s="521">
        <v>883.77</v>
      </c>
      <c r="H12" s="513">
        <v>91954</v>
      </c>
      <c r="I12" s="545">
        <v>103.32</v>
      </c>
      <c r="J12" s="520">
        <v>5148</v>
      </c>
      <c r="K12" s="520">
        <v>2162</v>
      </c>
      <c r="L12" s="549">
        <v>233200</v>
      </c>
      <c r="M12" s="522">
        <f>SUM(K12:L12)</f>
        <v>235362</v>
      </c>
    </row>
    <row r="13" spans="2:13" ht="10.5" customHeight="1">
      <c r="B13" s="311" t="s">
        <v>765</v>
      </c>
      <c r="C13" s="590">
        <v>554742</v>
      </c>
      <c r="D13" s="582">
        <v>99695</v>
      </c>
      <c r="E13" s="575">
        <v>666</v>
      </c>
      <c r="F13" s="575">
        <v>221831</v>
      </c>
      <c r="G13" s="521">
        <v>747.23</v>
      </c>
      <c r="H13" s="513">
        <v>124094</v>
      </c>
      <c r="I13" s="545">
        <v>115.98</v>
      </c>
      <c r="J13" s="520" t="s">
        <v>373</v>
      </c>
      <c r="K13" s="520" t="s">
        <v>373</v>
      </c>
      <c r="L13" s="549">
        <v>294973</v>
      </c>
      <c r="M13" s="522">
        <f>SUM(K13:L13)</f>
        <v>294973</v>
      </c>
    </row>
    <row r="14" spans="2:13" ht="10.5" customHeight="1">
      <c r="B14" s="311" t="s">
        <v>766</v>
      </c>
      <c r="C14" s="590">
        <v>508202</v>
      </c>
      <c r="D14" s="582">
        <v>113197</v>
      </c>
      <c r="E14" s="575">
        <v>746</v>
      </c>
      <c r="F14" s="575">
        <v>227606</v>
      </c>
      <c r="G14" s="521">
        <v>924.83</v>
      </c>
      <c r="H14" s="513">
        <v>142058</v>
      </c>
      <c r="I14" s="545">
        <v>102.27</v>
      </c>
      <c r="J14" s="520">
        <v>3466</v>
      </c>
      <c r="K14" s="520">
        <v>1223</v>
      </c>
      <c r="L14" s="549">
        <v>310144</v>
      </c>
      <c r="M14" s="522">
        <f>SUM(K14:L14)</f>
        <v>311367</v>
      </c>
    </row>
    <row r="15" spans="2:13" ht="10.5" customHeight="1">
      <c r="B15" s="311" t="s">
        <v>767</v>
      </c>
      <c r="C15" s="590">
        <v>430344</v>
      </c>
      <c r="D15" s="582">
        <v>93811</v>
      </c>
      <c r="E15" s="575">
        <v>952</v>
      </c>
      <c r="F15" s="575">
        <v>220482</v>
      </c>
      <c r="G15" s="533">
        <v>1790.97</v>
      </c>
      <c r="H15" s="513">
        <v>93117</v>
      </c>
      <c r="I15" s="545">
        <v>193.29</v>
      </c>
      <c r="J15" s="520">
        <v>3828</v>
      </c>
      <c r="K15" s="520">
        <v>1413</v>
      </c>
      <c r="L15" s="549">
        <v>502747</v>
      </c>
      <c r="M15" s="522">
        <f>SUM(K15:L15)</f>
        <v>504160</v>
      </c>
    </row>
    <row r="16" spans="2:13" ht="10.5" customHeight="1">
      <c r="B16" s="311"/>
      <c r="C16" s="590"/>
      <c r="D16" s="582"/>
      <c r="E16" s="575"/>
      <c r="F16" s="575"/>
      <c r="G16" s="533"/>
      <c r="H16" s="513"/>
      <c r="I16" s="545"/>
      <c r="J16" s="520"/>
      <c r="K16" s="520"/>
      <c r="L16" s="549"/>
      <c r="M16" s="522"/>
    </row>
    <row r="17" spans="1:13" ht="10.5" customHeight="1">
      <c r="B17" s="311" t="s">
        <v>768</v>
      </c>
      <c r="C17" s="590">
        <v>515074</v>
      </c>
      <c r="D17" s="582">
        <v>108061</v>
      </c>
      <c r="E17" s="575">
        <v>1033</v>
      </c>
      <c r="F17" s="575">
        <v>221423</v>
      </c>
      <c r="G17" s="533">
        <v>1913.81</v>
      </c>
      <c r="H17" s="513">
        <v>159526</v>
      </c>
      <c r="I17" s="545">
        <v>136.86000000000001</v>
      </c>
      <c r="J17" s="520">
        <v>4777</v>
      </c>
      <c r="K17" s="520">
        <v>3267</v>
      </c>
      <c r="L17" s="549">
        <v>557826</v>
      </c>
      <c r="M17" s="522">
        <f>SUM(K17:L17)</f>
        <v>561093</v>
      </c>
    </row>
    <row r="18" spans="1:13" ht="10.5" customHeight="1">
      <c r="B18" s="311" t="s">
        <v>769</v>
      </c>
      <c r="C18" s="590">
        <v>518492</v>
      </c>
      <c r="D18" s="582">
        <v>85166</v>
      </c>
      <c r="E18" s="575">
        <v>1319</v>
      </c>
      <c r="F18" s="575">
        <v>254329</v>
      </c>
      <c r="G18" s="533">
        <v>1598.44</v>
      </c>
      <c r="H18" s="513">
        <v>159804</v>
      </c>
      <c r="I18" s="545">
        <v>323.16000000000003</v>
      </c>
      <c r="J18" s="520">
        <v>2827</v>
      </c>
      <c r="K18" s="520">
        <v>2666</v>
      </c>
      <c r="L18" s="549">
        <v>571516</v>
      </c>
      <c r="M18" s="522">
        <f>SUM(K18:L18)</f>
        <v>574182</v>
      </c>
    </row>
    <row r="19" spans="1:13" ht="10.5" customHeight="1">
      <c r="B19" s="311" t="s">
        <v>455</v>
      </c>
      <c r="C19" s="590">
        <v>589037</v>
      </c>
      <c r="D19" s="582">
        <v>114199</v>
      </c>
      <c r="E19" s="575">
        <v>1202</v>
      </c>
      <c r="F19" s="575">
        <v>211258</v>
      </c>
      <c r="G19" s="533">
        <v>927.69</v>
      </c>
      <c r="H19" s="513">
        <v>239268</v>
      </c>
      <c r="I19" s="545">
        <v>215.01</v>
      </c>
      <c r="J19" s="520">
        <v>3066</v>
      </c>
      <c r="K19" s="520">
        <v>3832</v>
      </c>
      <c r="L19" s="549">
        <v>385632</v>
      </c>
      <c r="M19" s="522">
        <f>SUM(K19:L19)</f>
        <v>389464</v>
      </c>
    </row>
    <row r="20" spans="1:13" ht="10.5" customHeight="1">
      <c r="A20" s="1763">
        <v>34</v>
      </c>
      <c r="B20" s="311" t="s">
        <v>456</v>
      </c>
      <c r="C20" s="590">
        <v>563473</v>
      </c>
      <c r="D20" s="582">
        <v>129068</v>
      </c>
      <c r="E20" s="575">
        <v>1230</v>
      </c>
      <c r="F20" s="575">
        <v>226761</v>
      </c>
      <c r="G20" s="533">
        <v>2130.2399999999998</v>
      </c>
      <c r="H20" s="513">
        <v>180790</v>
      </c>
      <c r="I20" s="545">
        <v>182.59</v>
      </c>
      <c r="J20" s="520">
        <v>1585</v>
      </c>
      <c r="K20" s="520">
        <v>2330</v>
      </c>
      <c r="L20" s="549">
        <v>676156</v>
      </c>
      <c r="M20" s="522">
        <f>SUM(K20:L20)</f>
        <v>678486</v>
      </c>
    </row>
    <row r="21" spans="1:13" ht="10.5" customHeight="1">
      <c r="A21" s="1763"/>
      <c r="B21" s="311" t="s">
        <v>457</v>
      </c>
      <c r="C21" s="590">
        <v>518268</v>
      </c>
      <c r="D21" s="582">
        <v>105020</v>
      </c>
      <c r="E21" s="575">
        <v>1694</v>
      </c>
      <c r="F21" s="575">
        <v>214796</v>
      </c>
      <c r="G21" s="533">
        <v>1720.63</v>
      </c>
      <c r="H21" s="513">
        <v>175630</v>
      </c>
      <c r="I21" s="545">
        <v>279.82</v>
      </c>
      <c r="J21" s="520">
        <v>1901</v>
      </c>
      <c r="K21" s="520">
        <v>1511</v>
      </c>
      <c r="L21" s="549">
        <v>598387</v>
      </c>
      <c r="M21" s="522">
        <f>SUM(K21:L21)</f>
        <v>599898</v>
      </c>
    </row>
    <row r="22" spans="1:13" ht="10.5" customHeight="1">
      <c r="B22" s="311"/>
      <c r="C22" s="590"/>
      <c r="D22" s="582"/>
      <c r="E22" s="575"/>
      <c r="F22" s="575"/>
      <c r="G22" s="533"/>
      <c r="H22" s="513"/>
      <c r="I22" s="545"/>
      <c r="J22" s="520"/>
      <c r="K22" s="520"/>
      <c r="L22" s="549"/>
      <c r="M22" s="522"/>
    </row>
    <row r="23" spans="1:13" ht="10.5" customHeight="1">
      <c r="B23" s="311" t="s">
        <v>324</v>
      </c>
      <c r="C23" s="589">
        <v>608408</v>
      </c>
      <c r="D23" s="582">
        <v>104295</v>
      </c>
      <c r="E23" s="575">
        <v>1716</v>
      </c>
      <c r="F23" s="575">
        <v>209120</v>
      </c>
      <c r="G23" s="533">
        <v>2597.83</v>
      </c>
      <c r="H23" s="513">
        <v>272055</v>
      </c>
      <c r="I23" s="545">
        <v>411.09</v>
      </c>
      <c r="J23" s="520">
        <v>2322</v>
      </c>
      <c r="K23" s="520">
        <v>2245</v>
      </c>
      <c r="L23" s="549">
        <v>835611</v>
      </c>
      <c r="M23" s="522">
        <f>SUM(K23:L23)</f>
        <v>837856</v>
      </c>
    </row>
    <row r="24" spans="1:13" ht="10.5" customHeight="1">
      <c r="B24" s="311" t="s">
        <v>325</v>
      </c>
      <c r="C24" s="589">
        <v>535126</v>
      </c>
      <c r="D24" s="582">
        <v>124422</v>
      </c>
      <c r="E24" s="575">
        <v>1623</v>
      </c>
      <c r="F24" s="575">
        <v>183957</v>
      </c>
      <c r="G24" s="533">
        <v>2191.94</v>
      </c>
      <c r="H24" s="513">
        <v>200977</v>
      </c>
      <c r="I24" s="545">
        <v>387.9</v>
      </c>
      <c r="J24" s="520">
        <v>2625</v>
      </c>
      <c r="K24" s="520">
        <v>2874</v>
      </c>
      <c r="L24" s="549">
        <v>684450</v>
      </c>
      <c r="M24" s="522">
        <f>SUM(K24:L24)</f>
        <v>687324</v>
      </c>
    </row>
    <row r="25" spans="1:13" ht="10.5" customHeight="1">
      <c r="B25" s="311" t="s">
        <v>326</v>
      </c>
      <c r="C25" s="589">
        <v>586346</v>
      </c>
      <c r="D25" s="582">
        <v>141517</v>
      </c>
      <c r="E25" s="575">
        <v>1646</v>
      </c>
      <c r="F25" s="575">
        <v>234573</v>
      </c>
      <c r="G25" s="533">
        <v>2420.06</v>
      </c>
      <c r="H25" s="513">
        <v>169466</v>
      </c>
      <c r="I25" s="545">
        <v>262.72000000000003</v>
      </c>
      <c r="J25" s="520">
        <v>3138</v>
      </c>
      <c r="K25" s="520">
        <v>3367</v>
      </c>
      <c r="L25" s="549">
        <v>862282</v>
      </c>
      <c r="M25" s="522">
        <f>SUM(K25:L25)</f>
        <v>865649</v>
      </c>
    </row>
    <row r="26" spans="1:13" ht="10.5" customHeight="1">
      <c r="B26" s="311" t="s">
        <v>327</v>
      </c>
      <c r="C26" s="590">
        <v>565718</v>
      </c>
      <c r="D26" s="582">
        <v>141033</v>
      </c>
      <c r="E26" s="575">
        <v>1772</v>
      </c>
      <c r="F26" s="575">
        <v>185678</v>
      </c>
      <c r="G26" s="533">
        <v>1467.75</v>
      </c>
      <c r="H26" s="513">
        <v>199826</v>
      </c>
      <c r="I26" s="545">
        <v>271.64999999999998</v>
      </c>
      <c r="J26" s="520">
        <v>790</v>
      </c>
      <c r="K26" s="520">
        <v>861</v>
      </c>
      <c r="L26" s="549">
        <v>594374</v>
      </c>
      <c r="M26" s="522">
        <f>SUM(K26:L26)</f>
        <v>595235</v>
      </c>
    </row>
    <row r="27" spans="1:13" ht="10.5" customHeight="1">
      <c r="B27" s="311" t="s">
        <v>283</v>
      </c>
      <c r="C27" s="589">
        <v>593173</v>
      </c>
      <c r="D27" s="582">
        <v>155548</v>
      </c>
      <c r="E27" s="575">
        <v>1800</v>
      </c>
      <c r="F27" s="575">
        <v>165880</v>
      </c>
      <c r="G27" s="533">
        <v>2191.4899999999998</v>
      </c>
      <c r="H27" s="513">
        <v>229087</v>
      </c>
      <c r="I27" s="545">
        <v>397.94</v>
      </c>
      <c r="J27" s="520">
        <v>2000</v>
      </c>
      <c r="K27" s="520">
        <v>2220</v>
      </c>
      <c r="L27" s="549">
        <v>753509</v>
      </c>
      <c r="M27" s="522">
        <f>SUM(K27:L27)</f>
        <v>755729</v>
      </c>
    </row>
    <row r="28" spans="1:13" ht="10.5" customHeight="1">
      <c r="B28" s="311"/>
      <c r="C28" s="589"/>
      <c r="D28" s="582"/>
      <c r="E28" s="575"/>
      <c r="F28" s="575"/>
      <c r="G28" s="533"/>
      <c r="H28" s="513"/>
      <c r="I28" s="545"/>
      <c r="J28" s="520"/>
      <c r="K28" s="520"/>
      <c r="L28" s="549"/>
      <c r="M28" s="522"/>
    </row>
    <row r="29" spans="1:13" ht="10.5" customHeight="1">
      <c r="B29" s="518" t="s">
        <v>328</v>
      </c>
      <c r="C29" s="590">
        <v>608079</v>
      </c>
      <c r="D29" s="582">
        <v>144674</v>
      </c>
      <c r="E29" s="575">
        <v>1907</v>
      </c>
      <c r="F29" s="575">
        <v>228199</v>
      </c>
      <c r="G29" s="533">
        <v>2158.96</v>
      </c>
      <c r="H29" s="513">
        <v>195571</v>
      </c>
      <c r="I29" s="545">
        <v>387.58</v>
      </c>
      <c r="J29" s="520">
        <v>1100</v>
      </c>
      <c r="K29" s="520">
        <v>1410</v>
      </c>
      <c r="L29" s="549">
        <v>879244</v>
      </c>
      <c r="M29" s="522">
        <f>SUM(K29:L29)</f>
        <v>880654</v>
      </c>
    </row>
    <row r="30" spans="1:13" ht="10.5" customHeight="1">
      <c r="B30" s="311" t="s">
        <v>329</v>
      </c>
      <c r="C30" s="590">
        <v>626125</v>
      </c>
      <c r="D30" s="582">
        <v>152792</v>
      </c>
      <c r="E30" s="575">
        <v>2282</v>
      </c>
      <c r="F30" s="582">
        <v>245584</v>
      </c>
      <c r="G30" s="535">
        <v>3440.85</v>
      </c>
      <c r="H30" s="514">
        <v>187290</v>
      </c>
      <c r="I30" s="546">
        <v>521.89</v>
      </c>
      <c r="J30" s="522">
        <v>800</v>
      </c>
      <c r="K30" s="522">
        <v>1068</v>
      </c>
      <c r="L30" s="522">
        <v>1316408</v>
      </c>
      <c r="M30" s="522">
        <f>SUM(K30:L30)</f>
        <v>1317476</v>
      </c>
    </row>
    <row r="31" spans="1:13" ht="10.5" customHeight="1">
      <c r="B31" s="518" t="s">
        <v>282</v>
      </c>
      <c r="C31" s="590">
        <v>792678</v>
      </c>
      <c r="D31" s="582">
        <v>158938</v>
      </c>
      <c r="E31" s="575">
        <v>2409</v>
      </c>
      <c r="F31" s="582">
        <v>328151</v>
      </c>
      <c r="G31" s="535">
        <v>3245.69</v>
      </c>
      <c r="H31" s="514">
        <v>253046</v>
      </c>
      <c r="I31" s="546">
        <v>415.19</v>
      </c>
      <c r="J31" s="522">
        <v>890</v>
      </c>
      <c r="K31" s="522">
        <v>1356</v>
      </c>
      <c r="L31" s="522">
        <v>1601189</v>
      </c>
      <c r="M31" s="522">
        <f>SUM(K31:L31)</f>
        <v>1602545</v>
      </c>
    </row>
    <row r="32" spans="1:13" ht="10.5" customHeight="1">
      <c r="B32" s="311" t="s">
        <v>723</v>
      </c>
      <c r="C32" s="590">
        <v>822047</v>
      </c>
      <c r="D32" s="582">
        <v>181001</v>
      </c>
      <c r="E32" s="575">
        <v>2481</v>
      </c>
      <c r="F32" s="582">
        <v>335412</v>
      </c>
      <c r="G32" s="535">
        <v>3793.64</v>
      </c>
      <c r="H32" s="514">
        <v>245948</v>
      </c>
      <c r="I32" s="546">
        <v>336.07</v>
      </c>
      <c r="J32" s="522">
        <v>860</v>
      </c>
      <c r="K32" s="522">
        <v>1367</v>
      </c>
      <c r="L32" s="522">
        <v>1860923</v>
      </c>
      <c r="M32" s="522">
        <f>SUM(K32:L32)</f>
        <v>1862290</v>
      </c>
    </row>
    <row r="33" spans="2:13" ht="10.5" customHeight="1">
      <c r="B33" s="311" t="s">
        <v>751</v>
      </c>
      <c r="C33" s="590">
        <v>698710</v>
      </c>
      <c r="D33" s="582">
        <v>177748</v>
      </c>
      <c r="E33" s="575">
        <v>2717</v>
      </c>
      <c r="F33" s="582">
        <v>270651</v>
      </c>
      <c r="G33" s="535">
        <v>3637.88</v>
      </c>
      <c r="H33" s="514">
        <v>191632</v>
      </c>
      <c r="I33" s="546">
        <v>341.18</v>
      </c>
      <c r="J33" s="522">
        <v>910</v>
      </c>
      <c r="K33" s="522">
        <v>1463</v>
      </c>
      <c r="L33" s="522">
        <v>1593922</v>
      </c>
      <c r="M33" s="522">
        <f>SUM(K33:L33)</f>
        <v>1595385</v>
      </c>
    </row>
    <row r="34" spans="2:13" ht="10.5" customHeight="1">
      <c r="B34" s="311"/>
      <c r="C34" s="590"/>
      <c r="D34" s="582"/>
      <c r="E34" s="575"/>
      <c r="F34" s="582"/>
      <c r="G34" s="535"/>
      <c r="H34" s="514"/>
      <c r="I34" s="546"/>
      <c r="J34" s="522"/>
      <c r="K34" s="522"/>
      <c r="L34" s="522"/>
      <c r="M34" s="522"/>
    </row>
    <row r="35" spans="2:13" ht="10.5" customHeight="1">
      <c r="B35" s="311" t="s">
        <v>502</v>
      </c>
      <c r="C35" s="582">
        <v>627091</v>
      </c>
      <c r="D35" s="582">
        <v>154055</v>
      </c>
      <c r="E35" s="582">
        <v>3035</v>
      </c>
      <c r="F35" s="582">
        <v>266413</v>
      </c>
      <c r="G35" s="535">
        <v>3790.86</v>
      </c>
      <c r="H35" s="514">
        <v>153003</v>
      </c>
      <c r="I35" s="546">
        <v>372.68</v>
      </c>
      <c r="J35" s="522">
        <v>250</v>
      </c>
      <c r="K35" s="522">
        <v>438</v>
      </c>
      <c r="L35" s="522">
        <v>1606060</v>
      </c>
      <c r="M35" s="522">
        <f>SUM(K35:L35)</f>
        <v>1606498</v>
      </c>
    </row>
    <row r="36" spans="2:13" ht="10.5" customHeight="1">
      <c r="B36" s="311" t="s">
        <v>137</v>
      </c>
      <c r="C36" s="590">
        <v>710172</v>
      </c>
      <c r="D36" s="582">
        <v>168718</v>
      </c>
      <c r="E36" s="575">
        <v>3293</v>
      </c>
      <c r="F36" s="582">
        <v>296776</v>
      </c>
      <c r="G36" s="535">
        <v>4362.8100000000004</v>
      </c>
      <c r="H36" s="514">
        <v>188624</v>
      </c>
      <c r="I36" s="546">
        <v>447.23</v>
      </c>
      <c r="J36" s="522">
        <v>1220</v>
      </c>
      <c r="K36" s="522">
        <v>2972</v>
      </c>
      <c r="L36" s="522">
        <v>2004814</v>
      </c>
      <c r="M36" s="522">
        <f>SUM(K36:L36)</f>
        <v>2007786</v>
      </c>
    </row>
    <row r="37" spans="2:13" ht="10.5" customHeight="1">
      <c r="B37" s="335" t="s">
        <v>342</v>
      </c>
      <c r="C37" s="590">
        <v>757680</v>
      </c>
      <c r="D37" s="582">
        <v>136209</v>
      </c>
      <c r="E37" s="575">
        <v>4257</v>
      </c>
      <c r="F37" s="582">
        <v>338647</v>
      </c>
      <c r="G37" s="535">
        <v>5418.73</v>
      </c>
      <c r="H37" s="514">
        <v>236833</v>
      </c>
      <c r="I37" s="546">
        <v>1071.45</v>
      </c>
      <c r="J37" s="522">
        <v>1720</v>
      </c>
      <c r="K37" s="522">
        <v>4266</v>
      </c>
      <c r="L37" s="522">
        <v>2741771</v>
      </c>
      <c r="M37" s="522">
        <f>SUM(K37:L37)</f>
        <v>2746037</v>
      </c>
    </row>
    <row r="38" spans="2:13" ht="10.5" customHeight="1">
      <c r="B38" s="335" t="s">
        <v>343</v>
      </c>
      <c r="C38" s="590">
        <v>800803</v>
      </c>
      <c r="D38" s="582">
        <v>155326</v>
      </c>
      <c r="E38" s="575">
        <v>4197</v>
      </c>
      <c r="F38" s="582">
        <v>332684</v>
      </c>
      <c r="G38" s="535">
        <v>5834.04</v>
      </c>
      <c r="H38" s="514">
        <v>261191</v>
      </c>
      <c r="I38" s="546">
        <v>786.41</v>
      </c>
      <c r="J38" s="522">
        <v>1120</v>
      </c>
      <c r="K38" s="522">
        <v>3136</v>
      </c>
      <c r="L38" s="522">
        <v>2880575</v>
      </c>
      <c r="M38" s="522">
        <f>SUM(K38:L38)</f>
        <v>2883711</v>
      </c>
    </row>
    <row r="39" spans="2:13" ht="10.5" customHeight="1">
      <c r="B39" s="313">
        <v>40087</v>
      </c>
      <c r="C39" s="582">
        <v>753167</v>
      </c>
      <c r="D39" s="582">
        <v>161634</v>
      </c>
      <c r="E39" s="582">
        <v>4301</v>
      </c>
      <c r="F39" s="582">
        <v>298574</v>
      </c>
      <c r="G39" s="535">
        <v>5880.7</v>
      </c>
      <c r="H39" s="514">
        <v>232473</v>
      </c>
      <c r="I39" s="546">
        <v>534.49</v>
      </c>
      <c r="J39" s="522">
        <v>990</v>
      </c>
      <c r="K39" s="522">
        <v>2610</v>
      </c>
      <c r="L39" s="522">
        <v>2688532</v>
      </c>
      <c r="M39" s="522">
        <f>SUM(K39:L39)</f>
        <v>2691142</v>
      </c>
    </row>
    <row r="40" spans="2:13" ht="10.5" customHeight="1">
      <c r="B40" s="335"/>
      <c r="C40" s="590"/>
      <c r="D40" s="582"/>
      <c r="E40" s="575"/>
      <c r="F40" s="582"/>
      <c r="G40" s="535"/>
      <c r="H40" s="514"/>
      <c r="I40" s="546"/>
      <c r="J40" s="522"/>
      <c r="K40" s="522"/>
      <c r="L40" s="522"/>
      <c r="M40" s="522"/>
    </row>
    <row r="41" spans="2:13" ht="10.5" customHeight="1">
      <c r="B41" s="335" t="s">
        <v>336</v>
      </c>
      <c r="C41" s="582">
        <v>768125</v>
      </c>
      <c r="D41" s="582">
        <v>142107</v>
      </c>
      <c r="E41" s="575">
        <v>5091</v>
      </c>
      <c r="F41" s="582">
        <v>318993</v>
      </c>
      <c r="G41" s="535">
        <v>6210.32</v>
      </c>
      <c r="H41" s="514">
        <v>216257</v>
      </c>
      <c r="I41" s="546">
        <v>737.22</v>
      </c>
      <c r="J41" s="522">
        <v>1590</v>
      </c>
      <c r="K41" s="522">
        <v>5800</v>
      </c>
      <c r="L41" s="522">
        <v>3141017</v>
      </c>
      <c r="M41" s="522">
        <f>SUM(K41:L41)</f>
        <v>3146817</v>
      </c>
    </row>
    <row r="42" spans="2:13" ht="10.5" customHeight="1">
      <c r="B42" s="335" t="s">
        <v>339</v>
      </c>
      <c r="C42" s="582">
        <v>790562</v>
      </c>
      <c r="D42" s="582">
        <v>157885</v>
      </c>
      <c r="E42" s="582">
        <v>5258</v>
      </c>
      <c r="F42" s="582">
        <v>335827</v>
      </c>
      <c r="G42" s="535">
        <v>6531.15</v>
      </c>
      <c r="H42" s="514">
        <v>244427</v>
      </c>
      <c r="I42" s="546">
        <v>1146.2</v>
      </c>
      <c r="J42" s="522">
        <v>1110</v>
      </c>
      <c r="K42" s="522">
        <v>2976</v>
      </c>
      <c r="L42" s="522">
        <v>3408525</v>
      </c>
      <c r="M42" s="522">
        <f>SUM(K42:L42)</f>
        <v>3411501</v>
      </c>
    </row>
    <row r="43" spans="2:13" ht="10.5" customHeight="1">
      <c r="B43" s="335" t="s">
        <v>1370</v>
      </c>
      <c r="C43" s="590">
        <v>883826</v>
      </c>
      <c r="D43" s="582">
        <v>153343</v>
      </c>
      <c r="E43" s="582">
        <v>5700</v>
      </c>
      <c r="F43" s="582">
        <v>410249</v>
      </c>
      <c r="G43" s="535">
        <v>8658.44</v>
      </c>
      <c r="H43" s="514">
        <v>267436</v>
      </c>
      <c r="I43" s="546">
        <v>1137.49</v>
      </c>
      <c r="J43" s="522">
        <v>2960</v>
      </c>
      <c r="K43" s="522">
        <v>7936</v>
      </c>
      <c r="L43" s="522">
        <v>4840801</v>
      </c>
      <c r="M43" s="522">
        <f>SUM(K43:L43)</f>
        <v>4848737</v>
      </c>
    </row>
    <row r="44" spans="2:13" ht="10.5" customHeight="1">
      <c r="B44" s="335" t="s">
        <v>1409</v>
      </c>
      <c r="C44" s="590">
        <v>799524</v>
      </c>
      <c r="D44" s="582">
        <v>158718</v>
      </c>
      <c r="E44" s="582">
        <v>5817</v>
      </c>
      <c r="F44" s="582">
        <v>346296</v>
      </c>
      <c r="G44" s="535">
        <v>10136.25</v>
      </c>
      <c r="H44" s="514">
        <v>239765</v>
      </c>
      <c r="I44" s="546">
        <v>1140.56</v>
      </c>
      <c r="J44" s="522">
        <v>3160</v>
      </c>
      <c r="K44" s="522">
        <v>16119</v>
      </c>
      <c r="L44" s="522">
        <v>4823434</v>
      </c>
      <c r="M44" s="522">
        <f>SUM(K44:L44)</f>
        <v>4839553</v>
      </c>
    </row>
    <row r="45" spans="2:13" ht="10.5" customHeight="1">
      <c r="B45" s="336" t="s">
        <v>1486</v>
      </c>
      <c r="C45" s="591">
        <v>912751</v>
      </c>
      <c r="D45" s="583">
        <v>160580</v>
      </c>
      <c r="E45" s="583">
        <v>5911</v>
      </c>
      <c r="F45" s="583">
        <v>405638</v>
      </c>
      <c r="G45" s="543">
        <v>10688.62</v>
      </c>
      <c r="H45" s="517">
        <v>293724</v>
      </c>
      <c r="I45" s="547">
        <v>1141.9000000000001</v>
      </c>
      <c r="J45" s="540">
        <v>620</v>
      </c>
      <c r="K45" s="540">
        <v>3265</v>
      </c>
      <c r="L45" s="540">
        <v>5740167</v>
      </c>
      <c r="M45" s="540">
        <f>SUM(K45:L45)</f>
        <v>5743432</v>
      </c>
    </row>
    <row r="46" spans="2:13" ht="6" customHeight="1">
      <c r="B46" s="1332"/>
      <c r="C46" s="589"/>
      <c r="D46" s="589"/>
      <c r="E46" s="589"/>
      <c r="F46" s="589"/>
      <c r="G46" s="858"/>
      <c r="H46" s="1368"/>
      <c r="I46" s="1074"/>
      <c r="J46" s="598"/>
      <c r="K46" s="598"/>
      <c r="L46" s="598"/>
      <c r="M46" s="598"/>
    </row>
    <row r="47" spans="2:13" ht="10.5" customHeight="1">
      <c r="B47" s="1326" t="s">
        <v>1345</v>
      </c>
      <c r="C47" s="1326"/>
      <c r="D47" s="1326"/>
      <c r="E47" s="1326"/>
      <c r="F47" s="1326"/>
      <c r="G47" s="1326"/>
      <c r="H47" s="1326"/>
    </row>
    <row r="48" spans="2:13" ht="10.5" customHeight="1">
      <c r="B48" s="1326" t="s">
        <v>1346</v>
      </c>
      <c r="C48" s="1326"/>
      <c r="D48" s="1326"/>
      <c r="E48" s="1326"/>
      <c r="F48" s="1326"/>
      <c r="G48" s="1326"/>
      <c r="H48" s="1326"/>
    </row>
    <row r="49" spans="2:13" ht="10.5" customHeight="1">
      <c r="B49" s="1326" t="s">
        <v>1347</v>
      </c>
      <c r="C49" s="1326"/>
      <c r="D49" s="1326"/>
      <c r="E49" s="1326"/>
      <c r="F49" s="1326"/>
      <c r="G49" s="1326"/>
      <c r="H49" s="1326"/>
    </row>
    <row r="50" spans="2:13" ht="10.5" customHeight="1">
      <c r="B50" s="1326" t="s">
        <v>1348</v>
      </c>
      <c r="C50" s="1326"/>
      <c r="D50" s="1326"/>
      <c r="E50" s="1326"/>
      <c r="F50" s="1326"/>
      <c r="G50" s="1326"/>
      <c r="H50" s="1326"/>
    </row>
    <row r="51" spans="2:13" ht="10.5" customHeight="1">
      <c r="B51" s="1326" t="s">
        <v>1349</v>
      </c>
      <c r="C51" s="1326"/>
      <c r="D51" s="1326"/>
      <c r="E51" s="1326"/>
      <c r="F51" s="1326"/>
      <c r="G51" s="1326"/>
      <c r="H51" s="1326"/>
    </row>
    <row r="52" spans="2:13" ht="10.5" customHeight="1">
      <c r="B52" s="1726" t="s">
        <v>1461</v>
      </c>
      <c r="C52" s="1726"/>
      <c r="D52" s="1726"/>
      <c r="E52" s="1726"/>
      <c r="F52" s="1726"/>
      <c r="G52" s="1726"/>
      <c r="H52" s="1726"/>
    </row>
    <row r="53" spans="2:13" ht="10.5" customHeight="1">
      <c r="B53" s="1331" t="s">
        <v>1351</v>
      </c>
      <c r="C53" s="1331"/>
      <c r="D53" s="1331"/>
      <c r="E53" s="1331"/>
      <c r="F53" s="1331"/>
      <c r="G53" s="1331"/>
      <c r="H53" s="1331"/>
      <c r="K53" s="59"/>
    </row>
    <row r="54" spans="2:13" ht="10.5" customHeight="1">
      <c r="B54" s="1331" t="s">
        <v>1352</v>
      </c>
      <c r="C54" s="1331"/>
      <c r="D54" s="1331"/>
      <c r="E54" s="1331"/>
      <c r="F54" s="1331"/>
      <c r="G54" s="1331"/>
      <c r="H54" s="1331"/>
    </row>
    <row r="55" spans="2:13" ht="10.5" customHeight="1">
      <c r="B55" s="1326" t="s">
        <v>1375</v>
      </c>
      <c r="C55" s="1331"/>
      <c r="D55" s="1331"/>
      <c r="E55" s="1331"/>
      <c r="F55" s="1331"/>
      <c r="G55" s="1331"/>
      <c r="H55" s="1331"/>
    </row>
    <row r="56" spans="2:13" ht="10.5" customHeight="1">
      <c r="B56" s="240"/>
      <c r="C56" s="243"/>
      <c r="D56" s="243"/>
      <c r="E56" s="243"/>
      <c r="F56" s="243"/>
      <c r="G56" s="243"/>
      <c r="H56" s="243"/>
    </row>
    <row r="57" spans="2:13" ht="10.5" customHeight="1">
      <c r="B57" s="240"/>
      <c r="C57" s="243"/>
      <c r="D57" s="243"/>
      <c r="E57" s="243"/>
      <c r="F57" s="243"/>
      <c r="G57" s="243"/>
      <c r="H57" s="243"/>
    </row>
    <row r="58" spans="2:13" ht="10.5" customHeight="1">
      <c r="B58" s="240"/>
      <c r="C58" s="243"/>
      <c r="D58" s="243"/>
      <c r="E58" s="243"/>
      <c r="F58" s="243"/>
      <c r="G58" s="243"/>
      <c r="H58" s="243"/>
    </row>
    <row r="59" spans="2:13" ht="10.5" customHeight="1">
      <c r="B59" s="240"/>
      <c r="C59" s="243"/>
      <c r="D59" s="243"/>
      <c r="E59" s="243"/>
      <c r="F59" s="243"/>
      <c r="G59" s="243"/>
      <c r="H59" s="243"/>
    </row>
    <row r="60" spans="2:13" ht="10.5" customHeight="1">
      <c r="B60" s="48"/>
      <c r="C60" s="191"/>
      <c r="D60" s="191"/>
      <c r="E60" s="191"/>
      <c r="F60" s="191"/>
      <c r="G60" s="191"/>
      <c r="H60" s="191"/>
      <c r="I60" s="191"/>
      <c r="J60" s="191"/>
      <c r="K60" s="191"/>
      <c r="L60" s="191"/>
      <c r="M60" s="191"/>
    </row>
    <row r="61" spans="2:13" ht="11.5" customHeight="1">
      <c r="B61" s="61" t="s">
        <v>851</v>
      </c>
      <c r="D61" s="72"/>
    </row>
    <row r="62" spans="2:13" ht="11.25" customHeight="1">
      <c r="B62" s="1587" t="s">
        <v>955</v>
      </c>
      <c r="C62" s="1609" t="s">
        <v>299</v>
      </c>
      <c r="D62" s="1619" t="s">
        <v>1109</v>
      </c>
      <c r="E62" s="1621"/>
      <c r="F62" s="1619" t="s">
        <v>143</v>
      </c>
      <c r="G62" s="1621"/>
      <c r="H62" s="1619" t="s">
        <v>462</v>
      </c>
      <c r="I62" s="1621"/>
      <c r="J62" s="265" t="s">
        <v>1110</v>
      </c>
      <c r="K62" s="1619" t="s">
        <v>276</v>
      </c>
      <c r="L62" s="1621"/>
      <c r="M62" s="1609" t="s">
        <v>464</v>
      </c>
    </row>
    <row r="63" spans="2:13" ht="23.25" customHeight="1">
      <c r="B63" s="1622"/>
      <c r="C63" s="1610"/>
      <c r="D63" s="309" t="s">
        <v>465</v>
      </c>
      <c r="E63" s="282" t="s">
        <v>466</v>
      </c>
      <c r="F63" s="282" t="s">
        <v>465</v>
      </c>
      <c r="G63" s="282" t="s">
        <v>467</v>
      </c>
      <c r="H63" s="282" t="s">
        <v>465</v>
      </c>
      <c r="I63" s="282" t="s">
        <v>466</v>
      </c>
      <c r="J63" s="282" t="s">
        <v>468</v>
      </c>
      <c r="K63" s="282" t="s">
        <v>1013</v>
      </c>
      <c r="L63" s="282" t="s">
        <v>1014</v>
      </c>
      <c r="M63" s="1610"/>
    </row>
    <row r="64" spans="2:13" ht="11.5" customHeight="1">
      <c r="B64" s="1588"/>
      <c r="C64" s="1597" t="s">
        <v>1299</v>
      </c>
      <c r="D64" s="1598"/>
      <c r="E64" s="447" t="s">
        <v>928</v>
      </c>
      <c r="F64" s="447" t="s">
        <v>1299</v>
      </c>
      <c r="G64" s="447" t="s">
        <v>928</v>
      </c>
      <c r="H64" s="447" t="s">
        <v>1299</v>
      </c>
      <c r="I64" s="447" t="s">
        <v>928</v>
      </c>
      <c r="J64" s="447" t="s">
        <v>1299</v>
      </c>
      <c r="K64" s="1597" t="s">
        <v>499</v>
      </c>
      <c r="L64" s="1603"/>
      <c r="M64" s="1598"/>
    </row>
    <row r="65" spans="2:13" ht="10.5" customHeight="1">
      <c r="B65" s="311" t="s">
        <v>758</v>
      </c>
      <c r="C65" s="577">
        <v>38863</v>
      </c>
      <c r="D65" s="577">
        <v>2348</v>
      </c>
      <c r="E65" s="584">
        <v>257</v>
      </c>
      <c r="F65" s="584">
        <v>267</v>
      </c>
      <c r="G65" s="533">
        <v>864.66</v>
      </c>
      <c r="H65" s="520">
        <v>25133</v>
      </c>
      <c r="I65" s="521">
        <v>121.52</v>
      </c>
      <c r="J65" s="520">
        <v>10029</v>
      </c>
      <c r="K65" s="520">
        <v>3864</v>
      </c>
      <c r="L65" s="520">
        <v>4026</v>
      </c>
      <c r="M65" s="520">
        <f>SUM(K65:L65)</f>
        <v>7890</v>
      </c>
    </row>
    <row r="66" spans="2:13" ht="10.5" customHeight="1">
      <c r="B66" s="311" t="s">
        <v>759</v>
      </c>
      <c r="C66" s="577">
        <v>45842</v>
      </c>
      <c r="D66" s="577">
        <v>2850</v>
      </c>
      <c r="E66" s="584">
        <v>270</v>
      </c>
      <c r="F66" s="584">
        <v>309</v>
      </c>
      <c r="G66" s="533">
        <v>1148.8900000000001</v>
      </c>
      <c r="H66" s="520">
        <v>30475</v>
      </c>
      <c r="I66" s="521">
        <v>143.21</v>
      </c>
      <c r="J66" s="520">
        <v>10836</v>
      </c>
      <c r="K66" s="520">
        <v>4973</v>
      </c>
      <c r="L66" s="520">
        <v>5682</v>
      </c>
      <c r="M66" s="520">
        <f>SUM(K66:L66)</f>
        <v>10655</v>
      </c>
    </row>
    <row r="67" spans="2:13" ht="10.5" customHeight="1">
      <c r="B67" s="311" t="s">
        <v>760</v>
      </c>
      <c r="C67" s="577">
        <v>34944</v>
      </c>
      <c r="D67" s="577">
        <v>2971</v>
      </c>
      <c r="E67" s="584">
        <v>280</v>
      </c>
      <c r="F67" s="584">
        <v>281</v>
      </c>
      <c r="G67" s="533">
        <v>1148.51</v>
      </c>
      <c r="H67" s="520">
        <v>18482</v>
      </c>
      <c r="I67" s="521">
        <v>131.66999999999999</v>
      </c>
      <c r="J67" s="520">
        <v>11938</v>
      </c>
      <c r="K67" s="520">
        <v>5321</v>
      </c>
      <c r="L67" s="520">
        <v>3767</v>
      </c>
      <c r="M67" s="520">
        <f>SUM(K67:L67)</f>
        <v>9088</v>
      </c>
    </row>
    <row r="68" spans="2:13" ht="10.5" customHeight="1">
      <c r="B68" s="311" t="s">
        <v>761</v>
      </c>
      <c r="C68" s="577">
        <v>46169</v>
      </c>
      <c r="D68" s="577">
        <v>2178</v>
      </c>
      <c r="E68" s="584">
        <v>394</v>
      </c>
      <c r="F68" s="584">
        <v>399</v>
      </c>
      <c r="G68" s="533">
        <v>1191.73</v>
      </c>
      <c r="H68" s="520">
        <v>30570</v>
      </c>
      <c r="I68" s="521">
        <v>152.27000000000001</v>
      </c>
      <c r="J68" s="520">
        <v>12090</v>
      </c>
      <c r="K68" s="520">
        <v>5892</v>
      </c>
      <c r="L68" s="520">
        <v>6173</v>
      </c>
      <c r="M68" s="520">
        <f>SUM(K68:L68)</f>
        <v>12065</v>
      </c>
    </row>
    <row r="69" spans="2:13" ht="10.5" customHeight="1">
      <c r="B69" s="311" t="s">
        <v>762</v>
      </c>
      <c r="C69" s="577">
        <v>28545</v>
      </c>
      <c r="D69" s="577">
        <v>2233</v>
      </c>
      <c r="E69" s="584">
        <v>504</v>
      </c>
      <c r="F69" s="584">
        <v>170</v>
      </c>
      <c r="G69" s="533">
        <v>2110.64</v>
      </c>
      <c r="H69" s="520">
        <v>18956</v>
      </c>
      <c r="I69" s="521">
        <v>212.51</v>
      </c>
      <c r="J69" s="520">
        <v>6230</v>
      </c>
      <c r="K69" s="520">
        <v>5470</v>
      </c>
      <c r="L69" s="520">
        <v>5754</v>
      </c>
      <c r="M69" s="520">
        <f>SUM(K69:L69)</f>
        <v>11224</v>
      </c>
    </row>
    <row r="70" spans="2:13" ht="10.5" customHeight="1">
      <c r="B70" s="311"/>
      <c r="C70" s="577"/>
      <c r="D70" s="577"/>
      <c r="E70" s="584"/>
      <c r="F70" s="584"/>
      <c r="G70" s="533"/>
      <c r="H70" s="520"/>
      <c r="I70" s="521"/>
      <c r="J70" s="520"/>
      <c r="K70" s="520"/>
      <c r="L70" s="520"/>
      <c r="M70" s="520"/>
    </row>
    <row r="71" spans="2:13" ht="10.5" customHeight="1">
      <c r="B71" s="311" t="s">
        <v>763</v>
      </c>
      <c r="C71" s="577">
        <v>41304</v>
      </c>
      <c r="D71" s="577">
        <v>2481</v>
      </c>
      <c r="E71" s="584">
        <v>457</v>
      </c>
      <c r="F71" s="584">
        <v>301</v>
      </c>
      <c r="G71" s="533">
        <v>2642.42</v>
      </c>
      <c r="H71" s="520">
        <v>26205</v>
      </c>
      <c r="I71" s="521">
        <v>163.34</v>
      </c>
      <c r="J71" s="520">
        <v>11255</v>
      </c>
      <c r="K71" s="520">
        <v>9219</v>
      </c>
      <c r="L71" s="520">
        <v>6451</v>
      </c>
      <c r="M71" s="520">
        <f>SUM(K71:L71)</f>
        <v>15670</v>
      </c>
    </row>
    <row r="72" spans="2:13" ht="10.5" customHeight="1">
      <c r="B72" s="311" t="s">
        <v>764</v>
      </c>
      <c r="C72" s="577">
        <v>65988</v>
      </c>
      <c r="D72" s="577">
        <v>1965</v>
      </c>
      <c r="E72" s="584">
        <v>561</v>
      </c>
      <c r="F72" s="584">
        <v>625</v>
      </c>
      <c r="G72" s="533">
        <v>1803.16</v>
      </c>
      <c r="H72" s="520">
        <v>48000</v>
      </c>
      <c r="I72" s="521">
        <v>267.13</v>
      </c>
      <c r="J72" s="520">
        <v>14557</v>
      </c>
      <c r="K72" s="520">
        <v>9594</v>
      </c>
      <c r="L72" s="520">
        <v>15288</v>
      </c>
      <c r="M72" s="520">
        <f>SUM(K72:L72)</f>
        <v>24882</v>
      </c>
    </row>
    <row r="73" spans="2:13" ht="10.5" customHeight="1">
      <c r="B73" s="311" t="s">
        <v>765</v>
      </c>
      <c r="C73" s="577">
        <v>56390</v>
      </c>
      <c r="D73" s="577">
        <v>2298</v>
      </c>
      <c r="E73" s="584">
        <v>680</v>
      </c>
      <c r="F73" s="584">
        <v>482</v>
      </c>
      <c r="G73" s="533">
        <v>2683.92</v>
      </c>
      <c r="H73" s="520">
        <v>42412</v>
      </c>
      <c r="I73" s="521">
        <v>313.10000000000002</v>
      </c>
      <c r="J73" s="520">
        <v>10214</v>
      </c>
      <c r="K73" s="520">
        <v>7490</v>
      </c>
      <c r="L73" s="520">
        <v>16470</v>
      </c>
      <c r="M73" s="520">
        <f>SUM(K73:L73)</f>
        <v>23960</v>
      </c>
    </row>
    <row r="74" spans="2:13" ht="10.5" customHeight="1">
      <c r="B74" s="311" t="s">
        <v>766</v>
      </c>
      <c r="C74" s="577">
        <v>57584</v>
      </c>
      <c r="D74" s="577">
        <v>2828</v>
      </c>
      <c r="E74" s="584">
        <v>678</v>
      </c>
      <c r="F74" s="584">
        <v>686</v>
      </c>
      <c r="G74" s="533">
        <v>3371.15</v>
      </c>
      <c r="H74" s="520">
        <v>42640</v>
      </c>
      <c r="I74" s="521">
        <v>341.1</v>
      </c>
      <c r="J74" s="520">
        <v>10220</v>
      </c>
      <c r="K74" s="520">
        <v>7680</v>
      </c>
      <c r="L74" s="520">
        <v>19184</v>
      </c>
      <c r="M74" s="520">
        <f>SUM(K74:L74)</f>
        <v>26864</v>
      </c>
    </row>
    <row r="75" spans="2:13" ht="10.5" customHeight="1">
      <c r="B75" s="311" t="s">
        <v>767</v>
      </c>
      <c r="C75" s="577">
        <v>55702</v>
      </c>
      <c r="D75" s="577">
        <v>3413</v>
      </c>
      <c r="E75" s="584">
        <v>880</v>
      </c>
      <c r="F75" s="584">
        <v>1090</v>
      </c>
      <c r="G75" s="533">
        <v>3739.69</v>
      </c>
      <c r="H75" s="520">
        <v>35794</v>
      </c>
      <c r="I75" s="521">
        <v>419.01</v>
      </c>
      <c r="J75" s="520">
        <v>13944</v>
      </c>
      <c r="K75" s="520">
        <v>12173</v>
      </c>
      <c r="L75" s="520">
        <v>22721</v>
      </c>
      <c r="M75" s="520">
        <f>SUM(K75:L75)</f>
        <v>34894</v>
      </c>
    </row>
    <row r="76" spans="2:13" ht="10.5" customHeight="1">
      <c r="B76" s="311"/>
      <c r="C76" s="577"/>
      <c r="D76" s="577"/>
      <c r="E76" s="584"/>
      <c r="F76" s="584"/>
      <c r="G76" s="533"/>
      <c r="H76" s="520"/>
      <c r="I76" s="521"/>
      <c r="J76" s="520"/>
      <c r="K76" s="520"/>
      <c r="L76" s="520"/>
      <c r="M76" s="520"/>
    </row>
    <row r="77" spans="2:13" ht="10.5" customHeight="1">
      <c r="B77" s="311" t="s">
        <v>768</v>
      </c>
      <c r="C77" s="577">
        <v>48469</v>
      </c>
      <c r="D77" s="577">
        <v>3471</v>
      </c>
      <c r="E77" s="584">
        <v>884</v>
      </c>
      <c r="F77" s="584">
        <v>1722</v>
      </c>
      <c r="G77" s="533">
        <v>3990.32</v>
      </c>
      <c r="H77" s="520">
        <v>34803</v>
      </c>
      <c r="I77" s="521">
        <v>287.63</v>
      </c>
      <c r="J77" s="520">
        <v>6987</v>
      </c>
      <c r="K77" s="520">
        <v>9115</v>
      </c>
      <c r="L77" s="520">
        <v>20604</v>
      </c>
      <c r="M77" s="520">
        <f>SUM(K77:L77)</f>
        <v>29719</v>
      </c>
    </row>
    <row r="78" spans="2:13" ht="10.5" customHeight="1">
      <c r="B78" s="311" t="s">
        <v>769</v>
      </c>
      <c r="C78" s="577">
        <v>56346</v>
      </c>
      <c r="D78" s="577">
        <v>3291</v>
      </c>
      <c r="E78" s="584">
        <v>981</v>
      </c>
      <c r="F78" s="584">
        <v>2512</v>
      </c>
      <c r="G78" s="533">
        <v>3078.48</v>
      </c>
      <c r="H78" s="520">
        <v>42726</v>
      </c>
      <c r="I78" s="521">
        <v>451</v>
      </c>
      <c r="J78" s="520">
        <v>6409</v>
      </c>
      <c r="K78" s="520">
        <v>9671</v>
      </c>
      <c r="L78" s="520">
        <v>30921</v>
      </c>
      <c r="M78" s="520">
        <f>SUM(K78:L78)</f>
        <v>40592</v>
      </c>
    </row>
    <row r="79" spans="2:13" ht="10.5" customHeight="1">
      <c r="B79" s="311" t="s">
        <v>455</v>
      </c>
      <c r="C79" s="577">
        <v>56676</v>
      </c>
      <c r="D79" s="577">
        <v>3634</v>
      </c>
      <c r="E79" s="584">
        <v>1084</v>
      </c>
      <c r="F79" s="584">
        <v>1809</v>
      </c>
      <c r="G79" s="533">
        <v>4274.5200000000004</v>
      </c>
      <c r="H79" s="520">
        <v>39058</v>
      </c>
      <c r="I79" s="521">
        <v>468.67</v>
      </c>
      <c r="J79" s="520">
        <v>10620</v>
      </c>
      <c r="K79" s="520">
        <v>21227</v>
      </c>
      <c r="L79" s="520">
        <v>30822</v>
      </c>
      <c r="M79" s="520">
        <f>SUM(K79:L79)</f>
        <v>52049</v>
      </c>
    </row>
    <row r="80" spans="2:13" ht="10.5" customHeight="1">
      <c r="B80" s="311" t="s">
        <v>456</v>
      </c>
      <c r="C80" s="577">
        <v>54232</v>
      </c>
      <c r="D80" s="577">
        <v>4591</v>
      </c>
      <c r="E80" s="584">
        <v>946</v>
      </c>
      <c r="F80" s="584">
        <v>2584</v>
      </c>
      <c r="G80" s="533">
        <v>2693.08</v>
      </c>
      <c r="H80" s="520">
        <v>36203</v>
      </c>
      <c r="I80" s="521">
        <v>371.74</v>
      </c>
      <c r="J80" s="520">
        <v>8888</v>
      </c>
      <c r="K80" s="520">
        <v>14423</v>
      </c>
      <c r="L80" s="520">
        <v>25689</v>
      </c>
      <c r="M80" s="520">
        <f>SUM(K80:L80)</f>
        <v>40112</v>
      </c>
    </row>
    <row r="81" spans="1:13" ht="10.5" customHeight="1">
      <c r="A81" s="1764">
        <v>35</v>
      </c>
      <c r="B81" s="311" t="s">
        <v>457</v>
      </c>
      <c r="C81" s="577">
        <v>58187</v>
      </c>
      <c r="D81" s="577">
        <v>4038</v>
      </c>
      <c r="E81" s="584">
        <v>1261</v>
      </c>
      <c r="F81" s="584">
        <v>2340</v>
      </c>
      <c r="G81" s="533">
        <v>4325.72</v>
      </c>
      <c r="H81" s="520">
        <v>40037</v>
      </c>
      <c r="I81" s="521">
        <v>424.65</v>
      </c>
      <c r="J81" s="520">
        <v>10044</v>
      </c>
      <c r="K81" s="520">
        <v>20148</v>
      </c>
      <c r="L81" s="520">
        <v>33303</v>
      </c>
      <c r="M81" s="520">
        <f>SUM(K81:L81)</f>
        <v>53451</v>
      </c>
    </row>
    <row r="82" spans="1:13" ht="10.5" customHeight="1">
      <c r="A82" s="1764"/>
      <c r="B82" s="311"/>
      <c r="C82" s="577"/>
      <c r="D82" s="577"/>
      <c r="E82" s="584"/>
      <c r="F82" s="584"/>
      <c r="G82" s="533"/>
      <c r="H82" s="520"/>
      <c r="I82" s="521"/>
      <c r="J82" s="520"/>
      <c r="K82" s="520"/>
      <c r="L82" s="520"/>
      <c r="M82" s="520"/>
    </row>
    <row r="83" spans="1:13" ht="10.5" customHeight="1">
      <c r="B83" s="311" t="s">
        <v>324</v>
      </c>
      <c r="C83" s="577">
        <v>67570</v>
      </c>
      <c r="D83" s="577">
        <v>4208</v>
      </c>
      <c r="E83" s="584">
        <v>1317</v>
      </c>
      <c r="F83" s="584">
        <v>1939</v>
      </c>
      <c r="G83" s="533">
        <v>6758.19</v>
      </c>
      <c r="H83" s="520">
        <v>53568</v>
      </c>
      <c r="I83" s="521">
        <v>494.26</v>
      </c>
      <c r="J83" s="520">
        <v>6053</v>
      </c>
      <c r="K83" s="520">
        <v>12837</v>
      </c>
      <c r="L83" s="520">
        <v>46306</v>
      </c>
      <c r="M83" s="520">
        <f>SUM(K83:L83)</f>
        <v>59143</v>
      </c>
    </row>
    <row r="84" spans="1:13" ht="10.5" customHeight="1">
      <c r="B84" s="311" t="s">
        <v>325</v>
      </c>
      <c r="C84" s="577">
        <v>95930</v>
      </c>
      <c r="D84" s="577">
        <v>3104</v>
      </c>
      <c r="E84" s="584">
        <v>1548</v>
      </c>
      <c r="F84" s="584">
        <v>2541</v>
      </c>
      <c r="G84" s="533">
        <v>5459.54</v>
      </c>
      <c r="H84" s="520">
        <v>80670</v>
      </c>
      <c r="I84" s="521">
        <v>590.66999999999996</v>
      </c>
      <c r="J84" s="520">
        <v>8287</v>
      </c>
      <c r="K84" s="520">
        <v>14399</v>
      </c>
      <c r="L84" s="520">
        <v>67353</v>
      </c>
      <c r="M84" s="520">
        <f>SUM(K84:L84)</f>
        <v>81752</v>
      </c>
    </row>
    <row r="85" spans="1:13" ht="10.5" customHeight="1">
      <c r="B85" s="311" t="s">
        <v>326</v>
      </c>
      <c r="C85" s="577">
        <v>64217</v>
      </c>
      <c r="D85" s="577">
        <v>2605</v>
      </c>
      <c r="E85" s="584">
        <v>1658</v>
      </c>
      <c r="F85" s="584">
        <v>3108</v>
      </c>
      <c r="G85" s="533">
        <v>5908.23</v>
      </c>
      <c r="H85" s="520">
        <v>49887</v>
      </c>
      <c r="I85" s="521">
        <v>448.34</v>
      </c>
      <c r="J85" s="520">
        <v>7502</v>
      </c>
      <c r="K85" s="520">
        <v>13002</v>
      </c>
      <c r="L85" s="520">
        <v>45969</v>
      </c>
      <c r="M85" s="520">
        <f>SUM(K85:L85)</f>
        <v>58971</v>
      </c>
    </row>
    <row r="86" spans="1:13" ht="10.5" customHeight="1">
      <c r="B86" s="311" t="s">
        <v>327</v>
      </c>
      <c r="C86" s="577">
        <v>68396</v>
      </c>
      <c r="D86" s="577">
        <v>2986</v>
      </c>
      <c r="E86" s="584">
        <v>1854</v>
      </c>
      <c r="F86" s="584">
        <v>4771</v>
      </c>
      <c r="G86" s="533">
        <v>6903.48</v>
      </c>
      <c r="H86" s="520">
        <v>50121</v>
      </c>
      <c r="I86" s="521">
        <v>566.32000000000005</v>
      </c>
      <c r="J86" s="520">
        <v>9240</v>
      </c>
      <c r="K86" s="520">
        <v>16922</v>
      </c>
      <c r="L86" s="520">
        <v>68041</v>
      </c>
      <c r="M86" s="520">
        <f>SUM(K86:L86)</f>
        <v>84963</v>
      </c>
    </row>
    <row r="87" spans="1:13" ht="10.5" customHeight="1">
      <c r="B87" s="311" t="s">
        <v>283</v>
      </c>
      <c r="C87" s="577">
        <v>57258</v>
      </c>
      <c r="D87" s="577">
        <v>2148</v>
      </c>
      <c r="E87" s="584">
        <v>1985</v>
      </c>
      <c r="F87" s="584">
        <v>3209</v>
      </c>
      <c r="G87" s="533">
        <v>10898.9</v>
      </c>
      <c r="H87" s="520">
        <v>45872</v>
      </c>
      <c r="I87" s="521">
        <v>525.03</v>
      </c>
      <c r="J87" s="520">
        <v>5110</v>
      </c>
      <c r="K87" s="520">
        <v>9369</v>
      </c>
      <c r="L87" s="520">
        <v>64235</v>
      </c>
      <c r="M87" s="520">
        <f>SUM(K87:L87)</f>
        <v>73604</v>
      </c>
    </row>
    <row r="88" spans="1:13" ht="10.5" customHeight="1">
      <c r="B88" s="311"/>
      <c r="C88" s="577"/>
      <c r="D88" s="577"/>
      <c r="E88" s="584"/>
      <c r="F88" s="584"/>
      <c r="G88" s="533"/>
      <c r="H88" s="520"/>
      <c r="I88" s="521"/>
      <c r="J88" s="520"/>
      <c r="K88" s="520"/>
      <c r="L88" s="520"/>
      <c r="M88" s="520"/>
    </row>
    <row r="89" spans="1:13" ht="10.5" customHeight="1">
      <c r="B89" s="518" t="s">
        <v>328</v>
      </c>
      <c r="C89" s="577">
        <v>62554</v>
      </c>
      <c r="D89" s="577">
        <v>2415</v>
      </c>
      <c r="E89" s="584">
        <v>2110</v>
      </c>
      <c r="F89" s="584">
        <v>5062</v>
      </c>
      <c r="G89" s="533">
        <v>10183.92</v>
      </c>
      <c r="H89" s="520">
        <v>45982</v>
      </c>
      <c r="I89" s="521">
        <v>703.24</v>
      </c>
      <c r="J89" s="520">
        <v>8060</v>
      </c>
      <c r="K89" s="520">
        <v>20190</v>
      </c>
      <c r="L89" s="520">
        <v>90075</v>
      </c>
      <c r="M89" s="520">
        <f>SUM(K89:L89)</f>
        <v>110265</v>
      </c>
    </row>
    <row r="90" spans="1:13" ht="10.5" customHeight="1">
      <c r="B90" s="518" t="s">
        <v>329</v>
      </c>
      <c r="C90" s="577">
        <v>56672</v>
      </c>
      <c r="D90" s="577">
        <v>1817</v>
      </c>
      <c r="E90" s="584">
        <v>2177</v>
      </c>
      <c r="F90" s="577">
        <v>4362</v>
      </c>
      <c r="G90" s="535">
        <v>5418.25</v>
      </c>
      <c r="H90" s="522">
        <v>42602</v>
      </c>
      <c r="I90" s="317">
        <v>793.04</v>
      </c>
      <c r="J90" s="522">
        <v>7115</v>
      </c>
      <c r="K90" s="522">
        <v>14653</v>
      </c>
      <c r="L90" s="522">
        <v>62220</v>
      </c>
      <c r="M90" s="520">
        <f>SUM(K90:L90)</f>
        <v>76873</v>
      </c>
    </row>
    <row r="91" spans="1:13" ht="10.5" customHeight="1">
      <c r="B91" s="592" t="s">
        <v>282</v>
      </c>
      <c r="C91" s="577">
        <v>50006</v>
      </c>
      <c r="D91" s="577">
        <v>1652</v>
      </c>
      <c r="E91" s="584">
        <v>2723</v>
      </c>
      <c r="F91" s="577">
        <v>4638</v>
      </c>
      <c r="G91" s="535">
        <v>7032.99</v>
      </c>
      <c r="H91" s="522">
        <v>35129</v>
      </c>
      <c r="I91" s="535">
        <v>1062.69</v>
      </c>
      <c r="J91" s="522">
        <v>7880</v>
      </c>
      <c r="K91" s="522">
        <v>27305</v>
      </c>
      <c r="L91" s="522">
        <v>75409</v>
      </c>
      <c r="M91" s="520">
        <f>SUM(K91:L91)</f>
        <v>102714</v>
      </c>
    </row>
    <row r="92" spans="1:13" ht="10.5" customHeight="1">
      <c r="B92" s="592" t="s">
        <v>723</v>
      </c>
      <c r="C92" s="577">
        <v>96968</v>
      </c>
      <c r="D92" s="577">
        <v>2066</v>
      </c>
      <c r="E92" s="584">
        <v>3230</v>
      </c>
      <c r="F92" s="577">
        <v>5376</v>
      </c>
      <c r="G92" s="535">
        <v>5699.49</v>
      </c>
      <c r="H92" s="522">
        <v>80002</v>
      </c>
      <c r="I92" s="535">
        <v>1142.07</v>
      </c>
      <c r="J92" s="522">
        <v>8640</v>
      </c>
      <c r="K92" s="522">
        <v>26369</v>
      </c>
      <c r="L92" s="522">
        <v>130108</v>
      </c>
      <c r="M92" s="520">
        <f>SUM(K92:L92)</f>
        <v>156477</v>
      </c>
    </row>
    <row r="93" spans="1:13" ht="10.5" customHeight="1">
      <c r="B93" s="592" t="s">
        <v>751</v>
      </c>
      <c r="C93" s="577">
        <v>43687</v>
      </c>
      <c r="D93" s="577">
        <v>1248</v>
      </c>
      <c r="E93" s="584">
        <v>3654</v>
      </c>
      <c r="F93" s="577">
        <v>3501</v>
      </c>
      <c r="G93" s="535">
        <v>7185.67</v>
      </c>
      <c r="H93" s="522">
        <v>31923</v>
      </c>
      <c r="I93" s="535">
        <v>1017.44</v>
      </c>
      <c r="J93" s="522">
        <v>6480</v>
      </c>
      <c r="K93" s="522">
        <v>19233</v>
      </c>
      <c r="L93" s="594">
        <v>63170</v>
      </c>
      <c r="M93" s="520">
        <f>SUM(K93:L93)</f>
        <v>82403</v>
      </c>
    </row>
    <row r="94" spans="1:13" ht="10.5" customHeight="1">
      <c r="B94" s="592"/>
      <c r="C94" s="577"/>
      <c r="D94" s="577"/>
      <c r="E94" s="584"/>
      <c r="F94" s="577"/>
      <c r="G94" s="535"/>
      <c r="H94" s="522"/>
      <c r="I94" s="535"/>
      <c r="J94" s="522"/>
      <c r="K94" s="522"/>
      <c r="L94" s="522"/>
      <c r="M94" s="520"/>
    </row>
    <row r="95" spans="1:13" ht="10.5" customHeight="1">
      <c r="B95" s="592" t="s">
        <v>502</v>
      </c>
      <c r="C95" s="577">
        <v>84311</v>
      </c>
      <c r="D95" s="584">
        <v>1922</v>
      </c>
      <c r="E95" s="584">
        <v>3609</v>
      </c>
      <c r="F95" s="577">
        <v>5326</v>
      </c>
      <c r="G95" s="535">
        <v>7276.75</v>
      </c>
      <c r="H95" s="522">
        <v>68641</v>
      </c>
      <c r="I95" s="535">
        <v>874.67</v>
      </c>
      <c r="J95" s="522">
        <v>7600</v>
      </c>
      <c r="K95" s="522">
        <v>22785</v>
      </c>
      <c r="L95" s="522">
        <v>107213</v>
      </c>
      <c r="M95" s="520">
        <f>SUM(K95:L95)</f>
        <v>129998</v>
      </c>
    </row>
    <row r="96" spans="1:13" ht="10.5" customHeight="1">
      <c r="B96" s="592" t="s">
        <v>388</v>
      </c>
      <c r="C96" s="577">
        <v>43212</v>
      </c>
      <c r="D96" s="584">
        <v>1116</v>
      </c>
      <c r="E96" s="593">
        <v>4499</v>
      </c>
      <c r="F96" s="577">
        <v>3114</v>
      </c>
      <c r="G96" s="535">
        <v>4033.51</v>
      </c>
      <c r="H96" s="522">
        <v>31749</v>
      </c>
      <c r="I96" s="535">
        <v>1057.4100000000001</v>
      </c>
      <c r="J96" s="522">
        <v>6755</v>
      </c>
      <c r="K96" s="522">
        <v>19941</v>
      </c>
      <c r="L96" s="522">
        <v>52227</v>
      </c>
      <c r="M96" s="520">
        <f>SUM(K96:L96)</f>
        <v>72168</v>
      </c>
    </row>
    <row r="97" spans="2:15" ht="10.5" customHeight="1">
      <c r="B97" s="313">
        <v>39295</v>
      </c>
      <c r="C97" s="577">
        <v>61221</v>
      </c>
      <c r="D97" s="584">
        <v>1797</v>
      </c>
      <c r="E97" s="584">
        <v>4653</v>
      </c>
      <c r="F97" s="577">
        <v>3865</v>
      </c>
      <c r="G97" s="535">
        <v>6520.85</v>
      </c>
      <c r="H97" s="522">
        <v>49076</v>
      </c>
      <c r="I97" s="535">
        <v>1189.67</v>
      </c>
      <c r="J97" s="522">
        <v>5715</v>
      </c>
      <c r="K97" s="522">
        <v>25169</v>
      </c>
      <c r="L97" s="522">
        <v>93736</v>
      </c>
      <c r="M97" s="520">
        <f>SUM(K97:L97)</f>
        <v>118905</v>
      </c>
    </row>
    <row r="98" spans="2:15" ht="10.5" customHeight="1">
      <c r="B98" s="335" t="s">
        <v>343</v>
      </c>
      <c r="C98" s="577">
        <v>50100</v>
      </c>
      <c r="D98" s="584">
        <v>1121</v>
      </c>
      <c r="E98" s="584">
        <v>6138</v>
      </c>
      <c r="F98" s="577">
        <v>4922</v>
      </c>
      <c r="G98" s="535">
        <v>10050.09</v>
      </c>
      <c r="H98" s="594">
        <v>36932</v>
      </c>
      <c r="I98" s="535">
        <v>1564.5</v>
      </c>
      <c r="J98" s="522">
        <v>6645</v>
      </c>
      <c r="K98" s="522">
        <v>27989</v>
      </c>
      <c r="L98" s="522">
        <v>115605</v>
      </c>
      <c r="M98" s="520">
        <f>SUM(K98:L98)</f>
        <v>143594</v>
      </c>
    </row>
    <row r="99" spans="2:15" ht="10.5" customHeight="1">
      <c r="B99" s="313">
        <v>40087</v>
      </c>
      <c r="C99" s="577">
        <v>56302</v>
      </c>
      <c r="D99" s="577">
        <v>1487</v>
      </c>
      <c r="E99" s="577">
        <v>6052</v>
      </c>
      <c r="F99" s="577">
        <v>4637</v>
      </c>
      <c r="G99" s="535">
        <v>10392.780000000001</v>
      </c>
      <c r="H99" s="522">
        <v>39981</v>
      </c>
      <c r="I99" s="535">
        <v>1457.21</v>
      </c>
      <c r="J99" s="522">
        <v>9560</v>
      </c>
      <c r="K99" s="522">
        <v>27399</v>
      </c>
      <c r="L99" s="522">
        <v>117368</v>
      </c>
      <c r="M99" s="520">
        <f>SUM(K99:L99)</f>
        <v>144767</v>
      </c>
    </row>
    <row r="100" spans="2:15" ht="10.5" customHeight="1">
      <c r="B100" s="335"/>
      <c r="C100" s="577"/>
      <c r="D100" s="584"/>
      <c r="E100" s="584"/>
      <c r="F100" s="577"/>
      <c r="G100" s="535"/>
      <c r="H100" s="594"/>
      <c r="I100" s="535"/>
      <c r="J100" s="522"/>
      <c r="K100" s="522"/>
      <c r="L100" s="522"/>
      <c r="M100" s="522"/>
    </row>
    <row r="101" spans="2:15" ht="10.5" customHeight="1">
      <c r="B101" s="335" t="s">
        <v>336</v>
      </c>
      <c r="C101" s="577">
        <v>50451</v>
      </c>
      <c r="D101" s="577">
        <v>1535</v>
      </c>
      <c r="E101" s="577">
        <v>6605</v>
      </c>
      <c r="F101" s="577">
        <v>4190</v>
      </c>
      <c r="G101" s="535">
        <v>12209.92</v>
      </c>
      <c r="H101" s="522">
        <v>37747</v>
      </c>
      <c r="I101" s="535">
        <v>1048.28</v>
      </c>
      <c r="J101" s="522">
        <v>6325</v>
      </c>
      <c r="K101" s="522">
        <v>14193</v>
      </c>
      <c r="L101" s="522">
        <v>103028</v>
      </c>
      <c r="M101" s="520">
        <f>SUM(K101:L101)</f>
        <v>117221</v>
      </c>
      <c r="O101" s="59"/>
    </row>
    <row r="102" spans="2:15" ht="10.5" customHeight="1">
      <c r="B102" s="335" t="s">
        <v>339</v>
      </c>
      <c r="C102" s="577">
        <v>66805</v>
      </c>
      <c r="D102" s="577">
        <v>2352</v>
      </c>
      <c r="E102" s="577">
        <v>6364</v>
      </c>
      <c r="F102" s="577">
        <v>5929</v>
      </c>
      <c r="G102" s="535">
        <v>12952.15</v>
      </c>
      <c r="H102" s="522">
        <v>48792</v>
      </c>
      <c r="I102" s="535">
        <v>2120.6</v>
      </c>
      <c r="J102" s="522">
        <v>8725</v>
      </c>
      <c r="K102" s="522">
        <v>38774</v>
      </c>
      <c r="L102" s="522">
        <v>198431</v>
      </c>
      <c r="M102" s="520">
        <f>SUM(K102:L102)</f>
        <v>237205</v>
      </c>
    </row>
    <row r="103" spans="2:15" ht="10.5" customHeight="1">
      <c r="B103" s="335" t="s">
        <v>1370</v>
      </c>
      <c r="C103" s="577">
        <v>60824</v>
      </c>
      <c r="D103" s="577">
        <v>2075</v>
      </c>
      <c r="E103" s="577">
        <v>6552</v>
      </c>
      <c r="F103" s="577">
        <v>5197</v>
      </c>
      <c r="G103" s="535">
        <v>12648.77</v>
      </c>
      <c r="H103" s="522">
        <v>44370</v>
      </c>
      <c r="I103" s="535">
        <v>1417.79</v>
      </c>
      <c r="J103" s="522">
        <v>8295</v>
      </c>
      <c r="K103" s="522">
        <v>35187</v>
      </c>
      <c r="L103" s="522">
        <v>145143</v>
      </c>
      <c r="M103" s="520">
        <f>SUM(K103:L103)</f>
        <v>180330</v>
      </c>
    </row>
    <row r="104" spans="2:15" ht="10.5" customHeight="1">
      <c r="B104" s="335" t="s">
        <v>1409</v>
      </c>
      <c r="C104" s="577">
        <v>48773</v>
      </c>
      <c r="D104" s="577">
        <v>1428</v>
      </c>
      <c r="E104" s="577">
        <v>8078</v>
      </c>
      <c r="F104" s="577">
        <v>4251</v>
      </c>
      <c r="G104" s="535">
        <v>16279.63</v>
      </c>
      <c r="H104" s="522">
        <v>35058</v>
      </c>
      <c r="I104" s="535">
        <v>1707.21</v>
      </c>
      <c r="J104" s="522">
        <v>7425</v>
      </c>
      <c r="K104" s="522">
        <v>32789</v>
      </c>
      <c r="L104" s="522">
        <v>143057</v>
      </c>
      <c r="M104" s="520">
        <f t="shared" ref="M104:M105" si="0">SUM(K104:L104)</f>
        <v>175846</v>
      </c>
    </row>
    <row r="105" spans="2:15" ht="10.5" customHeight="1">
      <c r="B105" s="336" t="s">
        <v>1454</v>
      </c>
      <c r="C105" s="578">
        <v>57883</v>
      </c>
      <c r="D105" s="578">
        <v>1386</v>
      </c>
      <c r="E105" s="578">
        <v>9340</v>
      </c>
      <c r="F105" s="578">
        <v>3752</v>
      </c>
      <c r="G105" s="543">
        <v>19709.740000000002</v>
      </c>
      <c r="H105" s="540">
        <v>43468</v>
      </c>
      <c r="I105" s="543">
        <v>2314.75</v>
      </c>
      <c r="J105" s="540">
        <v>8685</v>
      </c>
      <c r="K105" s="540">
        <v>59371</v>
      </c>
      <c r="L105" s="540">
        <v>190273</v>
      </c>
      <c r="M105" s="540">
        <f t="shared" si="0"/>
        <v>249644</v>
      </c>
    </row>
    <row r="106" spans="2:15" ht="6" customHeight="1">
      <c r="B106" s="1332"/>
      <c r="C106" s="1412"/>
      <c r="D106" s="1412"/>
      <c r="E106" s="1412"/>
      <c r="F106" s="1412"/>
      <c r="G106" s="858"/>
      <c r="H106" s="598"/>
      <c r="I106" s="858"/>
      <c r="J106" s="598"/>
      <c r="K106" s="598"/>
      <c r="L106" s="598"/>
      <c r="M106" s="598"/>
    </row>
    <row r="107" spans="2:15" ht="10.5" customHeight="1">
      <c r="B107" s="1326" t="s">
        <v>1345</v>
      </c>
      <c r="C107" s="1326"/>
      <c r="D107" s="1326"/>
      <c r="E107" s="1326"/>
      <c r="F107" s="1326"/>
      <c r="G107" s="1326"/>
      <c r="H107" s="1326"/>
    </row>
    <row r="108" spans="2:15" ht="10.5" customHeight="1">
      <c r="B108" s="1326" t="s">
        <v>1346</v>
      </c>
      <c r="C108" s="1326"/>
      <c r="D108" s="1326"/>
      <c r="E108" s="1326"/>
      <c r="F108" s="1326"/>
      <c r="G108" s="1326"/>
      <c r="H108" s="1326"/>
    </row>
    <row r="109" spans="2:15" ht="10.5" customHeight="1">
      <c r="B109" s="1326" t="s">
        <v>1347</v>
      </c>
      <c r="C109" s="1326"/>
      <c r="D109" s="1326"/>
      <c r="E109" s="1326"/>
      <c r="F109" s="1326"/>
      <c r="G109" s="1326"/>
      <c r="H109" s="1326"/>
    </row>
    <row r="110" spans="2:15" ht="10.5" customHeight="1">
      <c r="B110" s="1326" t="s">
        <v>1348</v>
      </c>
      <c r="C110" s="1326"/>
      <c r="D110" s="1326"/>
      <c r="E110" s="1326"/>
      <c r="F110" s="1326"/>
      <c r="G110" s="1326"/>
      <c r="H110" s="1326"/>
    </row>
    <row r="111" spans="2:15" ht="10.5" customHeight="1">
      <c r="B111" s="1326" t="s">
        <v>1349</v>
      </c>
      <c r="C111" s="1326"/>
      <c r="D111" s="1326"/>
      <c r="E111" s="1326"/>
      <c r="F111" s="1326"/>
      <c r="G111" s="1326"/>
      <c r="H111" s="1326"/>
    </row>
    <row r="112" spans="2:15" ht="10.5" customHeight="1">
      <c r="B112" s="1726" t="s">
        <v>1350</v>
      </c>
      <c r="C112" s="1726"/>
      <c r="D112" s="1726"/>
      <c r="E112" s="1726"/>
      <c r="F112" s="1726"/>
      <c r="G112" s="1726"/>
      <c r="H112" s="1726"/>
    </row>
    <row r="113" spans="2:16" ht="10.5" customHeight="1">
      <c r="B113" s="1331" t="s">
        <v>1351</v>
      </c>
      <c r="C113" s="1331"/>
      <c r="D113" s="1331"/>
      <c r="E113" s="1331"/>
      <c r="F113" s="1331"/>
      <c r="G113" s="1331"/>
      <c r="H113" s="1331"/>
    </row>
    <row r="114" spans="2:16" ht="10.5" customHeight="1">
      <c r="B114" s="1331" t="s">
        <v>1352</v>
      </c>
      <c r="C114" s="1331"/>
      <c r="D114" s="1331"/>
      <c r="E114" s="1331"/>
      <c r="F114" s="1331"/>
      <c r="G114" s="1331"/>
      <c r="H114" s="1331"/>
    </row>
    <row r="115" spans="2:16" ht="10.5" customHeight="1">
      <c r="B115" s="1326" t="s">
        <v>1376</v>
      </c>
      <c r="C115" s="1326"/>
      <c r="D115" s="1326"/>
      <c r="E115" s="1326"/>
      <c r="F115" s="1326"/>
      <c r="G115" s="1326"/>
      <c r="H115" s="1326"/>
    </row>
    <row r="116" spans="2:16" ht="10.5" customHeight="1">
      <c r="B116" s="1326" t="s">
        <v>1344</v>
      </c>
      <c r="C116" s="1326"/>
      <c r="D116" s="1326"/>
      <c r="E116" s="1326"/>
      <c r="F116" s="1326"/>
      <c r="G116" s="1326"/>
      <c r="H116" s="1326"/>
    </row>
    <row r="117" spans="2:16" ht="10.5" customHeight="1">
      <c r="B117" s="48"/>
    </row>
    <row r="118" spans="2:16" ht="10.5" customHeight="1">
      <c r="B118" s="48"/>
      <c r="C118" s="58"/>
      <c r="D118" s="58"/>
      <c r="E118" s="58"/>
      <c r="F118" s="58"/>
      <c r="G118" s="58"/>
      <c r="H118" s="58"/>
      <c r="I118" s="58"/>
      <c r="J118" s="58"/>
      <c r="K118" s="58"/>
      <c r="L118" s="58"/>
      <c r="M118" s="58"/>
    </row>
    <row r="119" spans="2:16" ht="11.5" customHeight="1">
      <c r="B119" s="61" t="s">
        <v>852</v>
      </c>
      <c r="D119" s="72"/>
      <c r="E119" s="72"/>
    </row>
    <row r="120" spans="2:16" ht="11.25" customHeight="1">
      <c r="B120" s="1587" t="s">
        <v>955</v>
      </c>
      <c r="C120" s="1609" t="s">
        <v>299</v>
      </c>
      <c r="D120" s="1619" t="s">
        <v>1109</v>
      </c>
      <c r="E120" s="1621"/>
      <c r="F120" s="1619" t="s">
        <v>143</v>
      </c>
      <c r="G120" s="1621"/>
      <c r="H120" s="1619" t="s">
        <v>462</v>
      </c>
      <c r="I120" s="1621"/>
      <c r="J120" s="265" t="s">
        <v>463</v>
      </c>
      <c r="K120" s="265" t="s">
        <v>479</v>
      </c>
      <c r="L120" s="1619" t="s">
        <v>276</v>
      </c>
      <c r="M120" s="1612"/>
      <c r="N120" s="1613"/>
      <c r="O120" s="1609" t="s">
        <v>464</v>
      </c>
    </row>
    <row r="121" spans="2:16" ht="23.25" customHeight="1">
      <c r="B121" s="1622"/>
      <c r="C121" s="1610"/>
      <c r="D121" s="309" t="s">
        <v>465</v>
      </c>
      <c r="E121" s="282" t="s">
        <v>466</v>
      </c>
      <c r="F121" s="282" t="s">
        <v>465</v>
      </c>
      <c r="G121" s="282" t="s">
        <v>467</v>
      </c>
      <c r="H121" s="282" t="s">
        <v>465</v>
      </c>
      <c r="I121" s="282" t="s">
        <v>466</v>
      </c>
      <c r="J121" s="282" t="s">
        <v>468</v>
      </c>
      <c r="K121" s="282" t="s">
        <v>468</v>
      </c>
      <c r="L121" s="282" t="s">
        <v>953</v>
      </c>
      <c r="M121" s="282" t="s">
        <v>954</v>
      </c>
      <c r="N121" s="282" t="s">
        <v>480</v>
      </c>
      <c r="O121" s="1610"/>
    </row>
    <row r="122" spans="2:16" ht="11.25" customHeight="1">
      <c r="B122" s="1588"/>
      <c r="C122" s="1597" t="s">
        <v>1299</v>
      </c>
      <c r="D122" s="1598"/>
      <c r="E122" s="447" t="s">
        <v>928</v>
      </c>
      <c r="F122" s="447" t="s">
        <v>1299</v>
      </c>
      <c r="G122" s="447" t="s">
        <v>928</v>
      </c>
      <c r="H122" s="447" t="s">
        <v>1299</v>
      </c>
      <c r="I122" s="447" t="s">
        <v>928</v>
      </c>
      <c r="J122" s="1597" t="s">
        <v>1299</v>
      </c>
      <c r="K122" s="1598"/>
      <c r="L122" s="1597" t="s">
        <v>499</v>
      </c>
      <c r="M122" s="1603"/>
      <c r="N122" s="1603"/>
      <c r="O122" s="1598"/>
    </row>
    <row r="123" spans="2:16" ht="10.5" customHeight="1">
      <c r="B123" s="311" t="s">
        <v>758</v>
      </c>
      <c r="C123" s="522">
        <v>1031342</v>
      </c>
      <c r="D123" s="584">
        <v>14167</v>
      </c>
      <c r="E123" s="531">
        <v>426</v>
      </c>
      <c r="F123" s="513">
        <v>30922</v>
      </c>
      <c r="G123" s="533">
        <v>832.9</v>
      </c>
      <c r="H123" s="513">
        <v>5319</v>
      </c>
      <c r="I123" s="521">
        <v>124.23</v>
      </c>
      <c r="J123" s="513">
        <v>103540</v>
      </c>
      <c r="K123" s="513">
        <v>864195</v>
      </c>
      <c r="L123" s="513">
        <v>160629</v>
      </c>
      <c r="M123" s="513">
        <v>21496</v>
      </c>
      <c r="N123" s="513">
        <v>36240</v>
      </c>
      <c r="O123" s="513">
        <f>SUM(L123:N123)</f>
        <v>218365</v>
      </c>
      <c r="P123" s="125"/>
    </row>
    <row r="124" spans="2:16" ht="10.5" customHeight="1">
      <c r="B124" s="311" t="s">
        <v>759</v>
      </c>
      <c r="C124" s="522">
        <v>1176087</v>
      </c>
      <c r="D124" s="584">
        <v>18130</v>
      </c>
      <c r="E124" s="531">
        <v>476</v>
      </c>
      <c r="F124" s="513">
        <v>37483</v>
      </c>
      <c r="G124" s="533">
        <v>1037.48</v>
      </c>
      <c r="H124" s="513">
        <v>3763</v>
      </c>
      <c r="I124" s="521">
        <v>129.61000000000001</v>
      </c>
      <c r="J124" s="513">
        <v>108407</v>
      </c>
      <c r="K124" s="513">
        <v>991483</v>
      </c>
      <c r="L124" s="513">
        <v>212920</v>
      </c>
      <c r="M124" s="513">
        <v>22483</v>
      </c>
      <c r="N124" s="513">
        <v>53315</v>
      </c>
      <c r="O124" s="513">
        <f>SUM(L124:N124)</f>
        <v>288718</v>
      </c>
    </row>
    <row r="125" spans="2:16" ht="10.5" customHeight="1">
      <c r="B125" s="311" t="s">
        <v>760</v>
      </c>
      <c r="C125" s="522">
        <v>1244793</v>
      </c>
      <c r="D125" s="584">
        <v>19936</v>
      </c>
      <c r="E125" s="531">
        <v>569</v>
      </c>
      <c r="F125" s="513">
        <v>41403</v>
      </c>
      <c r="G125" s="533">
        <v>962.73</v>
      </c>
      <c r="H125" s="513">
        <v>4430</v>
      </c>
      <c r="I125" s="521">
        <v>148.32</v>
      </c>
      <c r="J125" s="513">
        <v>142396</v>
      </c>
      <c r="K125" s="513">
        <v>1022712</v>
      </c>
      <c r="L125" s="513">
        <v>217275</v>
      </c>
      <c r="M125" s="513">
        <v>24429</v>
      </c>
      <c r="N125" s="513">
        <v>56640</v>
      </c>
      <c r="O125" s="513">
        <f>SUM(L125:N125)</f>
        <v>298344</v>
      </c>
    </row>
    <row r="126" spans="2:16" ht="10.5" customHeight="1">
      <c r="B126" s="311" t="s">
        <v>761</v>
      </c>
      <c r="C126" s="522">
        <v>1225334</v>
      </c>
      <c r="D126" s="584">
        <v>25877</v>
      </c>
      <c r="E126" s="513">
        <v>510</v>
      </c>
      <c r="F126" s="513">
        <v>42178</v>
      </c>
      <c r="G126" s="533">
        <v>7060.75</v>
      </c>
      <c r="H126" s="513">
        <v>4482</v>
      </c>
      <c r="I126" s="521">
        <v>174.79</v>
      </c>
      <c r="J126" s="513">
        <v>128832</v>
      </c>
      <c r="K126" s="513">
        <v>1005053</v>
      </c>
      <c r="L126" s="513">
        <v>242600</v>
      </c>
      <c r="M126" s="513">
        <v>26159</v>
      </c>
      <c r="N126" s="513">
        <v>64573</v>
      </c>
      <c r="O126" s="513">
        <f>SUM(L126:N126)</f>
        <v>333332</v>
      </c>
    </row>
    <row r="127" spans="2:16" ht="10.5" customHeight="1">
      <c r="B127" s="311" t="s">
        <v>762</v>
      </c>
      <c r="C127" s="522">
        <v>1148694</v>
      </c>
      <c r="D127" s="584">
        <v>23520</v>
      </c>
      <c r="E127" s="513">
        <v>596</v>
      </c>
      <c r="F127" s="513">
        <v>50026</v>
      </c>
      <c r="G127" s="533">
        <v>1336.88</v>
      </c>
      <c r="H127" s="513">
        <v>3957</v>
      </c>
      <c r="I127" s="521">
        <v>173.26</v>
      </c>
      <c r="J127" s="513">
        <v>123072</v>
      </c>
      <c r="K127" s="513">
        <v>931034</v>
      </c>
      <c r="L127" s="513">
        <v>254400</v>
      </c>
      <c r="M127" s="513">
        <v>34210</v>
      </c>
      <c r="N127" s="513">
        <v>87671</v>
      </c>
      <c r="O127" s="513">
        <f>SUM(L127:N127)</f>
        <v>376281</v>
      </c>
    </row>
    <row r="128" spans="2:16" ht="10.5" customHeight="1">
      <c r="B128" s="311"/>
      <c r="C128" s="522"/>
      <c r="D128" s="584"/>
      <c r="E128" s="513"/>
      <c r="F128" s="513"/>
      <c r="G128" s="533"/>
      <c r="H128" s="513"/>
      <c r="I128" s="521"/>
      <c r="J128" s="513"/>
      <c r="K128" s="513"/>
      <c r="L128" s="513"/>
      <c r="M128" s="513"/>
      <c r="N128" s="513"/>
      <c r="O128" s="513"/>
    </row>
    <row r="129" spans="1:15" ht="10.5" customHeight="1">
      <c r="B129" s="311" t="s">
        <v>763</v>
      </c>
      <c r="C129" s="522">
        <v>1055492</v>
      </c>
      <c r="D129" s="584">
        <v>20400</v>
      </c>
      <c r="E129" s="513">
        <v>715</v>
      </c>
      <c r="F129" s="513">
        <v>31570</v>
      </c>
      <c r="G129" s="533">
        <v>2323.5300000000002</v>
      </c>
      <c r="H129" s="513">
        <v>3140</v>
      </c>
      <c r="I129" s="521">
        <v>192.14</v>
      </c>
      <c r="J129" s="513">
        <v>160341</v>
      </c>
      <c r="K129" s="513">
        <v>825687</v>
      </c>
      <c r="L129" s="513">
        <v>246463</v>
      </c>
      <c r="M129" s="513">
        <v>52425</v>
      </c>
      <c r="N129" s="513">
        <v>94559</v>
      </c>
      <c r="O129" s="513">
        <f>SUM(L129:N129)</f>
        <v>393447</v>
      </c>
    </row>
    <row r="130" spans="1:15" ht="10.5" customHeight="1">
      <c r="B130" s="311" t="s">
        <v>764</v>
      </c>
      <c r="C130" s="522">
        <v>1200799</v>
      </c>
      <c r="D130" s="584">
        <v>27102</v>
      </c>
      <c r="E130" s="513">
        <v>800</v>
      </c>
      <c r="F130" s="513">
        <v>44776</v>
      </c>
      <c r="G130" s="533">
        <v>2381.65</v>
      </c>
      <c r="H130" s="513">
        <v>7131</v>
      </c>
      <c r="I130" s="521">
        <v>266.27</v>
      </c>
      <c r="J130" s="513">
        <v>133051</v>
      </c>
      <c r="K130" s="513">
        <v>969241</v>
      </c>
      <c r="L130" s="513">
        <v>301600</v>
      </c>
      <c r="M130" s="513">
        <v>46623</v>
      </c>
      <c r="N130" s="513">
        <v>139335</v>
      </c>
      <c r="O130" s="513">
        <f>SUM(L130:N130)</f>
        <v>487558</v>
      </c>
    </row>
    <row r="131" spans="1:15" ht="10.5" customHeight="1">
      <c r="B131" s="311" t="s">
        <v>765</v>
      </c>
      <c r="C131" s="522">
        <v>1237346</v>
      </c>
      <c r="D131" s="584">
        <v>27156</v>
      </c>
      <c r="E131" s="513">
        <v>873</v>
      </c>
      <c r="F131" s="513">
        <v>50137</v>
      </c>
      <c r="G131" s="533">
        <v>2707.76</v>
      </c>
      <c r="H131" s="513">
        <v>4788</v>
      </c>
      <c r="I131" s="521">
        <v>304.08999999999997</v>
      </c>
      <c r="J131" s="513">
        <v>120547</v>
      </c>
      <c r="K131" s="513">
        <v>1015181</v>
      </c>
      <c r="L131" s="513">
        <v>423600</v>
      </c>
      <c r="M131" s="513">
        <v>44653</v>
      </c>
      <c r="N131" s="513">
        <v>170959</v>
      </c>
      <c r="O131" s="513">
        <f>SUM(L131:N131)</f>
        <v>639212</v>
      </c>
    </row>
    <row r="132" spans="1:15" ht="10.5" customHeight="1">
      <c r="B132" s="311" t="s">
        <v>766</v>
      </c>
      <c r="C132" s="522">
        <v>1264097</v>
      </c>
      <c r="D132" s="584">
        <v>22781</v>
      </c>
      <c r="E132" s="513">
        <v>1127</v>
      </c>
      <c r="F132" s="513">
        <v>54543</v>
      </c>
      <c r="G132" s="533">
        <v>2723.04</v>
      </c>
      <c r="H132" s="513">
        <v>5286</v>
      </c>
      <c r="I132" s="521">
        <v>327.97</v>
      </c>
      <c r="J132" s="513">
        <v>92460</v>
      </c>
      <c r="K132" s="513">
        <v>1072775</v>
      </c>
      <c r="L132" s="513">
        <v>445100</v>
      </c>
      <c r="M132" s="513">
        <v>40440</v>
      </c>
      <c r="N132" s="513">
        <v>186562</v>
      </c>
      <c r="O132" s="513">
        <f>SUM(L132:N132)</f>
        <v>672102</v>
      </c>
    </row>
    <row r="133" spans="1:15" ht="10.5" customHeight="1">
      <c r="B133" s="311" t="s">
        <v>767</v>
      </c>
      <c r="C133" s="522">
        <v>1317920</v>
      </c>
      <c r="D133" s="584">
        <v>22845</v>
      </c>
      <c r="E133" s="513">
        <v>1311</v>
      </c>
      <c r="F133" s="513">
        <v>64551</v>
      </c>
      <c r="G133" s="533">
        <v>3031.52</v>
      </c>
      <c r="H133" s="513">
        <v>4591</v>
      </c>
      <c r="I133" s="521">
        <v>361.43</v>
      </c>
      <c r="J133" s="513">
        <v>148301</v>
      </c>
      <c r="K133" s="513">
        <v>1061257</v>
      </c>
      <c r="L133" s="513">
        <v>594152</v>
      </c>
      <c r="M133" s="513">
        <v>77885</v>
      </c>
      <c r="N133" s="513">
        <v>239639</v>
      </c>
      <c r="O133" s="513">
        <f>SUM(L133:N133)</f>
        <v>911676</v>
      </c>
    </row>
    <row r="134" spans="1:15" ht="10.5" customHeight="1">
      <c r="B134" s="311"/>
      <c r="C134" s="522"/>
      <c r="D134" s="584"/>
      <c r="E134" s="513"/>
      <c r="F134" s="513"/>
      <c r="G134" s="533"/>
      <c r="H134" s="513"/>
      <c r="I134" s="521"/>
      <c r="J134" s="513"/>
      <c r="K134" s="513"/>
      <c r="L134" s="513"/>
      <c r="M134" s="513"/>
      <c r="N134" s="513"/>
      <c r="O134" s="513"/>
    </row>
    <row r="135" spans="1:15" ht="10.5" customHeight="1">
      <c r="B135" s="311" t="s">
        <v>768</v>
      </c>
      <c r="C135" s="522">
        <v>1317766</v>
      </c>
      <c r="D135" s="584">
        <v>22172</v>
      </c>
      <c r="E135" s="513">
        <v>1539</v>
      </c>
      <c r="F135" s="513">
        <v>65627</v>
      </c>
      <c r="G135" s="533">
        <v>3365.81</v>
      </c>
      <c r="H135" s="513">
        <v>4399</v>
      </c>
      <c r="I135" s="521">
        <v>389.96</v>
      </c>
      <c r="J135" s="513">
        <v>136392</v>
      </c>
      <c r="K135" s="513">
        <v>1073750</v>
      </c>
      <c r="L135" s="513">
        <v>653095</v>
      </c>
      <c r="M135" s="513">
        <v>67869</v>
      </c>
      <c r="N135" s="513">
        <v>270350</v>
      </c>
      <c r="O135" s="513">
        <f>SUM(L135:N135)</f>
        <v>991314</v>
      </c>
    </row>
    <row r="136" spans="1:15" ht="10.5" customHeight="1">
      <c r="B136" s="311" t="s">
        <v>769</v>
      </c>
      <c r="C136" s="522">
        <v>1407157</v>
      </c>
      <c r="D136" s="584">
        <v>22632</v>
      </c>
      <c r="E136" s="513">
        <v>1800</v>
      </c>
      <c r="F136" s="513">
        <v>77741</v>
      </c>
      <c r="G136" s="533">
        <v>3868.85</v>
      </c>
      <c r="H136" s="513">
        <v>5155</v>
      </c>
      <c r="I136" s="521">
        <v>449.47</v>
      </c>
      <c r="J136" s="513">
        <v>174660</v>
      </c>
      <c r="K136" s="513">
        <v>1111046</v>
      </c>
      <c r="L136" s="513">
        <v>707791</v>
      </c>
      <c r="M136" s="513">
        <v>98293</v>
      </c>
      <c r="N136" s="513">
        <v>360465</v>
      </c>
      <c r="O136" s="513">
        <f>SUM(L136:N136)</f>
        <v>1166549</v>
      </c>
    </row>
    <row r="137" spans="1:15" ht="10.5" customHeight="1">
      <c r="B137" s="311" t="s">
        <v>455</v>
      </c>
      <c r="C137" s="522">
        <v>1248862</v>
      </c>
      <c r="D137" s="584">
        <v>21472</v>
      </c>
      <c r="E137" s="513">
        <v>1964</v>
      </c>
      <c r="F137" s="513">
        <v>67175</v>
      </c>
      <c r="G137" s="533">
        <v>4495.95</v>
      </c>
      <c r="H137" s="513">
        <v>2954</v>
      </c>
      <c r="I137" s="521">
        <v>601.49</v>
      </c>
      <c r="J137" s="513">
        <v>119093</v>
      </c>
      <c r="K137" s="513">
        <v>1023506</v>
      </c>
      <c r="L137" s="513">
        <v>692455</v>
      </c>
      <c r="M137" s="513">
        <v>95889</v>
      </c>
      <c r="N137" s="513">
        <v>362490</v>
      </c>
      <c r="O137" s="513">
        <f>SUM(L137:N137)</f>
        <v>1150834</v>
      </c>
    </row>
    <row r="138" spans="1:15" ht="10.5" customHeight="1">
      <c r="B138" s="311" t="s">
        <v>456</v>
      </c>
      <c r="C138" s="522">
        <v>1292201</v>
      </c>
      <c r="D138" s="584">
        <v>21964</v>
      </c>
      <c r="E138" s="513">
        <v>2024</v>
      </c>
      <c r="F138" s="513">
        <v>93972</v>
      </c>
      <c r="G138" s="533">
        <v>4556.4399999999996</v>
      </c>
      <c r="H138" s="513">
        <v>2699</v>
      </c>
      <c r="I138" s="521">
        <v>556.97</v>
      </c>
      <c r="J138" s="513">
        <v>139422</v>
      </c>
      <c r="K138" s="513">
        <v>1020337</v>
      </c>
      <c r="L138" s="513">
        <v>866400</v>
      </c>
      <c r="M138" s="513">
        <v>101014</v>
      </c>
      <c r="N138" s="513">
        <v>489530</v>
      </c>
      <c r="O138" s="513">
        <f>SUM(L138:N138)</f>
        <v>1456944</v>
      </c>
    </row>
    <row r="139" spans="1:15" ht="10.5" customHeight="1">
      <c r="A139" s="1764">
        <v>36</v>
      </c>
      <c r="B139" s="311" t="s">
        <v>457</v>
      </c>
      <c r="C139" s="522">
        <v>1362820</v>
      </c>
      <c r="D139" s="584">
        <v>23088</v>
      </c>
      <c r="E139" s="513">
        <v>2343</v>
      </c>
      <c r="F139" s="513">
        <v>98859</v>
      </c>
      <c r="G139" s="533">
        <v>4881.09</v>
      </c>
      <c r="H139" s="513">
        <v>2980</v>
      </c>
      <c r="I139" s="521">
        <v>589.59</v>
      </c>
      <c r="J139" s="513">
        <v>158629</v>
      </c>
      <c r="K139" s="513">
        <v>1063915</v>
      </c>
      <c r="L139" s="513">
        <v>963243</v>
      </c>
      <c r="M139" s="513">
        <v>115215</v>
      </c>
      <c r="N139" s="513">
        <v>558288</v>
      </c>
      <c r="O139" s="513">
        <f>SUM(L139:N139)</f>
        <v>1636746</v>
      </c>
    </row>
    <row r="140" spans="1:15" ht="10.5" customHeight="1">
      <c r="A140" s="1764"/>
      <c r="B140" s="311"/>
      <c r="C140" s="522"/>
      <c r="D140" s="584"/>
      <c r="E140" s="513"/>
      <c r="F140" s="513"/>
      <c r="G140" s="533"/>
      <c r="H140" s="513"/>
      <c r="I140" s="521"/>
      <c r="J140" s="513"/>
      <c r="K140" s="513"/>
      <c r="L140" s="513"/>
      <c r="M140" s="513"/>
      <c r="N140" s="513"/>
      <c r="O140" s="513"/>
    </row>
    <row r="141" spans="1:15" ht="10.5" customHeight="1">
      <c r="B141" s="311" t="s">
        <v>324</v>
      </c>
      <c r="C141" s="522">
        <v>1411310</v>
      </c>
      <c r="D141" s="584">
        <v>22229</v>
      </c>
      <c r="E141" s="513">
        <v>2527</v>
      </c>
      <c r="F141" s="513">
        <v>103016</v>
      </c>
      <c r="G141" s="533">
        <v>5021.04</v>
      </c>
      <c r="H141" s="513">
        <v>3337</v>
      </c>
      <c r="I141" s="521">
        <v>782.02</v>
      </c>
      <c r="J141" s="513">
        <v>120309</v>
      </c>
      <c r="K141" s="513">
        <v>1148114</v>
      </c>
      <c r="L141" s="513">
        <v>1233107</v>
      </c>
      <c r="M141" s="513">
        <v>103213</v>
      </c>
      <c r="N141" s="513">
        <v>595598</v>
      </c>
      <c r="O141" s="513">
        <f>SUM(L141:N141)</f>
        <v>1931918</v>
      </c>
    </row>
    <row r="142" spans="1:15" ht="10.5" customHeight="1">
      <c r="B142" s="311" t="s">
        <v>325</v>
      </c>
      <c r="C142" s="522">
        <v>1438550</v>
      </c>
      <c r="D142" s="584">
        <v>20972</v>
      </c>
      <c r="E142" s="513">
        <v>2321</v>
      </c>
      <c r="F142" s="513">
        <v>109907</v>
      </c>
      <c r="G142" s="533">
        <v>5698.82</v>
      </c>
      <c r="H142" s="513">
        <v>5370</v>
      </c>
      <c r="I142" s="521">
        <v>906.08</v>
      </c>
      <c r="J142" s="513">
        <v>167942</v>
      </c>
      <c r="K142" s="513">
        <v>1120603</v>
      </c>
      <c r="L142" s="513">
        <v>1462523</v>
      </c>
      <c r="M142" s="513">
        <v>136553</v>
      </c>
      <c r="N142" s="513">
        <v>703191</v>
      </c>
      <c r="O142" s="513">
        <f>SUM(L142:N142)</f>
        <v>2302267</v>
      </c>
    </row>
    <row r="143" spans="1:15" ht="10.5" customHeight="1">
      <c r="B143" s="311" t="s">
        <v>326</v>
      </c>
      <c r="C143" s="522">
        <v>1333481</v>
      </c>
      <c r="D143" s="584">
        <v>21659</v>
      </c>
      <c r="E143" s="513">
        <v>2992</v>
      </c>
      <c r="F143" s="513">
        <v>141591</v>
      </c>
      <c r="G143" s="533">
        <v>6935.47</v>
      </c>
      <c r="H143" s="513">
        <v>3308</v>
      </c>
      <c r="I143" s="521">
        <v>885.75</v>
      </c>
      <c r="J143" s="513">
        <v>113339</v>
      </c>
      <c r="K143" s="513">
        <v>1041004</v>
      </c>
      <c r="L143" s="513">
        <v>1412591</v>
      </c>
      <c r="M143" s="513">
        <v>123044</v>
      </c>
      <c r="N143" s="513">
        <v>1071522</v>
      </c>
      <c r="O143" s="513">
        <f>SUM(L143:N143)</f>
        <v>2607157</v>
      </c>
    </row>
    <row r="144" spans="1:15" ht="10.5" customHeight="1">
      <c r="B144" s="311" t="s">
        <v>327</v>
      </c>
      <c r="C144" s="522">
        <v>1555659</v>
      </c>
      <c r="D144" s="584">
        <v>23826</v>
      </c>
      <c r="E144" s="513">
        <v>2936</v>
      </c>
      <c r="F144" s="513">
        <v>167747</v>
      </c>
      <c r="G144" s="533">
        <v>7493.87</v>
      </c>
      <c r="H144" s="513">
        <v>4693</v>
      </c>
      <c r="I144" s="533">
        <v>1019.56</v>
      </c>
      <c r="J144" s="513">
        <v>170376</v>
      </c>
      <c r="K144" s="513">
        <v>1173596</v>
      </c>
      <c r="L144" s="513">
        <v>1435912</v>
      </c>
      <c r="M144" s="513">
        <v>231366</v>
      </c>
      <c r="N144" s="513">
        <v>1355754</v>
      </c>
      <c r="O144" s="513">
        <f>SUM(L144:N144)</f>
        <v>3023032</v>
      </c>
    </row>
    <row r="145" spans="2:15" ht="10.5" customHeight="1">
      <c r="B145" s="311" t="s">
        <v>283</v>
      </c>
      <c r="C145" s="522">
        <v>1460677</v>
      </c>
      <c r="D145" s="584">
        <v>22910</v>
      </c>
      <c r="E145" s="513">
        <v>2785</v>
      </c>
      <c r="F145" s="513">
        <v>168327</v>
      </c>
      <c r="G145" s="533">
        <v>6340.93</v>
      </c>
      <c r="H145" s="513">
        <v>4082</v>
      </c>
      <c r="I145" s="533">
        <v>1027.07</v>
      </c>
      <c r="J145" s="513">
        <v>152568</v>
      </c>
      <c r="K145" s="513">
        <v>1098170</v>
      </c>
      <c r="L145" s="513">
        <v>1458135</v>
      </c>
      <c r="M145" s="513">
        <v>190943</v>
      </c>
      <c r="N145" s="513">
        <v>1157131</v>
      </c>
      <c r="O145" s="513">
        <f>SUM(L145:N145)</f>
        <v>2806209</v>
      </c>
    </row>
    <row r="146" spans="2:15" ht="10.5" customHeight="1">
      <c r="B146" s="311"/>
      <c r="C146" s="522"/>
      <c r="D146" s="584"/>
      <c r="E146" s="513"/>
      <c r="F146" s="513"/>
      <c r="G146" s="533"/>
      <c r="H146" s="513"/>
      <c r="I146" s="533"/>
      <c r="J146" s="513"/>
      <c r="K146" s="513"/>
      <c r="L146" s="513"/>
      <c r="M146" s="513"/>
      <c r="N146" s="513"/>
      <c r="O146" s="513"/>
    </row>
    <row r="147" spans="2:15" ht="10.5" customHeight="1">
      <c r="B147" s="311" t="s">
        <v>328</v>
      </c>
      <c r="C147" s="522">
        <v>1328635</v>
      </c>
      <c r="D147" s="584">
        <v>23566</v>
      </c>
      <c r="E147" s="513">
        <v>3210</v>
      </c>
      <c r="F147" s="513">
        <v>170379</v>
      </c>
      <c r="G147" s="533">
        <v>8386.42</v>
      </c>
      <c r="H147" s="513">
        <v>3044</v>
      </c>
      <c r="I147" s="533">
        <v>1069.6500000000001</v>
      </c>
      <c r="J147" s="513">
        <v>139372</v>
      </c>
      <c r="K147" s="513">
        <v>977461</v>
      </c>
      <c r="L147" s="513">
        <v>1595747</v>
      </c>
      <c r="M147" s="513">
        <v>147661</v>
      </c>
      <c r="N147" s="513">
        <v>1534281</v>
      </c>
      <c r="O147" s="513">
        <f>SUM(L147:N147)</f>
        <v>3277689</v>
      </c>
    </row>
    <row r="148" spans="2:15" ht="10.5" customHeight="1">
      <c r="B148" s="311" t="s">
        <v>329</v>
      </c>
      <c r="C148" s="522">
        <v>1494345</v>
      </c>
      <c r="D148" s="584">
        <v>26980</v>
      </c>
      <c r="E148" s="513">
        <v>3418</v>
      </c>
      <c r="F148" s="514">
        <v>196906</v>
      </c>
      <c r="G148" s="535">
        <v>5789.03</v>
      </c>
      <c r="H148" s="514">
        <v>2915</v>
      </c>
      <c r="I148" s="535">
        <v>1115.73</v>
      </c>
      <c r="J148" s="514">
        <v>169420</v>
      </c>
      <c r="K148" s="514">
        <v>1079875</v>
      </c>
      <c r="L148" s="513">
        <v>2075450</v>
      </c>
      <c r="M148" s="513">
        <v>134681</v>
      </c>
      <c r="N148" s="513">
        <v>1270091</v>
      </c>
      <c r="O148" s="513">
        <f>SUM(L148:N148)</f>
        <v>3480222</v>
      </c>
    </row>
    <row r="149" spans="2:15" ht="10.5" customHeight="1">
      <c r="B149" s="311" t="s">
        <v>282</v>
      </c>
      <c r="C149" s="522">
        <v>1642547</v>
      </c>
      <c r="D149" s="584">
        <v>29978</v>
      </c>
      <c r="E149" s="513">
        <v>3623</v>
      </c>
      <c r="F149" s="514">
        <v>210209</v>
      </c>
      <c r="G149" s="535">
        <v>6760.75</v>
      </c>
      <c r="H149" s="514">
        <v>2273</v>
      </c>
      <c r="I149" s="535">
        <v>1744.93</v>
      </c>
      <c r="J149" s="514">
        <v>146908</v>
      </c>
      <c r="K149" s="514">
        <v>1233689</v>
      </c>
      <c r="L149" s="513">
        <v>2576101</v>
      </c>
      <c r="M149" s="513">
        <v>170212</v>
      </c>
      <c r="N149" s="513">
        <v>1571401</v>
      </c>
      <c r="O149" s="513">
        <f>SUM(L149:N149)</f>
        <v>4317714</v>
      </c>
    </row>
    <row r="150" spans="2:15" ht="10.5" customHeight="1">
      <c r="B150" s="311" t="s">
        <v>723</v>
      </c>
      <c r="C150" s="522">
        <v>1761798</v>
      </c>
      <c r="D150" s="584">
        <v>29920</v>
      </c>
      <c r="E150" s="513">
        <v>3982</v>
      </c>
      <c r="F150" s="514">
        <v>239376</v>
      </c>
      <c r="G150" s="535">
        <v>7440.62</v>
      </c>
      <c r="H150" s="514">
        <v>3018</v>
      </c>
      <c r="I150" s="535">
        <v>1216.72</v>
      </c>
      <c r="J150" s="514">
        <v>158064</v>
      </c>
      <c r="K150" s="433">
        <v>1312184</v>
      </c>
      <c r="L150" s="514">
        <v>2810649</v>
      </c>
      <c r="M150" s="514">
        <v>168043</v>
      </c>
      <c r="N150" s="514">
        <v>1944463</v>
      </c>
      <c r="O150" s="513">
        <f>SUM(L150:N150)</f>
        <v>4923155</v>
      </c>
    </row>
    <row r="151" spans="2:15" ht="10.5" customHeight="1">
      <c r="B151" s="311" t="s">
        <v>751</v>
      </c>
      <c r="C151" s="522">
        <v>1548143</v>
      </c>
      <c r="D151" s="584">
        <v>25743</v>
      </c>
      <c r="E151" s="513">
        <v>4152</v>
      </c>
      <c r="F151" s="514">
        <v>210401</v>
      </c>
      <c r="G151" s="535">
        <v>7698.03</v>
      </c>
      <c r="H151" s="514">
        <v>2632</v>
      </c>
      <c r="I151" s="535">
        <v>1491.37</v>
      </c>
      <c r="J151" s="514">
        <v>121664</v>
      </c>
      <c r="K151" s="433">
        <v>1171632</v>
      </c>
      <c r="L151" s="514">
        <v>2643812</v>
      </c>
      <c r="M151" s="514">
        <v>169065</v>
      </c>
      <c r="N151" s="514">
        <v>1764282</v>
      </c>
      <c r="O151" s="513">
        <f>SUM(L151:N151)</f>
        <v>4577159</v>
      </c>
    </row>
    <row r="152" spans="2:15" ht="10.5" customHeight="1">
      <c r="B152" s="311"/>
      <c r="C152" s="522"/>
      <c r="D152" s="584"/>
      <c r="E152" s="513"/>
      <c r="F152" s="514"/>
      <c r="G152" s="535"/>
      <c r="H152" s="514"/>
      <c r="I152" s="535"/>
      <c r="J152" s="514"/>
      <c r="K152" s="433"/>
      <c r="L152" s="514"/>
      <c r="M152" s="514"/>
      <c r="N152" s="514"/>
      <c r="O152" s="513"/>
    </row>
    <row r="153" spans="2:15" ht="10.5" customHeight="1">
      <c r="B153" s="311" t="s">
        <v>502</v>
      </c>
      <c r="C153" s="522">
        <v>1757447</v>
      </c>
      <c r="D153" s="577">
        <v>29110</v>
      </c>
      <c r="E153" s="513">
        <v>4587</v>
      </c>
      <c r="F153" s="514">
        <v>240656</v>
      </c>
      <c r="G153" s="535">
        <v>6071.72</v>
      </c>
      <c r="H153" s="514">
        <v>3151</v>
      </c>
      <c r="I153" s="535">
        <v>1470.12</v>
      </c>
      <c r="J153" s="514">
        <v>164916</v>
      </c>
      <c r="K153" s="514">
        <v>1301578</v>
      </c>
      <c r="L153" s="514">
        <v>2636879</v>
      </c>
      <c r="M153" s="514">
        <v>216280</v>
      </c>
      <c r="N153" s="514">
        <v>1639635</v>
      </c>
      <c r="O153" s="513">
        <f>SUM(L153:N153)</f>
        <v>4492794</v>
      </c>
    </row>
    <row r="154" spans="2:15" ht="10.5" customHeight="1">
      <c r="B154" s="311" t="s">
        <v>388</v>
      </c>
      <c r="C154" s="522">
        <v>1812410</v>
      </c>
      <c r="D154" s="577">
        <v>26974</v>
      </c>
      <c r="E154" s="513">
        <v>5117</v>
      </c>
      <c r="F154" s="514">
        <v>237394</v>
      </c>
      <c r="G154" s="535">
        <v>7786.81</v>
      </c>
      <c r="H154" s="514">
        <v>3468</v>
      </c>
      <c r="I154" s="535">
        <v>1589.73</v>
      </c>
      <c r="J154" s="514">
        <v>176128</v>
      </c>
      <c r="K154" s="514">
        <v>1351447</v>
      </c>
      <c r="L154" s="514">
        <v>2852543</v>
      </c>
      <c r="M154" s="514">
        <v>267993</v>
      </c>
      <c r="N154" s="514">
        <v>2039444</v>
      </c>
      <c r="O154" s="513">
        <f>SUM(L154:N154)</f>
        <v>5159980</v>
      </c>
    </row>
    <row r="155" spans="2:15" ht="10.5" customHeight="1">
      <c r="B155" s="313">
        <v>39295</v>
      </c>
      <c r="C155" s="522">
        <v>1865282</v>
      </c>
      <c r="D155" s="577">
        <v>25663</v>
      </c>
      <c r="E155" s="513">
        <v>5719</v>
      </c>
      <c r="F155" s="514">
        <v>224872</v>
      </c>
      <c r="G155" s="535">
        <v>9629.16</v>
      </c>
      <c r="H155" s="514">
        <v>2762</v>
      </c>
      <c r="I155" s="535">
        <v>1632.11</v>
      </c>
      <c r="J155" s="514">
        <v>169760</v>
      </c>
      <c r="K155" s="514">
        <v>1425612</v>
      </c>
      <c r="L155" s="514">
        <v>3319899</v>
      </c>
      <c r="M155" s="514">
        <v>317762</v>
      </c>
      <c r="N155" s="514">
        <v>2364875</v>
      </c>
      <c r="O155" s="513">
        <f>SUM(L155:N155)</f>
        <v>6002536</v>
      </c>
    </row>
    <row r="156" spans="2:15" ht="10.5" customHeight="1">
      <c r="B156" s="313">
        <v>39692</v>
      </c>
      <c r="C156" s="522">
        <v>1748590</v>
      </c>
      <c r="D156" s="577">
        <v>23835</v>
      </c>
      <c r="E156" s="514">
        <v>6680</v>
      </c>
      <c r="F156" s="514">
        <v>228050</v>
      </c>
      <c r="G156" s="535">
        <v>11122.51</v>
      </c>
      <c r="H156" s="514">
        <v>3010</v>
      </c>
      <c r="I156" s="535">
        <v>1707.42</v>
      </c>
      <c r="J156" s="514">
        <v>130876</v>
      </c>
      <c r="K156" s="514">
        <v>1347620</v>
      </c>
      <c r="L156" s="514">
        <v>3648903</v>
      </c>
      <c r="M156" s="514">
        <v>443913</v>
      </c>
      <c r="N156" s="514">
        <v>2753557</v>
      </c>
      <c r="O156" s="513">
        <f>SUM(L156:N156)</f>
        <v>6846373</v>
      </c>
    </row>
    <row r="157" spans="2:15" ht="10.5" customHeight="1">
      <c r="B157" s="313">
        <v>40087</v>
      </c>
      <c r="C157" s="522">
        <v>1743496</v>
      </c>
      <c r="D157" s="577">
        <v>23499</v>
      </c>
      <c r="E157" s="514">
        <v>6962</v>
      </c>
      <c r="F157" s="514">
        <v>239343</v>
      </c>
      <c r="G157" s="535">
        <v>11783.68</v>
      </c>
      <c r="H157" s="514">
        <v>1752</v>
      </c>
      <c r="I157" s="535">
        <v>1749.82</v>
      </c>
      <c r="J157" s="514">
        <v>202512</v>
      </c>
      <c r="K157" s="514">
        <v>1261309</v>
      </c>
      <c r="L157" s="514">
        <v>3619398</v>
      </c>
      <c r="M157" s="514">
        <v>509348</v>
      </c>
      <c r="N157" s="514">
        <v>3042947</v>
      </c>
      <c r="O157" s="513">
        <f>SUM(L157:N157)</f>
        <v>7171693</v>
      </c>
    </row>
    <row r="158" spans="2:15" ht="10.5" customHeight="1">
      <c r="B158" s="313"/>
      <c r="C158" s="522"/>
      <c r="D158" s="577"/>
      <c r="E158" s="514"/>
      <c r="F158" s="514"/>
      <c r="G158" s="535"/>
      <c r="H158" s="514"/>
      <c r="I158" s="535"/>
      <c r="J158" s="514"/>
      <c r="K158" s="514"/>
      <c r="L158" s="514"/>
      <c r="M158" s="514"/>
      <c r="N158" s="514"/>
      <c r="O158" s="514"/>
    </row>
    <row r="159" spans="2:15" ht="10.5" customHeight="1">
      <c r="B159" s="335" t="s">
        <v>336</v>
      </c>
      <c r="C159" s="522">
        <v>1680436</v>
      </c>
      <c r="D159" s="577">
        <v>23215</v>
      </c>
      <c r="E159" s="514">
        <v>7600</v>
      </c>
      <c r="F159" s="514">
        <v>222715</v>
      </c>
      <c r="G159" s="535">
        <v>12281.94</v>
      </c>
      <c r="H159" s="514">
        <v>2375</v>
      </c>
      <c r="I159" s="535">
        <v>2010</v>
      </c>
      <c r="J159" s="514">
        <v>114800</v>
      </c>
      <c r="K159" s="514">
        <v>1302530</v>
      </c>
      <c r="L159" s="514">
        <v>3553496</v>
      </c>
      <c r="M159" s="514">
        <v>371106</v>
      </c>
      <c r="N159" s="514">
        <v>2975656</v>
      </c>
      <c r="O159" s="513">
        <f>SUM(L159:N159)</f>
        <v>6900258</v>
      </c>
    </row>
    <row r="160" spans="2:15" ht="10.5" customHeight="1">
      <c r="B160" s="335" t="s">
        <v>339</v>
      </c>
      <c r="C160" s="522">
        <v>1841385</v>
      </c>
      <c r="D160" s="577">
        <v>24118</v>
      </c>
      <c r="E160" s="514">
        <v>7937</v>
      </c>
      <c r="F160" s="514">
        <v>232902</v>
      </c>
      <c r="G160" s="535">
        <v>13261.61</v>
      </c>
      <c r="H160" s="514">
        <v>1649</v>
      </c>
      <c r="I160" s="535">
        <v>2529.69</v>
      </c>
      <c r="J160" s="514">
        <v>151628</v>
      </c>
      <c r="K160" s="514">
        <v>1414474</v>
      </c>
      <c r="L160" s="514">
        <v>4131387</v>
      </c>
      <c r="M160" s="514">
        <v>546813</v>
      </c>
      <c r="N160" s="514">
        <v>3354300</v>
      </c>
      <c r="O160" s="513">
        <f>SUM(L160:N160)</f>
        <v>8032500</v>
      </c>
    </row>
    <row r="161" spans="2:16" ht="10.5" customHeight="1">
      <c r="B161" s="335" t="s">
        <v>1370</v>
      </c>
      <c r="C161" s="522">
        <v>1979872</v>
      </c>
      <c r="D161" s="577">
        <v>21473</v>
      </c>
      <c r="E161" s="514">
        <v>9135</v>
      </c>
      <c r="F161" s="514">
        <v>219926</v>
      </c>
      <c r="G161" s="535">
        <v>15025.43</v>
      </c>
      <c r="H161" s="514">
        <v>2458</v>
      </c>
      <c r="I161" s="535">
        <v>2613.5</v>
      </c>
      <c r="J161" s="514">
        <v>223156</v>
      </c>
      <c r="K161" s="514">
        <v>1498243</v>
      </c>
      <c r="L161" s="514">
        <v>4820691</v>
      </c>
      <c r="M161" s="514">
        <v>754914</v>
      </c>
      <c r="N161" s="514">
        <v>3577107</v>
      </c>
      <c r="O161" s="513">
        <f>SUM(L161:N161)</f>
        <v>9152712</v>
      </c>
    </row>
    <row r="162" spans="2:16" ht="10.5" customHeight="1">
      <c r="B162" s="335" t="s">
        <v>1409</v>
      </c>
      <c r="C162" s="522">
        <v>1949264</v>
      </c>
      <c r="D162" s="577">
        <v>19397</v>
      </c>
      <c r="E162" s="514">
        <v>10602</v>
      </c>
      <c r="F162" s="514">
        <v>210597</v>
      </c>
      <c r="G162" s="535">
        <v>18069.16</v>
      </c>
      <c r="H162" s="514">
        <v>2876</v>
      </c>
      <c r="I162" s="535">
        <v>2888.02</v>
      </c>
      <c r="J162" s="514">
        <v>184204</v>
      </c>
      <c r="K162" s="514">
        <v>1519708</v>
      </c>
      <c r="L162" s="514">
        <v>4727031</v>
      </c>
      <c r="M162" s="514">
        <v>653886</v>
      </c>
      <c r="N162" s="514">
        <v>4094282</v>
      </c>
      <c r="O162" s="513">
        <f>SUM(L162:N162)</f>
        <v>9475199</v>
      </c>
    </row>
    <row r="163" spans="2:16" ht="12.75" customHeight="1">
      <c r="B163" s="336" t="s">
        <v>1486</v>
      </c>
      <c r="C163" s="540">
        <v>2048061</v>
      </c>
      <c r="D163" s="578">
        <v>19332</v>
      </c>
      <c r="E163" s="517">
        <v>12027</v>
      </c>
      <c r="F163" s="517">
        <v>253211</v>
      </c>
      <c r="G163" s="543">
        <v>18461.36</v>
      </c>
      <c r="H163" s="517">
        <v>1123</v>
      </c>
      <c r="I163" s="543">
        <v>3582.18</v>
      </c>
      <c r="J163" s="517">
        <v>242148</v>
      </c>
      <c r="K163" s="517" t="s">
        <v>458</v>
      </c>
      <c r="L163" s="517" t="s">
        <v>458</v>
      </c>
      <c r="M163" s="517">
        <v>748655</v>
      </c>
      <c r="N163" s="517">
        <v>4994395</v>
      </c>
      <c r="O163" s="517">
        <v>10470080</v>
      </c>
    </row>
    <row r="164" spans="2:16" ht="6" customHeight="1">
      <c r="B164" s="1332"/>
      <c r="C164" s="598"/>
      <c r="D164" s="1412"/>
      <c r="E164" s="1368"/>
      <c r="F164" s="1368"/>
      <c r="G164" s="858"/>
      <c r="H164" s="1368"/>
      <c r="I164" s="858"/>
      <c r="J164" s="1368"/>
      <c r="K164" s="1368"/>
      <c r="L164" s="1368"/>
      <c r="M164" s="1368"/>
      <c r="N164" s="1368"/>
      <c r="O164" s="1368"/>
    </row>
    <row r="165" spans="2:16" ht="10.5" customHeight="1">
      <c r="B165" s="1326" t="s">
        <v>1325</v>
      </c>
      <c r="C165" s="1326"/>
      <c r="D165" s="1326"/>
      <c r="E165" s="1326"/>
      <c r="F165" s="1326"/>
      <c r="G165" s="1326"/>
      <c r="H165" s="1326"/>
    </row>
    <row r="166" spans="2:16" ht="10.5" customHeight="1">
      <c r="B166" s="1326" t="s">
        <v>1326</v>
      </c>
      <c r="C166" s="1326"/>
      <c r="D166" s="1326"/>
      <c r="E166" s="1326"/>
      <c r="F166" s="1326"/>
      <c r="G166" s="1326"/>
      <c r="H166" s="1326"/>
      <c r="P166" s="59"/>
    </row>
    <row r="167" spans="2:16" ht="10.5" customHeight="1">
      <c r="B167" s="1326" t="s">
        <v>1327</v>
      </c>
      <c r="C167" s="1326"/>
      <c r="D167" s="1326"/>
      <c r="E167" s="1326"/>
      <c r="F167" s="1326"/>
      <c r="G167" s="1326"/>
      <c r="H167" s="1326"/>
    </row>
    <row r="168" spans="2:16" ht="10.5" customHeight="1">
      <c r="B168" s="1326" t="s">
        <v>1328</v>
      </c>
      <c r="C168" s="1326"/>
      <c r="D168" s="1326"/>
      <c r="E168" s="1326"/>
      <c r="F168" s="1326"/>
      <c r="G168" s="1326"/>
      <c r="H168" s="1326"/>
    </row>
    <row r="169" spans="2:16" ht="10.5" customHeight="1">
      <c r="B169" s="1326" t="s">
        <v>1329</v>
      </c>
      <c r="C169" s="1326"/>
      <c r="D169" s="1326"/>
      <c r="E169" s="1326"/>
      <c r="F169" s="1326"/>
      <c r="G169" s="1326"/>
      <c r="H169" s="1326"/>
    </row>
    <row r="170" spans="2:16" ht="10.5" customHeight="1">
      <c r="B170" s="1726" t="s">
        <v>1460</v>
      </c>
      <c r="C170" s="1726"/>
      <c r="D170" s="1726"/>
      <c r="E170" s="1726"/>
      <c r="F170" s="1726"/>
      <c r="G170" s="1726"/>
      <c r="H170" s="1726"/>
    </row>
    <row r="171" spans="2:16" ht="10.5" customHeight="1">
      <c r="B171" s="1331" t="s">
        <v>1330</v>
      </c>
      <c r="C171" s="1331"/>
      <c r="D171" s="1331"/>
      <c r="E171" s="1331"/>
      <c r="F171" s="1331"/>
      <c r="G171" s="1331"/>
      <c r="H171" s="1331"/>
    </row>
    <row r="172" spans="2:16" ht="10.5" customHeight="1">
      <c r="B172" s="1331" t="s">
        <v>1331</v>
      </c>
      <c r="C172" s="1331"/>
      <c r="D172" s="1331"/>
      <c r="E172" s="1331"/>
      <c r="F172" s="1331"/>
      <c r="G172" s="1331"/>
      <c r="H172" s="1331"/>
    </row>
    <row r="173" spans="2:16" ht="10.5" customHeight="1">
      <c r="B173" s="1326" t="s">
        <v>1324</v>
      </c>
      <c r="C173" s="1326"/>
      <c r="D173" s="1326"/>
      <c r="E173" s="1326"/>
      <c r="F173" s="1326"/>
      <c r="G173" s="1326"/>
      <c r="H173" s="1326"/>
    </row>
    <row r="174" spans="2:16" ht="10.5" customHeight="1">
      <c r="B174" s="1326"/>
      <c r="C174" s="1326"/>
      <c r="D174" s="1326"/>
      <c r="E174" s="1326"/>
      <c r="F174" s="1326"/>
      <c r="G174" s="1326"/>
      <c r="H174" s="1326"/>
    </row>
    <row r="175" spans="2:16" ht="10.5" customHeight="1">
      <c r="B175" s="1326"/>
      <c r="C175" s="1326"/>
      <c r="D175" s="1326"/>
      <c r="E175" s="1326"/>
      <c r="F175" s="1326"/>
      <c r="G175" s="1326"/>
      <c r="H175" s="1326"/>
    </row>
    <row r="176" spans="2:16" ht="10.5" customHeight="1">
      <c r="C176" s="58"/>
      <c r="D176" s="58"/>
      <c r="E176" s="58"/>
      <c r="F176" s="58"/>
      <c r="G176" s="58"/>
      <c r="H176" s="58"/>
      <c r="I176" s="58"/>
      <c r="J176" s="58"/>
      <c r="K176" s="58"/>
      <c r="L176" s="58"/>
      <c r="M176" s="58"/>
      <c r="N176" s="58"/>
      <c r="O176" s="58"/>
    </row>
    <row r="177" spans="2:13" ht="10.5" customHeight="1">
      <c r="B177" s="48"/>
    </row>
    <row r="178" spans="2:13" ht="11.5" customHeight="1">
      <c r="B178" s="60" t="s">
        <v>7</v>
      </c>
      <c r="D178" s="72"/>
      <c r="E178" s="72"/>
    </row>
    <row r="179" spans="2:13" ht="11.25" customHeight="1">
      <c r="B179" s="1587" t="s">
        <v>955</v>
      </c>
      <c r="C179" s="1609" t="s">
        <v>299</v>
      </c>
      <c r="D179" s="1619" t="s">
        <v>1109</v>
      </c>
      <c r="E179" s="1621"/>
      <c r="F179" s="1619" t="s">
        <v>143</v>
      </c>
      <c r="G179" s="1621"/>
      <c r="H179" s="1619" t="s">
        <v>462</v>
      </c>
      <c r="I179" s="1621"/>
      <c r="J179" s="265" t="s">
        <v>463</v>
      </c>
      <c r="K179" s="1619" t="s">
        <v>276</v>
      </c>
      <c r="L179" s="1621"/>
      <c r="M179" s="1609" t="s">
        <v>464</v>
      </c>
    </row>
    <row r="180" spans="2:13" ht="23.25" customHeight="1">
      <c r="B180" s="1622"/>
      <c r="C180" s="1610"/>
      <c r="D180" s="309" t="s">
        <v>465</v>
      </c>
      <c r="E180" s="282" t="s">
        <v>466</v>
      </c>
      <c r="F180" s="282" t="s">
        <v>465</v>
      </c>
      <c r="G180" s="282" t="s">
        <v>467</v>
      </c>
      <c r="H180" s="282" t="s">
        <v>465</v>
      </c>
      <c r="I180" s="282" t="s">
        <v>466</v>
      </c>
      <c r="J180" s="282" t="s">
        <v>468</v>
      </c>
      <c r="K180" s="282" t="s">
        <v>958</v>
      </c>
      <c r="L180" s="282" t="s">
        <v>959</v>
      </c>
      <c r="M180" s="1610"/>
    </row>
    <row r="181" spans="2:13" ht="11.5" customHeight="1">
      <c r="B181" s="1588"/>
      <c r="C181" s="1597" t="s">
        <v>1299</v>
      </c>
      <c r="D181" s="1598"/>
      <c r="E181" s="447" t="s">
        <v>928</v>
      </c>
      <c r="F181" s="447" t="s">
        <v>1299</v>
      </c>
      <c r="G181" s="447" t="s">
        <v>928</v>
      </c>
      <c r="H181" s="447" t="s">
        <v>1299</v>
      </c>
      <c r="I181" s="447" t="s">
        <v>928</v>
      </c>
      <c r="J181" s="447" t="s">
        <v>1299</v>
      </c>
      <c r="K181" s="1597" t="s">
        <v>499</v>
      </c>
      <c r="L181" s="1603"/>
      <c r="M181" s="1598"/>
    </row>
    <row r="182" spans="2:13" ht="10.5" customHeight="1">
      <c r="B182" s="311" t="s">
        <v>758</v>
      </c>
      <c r="C182" s="577">
        <v>136208</v>
      </c>
      <c r="D182" s="584">
        <v>13108</v>
      </c>
      <c r="E182" s="531">
        <v>296</v>
      </c>
      <c r="F182" s="575">
        <v>46803</v>
      </c>
      <c r="G182" s="545">
        <v>411.01</v>
      </c>
      <c r="H182" s="584">
        <v>61664</v>
      </c>
      <c r="I182" s="521">
        <v>104.85</v>
      </c>
      <c r="J182" s="584">
        <v>12976</v>
      </c>
      <c r="K182" s="584">
        <v>1747</v>
      </c>
      <c r="L182" s="584">
        <v>29381</v>
      </c>
      <c r="M182" s="584">
        <f>SUM(K182:L182)</f>
        <v>31128</v>
      </c>
    </row>
    <row r="183" spans="2:13" ht="10.5" customHeight="1">
      <c r="B183" s="311" t="s">
        <v>759</v>
      </c>
      <c r="C183" s="577">
        <v>138647</v>
      </c>
      <c r="D183" s="584">
        <v>17773</v>
      </c>
      <c r="E183" s="531">
        <v>327</v>
      </c>
      <c r="F183" s="575">
        <v>45871</v>
      </c>
      <c r="G183" s="545">
        <v>601.01</v>
      </c>
      <c r="H183" s="584">
        <v>64942</v>
      </c>
      <c r="I183" s="521">
        <v>89.68</v>
      </c>
      <c r="J183" s="584">
        <v>7383</v>
      </c>
      <c r="K183" s="584">
        <v>1271</v>
      </c>
      <c r="L183" s="584">
        <v>38975</v>
      </c>
      <c r="M183" s="584">
        <f>SUM(K183:L183)</f>
        <v>40246</v>
      </c>
    </row>
    <row r="184" spans="2:13" ht="10.5" customHeight="1">
      <c r="B184" s="311" t="s">
        <v>760</v>
      </c>
      <c r="C184" s="577">
        <v>155987</v>
      </c>
      <c r="D184" s="584">
        <v>17819</v>
      </c>
      <c r="E184" s="531">
        <v>347</v>
      </c>
      <c r="F184" s="575">
        <v>54785</v>
      </c>
      <c r="G184" s="545">
        <v>369.48</v>
      </c>
      <c r="H184" s="584">
        <v>69790</v>
      </c>
      <c r="I184" s="521">
        <v>76.650000000000006</v>
      </c>
      <c r="J184" s="584">
        <v>10833</v>
      </c>
      <c r="K184" s="584">
        <v>1666</v>
      </c>
      <c r="L184" s="584">
        <v>31618</v>
      </c>
      <c r="M184" s="584">
        <f>SUM(K184:L184)</f>
        <v>33284</v>
      </c>
    </row>
    <row r="185" spans="2:13" ht="10.5" customHeight="1">
      <c r="B185" s="311" t="s">
        <v>761</v>
      </c>
      <c r="C185" s="577">
        <v>150102</v>
      </c>
      <c r="D185" s="584">
        <v>16267</v>
      </c>
      <c r="E185" s="531">
        <v>436</v>
      </c>
      <c r="F185" s="575">
        <v>42163</v>
      </c>
      <c r="G185" s="545">
        <v>551.5</v>
      </c>
      <c r="H185" s="584">
        <v>77975</v>
      </c>
      <c r="I185" s="521">
        <v>100.83</v>
      </c>
      <c r="J185" s="584">
        <v>11112</v>
      </c>
      <c r="K185" s="584">
        <v>2364</v>
      </c>
      <c r="L185" s="584">
        <v>38029</v>
      </c>
      <c r="M185" s="584">
        <f>SUM(K185:L185)</f>
        <v>40393</v>
      </c>
    </row>
    <row r="186" spans="2:13" ht="10.5" customHeight="1">
      <c r="B186" s="311" t="s">
        <v>762</v>
      </c>
      <c r="C186" s="577">
        <v>161661</v>
      </c>
      <c r="D186" s="584">
        <v>19809</v>
      </c>
      <c r="E186" s="531">
        <v>479</v>
      </c>
      <c r="F186" s="575">
        <v>48531</v>
      </c>
      <c r="G186" s="545">
        <v>805.31</v>
      </c>
      <c r="H186" s="584">
        <v>73513</v>
      </c>
      <c r="I186" s="521">
        <v>131.65</v>
      </c>
      <c r="J186" s="584">
        <v>9792</v>
      </c>
      <c r="K186" s="584">
        <v>3267</v>
      </c>
      <c r="L186" s="584">
        <v>58372</v>
      </c>
      <c r="M186" s="584">
        <f>SUM(K186:L186)</f>
        <v>61639</v>
      </c>
    </row>
    <row r="187" spans="2:13" ht="10.5" customHeight="1">
      <c r="B187" s="311"/>
      <c r="C187" s="577"/>
      <c r="D187" s="584"/>
      <c r="E187" s="531"/>
      <c r="F187" s="575"/>
      <c r="G187" s="545"/>
      <c r="H187" s="584"/>
      <c r="I187" s="521"/>
      <c r="J187" s="584"/>
      <c r="K187" s="584"/>
      <c r="L187" s="584"/>
      <c r="M187" s="584"/>
    </row>
    <row r="188" spans="2:13" ht="10.5" customHeight="1">
      <c r="B188" s="311" t="s">
        <v>763</v>
      </c>
      <c r="C188" s="577">
        <v>135720</v>
      </c>
      <c r="D188" s="584">
        <v>17017</v>
      </c>
      <c r="E188" s="531">
        <v>591</v>
      </c>
      <c r="F188" s="575">
        <v>46944</v>
      </c>
      <c r="G188" s="545">
        <v>1250.4000000000001</v>
      </c>
      <c r="H188" s="584">
        <v>58249</v>
      </c>
      <c r="I188" s="521">
        <v>152.93</v>
      </c>
      <c r="J188" s="584">
        <v>10864</v>
      </c>
      <c r="K188" s="584">
        <v>3849</v>
      </c>
      <c r="L188" s="584">
        <v>77334</v>
      </c>
      <c r="M188" s="584">
        <f>SUM(K188:L188)</f>
        <v>81183</v>
      </c>
    </row>
    <row r="189" spans="2:13" ht="10.5" customHeight="1">
      <c r="B189" s="311" t="s">
        <v>764</v>
      </c>
      <c r="C189" s="577">
        <v>189449</v>
      </c>
      <c r="D189" s="584">
        <v>21556</v>
      </c>
      <c r="E189" s="531">
        <v>596</v>
      </c>
      <c r="F189" s="575">
        <v>68150</v>
      </c>
      <c r="G189" s="545">
        <v>1033.4100000000001</v>
      </c>
      <c r="H189" s="584">
        <v>81072</v>
      </c>
      <c r="I189" s="521">
        <v>180.86</v>
      </c>
      <c r="J189" s="584">
        <v>15664</v>
      </c>
      <c r="K189" s="584">
        <v>4703</v>
      </c>
      <c r="L189" s="584">
        <v>97443</v>
      </c>
      <c r="M189" s="584">
        <f>SUM(K189:L189)</f>
        <v>102146</v>
      </c>
    </row>
    <row r="190" spans="2:13" ht="10.5" customHeight="1">
      <c r="B190" s="311" t="s">
        <v>765</v>
      </c>
      <c r="C190" s="577">
        <v>200479</v>
      </c>
      <c r="D190" s="584">
        <v>24813</v>
      </c>
      <c r="E190" s="531">
        <v>677</v>
      </c>
      <c r="F190" s="575">
        <v>80552</v>
      </c>
      <c r="G190" s="545">
        <v>1024.1500000000001</v>
      </c>
      <c r="H190" s="584">
        <v>79733</v>
      </c>
      <c r="I190" s="521">
        <v>176.66</v>
      </c>
      <c r="J190" s="584">
        <v>8180</v>
      </c>
      <c r="K190" s="584">
        <v>2330</v>
      </c>
      <c r="L190" s="584">
        <v>114892</v>
      </c>
      <c r="M190" s="584">
        <f>SUM(K190:L190)</f>
        <v>117222</v>
      </c>
    </row>
    <row r="191" spans="2:13" ht="10.5" customHeight="1">
      <c r="B191" s="311" t="s">
        <v>766</v>
      </c>
      <c r="C191" s="577">
        <v>196982</v>
      </c>
      <c r="D191" s="584">
        <v>26892</v>
      </c>
      <c r="E191" s="531">
        <v>737</v>
      </c>
      <c r="F191" s="575">
        <v>67567</v>
      </c>
      <c r="G191" s="545">
        <v>1649.69</v>
      </c>
      <c r="H191" s="584">
        <v>89870</v>
      </c>
      <c r="I191" s="521">
        <v>219.05</v>
      </c>
      <c r="J191" s="584">
        <v>8576</v>
      </c>
      <c r="K191" s="584">
        <v>2691</v>
      </c>
      <c r="L191" s="584">
        <v>150313</v>
      </c>
      <c r="M191" s="584">
        <f>SUM(K191:L191)</f>
        <v>153004</v>
      </c>
    </row>
    <row r="192" spans="2:13" ht="10.5" customHeight="1">
      <c r="B192" s="311" t="s">
        <v>767</v>
      </c>
      <c r="C192" s="577">
        <v>195237</v>
      </c>
      <c r="D192" s="584">
        <v>25967</v>
      </c>
      <c r="E192" s="531">
        <v>833</v>
      </c>
      <c r="F192" s="575">
        <v>87531</v>
      </c>
      <c r="G192" s="545">
        <v>1790.8</v>
      </c>
      <c r="H192" s="584">
        <v>73933</v>
      </c>
      <c r="I192" s="521">
        <v>242.63</v>
      </c>
      <c r="J192" s="584">
        <v>3841</v>
      </c>
      <c r="K192" s="584">
        <v>1434</v>
      </c>
      <c r="L192" s="584">
        <v>195566</v>
      </c>
      <c r="M192" s="584">
        <f>SUM(K192:L192)</f>
        <v>197000</v>
      </c>
    </row>
    <row r="193" spans="1:13" ht="10.5" customHeight="1">
      <c r="B193" s="311"/>
      <c r="C193" s="577"/>
      <c r="D193" s="584"/>
      <c r="E193" s="531"/>
      <c r="F193" s="575"/>
      <c r="G193" s="545"/>
      <c r="H193" s="584"/>
      <c r="I193" s="521"/>
      <c r="J193" s="584"/>
      <c r="K193" s="584"/>
      <c r="L193" s="584"/>
      <c r="M193" s="584"/>
    </row>
    <row r="194" spans="1:13" ht="10.5" customHeight="1">
      <c r="B194" s="311" t="s">
        <v>768</v>
      </c>
      <c r="C194" s="577">
        <v>208900</v>
      </c>
      <c r="D194" s="584">
        <v>24886</v>
      </c>
      <c r="E194" s="531">
        <v>1000</v>
      </c>
      <c r="F194" s="575">
        <v>94445</v>
      </c>
      <c r="G194" s="545">
        <v>1688.37</v>
      </c>
      <c r="H194" s="584">
        <v>77484</v>
      </c>
      <c r="I194" s="521">
        <v>266.92</v>
      </c>
      <c r="J194" s="584">
        <v>8369</v>
      </c>
      <c r="K194" s="584">
        <v>4435</v>
      </c>
      <c r="L194" s="584">
        <v>204055</v>
      </c>
      <c r="M194" s="584">
        <f>SUM(K194:L194)</f>
        <v>208490</v>
      </c>
    </row>
    <row r="195" spans="1:13" ht="10.5" customHeight="1">
      <c r="B195" s="311" t="s">
        <v>769</v>
      </c>
      <c r="C195" s="577">
        <v>212901</v>
      </c>
      <c r="D195" s="584">
        <v>23177</v>
      </c>
      <c r="E195" s="531">
        <v>1188</v>
      </c>
      <c r="F195" s="575">
        <v>100588</v>
      </c>
      <c r="G195" s="545">
        <v>2064.54</v>
      </c>
      <c r="H195" s="584">
        <v>80153</v>
      </c>
      <c r="I195" s="521">
        <v>347.25</v>
      </c>
      <c r="J195" s="584">
        <v>5858</v>
      </c>
      <c r="K195" s="584">
        <v>4095</v>
      </c>
      <c r="L195" s="584">
        <v>261809</v>
      </c>
      <c r="M195" s="584">
        <f>SUM(K195:L195)</f>
        <v>265904</v>
      </c>
    </row>
    <row r="196" spans="1:13" ht="10.5" customHeight="1">
      <c r="B196" s="311" t="s">
        <v>455</v>
      </c>
      <c r="C196" s="577">
        <v>247460</v>
      </c>
      <c r="D196" s="584">
        <v>37794</v>
      </c>
      <c r="E196" s="531">
        <v>972</v>
      </c>
      <c r="F196" s="575">
        <v>115338</v>
      </c>
      <c r="G196" s="545">
        <v>1113.2</v>
      </c>
      <c r="H196" s="584">
        <v>81457</v>
      </c>
      <c r="I196" s="521">
        <v>241.88</v>
      </c>
      <c r="J196" s="584">
        <v>8126</v>
      </c>
      <c r="K196" s="584">
        <v>4957</v>
      </c>
      <c r="L196" s="584">
        <v>183116</v>
      </c>
      <c r="M196" s="584">
        <f>SUM(K196:L196)</f>
        <v>188073</v>
      </c>
    </row>
    <row r="197" spans="1:13" ht="10.5" customHeight="1">
      <c r="A197" s="1764">
        <v>37</v>
      </c>
      <c r="B197" s="311" t="s">
        <v>456</v>
      </c>
      <c r="C197" s="577">
        <v>222589</v>
      </c>
      <c r="D197" s="584">
        <v>39867</v>
      </c>
      <c r="E197" s="531">
        <v>1119</v>
      </c>
      <c r="F197" s="575">
        <v>87796</v>
      </c>
      <c r="G197" s="545">
        <v>1881.7</v>
      </c>
      <c r="H197" s="584">
        <v>83621</v>
      </c>
      <c r="I197" s="521">
        <v>298.97000000000003</v>
      </c>
      <c r="J197" s="584">
        <v>5548</v>
      </c>
      <c r="K197" s="584">
        <v>3821</v>
      </c>
      <c r="L197" s="584">
        <v>233119</v>
      </c>
      <c r="M197" s="584">
        <f>SUM(K197:L197)</f>
        <v>236940</v>
      </c>
    </row>
    <row r="198" spans="1:13" ht="10.5" customHeight="1">
      <c r="A198" s="1764"/>
      <c r="B198" s="311" t="s">
        <v>457</v>
      </c>
      <c r="C198" s="577">
        <v>225489</v>
      </c>
      <c r="D198" s="584">
        <v>32420</v>
      </c>
      <c r="E198" s="531">
        <v>1505</v>
      </c>
      <c r="F198" s="575">
        <v>100340</v>
      </c>
      <c r="G198" s="545">
        <v>2218.61</v>
      </c>
      <c r="H198" s="584">
        <v>83978</v>
      </c>
      <c r="I198" s="521">
        <v>329.52</v>
      </c>
      <c r="J198" s="584">
        <v>4052</v>
      </c>
      <c r="K198" s="584">
        <v>3150</v>
      </c>
      <c r="L198" s="584">
        <v>297150</v>
      </c>
      <c r="M198" s="584">
        <f>SUM(K198:L198)</f>
        <v>300300</v>
      </c>
    </row>
    <row r="199" spans="1:13" ht="10.5" customHeight="1">
      <c r="B199" s="311"/>
      <c r="C199" s="577"/>
      <c r="D199" s="584"/>
      <c r="E199" s="531"/>
      <c r="F199" s="575"/>
      <c r="G199" s="545"/>
      <c r="H199" s="584"/>
      <c r="I199" s="521"/>
      <c r="J199" s="584"/>
      <c r="K199" s="584"/>
      <c r="L199" s="584"/>
      <c r="M199" s="584"/>
    </row>
    <row r="200" spans="1:13" ht="10.5" customHeight="1">
      <c r="B200" s="311" t="s">
        <v>324</v>
      </c>
      <c r="C200" s="577">
        <v>228705</v>
      </c>
      <c r="D200" s="584">
        <v>37517</v>
      </c>
      <c r="E200" s="531">
        <v>1454</v>
      </c>
      <c r="F200" s="575">
        <v>85088</v>
      </c>
      <c r="G200" s="545">
        <v>2783.85</v>
      </c>
      <c r="H200" s="584">
        <v>98208</v>
      </c>
      <c r="I200" s="521">
        <v>565.14</v>
      </c>
      <c r="J200" s="584">
        <v>3167</v>
      </c>
      <c r="K200" s="584">
        <v>3250</v>
      </c>
      <c r="L200" s="584">
        <v>344247</v>
      </c>
      <c r="M200" s="584">
        <f>SUM(K200:L200)</f>
        <v>347497</v>
      </c>
    </row>
    <row r="201" spans="1:13" ht="10.5" customHeight="1">
      <c r="B201" s="311" t="s">
        <v>325</v>
      </c>
      <c r="C201" s="577">
        <v>296979</v>
      </c>
      <c r="D201" s="584">
        <v>48149</v>
      </c>
      <c r="E201" s="531">
        <v>1314</v>
      </c>
      <c r="F201" s="575">
        <v>119159</v>
      </c>
      <c r="G201" s="545">
        <v>1663.55</v>
      </c>
      <c r="H201" s="584">
        <v>118372</v>
      </c>
      <c r="I201" s="521">
        <v>443.24</v>
      </c>
      <c r="J201" s="584">
        <v>5693</v>
      </c>
      <c r="K201" s="584">
        <v>4519</v>
      </c>
      <c r="L201" s="584">
        <v>310396</v>
      </c>
      <c r="M201" s="584">
        <f>SUM(K201:L201)</f>
        <v>314915</v>
      </c>
    </row>
    <row r="202" spans="1:13" ht="10.5" customHeight="1">
      <c r="B202" s="311" t="s">
        <v>326</v>
      </c>
      <c r="C202" s="577">
        <v>264842</v>
      </c>
      <c r="D202" s="584">
        <v>47798</v>
      </c>
      <c r="E202" s="531">
        <v>1497</v>
      </c>
      <c r="F202" s="575">
        <v>122364</v>
      </c>
      <c r="G202" s="545">
        <v>2532.91</v>
      </c>
      <c r="H202" s="584">
        <v>81124</v>
      </c>
      <c r="I202" s="521">
        <v>482.77</v>
      </c>
      <c r="J202" s="584">
        <v>6125</v>
      </c>
      <c r="K202" s="584">
        <v>4831</v>
      </c>
      <c r="L202" s="584">
        <v>419225</v>
      </c>
      <c r="M202" s="584">
        <f>SUM(K202:L202)</f>
        <v>424056</v>
      </c>
    </row>
    <row r="203" spans="1:13" ht="10.5" customHeight="1">
      <c r="B203" s="311" t="s">
        <v>327</v>
      </c>
      <c r="C203" s="577">
        <v>283943</v>
      </c>
      <c r="D203" s="584">
        <v>46982</v>
      </c>
      <c r="E203" s="531">
        <v>1428</v>
      </c>
      <c r="F203" s="575">
        <v>115042</v>
      </c>
      <c r="G203" s="545">
        <v>2438.13</v>
      </c>
      <c r="H203" s="584">
        <v>108059</v>
      </c>
      <c r="I203" s="521">
        <v>396.63</v>
      </c>
      <c r="J203" s="584">
        <v>5576</v>
      </c>
      <c r="K203" s="584">
        <v>4398</v>
      </c>
      <c r="L203" s="584">
        <v>389997</v>
      </c>
      <c r="M203" s="584">
        <f>SUM(K203:L203)</f>
        <v>394395</v>
      </c>
    </row>
    <row r="204" spans="1:13" ht="10.5" customHeight="1">
      <c r="B204" s="311" t="s">
        <v>283</v>
      </c>
      <c r="C204" s="577">
        <v>307249</v>
      </c>
      <c r="D204" s="584">
        <v>60153</v>
      </c>
      <c r="E204" s="531">
        <v>1337</v>
      </c>
      <c r="F204" s="575">
        <v>101237</v>
      </c>
      <c r="G204" s="545">
        <v>2863.14</v>
      </c>
      <c r="H204" s="584">
        <v>126237</v>
      </c>
      <c r="I204" s="521">
        <v>246.04</v>
      </c>
      <c r="J204" s="584">
        <v>9440</v>
      </c>
      <c r="K204" s="584">
        <v>8378</v>
      </c>
      <c r="L204" s="584">
        <v>400289</v>
      </c>
      <c r="M204" s="584">
        <f>SUM(K204:L204)</f>
        <v>408667</v>
      </c>
    </row>
    <row r="205" spans="1:13" ht="10.5" customHeight="1">
      <c r="B205" s="311"/>
      <c r="C205" s="577"/>
      <c r="D205" s="584"/>
      <c r="E205" s="531"/>
      <c r="F205" s="575"/>
      <c r="G205" s="545"/>
      <c r="H205" s="584"/>
      <c r="I205" s="521"/>
      <c r="J205" s="584"/>
      <c r="K205" s="584"/>
      <c r="L205" s="584"/>
      <c r="M205" s="584"/>
    </row>
    <row r="206" spans="1:13" ht="10.5" customHeight="1">
      <c r="B206" s="518" t="s">
        <v>328</v>
      </c>
      <c r="C206" s="577">
        <v>271241</v>
      </c>
      <c r="D206" s="584">
        <v>55777</v>
      </c>
      <c r="E206" s="531">
        <v>1507</v>
      </c>
      <c r="F206" s="575">
        <v>101228</v>
      </c>
      <c r="G206" s="545">
        <v>2965.23</v>
      </c>
      <c r="H206" s="584">
        <v>102959</v>
      </c>
      <c r="I206" s="521">
        <v>420.31</v>
      </c>
      <c r="J206" s="584">
        <v>3840</v>
      </c>
      <c r="K206" s="584">
        <v>2429</v>
      </c>
      <c r="L206" s="584">
        <v>426569</v>
      </c>
      <c r="M206" s="584">
        <f>SUM(K206:L206)</f>
        <v>428998</v>
      </c>
    </row>
    <row r="207" spans="1:13" ht="10.5" customHeight="1">
      <c r="B207" s="518" t="s">
        <v>329</v>
      </c>
      <c r="C207" s="577">
        <v>337329</v>
      </c>
      <c r="D207" s="584">
        <v>53782</v>
      </c>
      <c r="E207" s="531">
        <v>1712</v>
      </c>
      <c r="F207" s="582">
        <v>132407</v>
      </c>
      <c r="G207" s="546">
        <v>3226.84</v>
      </c>
      <c r="H207" s="577">
        <v>137219</v>
      </c>
      <c r="I207" s="317">
        <v>606.59</v>
      </c>
      <c r="J207" s="577">
        <v>4768</v>
      </c>
      <c r="K207" s="577">
        <v>2610</v>
      </c>
      <c r="L207" s="577">
        <v>603207</v>
      </c>
      <c r="M207" s="584">
        <f>SUM(K207:L207)</f>
        <v>605817</v>
      </c>
    </row>
    <row r="208" spans="1:13" ht="10.5" customHeight="1">
      <c r="B208" s="311" t="s">
        <v>282</v>
      </c>
      <c r="C208" s="577">
        <v>325274</v>
      </c>
      <c r="D208" s="584">
        <v>51980</v>
      </c>
      <c r="E208" s="531">
        <v>1996</v>
      </c>
      <c r="F208" s="582">
        <v>115022</v>
      </c>
      <c r="G208" s="546">
        <v>3187.2</v>
      </c>
      <c r="H208" s="577">
        <v>143554</v>
      </c>
      <c r="I208" s="317">
        <v>548.66</v>
      </c>
      <c r="J208" s="577">
        <v>5696</v>
      </c>
      <c r="K208" s="577">
        <v>6536</v>
      </c>
      <c r="L208" s="577">
        <v>549811</v>
      </c>
      <c r="M208" s="584">
        <f>SUM(K208:L208)</f>
        <v>556347</v>
      </c>
    </row>
    <row r="209" spans="2:13" ht="10.5" customHeight="1">
      <c r="B209" s="311" t="s">
        <v>723</v>
      </c>
      <c r="C209" s="577">
        <v>328538</v>
      </c>
      <c r="D209" s="584">
        <v>45152</v>
      </c>
      <c r="E209" s="531">
        <v>2302</v>
      </c>
      <c r="F209" s="582">
        <v>152333</v>
      </c>
      <c r="G209" s="546">
        <v>4059.1</v>
      </c>
      <c r="H209" s="577">
        <v>118922</v>
      </c>
      <c r="I209" s="317">
        <v>495.46</v>
      </c>
      <c r="J209" s="577">
        <v>4344</v>
      </c>
      <c r="K209" s="577">
        <v>4968</v>
      </c>
      <c r="L209" s="577">
        <v>781904</v>
      </c>
      <c r="M209" s="584">
        <f>SUM(K209:L209)</f>
        <v>786872</v>
      </c>
    </row>
    <row r="210" spans="2:13" ht="10.5" customHeight="1">
      <c r="B210" s="311" t="s">
        <v>751</v>
      </c>
      <c r="C210" s="577">
        <v>315244</v>
      </c>
      <c r="D210" s="584">
        <v>48545</v>
      </c>
      <c r="E210" s="531">
        <v>2469</v>
      </c>
      <c r="F210" s="582">
        <v>141157</v>
      </c>
      <c r="G210" s="546">
        <v>3861.49</v>
      </c>
      <c r="H210" s="577">
        <v>111935</v>
      </c>
      <c r="I210" s="317">
        <v>490.71</v>
      </c>
      <c r="J210" s="577">
        <v>5440</v>
      </c>
      <c r="K210" s="577">
        <v>5331</v>
      </c>
      <c r="L210" s="577">
        <v>720685</v>
      </c>
      <c r="M210" s="584">
        <f>SUM(K210:L210)</f>
        <v>726016</v>
      </c>
    </row>
    <row r="211" spans="2:13" ht="10.5" customHeight="1">
      <c r="B211" s="311"/>
      <c r="C211" s="577"/>
      <c r="D211" s="584"/>
      <c r="E211" s="531"/>
      <c r="F211" s="582"/>
      <c r="G211" s="546"/>
      <c r="H211" s="577"/>
      <c r="I211" s="317"/>
      <c r="J211" s="577"/>
      <c r="K211" s="577"/>
      <c r="L211" s="577"/>
      <c r="M211" s="577"/>
    </row>
    <row r="212" spans="2:13" ht="10.5" customHeight="1">
      <c r="B212" s="311" t="s">
        <v>502</v>
      </c>
      <c r="C212" s="577">
        <v>323777</v>
      </c>
      <c r="D212" s="577">
        <v>49254</v>
      </c>
      <c r="E212" s="531">
        <v>2657</v>
      </c>
      <c r="F212" s="582">
        <v>124692</v>
      </c>
      <c r="G212" s="546">
        <v>3785.82</v>
      </c>
      <c r="H212" s="577">
        <v>134386</v>
      </c>
      <c r="I212" s="317">
        <v>573.49</v>
      </c>
      <c r="J212" s="577">
        <v>7504</v>
      </c>
      <c r="K212" s="577">
        <v>8723</v>
      </c>
      <c r="L212" s="522">
        <v>680887</v>
      </c>
      <c r="M212" s="520">
        <f>SUM(K212:L212)</f>
        <v>689610</v>
      </c>
    </row>
    <row r="213" spans="2:13" ht="10.5" customHeight="1">
      <c r="B213" s="335" t="s">
        <v>388</v>
      </c>
      <c r="C213" s="577">
        <v>346403</v>
      </c>
      <c r="D213" s="577">
        <v>48334</v>
      </c>
      <c r="E213" s="531">
        <v>3078</v>
      </c>
      <c r="F213" s="582">
        <v>162067</v>
      </c>
      <c r="G213" s="546">
        <v>4680.1400000000003</v>
      </c>
      <c r="H213" s="577">
        <v>119516</v>
      </c>
      <c r="I213" s="317">
        <v>714.75</v>
      </c>
      <c r="J213" s="577">
        <v>8592</v>
      </c>
      <c r="K213" s="577">
        <v>9398</v>
      </c>
      <c r="L213" s="522">
        <v>993706</v>
      </c>
      <c r="M213" s="520">
        <f>SUM(K213:L213)</f>
        <v>1003104</v>
      </c>
    </row>
    <row r="214" spans="2:13" ht="10.5" customHeight="1">
      <c r="B214" s="335" t="s">
        <v>803</v>
      </c>
      <c r="C214" s="577">
        <v>345276</v>
      </c>
      <c r="D214" s="577">
        <v>41165</v>
      </c>
      <c r="E214" s="531">
        <v>3727</v>
      </c>
      <c r="F214" s="582">
        <v>164635</v>
      </c>
      <c r="G214" s="546">
        <v>5704.29</v>
      </c>
      <c r="H214" s="577">
        <v>124018</v>
      </c>
      <c r="I214" s="317">
        <v>973.16</v>
      </c>
      <c r="J214" s="577">
        <v>8688</v>
      </c>
      <c r="K214" s="577">
        <v>9502</v>
      </c>
      <c r="L214" s="522">
        <v>1214271</v>
      </c>
      <c r="M214" s="520">
        <f>SUM(K214:L214)</f>
        <v>1223773</v>
      </c>
    </row>
    <row r="215" spans="2:13" ht="10.5" customHeight="1">
      <c r="B215" s="335" t="s">
        <v>496</v>
      </c>
      <c r="C215" s="577">
        <v>348383</v>
      </c>
      <c r="D215" s="577">
        <v>38976</v>
      </c>
      <c r="E215" s="531">
        <v>3988</v>
      </c>
      <c r="F215" s="582">
        <v>180593</v>
      </c>
      <c r="G215" s="546">
        <v>6336.06</v>
      </c>
      <c r="H215" s="577">
        <v>114361</v>
      </c>
      <c r="I215" s="317">
        <v>1034.6099999999999</v>
      </c>
      <c r="J215" s="577">
        <v>8096</v>
      </c>
      <c r="K215" s="577">
        <v>15170</v>
      </c>
      <c r="L215" s="522">
        <v>1419048</v>
      </c>
      <c r="M215" s="520">
        <f>SUM(K215:L215)</f>
        <v>1434218</v>
      </c>
    </row>
    <row r="216" spans="2:13" ht="10.5" customHeight="1">
      <c r="B216" s="335" t="s">
        <v>717</v>
      </c>
      <c r="C216" s="577">
        <v>373722</v>
      </c>
      <c r="D216" s="577">
        <v>44357</v>
      </c>
      <c r="E216" s="530">
        <v>4008</v>
      </c>
      <c r="F216" s="582">
        <v>183096</v>
      </c>
      <c r="G216" s="546">
        <v>6143.64</v>
      </c>
      <c r="H216" s="577">
        <v>130723</v>
      </c>
      <c r="I216" s="317">
        <v>809.52</v>
      </c>
      <c r="J216" s="577">
        <v>8072</v>
      </c>
      <c r="K216" s="577">
        <v>16568</v>
      </c>
      <c r="L216" s="522">
        <v>1409712</v>
      </c>
      <c r="M216" s="520">
        <f>SUM(K216:L216)</f>
        <v>1426280</v>
      </c>
    </row>
    <row r="217" spans="2:13" ht="10.5" customHeight="1">
      <c r="B217" s="335"/>
      <c r="C217" s="577"/>
      <c r="D217" s="577"/>
      <c r="E217" s="531"/>
      <c r="F217" s="582"/>
      <c r="G217" s="546"/>
      <c r="H217" s="577"/>
      <c r="I217" s="317"/>
      <c r="J217" s="577"/>
      <c r="K217" s="577"/>
      <c r="L217" s="522"/>
      <c r="M217" s="520"/>
    </row>
    <row r="218" spans="2:13" ht="10.5" customHeight="1">
      <c r="B218" s="335" t="s">
        <v>336</v>
      </c>
      <c r="C218" s="577">
        <v>359851</v>
      </c>
      <c r="D218" s="577">
        <v>45453</v>
      </c>
      <c r="E218" s="530">
        <v>4458</v>
      </c>
      <c r="F218" s="582">
        <v>176646</v>
      </c>
      <c r="G218" s="546">
        <v>6612.3</v>
      </c>
      <c r="H218" s="577">
        <v>107722</v>
      </c>
      <c r="I218" s="317">
        <v>895.51</v>
      </c>
      <c r="J218" s="577">
        <v>8104</v>
      </c>
      <c r="K218" s="577">
        <v>17636</v>
      </c>
      <c r="L218" s="522">
        <v>1524345</v>
      </c>
      <c r="M218" s="520">
        <f>SUM(K218:L218)</f>
        <v>1541981</v>
      </c>
    </row>
    <row r="219" spans="2:13" ht="10.5" customHeight="1">
      <c r="B219" s="335" t="s">
        <v>339</v>
      </c>
      <c r="C219" s="577">
        <v>346642</v>
      </c>
      <c r="D219" s="577">
        <v>44987</v>
      </c>
      <c r="E219" s="530">
        <v>4841</v>
      </c>
      <c r="F219" s="582">
        <v>163636</v>
      </c>
      <c r="G219" s="546">
        <v>6802.77</v>
      </c>
      <c r="H219" s="577">
        <v>120811</v>
      </c>
      <c r="I219" s="317">
        <v>1114.83</v>
      </c>
      <c r="J219" s="577">
        <v>9872</v>
      </c>
      <c r="K219" s="577">
        <v>23668</v>
      </c>
      <c r="L219" s="522">
        <v>1467150</v>
      </c>
      <c r="M219" s="520">
        <f>SUM(K219:L219)</f>
        <v>1490818</v>
      </c>
    </row>
    <row r="220" spans="2:13" ht="10.5" customHeight="1">
      <c r="B220" s="335" t="s">
        <v>1370</v>
      </c>
      <c r="C220" s="577">
        <v>379546</v>
      </c>
      <c r="D220" s="577">
        <v>42580</v>
      </c>
      <c r="E220" s="530">
        <v>5351</v>
      </c>
      <c r="F220" s="582">
        <v>185202</v>
      </c>
      <c r="G220" s="546">
        <v>8834.9</v>
      </c>
      <c r="H220" s="577">
        <v>132963</v>
      </c>
      <c r="I220" s="317">
        <v>1315.22</v>
      </c>
      <c r="J220" s="577">
        <v>12048</v>
      </c>
      <c r="K220" s="577">
        <v>28885</v>
      </c>
      <c r="L220" s="522">
        <v>2040526</v>
      </c>
      <c r="M220" s="520">
        <f>SUM(K220:L220)</f>
        <v>2069411</v>
      </c>
    </row>
    <row r="221" spans="2:13" ht="10.5" customHeight="1">
      <c r="B221" s="335" t="s">
        <v>1409</v>
      </c>
      <c r="C221" s="577">
        <v>412859</v>
      </c>
      <c r="D221" s="577">
        <v>41698</v>
      </c>
      <c r="E221" s="530">
        <v>5567</v>
      </c>
      <c r="F221" s="582">
        <v>202038</v>
      </c>
      <c r="G221" s="546">
        <v>9900.3700000000008</v>
      </c>
      <c r="H221" s="577">
        <v>150694</v>
      </c>
      <c r="I221" s="317">
        <v>1380.49</v>
      </c>
      <c r="J221" s="577">
        <v>11592</v>
      </c>
      <c r="K221" s="577">
        <v>34993</v>
      </c>
      <c r="L221" s="522">
        <v>2441996</v>
      </c>
      <c r="M221" s="520">
        <f>SUM(K221:L221)</f>
        <v>2476989</v>
      </c>
    </row>
    <row r="222" spans="2:13" ht="10.5" customHeight="1">
      <c r="B222" s="336" t="s">
        <v>1486</v>
      </c>
      <c r="C222" s="578">
        <v>404072</v>
      </c>
      <c r="D222" s="578">
        <v>44927</v>
      </c>
      <c r="E222" s="532">
        <v>5952</v>
      </c>
      <c r="F222" s="583">
        <v>185241</v>
      </c>
      <c r="G222" s="547">
        <v>9976.91</v>
      </c>
      <c r="H222" s="578">
        <v>153138</v>
      </c>
      <c r="I222" s="318">
        <v>1560.56</v>
      </c>
      <c r="J222" s="578">
        <v>13560</v>
      </c>
      <c r="K222" s="578">
        <v>50765</v>
      </c>
      <c r="L222" s="540">
        <v>2356344</v>
      </c>
      <c r="M222" s="540">
        <f>SUM(K222:L222)</f>
        <v>2407109</v>
      </c>
    </row>
    <row r="223" spans="2:13" ht="6" customHeight="1">
      <c r="B223" s="1332"/>
      <c r="C223" s="1412"/>
      <c r="D223" s="1412"/>
      <c r="E223" s="553"/>
      <c r="F223" s="589"/>
      <c r="G223" s="1074"/>
      <c r="H223" s="1412"/>
      <c r="I223" s="1382"/>
      <c r="J223" s="1412"/>
      <c r="K223" s="1412"/>
      <c r="L223" s="598"/>
      <c r="M223" s="598"/>
    </row>
    <row r="224" spans="2:13" ht="10.5" customHeight="1">
      <c r="B224" s="1326" t="s">
        <v>1325</v>
      </c>
      <c r="C224" s="1326"/>
      <c r="D224" s="1326"/>
      <c r="E224" s="1326"/>
      <c r="F224" s="1326"/>
      <c r="G224" s="1326"/>
      <c r="H224" s="1326"/>
    </row>
    <row r="225" spans="2:13" ht="10.5" customHeight="1">
      <c r="B225" s="1326" t="s">
        <v>1326</v>
      </c>
      <c r="C225" s="1326"/>
      <c r="D225" s="1326"/>
      <c r="E225" s="1326"/>
      <c r="F225" s="1326"/>
      <c r="G225" s="1326"/>
      <c r="H225" s="1326"/>
    </row>
    <row r="226" spans="2:13" ht="10.5" customHeight="1">
      <c r="B226" s="1326" t="s">
        <v>1327</v>
      </c>
      <c r="C226" s="1326"/>
      <c r="D226" s="1326"/>
      <c r="E226" s="1326"/>
      <c r="F226" s="1326"/>
      <c r="G226" s="1326"/>
      <c r="H226" s="1326"/>
    </row>
    <row r="227" spans="2:13" ht="10.5" customHeight="1">
      <c r="B227" s="1326" t="s">
        <v>1328</v>
      </c>
      <c r="C227" s="1326"/>
      <c r="D227" s="1326"/>
      <c r="E227" s="1326"/>
      <c r="F227" s="1326"/>
      <c r="G227" s="1326"/>
      <c r="H227" s="1326"/>
    </row>
    <row r="228" spans="2:13" ht="10.5" customHeight="1">
      <c r="B228" s="1326" t="s">
        <v>1329</v>
      </c>
      <c r="C228" s="1326"/>
      <c r="D228" s="1326"/>
      <c r="E228" s="1326"/>
      <c r="F228" s="1326"/>
      <c r="G228" s="1326"/>
      <c r="H228" s="1326"/>
    </row>
    <row r="229" spans="2:13" ht="10.5" customHeight="1">
      <c r="B229" s="1726" t="s">
        <v>1460</v>
      </c>
      <c r="C229" s="1726"/>
      <c r="D229" s="1726"/>
      <c r="E229" s="1726"/>
      <c r="F229" s="1726"/>
      <c r="G229" s="1726"/>
      <c r="H229" s="1726"/>
      <c r="K229" s="59"/>
    </row>
    <row r="230" spans="2:13" ht="10.5" customHeight="1">
      <c r="B230" s="1331" t="s">
        <v>1330</v>
      </c>
      <c r="C230" s="1331"/>
      <c r="D230" s="1331"/>
      <c r="E230" s="1331"/>
      <c r="F230" s="1331"/>
      <c r="G230" s="1331"/>
      <c r="H230" s="1331"/>
    </row>
    <row r="231" spans="2:13" ht="10.5" customHeight="1">
      <c r="B231" s="1331" t="s">
        <v>1331</v>
      </c>
      <c r="C231" s="1331"/>
      <c r="D231" s="1331"/>
      <c r="E231" s="1331"/>
      <c r="F231" s="1331"/>
      <c r="G231" s="1331"/>
      <c r="H231" s="1331"/>
    </row>
    <row r="232" spans="2:13" ht="10.5" customHeight="1">
      <c r="B232" s="1326" t="s">
        <v>1324</v>
      </c>
      <c r="C232" s="1326"/>
      <c r="D232" s="1326"/>
      <c r="E232" s="1326"/>
      <c r="F232" s="1326"/>
      <c r="G232" s="1326"/>
      <c r="H232" s="1326"/>
    </row>
    <row r="233" spans="2:13" ht="10.5" customHeight="1">
      <c r="B233" s="1326"/>
      <c r="C233" s="1326"/>
      <c r="D233" s="1326"/>
      <c r="E233" s="1326"/>
      <c r="F233" s="1326"/>
      <c r="G233" s="1326"/>
      <c r="H233" s="1326"/>
    </row>
    <row r="234" spans="2:13" ht="10.5" customHeight="1">
      <c r="B234" s="1326"/>
      <c r="C234" s="1326"/>
      <c r="D234" s="1326"/>
      <c r="E234" s="1326"/>
      <c r="F234" s="1326"/>
      <c r="G234" s="1326"/>
      <c r="H234" s="1326"/>
    </row>
    <row r="235" spans="2:13" ht="10.5" customHeight="1">
      <c r="B235" s="48"/>
    </row>
    <row r="236" spans="2:13" ht="10.5" customHeight="1">
      <c r="B236" s="61"/>
      <c r="C236" s="164"/>
      <c r="D236" s="164"/>
      <c r="E236" s="164"/>
      <c r="F236" s="164"/>
      <c r="G236" s="164"/>
      <c r="H236" s="164"/>
      <c r="I236" s="164"/>
      <c r="J236" s="164"/>
      <c r="K236" s="164"/>
      <c r="L236" s="164"/>
      <c r="M236" s="164"/>
    </row>
    <row r="237" spans="2:13" ht="11.5" customHeight="1">
      <c r="B237" s="60" t="s">
        <v>8</v>
      </c>
      <c r="D237" s="72"/>
      <c r="E237" s="72"/>
    </row>
    <row r="238" spans="2:13" ht="11.25" customHeight="1">
      <c r="B238" s="1587" t="s">
        <v>955</v>
      </c>
      <c r="C238" s="1609" t="s">
        <v>299</v>
      </c>
      <c r="D238" s="1619" t="s">
        <v>1109</v>
      </c>
      <c r="E238" s="1621"/>
      <c r="F238" s="1619" t="s">
        <v>143</v>
      </c>
      <c r="G238" s="1621"/>
      <c r="H238" s="1619" t="s">
        <v>462</v>
      </c>
      <c r="I238" s="1621"/>
      <c r="J238" s="265" t="s">
        <v>463</v>
      </c>
      <c r="K238" s="1619" t="s">
        <v>276</v>
      </c>
      <c r="L238" s="1621"/>
      <c r="M238" s="1609" t="s">
        <v>464</v>
      </c>
    </row>
    <row r="239" spans="2:13" ht="22.5" customHeight="1">
      <c r="B239" s="1622"/>
      <c r="C239" s="1610"/>
      <c r="D239" s="262" t="s">
        <v>465</v>
      </c>
      <c r="E239" s="282" t="s">
        <v>466</v>
      </c>
      <c r="F239" s="282" t="s">
        <v>465</v>
      </c>
      <c r="G239" s="282" t="s">
        <v>467</v>
      </c>
      <c r="H239" s="282" t="s">
        <v>465</v>
      </c>
      <c r="I239" s="282" t="s">
        <v>466</v>
      </c>
      <c r="J239" s="282" t="s">
        <v>468</v>
      </c>
      <c r="K239" s="282" t="s">
        <v>962</v>
      </c>
      <c r="L239" s="282" t="s">
        <v>963</v>
      </c>
      <c r="M239" s="1610"/>
    </row>
    <row r="240" spans="2:13" ht="11.5" customHeight="1">
      <c r="B240" s="1588"/>
      <c r="C240" s="1597" t="s">
        <v>1299</v>
      </c>
      <c r="D240" s="1598"/>
      <c r="E240" s="447" t="s">
        <v>928</v>
      </c>
      <c r="F240" s="447" t="s">
        <v>1299</v>
      </c>
      <c r="G240" s="447" t="s">
        <v>928</v>
      </c>
      <c r="H240" s="447" t="s">
        <v>1299</v>
      </c>
      <c r="I240" s="447" t="s">
        <v>928</v>
      </c>
      <c r="J240" s="447" t="s">
        <v>1299</v>
      </c>
      <c r="K240" s="1597" t="s">
        <v>499</v>
      </c>
      <c r="L240" s="1603"/>
      <c r="M240" s="1598"/>
    </row>
    <row r="241" spans="2:15" ht="10.5" customHeight="1">
      <c r="B241" s="311" t="s">
        <v>758</v>
      </c>
      <c r="C241" s="577">
        <v>165871</v>
      </c>
      <c r="D241" s="577">
        <v>28002</v>
      </c>
      <c r="E241" s="575">
        <v>279</v>
      </c>
      <c r="F241" s="584">
        <v>454</v>
      </c>
      <c r="G241" s="533">
        <v>1194.26</v>
      </c>
      <c r="H241" s="584">
        <v>99253</v>
      </c>
      <c r="I241" s="545">
        <v>144.13999999999999</v>
      </c>
      <c r="J241" s="575">
        <v>17106</v>
      </c>
      <c r="K241" s="575">
        <v>2712</v>
      </c>
      <c r="L241" s="575">
        <v>26545</v>
      </c>
      <c r="M241" s="575">
        <f>SUM(K241:L241)</f>
        <v>29257</v>
      </c>
    </row>
    <row r="242" spans="2:15" ht="10.5" customHeight="1">
      <c r="B242" s="311" t="s">
        <v>759</v>
      </c>
      <c r="C242" s="577">
        <v>169566</v>
      </c>
      <c r="D242" s="577">
        <v>33208</v>
      </c>
      <c r="E242" s="575">
        <v>307</v>
      </c>
      <c r="F242" s="584">
        <v>584</v>
      </c>
      <c r="G242" s="533">
        <v>1123.76</v>
      </c>
      <c r="H242" s="584">
        <v>92734</v>
      </c>
      <c r="I242" s="545">
        <v>151.38999999999999</v>
      </c>
      <c r="J242" s="575">
        <v>18133</v>
      </c>
      <c r="K242" s="575">
        <v>3660</v>
      </c>
      <c r="L242" s="575">
        <v>29935</v>
      </c>
      <c r="M242" s="575">
        <f>SUM(K242:L242)</f>
        <v>33595</v>
      </c>
    </row>
    <row r="243" spans="2:15" ht="10.5" customHeight="1">
      <c r="B243" s="311" t="s">
        <v>760</v>
      </c>
      <c r="C243" s="577">
        <v>163854</v>
      </c>
      <c r="D243" s="577">
        <v>28574</v>
      </c>
      <c r="E243" s="575">
        <v>422</v>
      </c>
      <c r="F243" s="584">
        <v>379</v>
      </c>
      <c r="G243" s="533">
        <v>873.29</v>
      </c>
      <c r="H243" s="584">
        <v>101222</v>
      </c>
      <c r="I243" s="545">
        <v>118.11</v>
      </c>
      <c r="J243" s="575">
        <v>16078</v>
      </c>
      <c r="K243" s="575">
        <v>3342</v>
      </c>
      <c r="L243" s="575">
        <v>28852</v>
      </c>
      <c r="M243" s="575">
        <f>SUM(K243:L243)</f>
        <v>32194</v>
      </c>
    </row>
    <row r="244" spans="2:15" ht="10.5" customHeight="1">
      <c r="B244" s="311" t="s">
        <v>761</v>
      </c>
      <c r="C244" s="577">
        <v>168545</v>
      </c>
      <c r="D244" s="577">
        <v>27515</v>
      </c>
      <c r="E244" s="575">
        <v>498</v>
      </c>
      <c r="F244" s="584">
        <v>367</v>
      </c>
      <c r="G244" s="533">
        <v>1583.5</v>
      </c>
      <c r="H244" s="584">
        <v>109335</v>
      </c>
      <c r="I244" s="545">
        <v>172.54</v>
      </c>
      <c r="J244" s="575">
        <v>14380</v>
      </c>
      <c r="K244" s="575">
        <v>4308</v>
      </c>
      <c r="L244" s="575">
        <v>38259</v>
      </c>
      <c r="M244" s="575">
        <f>SUM(K244:L244)</f>
        <v>42567</v>
      </c>
    </row>
    <row r="245" spans="2:15" ht="10.5" customHeight="1">
      <c r="B245" s="311" t="s">
        <v>762</v>
      </c>
      <c r="C245" s="577">
        <v>136324</v>
      </c>
      <c r="D245" s="577">
        <v>24428</v>
      </c>
      <c r="E245" s="575">
        <v>638</v>
      </c>
      <c r="F245" s="584">
        <v>623</v>
      </c>
      <c r="G245" s="533">
        <v>1738.87</v>
      </c>
      <c r="H245" s="584">
        <v>86565</v>
      </c>
      <c r="I245" s="545">
        <v>232.66</v>
      </c>
      <c r="J245" s="575">
        <v>9661</v>
      </c>
      <c r="K245" s="575">
        <v>3155</v>
      </c>
      <c r="L245" s="575">
        <v>42629</v>
      </c>
      <c r="M245" s="575">
        <f>SUM(K245:L245)</f>
        <v>45784</v>
      </c>
    </row>
    <row r="246" spans="2:15" ht="10.5" customHeight="1">
      <c r="B246" s="311"/>
      <c r="C246" s="577"/>
      <c r="D246" s="577"/>
      <c r="E246" s="575"/>
      <c r="F246" s="584"/>
      <c r="G246" s="533"/>
      <c r="H246" s="584"/>
      <c r="I246" s="545"/>
      <c r="J246" s="575"/>
      <c r="K246" s="575"/>
      <c r="L246" s="575"/>
      <c r="M246" s="575"/>
    </row>
    <row r="247" spans="2:15" ht="10.5" customHeight="1">
      <c r="B247" s="311" t="s">
        <v>763</v>
      </c>
      <c r="C247" s="577">
        <v>147132</v>
      </c>
      <c r="D247" s="577">
        <v>25183</v>
      </c>
      <c r="E247" s="575">
        <v>689</v>
      </c>
      <c r="F247" s="584">
        <v>694</v>
      </c>
      <c r="G247" s="533">
        <v>2359.0500000000002</v>
      </c>
      <c r="H247" s="584">
        <v>90222</v>
      </c>
      <c r="I247" s="545">
        <v>314.2</v>
      </c>
      <c r="J247" s="575">
        <v>15522</v>
      </c>
      <c r="K247" s="575">
        <v>7419</v>
      </c>
      <c r="L247" s="575">
        <v>53821</v>
      </c>
      <c r="M247" s="575">
        <f>SUM(K247:L247)</f>
        <v>61240</v>
      </c>
    </row>
    <row r="248" spans="2:15" ht="10.5" customHeight="1">
      <c r="B248" s="311" t="s">
        <v>764</v>
      </c>
      <c r="C248" s="577">
        <v>169356</v>
      </c>
      <c r="D248" s="577">
        <v>29775</v>
      </c>
      <c r="E248" s="575">
        <v>779</v>
      </c>
      <c r="F248" s="584">
        <v>1629</v>
      </c>
      <c r="G248" s="533">
        <v>1948.13</v>
      </c>
      <c r="H248" s="584">
        <v>102983</v>
      </c>
      <c r="I248" s="545">
        <v>314.76</v>
      </c>
      <c r="J248" s="575">
        <v>16628</v>
      </c>
      <c r="K248" s="575">
        <v>8276</v>
      </c>
      <c r="L248" s="575">
        <v>67444</v>
      </c>
      <c r="M248" s="575">
        <f>SUM(K248:L248)</f>
        <v>75720</v>
      </c>
    </row>
    <row r="249" spans="2:15" ht="10.5" customHeight="1">
      <c r="B249" s="311" t="s">
        <v>765</v>
      </c>
      <c r="C249" s="577">
        <v>154962</v>
      </c>
      <c r="D249" s="577">
        <v>30733</v>
      </c>
      <c r="E249" s="575">
        <v>814</v>
      </c>
      <c r="F249" s="584">
        <v>326</v>
      </c>
      <c r="G249" s="533">
        <v>7454.92</v>
      </c>
      <c r="H249" s="584">
        <v>82856</v>
      </c>
      <c r="I249" s="545">
        <v>349.37</v>
      </c>
      <c r="J249" s="575">
        <v>14372</v>
      </c>
      <c r="K249" s="575">
        <v>5715</v>
      </c>
      <c r="L249" s="575">
        <v>69506</v>
      </c>
      <c r="M249" s="575">
        <f>SUM(K249:L249)</f>
        <v>75221</v>
      </c>
    </row>
    <row r="250" spans="2:15" ht="10.5" customHeight="1">
      <c r="B250" s="311" t="s">
        <v>766</v>
      </c>
      <c r="C250" s="577">
        <v>170747</v>
      </c>
      <c r="D250" s="577">
        <v>30368</v>
      </c>
      <c r="E250" s="575">
        <v>949</v>
      </c>
      <c r="F250" s="584">
        <v>1008</v>
      </c>
      <c r="G250" s="533">
        <v>3465.47</v>
      </c>
      <c r="H250" s="584">
        <v>108670</v>
      </c>
      <c r="I250" s="545">
        <v>419.95</v>
      </c>
      <c r="J250" s="575">
        <v>11994</v>
      </c>
      <c r="K250" s="575">
        <v>5330</v>
      </c>
      <c r="L250" s="575">
        <v>88707</v>
      </c>
      <c r="M250" s="575">
        <f>SUM(K250:L250)</f>
        <v>94037</v>
      </c>
    </row>
    <row r="251" spans="2:15" ht="10.5" customHeight="1">
      <c r="B251" s="311" t="s">
        <v>767</v>
      </c>
      <c r="C251" s="577">
        <v>145332</v>
      </c>
      <c r="D251" s="577">
        <v>27163</v>
      </c>
      <c r="E251" s="575">
        <v>1317</v>
      </c>
      <c r="F251" s="584">
        <v>1606</v>
      </c>
      <c r="G251" s="533">
        <v>4198.34</v>
      </c>
      <c r="H251" s="584">
        <v>89589</v>
      </c>
      <c r="I251" s="545">
        <v>443.46</v>
      </c>
      <c r="J251" s="575">
        <v>10242</v>
      </c>
      <c r="K251" s="575">
        <v>5472</v>
      </c>
      <c r="L251" s="575">
        <v>95600</v>
      </c>
      <c r="M251" s="575">
        <f>SUM(K251:L251)</f>
        <v>101072</v>
      </c>
      <c r="O251" s="161"/>
    </row>
    <row r="252" spans="2:15" ht="10.5" customHeight="1">
      <c r="B252" s="311"/>
      <c r="C252" s="577"/>
      <c r="D252" s="577"/>
      <c r="E252" s="575"/>
      <c r="F252" s="584"/>
      <c r="G252" s="533"/>
      <c r="H252" s="584"/>
      <c r="I252" s="545"/>
      <c r="J252" s="575"/>
      <c r="K252" s="575"/>
      <c r="L252" s="575"/>
      <c r="M252" s="575"/>
    </row>
    <row r="253" spans="2:15" ht="10.5" customHeight="1">
      <c r="B253" s="311" t="s">
        <v>768</v>
      </c>
      <c r="C253" s="577">
        <v>157100</v>
      </c>
      <c r="D253" s="577">
        <v>30054</v>
      </c>
      <c r="E253" s="575">
        <v>1302</v>
      </c>
      <c r="F253" s="584">
        <v>1971</v>
      </c>
      <c r="G253" s="533">
        <v>4660.96</v>
      </c>
      <c r="H253" s="584">
        <v>97500</v>
      </c>
      <c r="I253" s="545">
        <v>544.72</v>
      </c>
      <c r="J253" s="575">
        <v>9062</v>
      </c>
      <c r="K253" s="575">
        <v>6849</v>
      </c>
      <c r="L253" s="575">
        <v>116043</v>
      </c>
      <c r="M253" s="575">
        <f>SUM(K253:L253)</f>
        <v>122892</v>
      </c>
    </row>
    <row r="254" spans="2:15" ht="10.5" customHeight="1">
      <c r="B254" s="311" t="s">
        <v>769</v>
      </c>
      <c r="C254" s="577">
        <v>169792</v>
      </c>
      <c r="D254" s="577">
        <v>30265</v>
      </c>
      <c r="E254" s="575">
        <v>1555</v>
      </c>
      <c r="F254" s="584">
        <v>3173</v>
      </c>
      <c r="G254" s="533">
        <v>4675.38</v>
      </c>
      <c r="H254" s="584">
        <v>108116</v>
      </c>
      <c r="I254" s="545">
        <v>610.77</v>
      </c>
      <c r="J254" s="575">
        <v>9595</v>
      </c>
      <c r="K254" s="575">
        <v>8980</v>
      </c>
      <c r="L254" s="575">
        <v>145530</v>
      </c>
      <c r="M254" s="575">
        <f>SUM(K254:L254)</f>
        <v>154510</v>
      </c>
    </row>
    <row r="255" spans="2:15" ht="10.5" customHeight="1">
      <c r="B255" s="311" t="s">
        <v>455</v>
      </c>
      <c r="C255" s="577">
        <v>169314</v>
      </c>
      <c r="D255" s="577">
        <v>31967</v>
      </c>
      <c r="E255" s="575">
        <v>1557</v>
      </c>
      <c r="F255" s="584">
        <v>2507</v>
      </c>
      <c r="G255" s="533">
        <v>4537.53</v>
      </c>
      <c r="H255" s="584">
        <v>104051</v>
      </c>
      <c r="I255" s="545">
        <v>615.35</v>
      </c>
      <c r="J255" s="575">
        <v>11097</v>
      </c>
      <c r="K255" s="575">
        <v>9742</v>
      </c>
      <c r="L255" s="575">
        <v>143759</v>
      </c>
      <c r="M255" s="575">
        <f>SUM(K255:L255)</f>
        <v>153501</v>
      </c>
    </row>
    <row r="256" spans="2:15" ht="10.5" customHeight="1">
      <c r="B256" s="311" t="s">
        <v>456</v>
      </c>
      <c r="C256" s="577">
        <v>151530</v>
      </c>
      <c r="D256" s="577">
        <v>36609</v>
      </c>
      <c r="E256" s="575">
        <v>1446</v>
      </c>
      <c r="F256" s="584">
        <v>3413</v>
      </c>
      <c r="G256" s="533">
        <v>3287.46</v>
      </c>
      <c r="H256" s="584">
        <v>80287</v>
      </c>
      <c r="I256" s="545">
        <v>583.59</v>
      </c>
      <c r="J256" s="575">
        <v>8670</v>
      </c>
      <c r="K256" s="575">
        <v>12164</v>
      </c>
      <c r="L256" s="575">
        <v>130785</v>
      </c>
      <c r="M256" s="575">
        <f>SUM(K256:L256)</f>
        <v>142949</v>
      </c>
    </row>
    <row r="257" spans="1:13" ht="10.5" customHeight="1">
      <c r="A257" s="1764">
        <v>38</v>
      </c>
      <c r="B257" s="311" t="s">
        <v>457</v>
      </c>
      <c r="C257" s="577">
        <v>184737</v>
      </c>
      <c r="D257" s="577">
        <v>38868</v>
      </c>
      <c r="E257" s="575">
        <v>1695</v>
      </c>
      <c r="F257" s="584">
        <v>3498</v>
      </c>
      <c r="G257" s="533">
        <v>5169.91</v>
      </c>
      <c r="H257" s="584">
        <v>110213</v>
      </c>
      <c r="I257" s="545">
        <v>636.04999999999995</v>
      </c>
      <c r="J257" s="575">
        <v>8216</v>
      </c>
      <c r="K257" s="575">
        <v>8179</v>
      </c>
      <c r="L257" s="575">
        <v>178694</v>
      </c>
      <c r="M257" s="575">
        <f>SUM(K257:L257)</f>
        <v>186873</v>
      </c>
    </row>
    <row r="258" spans="1:13" ht="10.5" customHeight="1">
      <c r="A258" s="1764"/>
      <c r="B258" s="311"/>
      <c r="C258" s="577"/>
      <c r="D258" s="577"/>
      <c r="E258" s="575"/>
      <c r="F258" s="584"/>
      <c r="G258" s="533"/>
      <c r="H258" s="584"/>
      <c r="I258" s="545"/>
      <c r="J258" s="575"/>
      <c r="K258" s="575"/>
      <c r="L258" s="575"/>
      <c r="M258" s="575"/>
    </row>
    <row r="259" spans="1:13" ht="10.5" customHeight="1">
      <c r="B259" s="311" t="s">
        <v>324</v>
      </c>
      <c r="C259" s="577">
        <v>182801</v>
      </c>
      <c r="D259" s="577">
        <v>32949</v>
      </c>
      <c r="E259" s="575">
        <v>1978</v>
      </c>
      <c r="F259" s="584">
        <v>3532</v>
      </c>
      <c r="G259" s="533">
        <v>4890.26</v>
      </c>
      <c r="H259" s="584">
        <v>119308</v>
      </c>
      <c r="I259" s="545">
        <v>782.18</v>
      </c>
      <c r="J259" s="575">
        <v>6715</v>
      </c>
      <c r="K259" s="575">
        <v>8662</v>
      </c>
      <c r="L259" s="575">
        <v>200120</v>
      </c>
      <c r="M259" s="575">
        <f>SUM(K259:L259)</f>
        <v>208782</v>
      </c>
    </row>
    <row r="260" spans="1:13" ht="10.5" customHeight="1">
      <c r="B260" s="311" t="s">
        <v>325</v>
      </c>
      <c r="C260" s="577">
        <v>240566</v>
      </c>
      <c r="D260" s="577">
        <v>37129</v>
      </c>
      <c r="E260" s="575">
        <v>2001</v>
      </c>
      <c r="F260" s="584">
        <v>4223</v>
      </c>
      <c r="G260" s="533">
        <v>5739.41</v>
      </c>
      <c r="H260" s="584">
        <v>169591</v>
      </c>
      <c r="I260" s="545">
        <v>714.53</v>
      </c>
      <c r="J260" s="575">
        <v>6753</v>
      </c>
      <c r="K260" s="575">
        <v>6558</v>
      </c>
      <c r="L260" s="575">
        <v>247479</v>
      </c>
      <c r="M260" s="575">
        <f>SUM(K260:L260)</f>
        <v>254037</v>
      </c>
    </row>
    <row r="261" spans="1:13" ht="10.5" customHeight="1">
      <c r="B261" s="311" t="s">
        <v>326</v>
      </c>
      <c r="C261" s="577">
        <v>214040</v>
      </c>
      <c r="D261" s="577">
        <v>29445</v>
      </c>
      <c r="E261" s="575">
        <v>2207</v>
      </c>
      <c r="F261" s="584">
        <v>4343</v>
      </c>
      <c r="G261" s="533">
        <v>7037.92</v>
      </c>
      <c r="H261" s="584">
        <v>153824</v>
      </c>
      <c r="I261" s="545">
        <v>729.96</v>
      </c>
      <c r="J261" s="575">
        <v>8289</v>
      </c>
      <c r="K261" s="575">
        <v>8480</v>
      </c>
      <c r="L261" s="575">
        <v>232112</v>
      </c>
      <c r="M261" s="575">
        <f>SUM(K261:L261)</f>
        <v>240592</v>
      </c>
    </row>
    <row r="262" spans="1:13" ht="10.5" customHeight="1">
      <c r="B262" s="311" t="s">
        <v>327</v>
      </c>
      <c r="C262" s="577">
        <v>231549</v>
      </c>
      <c r="D262" s="577">
        <v>28550</v>
      </c>
      <c r="E262" s="575">
        <v>2619</v>
      </c>
      <c r="F262" s="584">
        <v>6277</v>
      </c>
      <c r="G262" s="533">
        <v>6429.12</v>
      </c>
      <c r="H262" s="584">
        <v>170657</v>
      </c>
      <c r="I262" s="545">
        <v>1006.61</v>
      </c>
      <c r="J262" s="575">
        <v>8478</v>
      </c>
      <c r="K262" s="575">
        <v>8757</v>
      </c>
      <c r="L262" s="575">
        <v>314835</v>
      </c>
      <c r="M262" s="575">
        <f>SUM(K262:L262)</f>
        <v>323592</v>
      </c>
    </row>
    <row r="263" spans="1:13" ht="10.5" customHeight="1">
      <c r="B263" s="311" t="s">
        <v>283</v>
      </c>
      <c r="C263" s="577">
        <v>223064</v>
      </c>
      <c r="D263" s="577">
        <v>27726</v>
      </c>
      <c r="E263" s="575">
        <v>2632</v>
      </c>
      <c r="F263" s="584">
        <v>4464</v>
      </c>
      <c r="G263" s="533">
        <v>8756.98</v>
      </c>
      <c r="H263" s="584">
        <v>167051</v>
      </c>
      <c r="I263" s="545">
        <v>939.48</v>
      </c>
      <c r="J263" s="575">
        <v>6744</v>
      </c>
      <c r="K263" s="575">
        <v>7947</v>
      </c>
      <c r="L263" s="575">
        <v>296276</v>
      </c>
      <c r="M263" s="575">
        <f>SUM(K263:L263)</f>
        <v>304223</v>
      </c>
    </row>
    <row r="264" spans="1:13" ht="10.5" customHeight="1">
      <c r="B264" s="311"/>
      <c r="C264" s="577"/>
      <c r="D264" s="577"/>
      <c r="E264" s="575"/>
      <c r="F264" s="584"/>
      <c r="G264" s="533"/>
      <c r="H264" s="584"/>
      <c r="I264" s="545"/>
      <c r="J264" s="575"/>
      <c r="K264" s="575"/>
      <c r="L264" s="575"/>
      <c r="M264" s="575"/>
    </row>
    <row r="265" spans="1:13" ht="10.5" customHeight="1">
      <c r="B265" s="518" t="s">
        <v>328</v>
      </c>
      <c r="C265" s="577">
        <v>173868</v>
      </c>
      <c r="D265" s="577">
        <v>29999</v>
      </c>
      <c r="E265" s="575">
        <v>2694</v>
      </c>
      <c r="F265" s="584">
        <v>8688</v>
      </c>
      <c r="G265" s="533">
        <v>6730.44</v>
      </c>
      <c r="H265" s="584">
        <v>111146</v>
      </c>
      <c r="I265" s="545">
        <v>1041.3499999999999</v>
      </c>
      <c r="J265" s="575">
        <v>5556</v>
      </c>
      <c r="K265" s="575">
        <v>6232</v>
      </c>
      <c r="L265" s="575">
        <v>285243</v>
      </c>
      <c r="M265" s="575">
        <f>SUM(K265:L265)</f>
        <v>291475</v>
      </c>
    </row>
    <row r="266" spans="1:13" ht="10.5" customHeight="1">
      <c r="B266" s="518" t="s">
        <v>329</v>
      </c>
      <c r="C266" s="577">
        <v>189647</v>
      </c>
      <c r="D266" s="577">
        <v>27938</v>
      </c>
      <c r="E266" s="575">
        <v>2865</v>
      </c>
      <c r="F266" s="577">
        <v>9081</v>
      </c>
      <c r="G266" s="535">
        <v>7504.13</v>
      </c>
      <c r="H266" s="577">
        <v>129591</v>
      </c>
      <c r="I266" s="546">
        <v>1136.77</v>
      </c>
      <c r="J266" s="582">
        <v>5828</v>
      </c>
      <c r="K266" s="582">
        <v>5221</v>
      </c>
      <c r="L266" s="582">
        <v>325391</v>
      </c>
      <c r="M266" s="575">
        <f>SUM(K266:L266)</f>
        <v>330612</v>
      </c>
    </row>
    <row r="267" spans="1:13" ht="10.5" customHeight="1">
      <c r="B267" s="311" t="s">
        <v>282</v>
      </c>
      <c r="C267" s="577">
        <v>249290</v>
      </c>
      <c r="D267" s="577">
        <v>29556</v>
      </c>
      <c r="E267" s="575">
        <v>3455</v>
      </c>
      <c r="F267" s="577">
        <v>9535</v>
      </c>
      <c r="G267" s="535">
        <v>8604.59</v>
      </c>
      <c r="H267" s="577">
        <v>183404</v>
      </c>
      <c r="I267" s="546">
        <v>1314.61</v>
      </c>
      <c r="J267" s="582">
        <v>6222</v>
      </c>
      <c r="K267" s="582">
        <v>11431</v>
      </c>
      <c r="L267" s="582">
        <v>463407</v>
      </c>
      <c r="M267" s="575">
        <f>SUM(K267:L267)</f>
        <v>474838</v>
      </c>
    </row>
    <row r="268" spans="1:13" ht="10.5" customHeight="1">
      <c r="B268" s="311" t="s">
        <v>723</v>
      </c>
      <c r="C268" s="577">
        <v>178203</v>
      </c>
      <c r="D268" s="577">
        <v>20732</v>
      </c>
      <c r="E268" s="575">
        <v>4774</v>
      </c>
      <c r="F268" s="577">
        <v>7740</v>
      </c>
      <c r="G268" s="535">
        <v>10931.38</v>
      </c>
      <c r="H268" s="577">
        <v>129711</v>
      </c>
      <c r="I268" s="546">
        <v>1163.77</v>
      </c>
      <c r="J268" s="582">
        <v>5328</v>
      </c>
      <c r="K268" s="582">
        <v>8528</v>
      </c>
      <c r="L268" s="582">
        <v>371506</v>
      </c>
      <c r="M268" s="575">
        <f>SUM(K268:L268)</f>
        <v>380034</v>
      </c>
    </row>
    <row r="269" spans="1:13" ht="10.5" customHeight="1">
      <c r="B269" s="311" t="s">
        <v>751</v>
      </c>
      <c r="C269" s="577">
        <v>183610</v>
      </c>
      <c r="D269" s="577">
        <v>24122</v>
      </c>
      <c r="E269" s="575">
        <v>4449</v>
      </c>
      <c r="F269" s="577">
        <v>7477</v>
      </c>
      <c r="G269" s="535">
        <v>8256.77</v>
      </c>
      <c r="H269" s="577">
        <v>130441</v>
      </c>
      <c r="I269" s="546">
        <v>1032.82</v>
      </c>
      <c r="J269" s="582">
        <v>6711</v>
      </c>
      <c r="K269" s="582">
        <v>11548</v>
      </c>
      <c r="L269" s="582">
        <v>343890</v>
      </c>
      <c r="M269" s="575">
        <f>SUM(K269:L269)</f>
        <v>355438</v>
      </c>
    </row>
    <row r="270" spans="1:13" ht="10.5" customHeight="1">
      <c r="B270" s="311"/>
      <c r="C270" s="577"/>
      <c r="D270" s="577"/>
      <c r="E270" s="575"/>
      <c r="F270" s="577"/>
      <c r="G270" s="535"/>
      <c r="H270" s="577"/>
      <c r="I270" s="546"/>
      <c r="J270" s="582"/>
      <c r="K270" s="582"/>
      <c r="L270" s="582"/>
      <c r="M270" s="575"/>
    </row>
    <row r="271" spans="1:13" ht="10.5" customHeight="1">
      <c r="B271" s="335" t="s">
        <v>502</v>
      </c>
      <c r="C271" s="577">
        <v>175430</v>
      </c>
      <c r="D271" s="577">
        <v>22499</v>
      </c>
      <c r="E271" s="575">
        <v>5943</v>
      </c>
      <c r="F271" s="577">
        <v>5524</v>
      </c>
      <c r="G271" s="535">
        <v>7955.73</v>
      </c>
      <c r="H271" s="577">
        <v>126041</v>
      </c>
      <c r="I271" s="546">
        <v>975.69</v>
      </c>
      <c r="J271" s="582">
        <v>7261</v>
      </c>
      <c r="K271" s="582">
        <v>15200</v>
      </c>
      <c r="L271" s="582">
        <v>350576</v>
      </c>
      <c r="M271" s="575">
        <f>SUM(K271:L271)</f>
        <v>365776</v>
      </c>
    </row>
    <row r="272" spans="1:13" ht="10.5" customHeight="1">
      <c r="B272" s="335" t="s">
        <v>388</v>
      </c>
      <c r="C272" s="577">
        <v>177571</v>
      </c>
      <c r="D272" s="577">
        <v>23109</v>
      </c>
      <c r="E272" s="575">
        <v>5943</v>
      </c>
      <c r="F272" s="577">
        <v>6745</v>
      </c>
      <c r="G272" s="535">
        <v>9098.74</v>
      </c>
      <c r="H272" s="577">
        <v>124860</v>
      </c>
      <c r="I272" s="546">
        <v>1356.05</v>
      </c>
      <c r="J272" s="582">
        <v>8622</v>
      </c>
      <c r="K272" s="582">
        <v>22768</v>
      </c>
      <c r="L272" s="582">
        <v>404982</v>
      </c>
      <c r="M272" s="575">
        <f>SUM(K272:L272)</f>
        <v>427750</v>
      </c>
    </row>
    <row r="273" spans="2:14" ht="10.5" customHeight="1">
      <c r="B273" s="335" t="s">
        <v>803</v>
      </c>
      <c r="C273" s="577">
        <v>182785</v>
      </c>
      <c r="D273" s="577">
        <v>24104</v>
      </c>
      <c r="E273" s="575">
        <v>6158</v>
      </c>
      <c r="F273" s="577">
        <v>7416</v>
      </c>
      <c r="G273" s="535">
        <v>10187.9</v>
      </c>
      <c r="H273" s="577">
        <v>128045</v>
      </c>
      <c r="I273" s="546">
        <v>1428.73</v>
      </c>
      <c r="J273" s="582">
        <v>8372</v>
      </c>
      <c r="K273" s="582">
        <v>23773</v>
      </c>
      <c r="L273" s="582">
        <v>462380</v>
      </c>
      <c r="M273" s="575">
        <f>SUM(K273:L273)</f>
        <v>486153</v>
      </c>
    </row>
    <row r="274" spans="2:14" ht="10.5" customHeight="1">
      <c r="B274" s="335" t="s">
        <v>496</v>
      </c>
      <c r="C274" s="656">
        <v>164286</v>
      </c>
      <c r="D274" s="656">
        <v>20219</v>
      </c>
      <c r="E274" s="1162">
        <v>7485</v>
      </c>
      <c r="F274" s="656">
        <v>7359</v>
      </c>
      <c r="G274" s="295">
        <v>12696.22</v>
      </c>
      <c r="H274" s="656">
        <v>112487</v>
      </c>
      <c r="I274" s="654">
        <v>1767.39</v>
      </c>
      <c r="J274" s="667">
        <v>11767</v>
      </c>
      <c r="K274" s="667">
        <v>37891</v>
      </c>
      <c r="L274" s="667">
        <v>500124</v>
      </c>
      <c r="M274" s="575">
        <f>SUM(K274:L274)</f>
        <v>538015</v>
      </c>
    </row>
    <row r="275" spans="2:14" ht="10.5" customHeight="1">
      <c r="B275" s="335" t="s">
        <v>717</v>
      </c>
      <c r="C275" s="577">
        <v>167352</v>
      </c>
      <c r="D275" s="577">
        <v>24351</v>
      </c>
      <c r="E275" s="582">
        <v>7065</v>
      </c>
      <c r="F275" s="577">
        <v>9350</v>
      </c>
      <c r="G275" s="535">
        <v>13856.38</v>
      </c>
      <c r="H275" s="577">
        <v>106773</v>
      </c>
      <c r="I275" s="546">
        <v>1479.68</v>
      </c>
      <c r="J275" s="582">
        <v>11878</v>
      </c>
      <c r="K275" s="582">
        <v>37244</v>
      </c>
      <c r="L275" s="582">
        <v>523864</v>
      </c>
      <c r="M275" s="575">
        <f>SUM(K275:L275)</f>
        <v>561108</v>
      </c>
    </row>
    <row r="276" spans="2:14" ht="10.5" customHeight="1">
      <c r="B276" s="335"/>
      <c r="C276" s="577"/>
      <c r="D276" s="577"/>
      <c r="E276" s="575"/>
      <c r="F276" s="577"/>
      <c r="G276" s="535"/>
      <c r="H276" s="577"/>
      <c r="I276" s="546"/>
      <c r="J276" s="582"/>
      <c r="K276" s="582"/>
      <c r="L276" s="582"/>
      <c r="M276" s="582"/>
    </row>
    <row r="277" spans="2:14" ht="10.5" customHeight="1">
      <c r="B277" s="335" t="s">
        <v>336</v>
      </c>
      <c r="C277" s="577">
        <v>171104</v>
      </c>
      <c r="D277" s="577">
        <v>26378</v>
      </c>
      <c r="E277" s="582">
        <v>7873</v>
      </c>
      <c r="F277" s="577">
        <v>8815</v>
      </c>
      <c r="G277" s="535">
        <v>14200.81</v>
      </c>
      <c r="H277" s="577">
        <v>108912</v>
      </c>
      <c r="I277" s="546">
        <v>1575.45</v>
      </c>
      <c r="J277" s="582">
        <v>10750</v>
      </c>
      <c r="K277" s="582">
        <v>28715</v>
      </c>
      <c r="L277" s="582">
        <v>582010</v>
      </c>
      <c r="M277" s="575">
        <f>SUM(K277:L277)</f>
        <v>610725</v>
      </c>
    </row>
    <row r="278" spans="2:14" ht="10.5" customHeight="1">
      <c r="B278" s="335" t="s">
        <v>339</v>
      </c>
      <c r="C278" s="577">
        <v>191294</v>
      </c>
      <c r="D278" s="577">
        <v>28208</v>
      </c>
      <c r="E278" s="582">
        <v>8165.73</v>
      </c>
      <c r="F278" s="577">
        <v>11009</v>
      </c>
      <c r="G278" s="535">
        <v>15314.25</v>
      </c>
      <c r="H278" s="577">
        <v>125706</v>
      </c>
      <c r="I278" s="546">
        <v>1919.79</v>
      </c>
      <c r="J278" s="582">
        <v>8994</v>
      </c>
      <c r="K278" s="582">
        <v>24852</v>
      </c>
      <c r="L278" s="582">
        <v>726320</v>
      </c>
      <c r="M278" s="575">
        <f>SUM(K278:L278)</f>
        <v>751172</v>
      </c>
    </row>
    <row r="279" spans="2:14" ht="10.5" customHeight="1">
      <c r="B279" s="335" t="s">
        <v>1370</v>
      </c>
      <c r="C279" s="577">
        <v>183676</v>
      </c>
      <c r="D279" s="577">
        <v>25170</v>
      </c>
      <c r="E279" s="582">
        <v>9444</v>
      </c>
      <c r="F279" s="577">
        <v>10834</v>
      </c>
      <c r="G279" s="535">
        <v>16743.03</v>
      </c>
      <c r="H279" s="577">
        <v>121539</v>
      </c>
      <c r="I279" s="546">
        <v>2204.98</v>
      </c>
      <c r="J279" s="582">
        <v>10628</v>
      </c>
      <c r="K279" s="582">
        <v>28274</v>
      </c>
      <c r="L279" s="582">
        <v>775895</v>
      </c>
      <c r="M279" s="575">
        <f>SUM(K279:L279)</f>
        <v>804169</v>
      </c>
    </row>
    <row r="280" spans="2:14" ht="10.5" customHeight="1">
      <c r="B280" s="335" t="s">
        <v>1409</v>
      </c>
      <c r="C280" s="577">
        <v>155142</v>
      </c>
      <c r="D280" s="577">
        <v>21001</v>
      </c>
      <c r="E280" s="582">
        <v>11054</v>
      </c>
      <c r="F280" s="577">
        <v>10578</v>
      </c>
      <c r="G280" s="535">
        <v>19403.34</v>
      </c>
      <c r="H280" s="577">
        <v>102347</v>
      </c>
      <c r="I280" s="546">
        <v>2653.32</v>
      </c>
      <c r="J280" s="582">
        <v>8278</v>
      </c>
      <c r="K280" s="582">
        <v>32884</v>
      </c>
      <c r="L280" s="582">
        <v>795697</v>
      </c>
      <c r="M280" s="575">
        <f>SUM(K280:L280)</f>
        <v>828581</v>
      </c>
    </row>
    <row r="281" spans="2:14" ht="10.5" customHeight="1">
      <c r="B281" s="336" t="s">
        <v>1486</v>
      </c>
      <c r="C281" s="578">
        <v>208866</v>
      </c>
      <c r="D281" s="578">
        <v>22885</v>
      </c>
      <c r="E281" s="583">
        <v>11618</v>
      </c>
      <c r="F281" s="578">
        <v>12908</v>
      </c>
      <c r="G281" s="543">
        <v>21213.59</v>
      </c>
      <c r="H281" s="578">
        <v>146148</v>
      </c>
      <c r="I281" s="547">
        <v>3132.92</v>
      </c>
      <c r="J281" s="583">
        <v>12828</v>
      </c>
      <c r="K281" s="583">
        <v>66430</v>
      </c>
      <c r="L281" s="517">
        <v>1096892</v>
      </c>
      <c r="M281" s="517">
        <f>SUM(K281:L281)</f>
        <v>1163322</v>
      </c>
      <c r="N281" s="57"/>
    </row>
    <row r="282" spans="2:14" ht="6" customHeight="1">
      <c r="B282" s="1332"/>
      <c r="C282" s="1412"/>
      <c r="D282" s="1412"/>
      <c r="E282" s="589"/>
      <c r="F282" s="1412"/>
      <c r="G282" s="858"/>
      <c r="H282" s="1412"/>
      <c r="I282" s="1074"/>
      <c r="J282" s="589"/>
      <c r="K282" s="589"/>
      <c r="L282" s="1368"/>
      <c r="M282" s="1368"/>
      <c r="N282" s="59"/>
    </row>
    <row r="283" spans="2:14" ht="10.5" customHeight="1">
      <c r="B283" s="1326" t="s">
        <v>1325</v>
      </c>
      <c r="C283" s="1326"/>
      <c r="D283" s="1326"/>
      <c r="E283" s="1326"/>
      <c r="F283" s="1326"/>
      <c r="G283" s="1326"/>
      <c r="H283" s="1326"/>
    </row>
    <row r="284" spans="2:14" ht="10.5" customHeight="1">
      <c r="B284" s="1326" t="s">
        <v>1326</v>
      </c>
      <c r="C284" s="1326"/>
      <c r="D284" s="1326"/>
      <c r="E284" s="1326"/>
      <c r="F284" s="1326"/>
      <c r="G284" s="1326"/>
      <c r="H284" s="1326"/>
    </row>
    <row r="285" spans="2:14" ht="10.5" customHeight="1">
      <c r="B285" s="1326" t="s">
        <v>1327</v>
      </c>
      <c r="C285" s="1326"/>
      <c r="D285" s="1326"/>
      <c r="E285" s="1326"/>
      <c r="F285" s="1326"/>
      <c r="G285" s="1326"/>
      <c r="H285" s="1326"/>
    </row>
    <row r="286" spans="2:14" ht="10.5" customHeight="1">
      <c r="B286" s="1326" t="s">
        <v>1328</v>
      </c>
      <c r="C286" s="1326"/>
      <c r="D286" s="1326"/>
      <c r="E286" s="1326"/>
      <c r="F286" s="1326"/>
      <c r="G286" s="1326"/>
      <c r="H286" s="1326"/>
    </row>
    <row r="287" spans="2:14" ht="10.5" customHeight="1">
      <c r="B287" s="1326" t="s">
        <v>1329</v>
      </c>
      <c r="C287" s="1326"/>
      <c r="D287" s="1326"/>
      <c r="E287" s="1326"/>
      <c r="F287" s="1326"/>
      <c r="G287" s="1326"/>
      <c r="H287" s="1326"/>
    </row>
    <row r="288" spans="2:14" ht="10.5" customHeight="1">
      <c r="B288" s="1726" t="s">
        <v>1460</v>
      </c>
      <c r="C288" s="1726"/>
      <c r="D288" s="1726"/>
      <c r="E288" s="1726"/>
      <c r="F288" s="1726"/>
      <c r="G288" s="1726"/>
      <c r="H288" s="1726"/>
    </row>
    <row r="289" spans="2:13" ht="10.5" customHeight="1">
      <c r="B289" s="1331" t="s">
        <v>1330</v>
      </c>
      <c r="C289" s="1331"/>
      <c r="D289" s="1331"/>
      <c r="E289" s="1331"/>
      <c r="F289" s="1331"/>
      <c r="G289" s="1331"/>
      <c r="H289" s="1331"/>
    </row>
    <row r="290" spans="2:13" ht="10.5" customHeight="1">
      <c r="B290" s="1331" t="s">
        <v>1331</v>
      </c>
      <c r="C290" s="1331"/>
      <c r="D290" s="1331"/>
      <c r="E290" s="1331"/>
      <c r="F290" s="1331"/>
      <c r="G290" s="1331"/>
      <c r="H290" s="1331"/>
    </row>
    <row r="291" spans="2:13" ht="10.5" customHeight="1">
      <c r="B291" s="1326" t="s">
        <v>1324</v>
      </c>
      <c r="C291" s="1326"/>
      <c r="D291" s="1326"/>
      <c r="E291" s="1326"/>
      <c r="F291" s="1326"/>
      <c r="G291" s="1326"/>
      <c r="H291" s="1326"/>
    </row>
    <row r="292" spans="2:13" ht="10.5" customHeight="1">
      <c r="B292" s="1328"/>
      <c r="C292" s="223"/>
      <c r="D292" s="223"/>
      <c r="E292" s="223"/>
      <c r="F292" s="223"/>
      <c r="G292" s="223"/>
      <c r="H292" s="223"/>
    </row>
    <row r="293" spans="2:13" ht="10.5" customHeight="1">
      <c r="B293" s="1328"/>
      <c r="C293" s="223"/>
      <c r="D293" s="223"/>
      <c r="E293" s="223"/>
      <c r="F293" s="223"/>
      <c r="G293" s="223"/>
      <c r="H293" s="223"/>
    </row>
    <row r="294" spans="2:13" ht="10.5" customHeight="1">
      <c r="B294" s="48"/>
    </row>
    <row r="295" spans="2:13" ht="10.5" customHeight="1">
      <c r="B295" s="48"/>
      <c r="C295" s="51"/>
      <c r="D295" s="51"/>
      <c r="E295" s="51"/>
      <c r="F295" s="51"/>
      <c r="G295" s="51"/>
      <c r="H295" s="51"/>
      <c r="I295" s="51"/>
      <c r="J295" s="51"/>
      <c r="K295" s="51"/>
      <c r="L295" s="51"/>
      <c r="M295" s="51"/>
    </row>
    <row r="296" spans="2:13" ht="11.5" customHeight="1">
      <c r="B296" s="60" t="s">
        <v>9</v>
      </c>
      <c r="D296" s="72"/>
      <c r="E296" s="72"/>
    </row>
    <row r="297" spans="2:13" ht="11.25" customHeight="1">
      <c r="B297" s="1587" t="s">
        <v>955</v>
      </c>
      <c r="C297" s="1609" t="s">
        <v>299</v>
      </c>
      <c r="D297" s="1619" t="s">
        <v>1109</v>
      </c>
      <c r="E297" s="1621"/>
      <c r="F297" s="1619" t="s">
        <v>143</v>
      </c>
      <c r="G297" s="1621"/>
      <c r="H297" s="1619" t="s">
        <v>462</v>
      </c>
      <c r="I297" s="1621"/>
      <c r="J297" s="265" t="s">
        <v>463</v>
      </c>
      <c r="K297" s="1619" t="s">
        <v>276</v>
      </c>
      <c r="L297" s="1621"/>
      <c r="M297" s="1609" t="s">
        <v>464</v>
      </c>
    </row>
    <row r="298" spans="2:13" ht="24" customHeight="1">
      <c r="B298" s="1622"/>
      <c r="C298" s="1610"/>
      <c r="D298" s="265" t="s">
        <v>465</v>
      </c>
      <c r="E298" s="282" t="s">
        <v>466</v>
      </c>
      <c r="F298" s="282" t="s">
        <v>465</v>
      </c>
      <c r="G298" s="282" t="s">
        <v>467</v>
      </c>
      <c r="H298" s="282" t="s">
        <v>465</v>
      </c>
      <c r="I298" s="282" t="s">
        <v>466</v>
      </c>
      <c r="J298" s="282" t="s">
        <v>468</v>
      </c>
      <c r="K298" s="282" t="s">
        <v>75</v>
      </c>
      <c r="L298" s="282" t="s">
        <v>76</v>
      </c>
      <c r="M298" s="1610"/>
    </row>
    <row r="299" spans="2:13" ht="11.5" customHeight="1">
      <c r="B299" s="1588"/>
      <c r="C299" s="1597" t="s">
        <v>1299</v>
      </c>
      <c r="D299" s="1598"/>
      <c r="E299" s="447" t="s">
        <v>928</v>
      </c>
      <c r="F299" s="447" t="s">
        <v>1299</v>
      </c>
      <c r="G299" s="447" t="s">
        <v>928</v>
      </c>
      <c r="H299" s="447" t="s">
        <v>1299</v>
      </c>
      <c r="I299" s="447" t="s">
        <v>928</v>
      </c>
      <c r="J299" s="447" t="s">
        <v>1299</v>
      </c>
      <c r="K299" s="1597" t="s">
        <v>499</v>
      </c>
      <c r="L299" s="1603"/>
      <c r="M299" s="1598"/>
    </row>
    <row r="300" spans="2:13" ht="10.5" customHeight="1">
      <c r="B300" s="415" t="s">
        <v>758</v>
      </c>
      <c r="C300" s="577">
        <v>9539</v>
      </c>
      <c r="D300" s="584">
        <v>3536</v>
      </c>
      <c r="E300" s="584">
        <v>309</v>
      </c>
      <c r="F300" s="584">
        <v>4972</v>
      </c>
      <c r="G300" s="545">
        <v>786.15</v>
      </c>
      <c r="H300" s="520">
        <v>367</v>
      </c>
      <c r="I300" s="533">
        <v>62.97</v>
      </c>
      <c r="J300" s="520">
        <v>24</v>
      </c>
      <c r="K300" s="520">
        <v>1.9</v>
      </c>
      <c r="L300" s="520">
        <v>5023</v>
      </c>
      <c r="M300" s="520">
        <f t="shared" ref="M300:M340" si="1">SUM(K300:L300)</f>
        <v>5024.8999999999996</v>
      </c>
    </row>
    <row r="301" spans="2:13" ht="10.5" customHeight="1">
      <c r="B301" s="415" t="s">
        <v>759</v>
      </c>
      <c r="C301" s="577">
        <v>12966</v>
      </c>
      <c r="D301" s="584">
        <v>3987</v>
      </c>
      <c r="E301" s="584">
        <v>333</v>
      </c>
      <c r="F301" s="584">
        <v>7266</v>
      </c>
      <c r="G301" s="545">
        <v>798.82</v>
      </c>
      <c r="H301" s="520">
        <v>969</v>
      </c>
      <c r="I301" s="533">
        <v>64.790000000000006</v>
      </c>
      <c r="J301" s="520">
        <v>28</v>
      </c>
      <c r="K301" s="520">
        <v>4</v>
      </c>
      <c r="L301" s="520">
        <v>7195</v>
      </c>
      <c r="M301" s="520">
        <f t="shared" si="1"/>
        <v>7199</v>
      </c>
    </row>
    <row r="302" spans="2:13" ht="10.5" customHeight="1">
      <c r="B302" s="415" t="s">
        <v>760</v>
      </c>
      <c r="C302" s="577">
        <v>17294</v>
      </c>
      <c r="D302" s="584">
        <v>5757</v>
      </c>
      <c r="E302" s="584">
        <v>297</v>
      </c>
      <c r="F302" s="584">
        <v>10061</v>
      </c>
      <c r="G302" s="545">
        <v>625.82000000000005</v>
      </c>
      <c r="H302" s="520">
        <v>562</v>
      </c>
      <c r="I302" s="533">
        <v>61.03</v>
      </c>
      <c r="J302" s="520">
        <v>41</v>
      </c>
      <c r="K302" s="520">
        <v>7.1</v>
      </c>
      <c r="L302" s="520">
        <v>8003</v>
      </c>
      <c r="M302" s="520">
        <f t="shared" si="1"/>
        <v>8010.1</v>
      </c>
    </row>
    <row r="303" spans="2:13" ht="10.5" customHeight="1">
      <c r="B303" s="415" t="s">
        <v>761</v>
      </c>
      <c r="C303" s="577">
        <v>14963</v>
      </c>
      <c r="D303" s="584">
        <v>6102</v>
      </c>
      <c r="E303" s="584">
        <v>368</v>
      </c>
      <c r="F303" s="584">
        <v>7341</v>
      </c>
      <c r="G303" s="545">
        <v>1058.3</v>
      </c>
      <c r="H303" s="520">
        <v>576</v>
      </c>
      <c r="I303" s="533">
        <v>61.74</v>
      </c>
      <c r="J303" s="520">
        <v>18</v>
      </c>
      <c r="K303" s="520">
        <v>1.4</v>
      </c>
      <c r="L303" s="520">
        <v>10006</v>
      </c>
      <c r="M303" s="520">
        <f t="shared" si="1"/>
        <v>10007.4</v>
      </c>
    </row>
    <row r="304" spans="2:13" ht="10.5" customHeight="1">
      <c r="B304" s="415" t="s">
        <v>762</v>
      </c>
      <c r="C304" s="577">
        <v>12616</v>
      </c>
      <c r="D304" s="584">
        <v>4084</v>
      </c>
      <c r="E304" s="584">
        <v>501</v>
      </c>
      <c r="F304" s="584">
        <v>7276</v>
      </c>
      <c r="G304" s="545">
        <v>1459.35</v>
      </c>
      <c r="H304" s="520">
        <v>564</v>
      </c>
      <c r="I304" s="533">
        <v>37.81</v>
      </c>
      <c r="J304" s="520">
        <v>72</v>
      </c>
      <c r="K304" s="520">
        <v>9.4</v>
      </c>
      <c r="L304" s="520">
        <v>12644</v>
      </c>
      <c r="M304" s="520">
        <f t="shared" si="1"/>
        <v>12653.4</v>
      </c>
    </row>
    <row r="305" spans="1:13" ht="10.5" customHeight="1">
      <c r="B305" s="415"/>
      <c r="C305" s="577"/>
      <c r="D305" s="584"/>
      <c r="E305" s="584"/>
      <c r="F305" s="584"/>
      <c r="G305" s="545"/>
      <c r="H305" s="520"/>
      <c r="I305" s="533"/>
      <c r="J305" s="520"/>
      <c r="K305" s="520"/>
      <c r="L305" s="520"/>
      <c r="M305" s="520"/>
    </row>
    <row r="306" spans="1:13" ht="10.5" customHeight="1">
      <c r="B306" s="415" t="s">
        <v>763</v>
      </c>
      <c r="C306" s="577">
        <v>14400</v>
      </c>
      <c r="D306" s="584">
        <v>4570</v>
      </c>
      <c r="E306" s="584">
        <v>509</v>
      </c>
      <c r="F306" s="584">
        <v>7599</v>
      </c>
      <c r="G306" s="545">
        <v>1633.16</v>
      </c>
      <c r="H306" s="520">
        <v>1465</v>
      </c>
      <c r="I306" s="533">
        <v>53.68</v>
      </c>
      <c r="J306" s="520">
        <v>72</v>
      </c>
      <c r="K306" s="520">
        <v>9.8000000000000007</v>
      </c>
      <c r="L306" s="520">
        <v>14768</v>
      </c>
      <c r="M306" s="520">
        <f t="shared" si="1"/>
        <v>14777.8</v>
      </c>
    </row>
    <row r="307" spans="1:13" ht="10.5" customHeight="1">
      <c r="B307" s="415" t="s">
        <v>764</v>
      </c>
      <c r="C307" s="577">
        <v>15259</v>
      </c>
      <c r="D307" s="584">
        <v>4360</v>
      </c>
      <c r="E307" s="584">
        <v>666</v>
      </c>
      <c r="F307" s="584">
        <v>9459</v>
      </c>
      <c r="G307" s="545">
        <v>1486.61</v>
      </c>
      <c r="H307" s="520">
        <v>755</v>
      </c>
      <c r="I307" s="533">
        <v>36.72</v>
      </c>
      <c r="J307" s="520">
        <v>22</v>
      </c>
      <c r="K307" s="520">
        <v>3.3</v>
      </c>
      <c r="L307" s="520">
        <v>16933</v>
      </c>
      <c r="M307" s="520">
        <f t="shared" si="1"/>
        <v>16936.3</v>
      </c>
    </row>
    <row r="308" spans="1:13" ht="10.5" customHeight="1">
      <c r="B308" s="415" t="s">
        <v>765</v>
      </c>
      <c r="C308" s="577">
        <v>16841</v>
      </c>
      <c r="D308" s="584">
        <v>5821</v>
      </c>
      <c r="E308" s="584">
        <v>730</v>
      </c>
      <c r="F308" s="584">
        <v>9377</v>
      </c>
      <c r="G308" s="545">
        <v>2302.37</v>
      </c>
      <c r="H308" s="520">
        <v>759</v>
      </c>
      <c r="I308" s="533">
        <v>50.7</v>
      </c>
      <c r="J308" s="520" t="s">
        <v>373</v>
      </c>
      <c r="K308" s="520" t="s">
        <v>373</v>
      </c>
      <c r="L308" s="520">
        <v>25787</v>
      </c>
      <c r="M308" s="520">
        <f t="shared" si="1"/>
        <v>25787</v>
      </c>
    </row>
    <row r="309" spans="1:13" ht="10.5" customHeight="1">
      <c r="B309" s="415" t="s">
        <v>766</v>
      </c>
      <c r="C309" s="577">
        <v>17180</v>
      </c>
      <c r="D309" s="584">
        <v>5685</v>
      </c>
      <c r="E309" s="584">
        <v>773</v>
      </c>
      <c r="F309" s="584">
        <v>10215</v>
      </c>
      <c r="G309" s="545">
        <v>2799.07</v>
      </c>
      <c r="H309" s="520">
        <v>417</v>
      </c>
      <c r="I309" s="533">
        <v>35.44</v>
      </c>
      <c r="J309" s="520" t="s">
        <v>373</v>
      </c>
      <c r="K309" s="520" t="s">
        <v>373</v>
      </c>
      <c r="L309" s="520">
        <v>32912</v>
      </c>
      <c r="M309" s="520">
        <f t="shared" si="1"/>
        <v>32912</v>
      </c>
    </row>
    <row r="310" spans="1:13" ht="10.5" customHeight="1">
      <c r="B310" s="415" t="s">
        <v>767</v>
      </c>
      <c r="C310" s="577">
        <v>16938</v>
      </c>
      <c r="D310" s="584">
        <v>4397</v>
      </c>
      <c r="E310" s="584">
        <v>1111</v>
      </c>
      <c r="F310" s="584">
        <v>11662</v>
      </c>
      <c r="G310" s="545">
        <v>3385.6</v>
      </c>
      <c r="H310" s="520">
        <v>211</v>
      </c>
      <c r="I310" s="533">
        <v>46.52</v>
      </c>
      <c r="J310" s="520" t="s">
        <v>373</v>
      </c>
      <c r="K310" s="520" t="s">
        <v>373</v>
      </c>
      <c r="L310" s="520">
        <v>44275</v>
      </c>
      <c r="M310" s="520">
        <f t="shared" si="1"/>
        <v>44275</v>
      </c>
    </row>
    <row r="311" spans="1:13" ht="10.5" customHeight="1">
      <c r="B311" s="415"/>
      <c r="C311" s="577"/>
      <c r="D311" s="584"/>
      <c r="E311" s="584"/>
      <c r="F311" s="584"/>
      <c r="G311" s="545"/>
      <c r="H311" s="520"/>
      <c r="I311" s="533"/>
      <c r="J311" s="520"/>
      <c r="K311" s="520"/>
      <c r="L311" s="520"/>
      <c r="M311" s="520"/>
    </row>
    <row r="312" spans="1:13" ht="10.5" customHeight="1">
      <c r="B312" s="415" t="s">
        <v>768</v>
      </c>
      <c r="C312" s="577">
        <v>19376</v>
      </c>
      <c r="D312" s="584">
        <v>4751</v>
      </c>
      <c r="E312" s="584">
        <v>1095</v>
      </c>
      <c r="F312" s="584">
        <v>13102</v>
      </c>
      <c r="G312" s="545">
        <v>3502.98</v>
      </c>
      <c r="H312" s="520">
        <v>802</v>
      </c>
      <c r="I312" s="533">
        <v>116.51</v>
      </c>
      <c r="J312" s="520" t="s">
        <v>373</v>
      </c>
      <c r="K312" s="520" t="s">
        <v>373</v>
      </c>
      <c r="L312" s="520">
        <v>51081</v>
      </c>
      <c r="M312" s="520">
        <f t="shared" si="1"/>
        <v>51081</v>
      </c>
    </row>
    <row r="313" spans="1:13" ht="10.5" customHeight="1">
      <c r="B313" s="415" t="s">
        <v>769</v>
      </c>
      <c r="C313" s="577">
        <v>18151</v>
      </c>
      <c r="D313" s="584">
        <v>3516</v>
      </c>
      <c r="E313" s="584">
        <v>1409</v>
      </c>
      <c r="F313" s="584">
        <v>13081</v>
      </c>
      <c r="G313" s="545">
        <v>3791.76</v>
      </c>
      <c r="H313" s="520">
        <v>1020</v>
      </c>
      <c r="I313" s="533">
        <v>185.63</v>
      </c>
      <c r="J313" s="520" t="s">
        <v>373</v>
      </c>
      <c r="K313" s="520" t="s">
        <v>373</v>
      </c>
      <c r="L313" s="520">
        <v>54639</v>
      </c>
      <c r="M313" s="520">
        <f t="shared" si="1"/>
        <v>54639</v>
      </c>
    </row>
    <row r="314" spans="1:13" ht="10.5" customHeight="1">
      <c r="B314" s="415" t="s">
        <v>455</v>
      </c>
      <c r="C314" s="577">
        <v>18583</v>
      </c>
      <c r="D314" s="584">
        <v>5110</v>
      </c>
      <c r="E314" s="584">
        <v>1340</v>
      </c>
      <c r="F314" s="584">
        <v>11939</v>
      </c>
      <c r="G314" s="545">
        <v>3887.88</v>
      </c>
      <c r="H314" s="520">
        <v>758</v>
      </c>
      <c r="I314" s="533">
        <v>181.1</v>
      </c>
      <c r="J314" s="520" t="s">
        <v>373</v>
      </c>
      <c r="K314" s="520" t="s">
        <v>373</v>
      </c>
      <c r="L314" s="520">
        <v>53258</v>
      </c>
      <c r="M314" s="520">
        <f t="shared" si="1"/>
        <v>53258</v>
      </c>
    </row>
    <row r="315" spans="1:13" ht="10.5" customHeight="1">
      <c r="B315" s="415" t="s">
        <v>456</v>
      </c>
      <c r="C315" s="577">
        <v>27862</v>
      </c>
      <c r="D315" s="584">
        <v>5622</v>
      </c>
      <c r="E315" s="584">
        <v>1238</v>
      </c>
      <c r="F315" s="584">
        <v>18130</v>
      </c>
      <c r="G315" s="545">
        <v>3888.43</v>
      </c>
      <c r="H315" s="520">
        <v>3256</v>
      </c>
      <c r="I315" s="533">
        <v>283.95999999999998</v>
      </c>
      <c r="J315" s="520" t="s">
        <v>373</v>
      </c>
      <c r="K315" s="520" t="s">
        <v>373</v>
      </c>
      <c r="L315" s="520">
        <v>78237</v>
      </c>
      <c r="M315" s="520">
        <f t="shared" si="1"/>
        <v>78237</v>
      </c>
    </row>
    <row r="316" spans="1:13" ht="10.5" customHeight="1">
      <c r="A316" s="1764">
        <v>39</v>
      </c>
      <c r="B316" s="415" t="s">
        <v>457</v>
      </c>
      <c r="C316" s="577">
        <v>29417</v>
      </c>
      <c r="D316" s="584">
        <v>5936</v>
      </c>
      <c r="E316" s="584">
        <v>1466</v>
      </c>
      <c r="F316" s="584">
        <v>22000</v>
      </c>
      <c r="G316" s="545">
        <v>3361.7</v>
      </c>
      <c r="H316" s="520">
        <v>579</v>
      </c>
      <c r="I316" s="533">
        <v>246.07</v>
      </c>
      <c r="J316" s="520" t="s">
        <v>373</v>
      </c>
      <c r="K316" s="520" t="s">
        <v>373</v>
      </c>
      <c r="L316" s="520">
        <v>82621</v>
      </c>
      <c r="M316" s="520">
        <f t="shared" si="1"/>
        <v>82621</v>
      </c>
    </row>
    <row r="317" spans="1:13" ht="10.5" customHeight="1">
      <c r="A317" s="1764"/>
      <c r="B317" s="415"/>
      <c r="C317" s="577"/>
      <c r="D317" s="584"/>
      <c r="E317" s="584"/>
      <c r="F317" s="584"/>
      <c r="G317" s="545"/>
      <c r="H317" s="520"/>
      <c r="I317" s="533"/>
      <c r="J317" s="520"/>
      <c r="K317" s="520"/>
      <c r="L317" s="520"/>
      <c r="M317" s="520"/>
    </row>
    <row r="318" spans="1:13" ht="10.5" customHeight="1">
      <c r="B318" s="415" t="s">
        <v>324</v>
      </c>
      <c r="C318" s="577">
        <v>33640</v>
      </c>
      <c r="D318" s="584">
        <v>7749</v>
      </c>
      <c r="E318" s="584">
        <v>1471</v>
      </c>
      <c r="F318" s="584">
        <v>24358</v>
      </c>
      <c r="G318" s="545">
        <v>3946.8</v>
      </c>
      <c r="H318" s="520">
        <v>357</v>
      </c>
      <c r="I318" s="533">
        <v>249.66</v>
      </c>
      <c r="J318" s="520" t="s">
        <v>373</v>
      </c>
      <c r="K318" s="520" t="s">
        <v>373</v>
      </c>
      <c r="L318" s="520">
        <v>107384</v>
      </c>
      <c r="M318" s="520">
        <f t="shared" si="1"/>
        <v>107384</v>
      </c>
    </row>
    <row r="319" spans="1:13" ht="10.5" customHeight="1">
      <c r="B319" s="415" t="s">
        <v>325</v>
      </c>
      <c r="C319" s="577">
        <v>36317</v>
      </c>
      <c r="D319" s="584">
        <v>6556</v>
      </c>
      <c r="E319" s="584">
        <v>1620</v>
      </c>
      <c r="F319" s="584">
        <v>28459</v>
      </c>
      <c r="G319" s="545">
        <v>3782.79</v>
      </c>
      <c r="H319" s="520">
        <v>307</v>
      </c>
      <c r="I319" s="533">
        <v>230.57</v>
      </c>
      <c r="J319" s="520" t="s">
        <v>373</v>
      </c>
      <c r="K319" s="520" t="s">
        <v>373</v>
      </c>
      <c r="L319" s="520">
        <v>118123</v>
      </c>
      <c r="M319" s="520">
        <f t="shared" si="1"/>
        <v>118123</v>
      </c>
    </row>
    <row r="320" spans="1:13" ht="10.5" customHeight="1">
      <c r="B320" s="415" t="s">
        <v>326</v>
      </c>
      <c r="C320" s="577">
        <v>37011</v>
      </c>
      <c r="D320" s="584">
        <v>5826</v>
      </c>
      <c r="E320" s="584">
        <v>1772</v>
      </c>
      <c r="F320" s="584">
        <v>30258</v>
      </c>
      <c r="G320" s="545">
        <v>4447.67</v>
      </c>
      <c r="H320" s="520">
        <v>42</v>
      </c>
      <c r="I320" s="533">
        <v>269.52</v>
      </c>
      <c r="J320" s="520" t="s">
        <v>373</v>
      </c>
      <c r="K320" s="520" t="s">
        <v>373</v>
      </c>
      <c r="L320" s="520">
        <v>144698</v>
      </c>
      <c r="M320" s="520">
        <f t="shared" si="1"/>
        <v>144698</v>
      </c>
    </row>
    <row r="321" spans="2:13" ht="10.5" customHeight="1">
      <c r="B321" s="415" t="s">
        <v>327</v>
      </c>
      <c r="C321" s="577">
        <v>47282</v>
      </c>
      <c r="D321" s="584">
        <v>8325</v>
      </c>
      <c r="E321" s="584">
        <v>1850</v>
      </c>
      <c r="F321" s="584">
        <v>37623</v>
      </c>
      <c r="G321" s="545">
        <v>4244.3999999999996</v>
      </c>
      <c r="H321" s="520">
        <v>69</v>
      </c>
      <c r="I321" s="533">
        <v>179.92</v>
      </c>
      <c r="J321" s="520" t="s">
        <v>373</v>
      </c>
      <c r="K321" s="520" t="s">
        <v>373</v>
      </c>
      <c r="L321" s="520">
        <v>174781</v>
      </c>
      <c r="M321" s="520">
        <f t="shared" si="1"/>
        <v>174781</v>
      </c>
    </row>
    <row r="322" spans="2:13" ht="10.5" customHeight="1">
      <c r="B322" s="415" t="s">
        <v>283</v>
      </c>
      <c r="C322" s="577">
        <v>32911</v>
      </c>
      <c r="D322" s="584">
        <v>6822</v>
      </c>
      <c r="E322" s="584">
        <v>2061</v>
      </c>
      <c r="F322" s="584">
        <v>25014</v>
      </c>
      <c r="G322" s="545">
        <v>8077.49</v>
      </c>
      <c r="H322" s="520">
        <v>39</v>
      </c>
      <c r="I322" s="533">
        <v>379.1</v>
      </c>
      <c r="J322" s="520" t="s">
        <v>373</v>
      </c>
      <c r="K322" s="520" t="s">
        <v>373</v>
      </c>
      <c r="L322" s="520">
        <v>215830</v>
      </c>
      <c r="M322" s="520">
        <f t="shared" si="1"/>
        <v>215830</v>
      </c>
    </row>
    <row r="323" spans="2:13" ht="10.5" customHeight="1">
      <c r="B323" s="415"/>
      <c r="C323" s="577"/>
      <c r="D323" s="584"/>
      <c r="E323" s="584"/>
      <c r="F323" s="584"/>
      <c r="G323" s="545"/>
      <c r="H323" s="520"/>
      <c r="I323" s="533"/>
      <c r="J323" s="520"/>
      <c r="K323" s="520"/>
      <c r="L323" s="520"/>
      <c r="M323" s="520"/>
    </row>
    <row r="324" spans="2:13" ht="10.5" customHeight="1">
      <c r="B324" s="597" t="s">
        <v>328</v>
      </c>
      <c r="C324" s="577">
        <v>38235</v>
      </c>
      <c r="D324" s="584">
        <v>6983</v>
      </c>
      <c r="E324" s="584">
        <v>2139</v>
      </c>
      <c r="F324" s="584">
        <v>30165</v>
      </c>
      <c r="G324" s="545">
        <v>8077.33</v>
      </c>
      <c r="H324" s="520">
        <v>27</v>
      </c>
      <c r="I324" s="533">
        <v>196.45</v>
      </c>
      <c r="J324" s="520" t="s">
        <v>373</v>
      </c>
      <c r="K324" s="520" t="s">
        <v>373</v>
      </c>
      <c r="L324" s="520">
        <v>258279</v>
      </c>
      <c r="M324" s="520">
        <f t="shared" si="1"/>
        <v>258279</v>
      </c>
    </row>
    <row r="325" spans="2:13" ht="10.5" customHeight="1">
      <c r="B325" s="597" t="s">
        <v>329</v>
      </c>
      <c r="C325" s="577">
        <v>38728</v>
      </c>
      <c r="D325" s="584">
        <v>6830</v>
      </c>
      <c r="E325" s="584">
        <v>2369</v>
      </c>
      <c r="F325" s="577">
        <v>30861</v>
      </c>
      <c r="G325" s="546">
        <v>5595.72</v>
      </c>
      <c r="H325" s="522" t="s">
        <v>373</v>
      </c>
      <c r="I325" s="535" t="s">
        <v>373</v>
      </c>
      <c r="J325" s="522" t="s">
        <v>373</v>
      </c>
      <c r="K325" s="522" t="s">
        <v>373</v>
      </c>
      <c r="L325" s="522">
        <v>188529</v>
      </c>
      <c r="M325" s="520">
        <f t="shared" si="1"/>
        <v>188529</v>
      </c>
    </row>
    <row r="326" spans="2:13" ht="10.5" customHeight="1">
      <c r="B326" s="511" t="s">
        <v>282</v>
      </c>
      <c r="C326" s="577">
        <v>58336</v>
      </c>
      <c r="D326" s="584">
        <v>12204</v>
      </c>
      <c r="E326" s="584">
        <v>2315</v>
      </c>
      <c r="F326" s="577">
        <v>41922</v>
      </c>
      <c r="G326" s="546">
        <v>5316.03</v>
      </c>
      <c r="H326" s="522">
        <v>2357</v>
      </c>
      <c r="I326" s="535">
        <v>101.4</v>
      </c>
      <c r="J326" s="522" t="s">
        <v>373</v>
      </c>
      <c r="K326" s="522" t="s">
        <v>373</v>
      </c>
      <c r="L326" s="522">
        <v>250759</v>
      </c>
      <c r="M326" s="520">
        <f t="shared" si="1"/>
        <v>250759</v>
      </c>
    </row>
    <row r="327" spans="2:13" ht="10.5" customHeight="1">
      <c r="B327" s="511" t="s">
        <v>723</v>
      </c>
      <c r="C327" s="577">
        <v>59866</v>
      </c>
      <c r="D327" s="584">
        <v>12190</v>
      </c>
      <c r="E327" s="584">
        <v>2622</v>
      </c>
      <c r="F327" s="577">
        <v>44108</v>
      </c>
      <c r="G327" s="546">
        <v>5600.47</v>
      </c>
      <c r="H327" s="522">
        <v>1717</v>
      </c>
      <c r="I327" s="535">
        <v>210.88</v>
      </c>
      <c r="J327" s="522" t="s">
        <v>373</v>
      </c>
      <c r="K327" s="522" t="s">
        <v>373</v>
      </c>
      <c r="L327" s="522">
        <v>278687</v>
      </c>
      <c r="M327" s="520">
        <f t="shared" si="1"/>
        <v>278687</v>
      </c>
    </row>
    <row r="328" spans="2:13" ht="10.5" customHeight="1">
      <c r="B328" s="511" t="s">
        <v>751</v>
      </c>
      <c r="C328" s="577">
        <v>55221</v>
      </c>
      <c r="D328" s="584">
        <v>10928</v>
      </c>
      <c r="E328" s="584">
        <v>2657</v>
      </c>
      <c r="F328" s="577">
        <v>39663</v>
      </c>
      <c r="G328" s="546">
        <v>5553.8</v>
      </c>
      <c r="H328" s="522">
        <v>2299</v>
      </c>
      <c r="I328" s="535">
        <v>136.6</v>
      </c>
      <c r="J328" s="522" t="s">
        <v>373</v>
      </c>
      <c r="K328" s="522" t="s">
        <v>373</v>
      </c>
      <c r="L328" s="522">
        <v>248850</v>
      </c>
      <c r="M328" s="520">
        <f t="shared" si="1"/>
        <v>248850</v>
      </c>
    </row>
    <row r="329" spans="2:13" ht="10.5" customHeight="1">
      <c r="B329" s="511"/>
      <c r="C329" s="577"/>
      <c r="D329" s="584"/>
      <c r="E329" s="584"/>
      <c r="F329" s="577"/>
      <c r="G329" s="546"/>
      <c r="H329" s="522"/>
      <c r="I329" s="535"/>
      <c r="J329" s="522"/>
      <c r="K329" s="522"/>
      <c r="L329" s="522"/>
      <c r="M329" s="522"/>
    </row>
    <row r="330" spans="2:13" ht="10.5" customHeight="1">
      <c r="B330" s="415" t="s">
        <v>502</v>
      </c>
      <c r="C330" s="577">
        <v>39018</v>
      </c>
      <c r="D330" s="577">
        <v>7657</v>
      </c>
      <c r="E330" s="584">
        <v>3973</v>
      </c>
      <c r="F330" s="577">
        <v>27906</v>
      </c>
      <c r="G330" s="546">
        <v>5902.59</v>
      </c>
      <c r="H330" s="522">
        <v>1696</v>
      </c>
      <c r="I330" s="535">
        <v>98.94</v>
      </c>
      <c r="J330" s="522" t="s">
        <v>373</v>
      </c>
      <c r="K330" s="522" t="s">
        <v>373</v>
      </c>
      <c r="L330" s="522">
        <v>194671</v>
      </c>
      <c r="M330" s="520">
        <f t="shared" si="1"/>
        <v>194671</v>
      </c>
    </row>
    <row r="331" spans="2:13" ht="10.5" customHeight="1">
      <c r="B331" s="511" t="s">
        <v>388</v>
      </c>
      <c r="C331" s="577">
        <v>54908</v>
      </c>
      <c r="D331" s="577">
        <v>10502</v>
      </c>
      <c r="E331" s="584">
        <v>3548</v>
      </c>
      <c r="F331" s="577">
        <v>40689</v>
      </c>
      <c r="G331" s="546">
        <v>5836</v>
      </c>
      <c r="H331" s="522">
        <v>2122</v>
      </c>
      <c r="I331" s="535">
        <v>119.74</v>
      </c>
      <c r="J331" s="522" t="s">
        <v>373</v>
      </c>
      <c r="K331" s="522" t="s">
        <v>373</v>
      </c>
      <c r="L331" s="522">
        <v>274198</v>
      </c>
      <c r="M331" s="520">
        <f t="shared" si="1"/>
        <v>274198</v>
      </c>
    </row>
    <row r="332" spans="2:13" ht="10.5" customHeight="1">
      <c r="B332" s="511" t="s">
        <v>803</v>
      </c>
      <c r="C332" s="577">
        <v>62720</v>
      </c>
      <c r="D332" s="577">
        <v>12914</v>
      </c>
      <c r="E332" s="584">
        <v>3614</v>
      </c>
      <c r="F332" s="577">
        <v>46639</v>
      </c>
      <c r="G332" s="546">
        <v>6243.32</v>
      </c>
      <c r="H332" s="522">
        <v>1206</v>
      </c>
      <c r="I332" s="535">
        <v>150</v>
      </c>
      <c r="J332" s="522" t="s">
        <v>373</v>
      </c>
      <c r="K332" s="522" t="s">
        <v>373</v>
      </c>
      <c r="L332" s="522">
        <v>337057</v>
      </c>
      <c r="M332" s="520">
        <f t="shared" si="1"/>
        <v>337057</v>
      </c>
    </row>
    <row r="333" spans="2:13" ht="10.5" customHeight="1">
      <c r="B333" s="511" t="s">
        <v>496</v>
      </c>
      <c r="C333" s="577">
        <v>59961</v>
      </c>
      <c r="D333" s="577">
        <v>10166</v>
      </c>
      <c r="E333" s="584">
        <v>4622</v>
      </c>
      <c r="F333" s="577">
        <v>46713</v>
      </c>
      <c r="G333" s="546">
        <v>7739.36</v>
      </c>
      <c r="H333" s="522">
        <v>1538</v>
      </c>
      <c r="I333" s="535">
        <v>375.22</v>
      </c>
      <c r="J333" s="522" t="s">
        <v>373</v>
      </c>
      <c r="K333" s="522" t="s">
        <v>373</v>
      </c>
      <c r="L333" s="522">
        <v>408115</v>
      </c>
      <c r="M333" s="520">
        <f t="shared" si="1"/>
        <v>408115</v>
      </c>
    </row>
    <row r="334" spans="2:13" ht="10.5" customHeight="1">
      <c r="B334" s="313">
        <v>40087</v>
      </c>
      <c r="C334" s="577">
        <v>56009</v>
      </c>
      <c r="D334" s="577">
        <v>11669</v>
      </c>
      <c r="E334" s="577">
        <v>4531</v>
      </c>
      <c r="F334" s="577">
        <v>41353</v>
      </c>
      <c r="G334" s="546">
        <v>8112.28</v>
      </c>
      <c r="H334" s="522">
        <v>1215</v>
      </c>
      <c r="I334" s="535">
        <v>202.64</v>
      </c>
      <c r="J334" s="522" t="s">
        <v>373</v>
      </c>
      <c r="K334" s="522" t="s">
        <v>373</v>
      </c>
      <c r="L334" s="522">
        <v>387484</v>
      </c>
      <c r="M334" s="520">
        <f t="shared" si="1"/>
        <v>387484</v>
      </c>
    </row>
    <row r="335" spans="2:13" ht="10.5" customHeight="1">
      <c r="B335" s="511"/>
      <c r="C335" s="577"/>
      <c r="D335" s="577"/>
      <c r="E335" s="577"/>
      <c r="F335" s="577"/>
      <c r="G335" s="546"/>
      <c r="H335" s="522"/>
      <c r="I335" s="535"/>
      <c r="J335" s="522"/>
      <c r="K335" s="522"/>
      <c r="L335" s="522"/>
      <c r="M335" s="522"/>
    </row>
    <row r="336" spans="2:13" ht="10.5" customHeight="1">
      <c r="B336" s="335" t="s">
        <v>336</v>
      </c>
      <c r="C336" s="577">
        <v>67087</v>
      </c>
      <c r="D336" s="577">
        <v>13599</v>
      </c>
      <c r="E336" s="577">
        <v>4747</v>
      </c>
      <c r="F336" s="577">
        <v>49331</v>
      </c>
      <c r="G336" s="546">
        <v>9709.44</v>
      </c>
      <c r="H336" s="522">
        <v>2156</v>
      </c>
      <c r="I336" s="535">
        <v>292.73</v>
      </c>
      <c r="J336" s="522" t="s">
        <v>373</v>
      </c>
      <c r="K336" s="522" t="s">
        <v>373</v>
      </c>
      <c r="L336" s="522">
        <v>543269</v>
      </c>
      <c r="M336" s="520">
        <f t="shared" si="1"/>
        <v>543269</v>
      </c>
    </row>
    <row r="337" spans="2:13" ht="10.5" customHeight="1">
      <c r="B337" s="335" t="s">
        <v>339</v>
      </c>
      <c r="C337" s="577">
        <v>61176</v>
      </c>
      <c r="D337" s="577">
        <v>13249</v>
      </c>
      <c r="E337" s="577">
        <v>5194</v>
      </c>
      <c r="F337" s="577">
        <v>44203</v>
      </c>
      <c r="G337" s="546">
        <v>10383.85</v>
      </c>
      <c r="H337" s="522">
        <v>1712</v>
      </c>
      <c r="I337" s="535">
        <v>274.5</v>
      </c>
      <c r="J337" s="522" t="s">
        <v>373</v>
      </c>
      <c r="K337" s="522" t="s">
        <v>373</v>
      </c>
      <c r="L337" s="522">
        <v>526845</v>
      </c>
      <c r="M337" s="520">
        <f t="shared" si="1"/>
        <v>526845</v>
      </c>
    </row>
    <row r="338" spans="2:13" ht="10.5" customHeight="1">
      <c r="B338" s="335" t="s">
        <v>1370</v>
      </c>
      <c r="C338" s="577">
        <v>75733</v>
      </c>
      <c r="D338" s="577">
        <v>16447</v>
      </c>
      <c r="E338" s="577">
        <v>4984</v>
      </c>
      <c r="F338" s="577">
        <v>53467</v>
      </c>
      <c r="G338" s="546">
        <v>10861.41</v>
      </c>
      <c r="H338" s="522">
        <v>3322</v>
      </c>
      <c r="I338" s="535">
        <v>316.68</v>
      </c>
      <c r="J338" s="522" t="s">
        <v>373</v>
      </c>
      <c r="K338" s="522" t="s">
        <v>373</v>
      </c>
      <c r="L338" s="522">
        <v>662032</v>
      </c>
      <c r="M338" s="520">
        <f t="shared" si="1"/>
        <v>662032</v>
      </c>
    </row>
    <row r="339" spans="2:13" ht="10.5" customHeight="1">
      <c r="B339" s="335" t="s">
        <v>1409</v>
      </c>
      <c r="C339" s="577">
        <v>69833</v>
      </c>
      <c r="D339" s="577">
        <v>14766</v>
      </c>
      <c r="E339" s="577">
        <v>5881</v>
      </c>
      <c r="F339" s="577">
        <v>50786</v>
      </c>
      <c r="G339" s="546">
        <v>15389.98</v>
      </c>
      <c r="H339" s="522">
        <v>2038</v>
      </c>
      <c r="I339" s="535">
        <v>310.02</v>
      </c>
      <c r="J339" s="522" t="s">
        <v>373</v>
      </c>
      <c r="K339" s="522" t="s">
        <v>373</v>
      </c>
      <c r="L339" s="522">
        <v>867248</v>
      </c>
      <c r="M339" s="520">
        <f t="shared" si="1"/>
        <v>867248</v>
      </c>
    </row>
    <row r="340" spans="2:13" ht="10.5" customHeight="1">
      <c r="B340" s="336" t="s">
        <v>1486</v>
      </c>
      <c r="C340" s="578">
        <v>75038</v>
      </c>
      <c r="D340" s="578">
        <v>16275</v>
      </c>
      <c r="E340" s="578">
        <v>6594</v>
      </c>
      <c r="F340" s="578">
        <v>54217</v>
      </c>
      <c r="G340" s="547">
        <v>13953.65</v>
      </c>
      <c r="H340" s="540">
        <v>2074</v>
      </c>
      <c r="I340" s="543">
        <v>318.63</v>
      </c>
      <c r="J340" s="540" t="s">
        <v>373</v>
      </c>
      <c r="K340" s="540" t="s">
        <v>373</v>
      </c>
      <c r="L340" s="540">
        <v>862255</v>
      </c>
      <c r="M340" s="540">
        <f t="shared" si="1"/>
        <v>862255</v>
      </c>
    </row>
    <row r="341" spans="2:13" ht="6" customHeight="1">
      <c r="B341" s="1332"/>
      <c r="C341" s="1412"/>
      <c r="D341" s="1412"/>
      <c r="E341" s="1412"/>
      <c r="F341" s="1412"/>
      <c r="G341" s="1074"/>
      <c r="H341" s="598"/>
      <c r="I341" s="858"/>
      <c r="J341" s="598"/>
      <c r="K341" s="598"/>
      <c r="L341" s="598"/>
      <c r="M341" s="598"/>
    </row>
    <row r="342" spans="2:13" ht="10.5" customHeight="1">
      <c r="B342" s="1326" t="s">
        <v>1325</v>
      </c>
      <c r="C342" s="1326"/>
      <c r="D342" s="1326"/>
      <c r="E342" s="1326"/>
      <c r="F342" s="1326"/>
      <c r="G342" s="1326"/>
      <c r="H342" s="1326"/>
      <c r="I342" s="92"/>
    </row>
    <row r="343" spans="2:13" ht="10.5" customHeight="1">
      <c r="B343" s="1326" t="s">
        <v>1326</v>
      </c>
      <c r="C343" s="1326"/>
      <c r="D343" s="1326"/>
      <c r="E343" s="1326"/>
      <c r="F343" s="1326"/>
      <c r="G343" s="1326"/>
      <c r="H343" s="1326"/>
    </row>
    <row r="344" spans="2:13" ht="10.5" customHeight="1">
      <c r="B344" s="1326" t="s">
        <v>1327</v>
      </c>
      <c r="C344" s="1326"/>
      <c r="D344" s="1326"/>
      <c r="E344" s="1326"/>
      <c r="F344" s="1326"/>
      <c r="G344" s="1326"/>
      <c r="H344" s="1326"/>
    </row>
    <row r="345" spans="2:13" ht="10.5" customHeight="1">
      <c r="B345" s="1326" t="s">
        <v>1328</v>
      </c>
      <c r="C345" s="1326"/>
      <c r="D345" s="1326"/>
      <c r="E345" s="1326"/>
      <c r="F345" s="1326"/>
      <c r="G345" s="1326"/>
      <c r="H345" s="1326"/>
    </row>
    <row r="346" spans="2:13" ht="10.5" customHeight="1">
      <c r="B346" s="1326" t="s">
        <v>1329</v>
      </c>
      <c r="C346" s="1326"/>
      <c r="D346" s="1326"/>
      <c r="E346" s="1326"/>
      <c r="F346" s="1326"/>
      <c r="G346" s="1326"/>
      <c r="H346" s="1326"/>
      <c r="L346" s="59"/>
    </row>
    <row r="347" spans="2:13" ht="10.5" customHeight="1">
      <c r="B347" s="1726" t="s">
        <v>1460</v>
      </c>
      <c r="C347" s="1726"/>
      <c r="D347" s="1726"/>
      <c r="E347" s="1726"/>
      <c r="F347" s="1726"/>
      <c r="G347" s="1726"/>
      <c r="H347" s="1726"/>
    </row>
    <row r="348" spans="2:13" ht="10.5" customHeight="1">
      <c r="B348" s="1331" t="s">
        <v>1330</v>
      </c>
      <c r="C348" s="1331"/>
      <c r="D348" s="1331"/>
      <c r="E348" s="1331"/>
      <c r="F348" s="1331"/>
      <c r="G348" s="1331"/>
      <c r="H348" s="1331"/>
    </row>
    <row r="349" spans="2:13" ht="10.5" customHeight="1">
      <c r="B349" s="1331" t="s">
        <v>1331</v>
      </c>
      <c r="C349" s="1331"/>
      <c r="D349" s="1331"/>
      <c r="E349" s="1331"/>
      <c r="F349" s="1331"/>
      <c r="G349" s="1331"/>
      <c r="H349" s="1331"/>
    </row>
    <row r="350" spans="2:13" ht="10.5" customHeight="1">
      <c r="B350" s="1326" t="s">
        <v>1324</v>
      </c>
      <c r="C350" s="1326"/>
      <c r="D350" s="1326"/>
      <c r="E350" s="1326"/>
      <c r="F350" s="1326"/>
      <c r="G350" s="1326"/>
      <c r="H350" s="1326"/>
    </row>
    <row r="351" spans="2:13" ht="10.5" customHeight="1">
      <c r="B351" s="48"/>
    </row>
    <row r="352" spans="2:13" ht="10.5" customHeight="1">
      <c r="C352" s="51"/>
      <c r="D352" s="51"/>
      <c r="E352" s="51"/>
      <c r="F352" s="51"/>
      <c r="G352" s="51"/>
      <c r="H352" s="51"/>
      <c r="I352" s="51"/>
      <c r="J352" s="51"/>
      <c r="K352" s="51"/>
      <c r="L352" s="51"/>
      <c r="M352" s="51"/>
    </row>
    <row r="353" spans="2:10" ht="11.5" customHeight="1">
      <c r="B353" s="60" t="s">
        <v>10</v>
      </c>
    </row>
    <row r="354" spans="2:10" ht="11.25" customHeight="1">
      <c r="B354" s="1638" t="s">
        <v>955</v>
      </c>
      <c r="C354" s="1619" t="s">
        <v>255</v>
      </c>
      <c r="D354" s="1775"/>
      <c r="E354" s="1620"/>
      <c r="F354" s="1621"/>
      <c r="G354" s="1619" t="s">
        <v>256</v>
      </c>
      <c r="H354" s="1621"/>
      <c r="I354" s="1619" t="s">
        <v>257</v>
      </c>
      <c r="J354" s="1621"/>
    </row>
    <row r="355" spans="2:10" ht="11.25" customHeight="1">
      <c r="B355" s="1653"/>
      <c r="C355" s="1609" t="s">
        <v>299</v>
      </c>
      <c r="D355" s="1619" t="s">
        <v>818</v>
      </c>
      <c r="E355" s="1621"/>
      <c r="F355" s="1609" t="s">
        <v>464</v>
      </c>
      <c r="G355" s="1609" t="s">
        <v>299</v>
      </c>
      <c r="H355" s="1609" t="s">
        <v>818</v>
      </c>
      <c r="I355" s="1609" t="s">
        <v>299</v>
      </c>
      <c r="J355" s="1609" t="s">
        <v>818</v>
      </c>
    </row>
    <row r="356" spans="2:10" ht="22.5" customHeight="1">
      <c r="B356" s="1653"/>
      <c r="C356" s="1610"/>
      <c r="D356" s="262" t="s">
        <v>964</v>
      </c>
      <c r="E356" s="282" t="s">
        <v>965</v>
      </c>
      <c r="F356" s="1610"/>
      <c r="G356" s="1610"/>
      <c r="H356" s="1610"/>
      <c r="I356" s="1610"/>
      <c r="J356" s="1610"/>
    </row>
    <row r="357" spans="2:10" ht="11.25" customHeight="1">
      <c r="B357" s="1639"/>
      <c r="C357" s="446" t="s">
        <v>1299</v>
      </c>
      <c r="D357" s="1765">
        <v>1000</v>
      </c>
      <c r="E357" s="1766"/>
      <c r="F357" s="1767"/>
      <c r="G357" s="447" t="s">
        <v>1299</v>
      </c>
      <c r="H357" s="63" t="s">
        <v>499</v>
      </c>
      <c r="I357" s="447" t="s">
        <v>1299</v>
      </c>
      <c r="J357" s="63" t="s">
        <v>499</v>
      </c>
    </row>
    <row r="358" spans="2:10" ht="10.5" customHeight="1">
      <c r="B358" s="415" t="s">
        <v>758</v>
      </c>
      <c r="C358" s="598">
        <v>5150</v>
      </c>
      <c r="D358" s="582">
        <v>1575</v>
      </c>
      <c r="E358" s="520">
        <v>139</v>
      </c>
      <c r="F358" s="520">
        <f>SUM(D358:E358)</f>
        <v>1714</v>
      </c>
      <c r="G358" s="520">
        <v>439</v>
      </c>
      <c r="H358" s="520">
        <v>484</v>
      </c>
      <c r="I358" s="520">
        <v>831</v>
      </c>
      <c r="J358" s="520">
        <v>119</v>
      </c>
    </row>
    <row r="359" spans="2:10" ht="10.5" customHeight="1">
      <c r="B359" s="415" t="s">
        <v>759</v>
      </c>
      <c r="C359" s="598">
        <v>6000</v>
      </c>
      <c r="D359" s="582">
        <v>1726</v>
      </c>
      <c r="E359" s="520">
        <v>275</v>
      </c>
      <c r="F359" s="520">
        <f>SUM(D359:E359)</f>
        <v>2001</v>
      </c>
      <c r="G359" s="520">
        <v>577</v>
      </c>
      <c r="H359" s="520">
        <v>684</v>
      </c>
      <c r="I359" s="520">
        <v>726</v>
      </c>
      <c r="J359" s="520">
        <v>141</v>
      </c>
    </row>
    <row r="360" spans="2:10" ht="10.5" customHeight="1">
      <c r="B360" s="415" t="s">
        <v>760</v>
      </c>
      <c r="C360" s="598">
        <v>7675</v>
      </c>
      <c r="D360" s="582">
        <v>2408</v>
      </c>
      <c r="E360" s="520">
        <v>287</v>
      </c>
      <c r="F360" s="520">
        <f>SUM(D360:E360)</f>
        <v>2695</v>
      </c>
      <c r="G360" s="520">
        <v>810</v>
      </c>
      <c r="H360" s="520">
        <v>697</v>
      </c>
      <c r="I360" s="520">
        <v>682</v>
      </c>
      <c r="J360" s="520">
        <v>143</v>
      </c>
    </row>
    <row r="361" spans="2:10" ht="10.5" customHeight="1">
      <c r="B361" s="415" t="s">
        <v>761</v>
      </c>
      <c r="C361" s="598">
        <v>8089</v>
      </c>
      <c r="D361" s="582">
        <v>3495</v>
      </c>
      <c r="E361" s="520">
        <v>359</v>
      </c>
      <c r="F361" s="520">
        <f>SUM(D361:E361)</f>
        <v>3854</v>
      </c>
      <c r="G361" s="520">
        <v>297</v>
      </c>
      <c r="H361" s="520">
        <v>449</v>
      </c>
      <c r="I361" s="520">
        <v>591</v>
      </c>
      <c r="J361" s="520">
        <v>142</v>
      </c>
    </row>
    <row r="362" spans="2:10" ht="10.5" customHeight="1">
      <c r="B362" s="415" t="s">
        <v>762</v>
      </c>
      <c r="C362" s="598">
        <v>6263</v>
      </c>
      <c r="D362" s="582">
        <v>2751</v>
      </c>
      <c r="E362" s="520">
        <v>278</v>
      </c>
      <c r="F362" s="520">
        <f>SUM(D362:E362)</f>
        <v>3029</v>
      </c>
      <c r="G362" s="520">
        <v>535</v>
      </c>
      <c r="H362" s="520">
        <v>666</v>
      </c>
      <c r="I362" s="520">
        <v>431</v>
      </c>
      <c r="J362" s="520">
        <v>132</v>
      </c>
    </row>
    <row r="363" spans="2:10" ht="10.5" customHeight="1">
      <c r="B363" s="415"/>
      <c r="C363" s="598"/>
      <c r="D363" s="582"/>
      <c r="E363" s="520"/>
      <c r="F363" s="520"/>
      <c r="G363" s="520"/>
      <c r="H363" s="520"/>
      <c r="I363" s="520"/>
      <c r="J363" s="520"/>
    </row>
    <row r="364" spans="2:10" ht="10.5" customHeight="1">
      <c r="B364" s="415" t="s">
        <v>763</v>
      </c>
      <c r="C364" s="598">
        <v>8764</v>
      </c>
      <c r="D364" s="582">
        <v>4566</v>
      </c>
      <c r="E364" s="520">
        <v>401</v>
      </c>
      <c r="F364" s="520">
        <f>SUM(D364:E364)</f>
        <v>4967</v>
      </c>
      <c r="G364" s="520">
        <v>258</v>
      </c>
      <c r="H364" s="520">
        <v>588</v>
      </c>
      <c r="I364" s="520">
        <v>383</v>
      </c>
      <c r="J364" s="520">
        <v>122</v>
      </c>
    </row>
    <row r="365" spans="2:10" ht="10.5" customHeight="1">
      <c r="B365" s="415" t="s">
        <v>764</v>
      </c>
      <c r="C365" s="598">
        <v>8047</v>
      </c>
      <c r="D365" s="582">
        <v>4767</v>
      </c>
      <c r="E365" s="520">
        <v>521</v>
      </c>
      <c r="F365" s="520">
        <f>SUM(D365:E365)</f>
        <v>5288</v>
      </c>
      <c r="G365" s="520">
        <v>281</v>
      </c>
      <c r="H365" s="520">
        <v>696</v>
      </c>
      <c r="I365" s="520">
        <v>534</v>
      </c>
      <c r="J365" s="520">
        <v>171</v>
      </c>
    </row>
    <row r="366" spans="2:10" ht="10.5" customHeight="1">
      <c r="B366" s="415" t="s">
        <v>765</v>
      </c>
      <c r="C366" s="598">
        <v>10653</v>
      </c>
      <c r="D366" s="582">
        <v>4882</v>
      </c>
      <c r="E366" s="520">
        <v>860</v>
      </c>
      <c r="F366" s="520">
        <f>SUM(D366:E366)</f>
        <v>5742</v>
      </c>
      <c r="G366" s="520">
        <v>1811</v>
      </c>
      <c r="H366" s="520">
        <v>2947</v>
      </c>
      <c r="I366" s="520">
        <v>497</v>
      </c>
      <c r="J366" s="520">
        <v>170</v>
      </c>
    </row>
    <row r="367" spans="2:10" ht="10.5" customHeight="1">
      <c r="B367" s="415" t="s">
        <v>766</v>
      </c>
      <c r="C367" s="598">
        <v>11675</v>
      </c>
      <c r="D367" s="582">
        <v>5660</v>
      </c>
      <c r="E367" s="520">
        <v>1117</v>
      </c>
      <c r="F367" s="520">
        <f>SUM(D367:E367)</f>
        <v>6777</v>
      </c>
      <c r="G367" s="520">
        <v>788</v>
      </c>
      <c r="H367" s="520">
        <v>1779</v>
      </c>
      <c r="I367" s="520">
        <v>439</v>
      </c>
      <c r="J367" s="520">
        <v>162</v>
      </c>
    </row>
    <row r="368" spans="2:10" ht="10.5" customHeight="1">
      <c r="B368" s="415" t="s">
        <v>767</v>
      </c>
      <c r="C368" s="598">
        <v>13686</v>
      </c>
      <c r="D368" s="582">
        <v>6320</v>
      </c>
      <c r="E368" s="520">
        <v>1388</v>
      </c>
      <c r="F368" s="520">
        <f>SUM(D368:E368)</f>
        <v>7708</v>
      </c>
      <c r="G368" s="520">
        <v>260</v>
      </c>
      <c r="H368" s="520">
        <v>939</v>
      </c>
      <c r="I368" s="520">
        <v>443</v>
      </c>
      <c r="J368" s="520">
        <v>216</v>
      </c>
    </row>
    <row r="369" spans="1:10" ht="10.5" customHeight="1">
      <c r="B369" s="415"/>
      <c r="C369" s="598"/>
      <c r="D369" s="582"/>
      <c r="E369" s="520"/>
      <c r="F369" s="520"/>
      <c r="G369" s="520"/>
      <c r="H369" s="520"/>
      <c r="I369" s="520"/>
      <c r="J369" s="520"/>
    </row>
    <row r="370" spans="1:10" ht="10.5" customHeight="1">
      <c r="B370" s="415" t="s">
        <v>768</v>
      </c>
      <c r="C370" s="598">
        <v>11072</v>
      </c>
      <c r="D370" s="582">
        <v>6899</v>
      </c>
      <c r="E370" s="520">
        <v>1380</v>
      </c>
      <c r="F370" s="520">
        <f>SUM(D370:E370)</f>
        <v>8279</v>
      </c>
      <c r="G370" s="520">
        <v>1823</v>
      </c>
      <c r="H370" s="520">
        <v>3619</v>
      </c>
      <c r="I370" s="520">
        <v>403</v>
      </c>
      <c r="J370" s="520">
        <v>276</v>
      </c>
    </row>
    <row r="371" spans="1:10" ht="10.5" customHeight="1">
      <c r="B371" s="415" t="s">
        <v>769</v>
      </c>
      <c r="C371" s="598">
        <v>9808</v>
      </c>
      <c r="D371" s="582">
        <v>8124</v>
      </c>
      <c r="E371" s="520">
        <v>1809</v>
      </c>
      <c r="F371" s="520">
        <f>SUM(D371:E371)</f>
        <v>9933</v>
      </c>
      <c r="G371" s="520">
        <v>473</v>
      </c>
      <c r="H371" s="520">
        <v>1780</v>
      </c>
      <c r="I371" s="520">
        <v>494</v>
      </c>
      <c r="J371" s="520">
        <v>306</v>
      </c>
    </row>
    <row r="372" spans="1:10" ht="10.5" customHeight="1">
      <c r="B372" s="415" t="s">
        <v>455</v>
      </c>
      <c r="C372" s="598">
        <v>11008</v>
      </c>
      <c r="D372" s="582">
        <v>11834</v>
      </c>
      <c r="E372" s="520">
        <v>1702</v>
      </c>
      <c r="F372" s="520">
        <f>SUM(D372:E372)</f>
        <v>13536</v>
      </c>
      <c r="G372" s="520">
        <v>563</v>
      </c>
      <c r="H372" s="520">
        <v>3848</v>
      </c>
      <c r="I372" s="520">
        <v>456</v>
      </c>
      <c r="J372" s="520">
        <v>336</v>
      </c>
    </row>
    <row r="373" spans="1:10" ht="10.5" customHeight="1">
      <c r="B373" s="415" t="s">
        <v>456</v>
      </c>
      <c r="C373" s="598">
        <v>6959</v>
      </c>
      <c r="D373" s="582">
        <v>7138</v>
      </c>
      <c r="E373" s="520">
        <v>1488</v>
      </c>
      <c r="F373" s="520">
        <f>SUM(D373:E373)</f>
        <v>8626</v>
      </c>
      <c r="G373" s="520">
        <v>734</v>
      </c>
      <c r="H373" s="520">
        <v>2551</v>
      </c>
      <c r="I373" s="520">
        <v>641</v>
      </c>
      <c r="J373" s="520">
        <v>358</v>
      </c>
    </row>
    <row r="374" spans="1:10" ht="10.5" customHeight="1">
      <c r="A374" s="1764">
        <v>40</v>
      </c>
      <c r="B374" s="415" t="s">
        <v>457</v>
      </c>
      <c r="C374" s="598">
        <v>6856</v>
      </c>
      <c r="D374" s="582">
        <v>7585</v>
      </c>
      <c r="E374" s="520">
        <v>1113</v>
      </c>
      <c r="F374" s="520">
        <f>SUM(D374:E374)</f>
        <v>8698</v>
      </c>
      <c r="G374" s="520">
        <v>380</v>
      </c>
      <c r="H374" s="520">
        <v>1593</v>
      </c>
      <c r="I374" s="520">
        <v>277</v>
      </c>
      <c r="J374" s="520">
        <v>278</v>
      </c>
    </row>
    <row r="375" spans="1:10" ht="10.5" customHeight="1">
      <c r="A375" s="1764"/>
      <c r="B375" s="415"/>
      <c r="C375" s="598"/>
      <c r="D375" s="582"/>
      <c r="E375" s="520"/>
      <c r="F375" s="520"/>
      <c r="G375" s="520"/>
      <c r="H375" s="520"/>
      <c r="I375" s="520"/>
      <c r="J375" s="520"/>
    </row>
    <row r="376" spans="1:10" ht="10.5" customHeight="1">
      <c r="B376" s="415" t="s">
        <v>324</v>
      </c>
      <c r="C376" s="598">
        <v>5599</v>
      </c>
      <c r="D376" s="582">
        <v>6620</v>
      </c>
      <c r="E376" s="520">
        <v>1412</v>
      </c>
      <c r="F376" s="520">
        <f>SUM(D376:E376)</f>
        <v>8032</v>
      </c>
      <c r="G376" s="520">
        <v>422</v>
      </c>
      <c r="H376" s="520">
        <v>2043</v>
      </c>
      <c r="I376" s="520">
        <v>300</v>
      </c>
      <c r="J376" s="520">
        <v>303</v>
      </c>
    </row>
    <row r="377" spans="1:10" ht="10.5" customHeight="1">
      <c r="B377" s="415" t="s">
        <v>325</v>
      </c>
      <c r="C377" s="598">
        <v>8439</v>
      </c>
      <c r="D377" s="582">
        <v>9402</v>
      </c>
      <c r="E377" s="520">
        <v>1596</v>
      </c>
      <c r="F377" s="520">
        <f>SUM(D377:E377)</f>
        <v>10998</v>
      </c>
      <c r="G377" s="520">
        <v>330</v>
      </c>
      <c r="H377" s="520">
        <v>2195</v>
      </c>
      <c r="I377" s="520">
        <v>335</v>
      </c>
      <c r="J377" s="520">
        <v>339</v>
      </c>
    </row>
    <row r="378" spans="1:10" ht="10.5" customHeight="1">
      <c r="B378" s="415" t="s">
        <v>326</v>
      </c>
      <c r="C378" s="598">
        <v>6214</v>
      </c>
      <c r="D378" s="582">
        <v>6885</v>
      </c>
      <c r="E378" s="520">
        <v>1393</v>
      </c>
      <c r="F378" s="520">
        <f>SUM(D378:E378)</f>
        <v>8278</v>
      </c>
      <c r="G378" s="520">
        <v>931</v>
      </c>
      <c r="H378" s="520">
        <v>4780</v>
      </c>
      <c r="I378" s="520">
        <v>286</v>
      </c>
      <c r="J378" s="520">
        <v>330</v>
      </c>
    </row>
    <row r="379" spans="1:10" ht="10.5" customHeight="1">
      <c r="B379" s="415" t="s">
        <v>327</v>
      </c>
      <c r="C379" s="598">
        <v>7546</v>
      </c>
      <c r="D379" s="582">
        <v>10595</v>
      </c>
      <c r="E379" s="520">
        <v>1343</v>
      </c>
      <c r="F379" s="520">
        <f>SUM(D379:E379)</f>
        <v>11938</v>
      </c>
      <c r="G379" s="520">
        <v>580</v>
      </c>
      <c r="H379" s="520">
        <v>2377</v>
      </c>
      <c r="I379" s="520">
        <v>310</v>
      </c>
      <c r="J379" s="520">
        <v>396</v>
      </c>
    </row>
    <row r="380" spans="1:10" ht="10.5" customHeight="1">
      <c r="A380" s="153"/>
      <c r="B380" s="415" t="s">
        <v>283</v>
      </c>
      <c r="C380" s="598">
        <v>4809</v>
      </c>
      <c r="D380" s="582">
        <v>7423</v>
      </c>
      <c r="E380" s="520">
        <v>1175</v>
      </c>
      <c r="F380" s="520">
        <f>SUM(D380:E380)</f>
        <v>8598</v>
      </c>
      <c r="G380" s="520">
        <v>694</v>
      </c>
      <c r="H380" s="520">
        <v>1900</v>
      </c>
      <c r="I380" s="520">
        <v>321</v>
      </c>
      <c r="J380" s="520">
        <v>422</v>
      </c>
    </row>
    <row r="381" spans="1:10" ht="10.5" customHeight="1">
      <c r="A381" s="153"/>
      <c r="B381" s="415"/>
      <c r="C381" s="598"/>
      <c r="D381" s="582"/>
      <c r="E381" s="520"/>
      <c r="F381" s="520"/>
      <c r="G381" s="520"/>
      <c r="H381" s="520"/>
      <c r="I381" s="520"/>
      <c r="J381" s="520"/>
    </row>
    <row r="382" spans="1:10" ht="10.5" customHeight="1">
      <c r="B382" s="415" t="s">
        <v>328</v>
      </c>
      <c r="C382" s="549">
        <v>4040</v>
      </c>
      <c r="D382" s="582">
        <v>6534</v>
      </c>
      <c r="E382" s="520">
        <v>1231</v>
      </c>
      <c r="F382" s="520">
        <f>SUM(D382:E382)</f>
        <v>7765</v>
      </c>
      <c r="G382" s="522">
        <v>1294</v>
      </c>
      <c r="H382" s="522">
        <v>4750</v>
      </c>
      <c r="I382" s="522">
        <v>161</v>
      </c>
      <c r="J382" s="520">
        <v>307</v>
      </c>
    </row>
    <row r="383" spans="1:10" ht="10.5" customHeight="1">
      <c r="B383" s="597" t="s">
        <v>329</v>
      </c>
      <c r="C383" s="598">
        <v>6416</v>
      </c>
      <c r="D383" s="582">
        <v>11088</v>
      </c>
      <c r="E383" s="520">
        <v>1462</v>
      </c>
      <c r="F383" s="520">
        <f>SUM(D383:E383)</f>
        <v>12550</v>
      </c>
      <c r="G383" s="520">
        <v>957</v>
      </c>
      <c r="H383" s="520">
        <v>4154</v>
      </c>
      <c r="I383" s="520">
        <v>212</v>
      </c>
      <c r="J383" s="520">
        <v>471</v>
      </c>
    </row>
    <row r="384" spans="1:10" ht="10.5" customHeight="1">
      <c r="B384" s="415" t="s">
        <v>282</v>
      </c>
      <c r="C384" s="598">
        <v>7711</v>
      </c>
      <c r="D384" s="582">
        <v>16874</v>
      </c>
      <c r="E384" s="520">
        <v>1760</v>
      </c>
      <c r="F384" s="520">
        <f>SUM(D384:E384)</f>
        <v>18634</v>
      </c>
      <c r="G384" s="520">
        <v>930</v>
      </c>
      <c r="H384" s="520">
        <v>6738</v>
      </c>
      <c r="I384" s="520">
        <v>151</v>
      </c>
      <c r="J384" s="520">
        <v>400</v>
      </c>
    </row>
    <row r="385" spans="2:13" ht="10.5" customHeight="1">
      <c r="B385" s="415" t="s">
        <v>723</v>
      </c>
      <c r="C385" s="549">
        <v>8952</v>
      </c>
      <c r="D385" s="582">
        <v>20443</v>
      </c>
      <c r="E385" s="520">
        <v>2531</v>
      </c>
      <c r="F385" s="520">
        <f>SUM(D385:E385)</f>
        <v>22974</v>
      </c>
      <c r="G385" s="522">
        <v>306</v>
      </c>
      <c r="H385" s="522">
        <v>5112</v>
      </c>
      <c r="I385" s="522">
        <v>127</v>
      </c>
      <c r="J385" s="522">
        <v>442</v>
      </c>
    </row>
    <row r="386" spans="2:13" ht="10.5" customHeight="1">
      <c r="B386" s="415" t="s">
        <v>751</v>
      </c>
      <c r="C386" s="549">
        <v>9102</v>
      </c>
      <c r="D386" s="582">
        <v>24960</v>
      </c>
      <c r="E386" s="520">
        <v>2000</v>
      </c>
      <c r="F386" s="520">
        <f>SUM(D386:E386)</f>
        <v>26960</v>
      </c>
      <c r="G386" s="522">
        <v>538</v>
      </c>
      <c r="H386" s="522">
        <v>7027</v>
      </c>
      <c r="I386" s="522">
        <v>143</v>
      </c>
      <c r="J386" s="522">
        <v>429</v>
      </c>
    </row>
    <row r="387" spans="2:13" ht="10.5" customHeight="1">
      <c r="B387" s="415"/>
      <c r="C387" s="549"/>
      <c r="D387" s="582"/>
      <c r="E387" s="520"/>
      <c r="F387" s="522"/>
      <c r="G387" s="522"/>
      <c r="H387" s="522"/>
      <c r="I387" s="522"/>
      <c r="J387" s="522"/>
    </row>
    <row r="388" spans="2:13" ht="10.5" customHeight="1">
      <c r="B388" s="415" t="s">
        <v>502</v>
      </c>
      <c r="C388" s="549">
        <v>4143</v>
      </c>
      <c r="D388" s="582">
        <v>9427</v>
      </c>
      <c r="E388" s="520">
        <v>2658</v>
      </c>
      <c r="F388" s="520">
        <f>SUM(D388:E388)</f>
        <v>12085</v>
      </c>
      <c r="G388" s="522">
        <v>357</v>
      </c>
      <c r="H388" s="522">
        <v>6153</v>
      </c>
      <c r="I388" s="522">
        <v>123</v>
      </c>
      <c r="J388" s="522">
        <v>398</v>
      </c>
    </row>
    <row r="389" spans="2:13" ht="10.5" customHeight="1">
      <c r="B389" s="415" t="s">
        <v>388</v>
      </c>
      <c r="C389" s="549">
        <v>3822</v>
      </c>
      <c r="D389" s="582">
        <v>14580</v>
      </c>
      <c r="E389" s="520">
        <v>3299</v>
      </c>
      <c r="F389" s="520">
        <f>SUM(D389:E389)</f>
        <v>17879</v>
      </c>
      <c r="G389" s="522">
        <v>169</v>
      </c>
      <c r="H389" s="522">
        <v>5236</v>
      </c>
      <c r="I389" s="522">
        <v>145</v>
      </c>
      <c r="J389" s="522">
        <v>514</v>
      </c>
    </row>
    <row r="390" spans="2:13" ht="10.5" customHeight="1">
      <c r="B390" s="313">
        <v>39295</v>
      </c>
      <c r="C390" s="549">
        <v>3980</v>
      </c>
      <c r="D390" s="582">
        <v>16019</v>
      </c>
      <c r="E390" s="520">
        <v>2834</v>
      </c>
      <c r="F390" s="520">
        <f>SUM(D390:E390)</f>
        <v>18853</v>
      </c>
      <c r="G390" s="522">
        <v>220</v>
      </c>
      <c r="H390" s="522">
        <v>5999</v>
      </c>
      <c r="I390" s="522">
        <v>174</v>
      </c>
      <c r="J390" s="522">
        <v>632</v>
      </c>
    </row>
    <row r="391" spans="2:13" ht="10.5" customHeight="1">
      <c r="B391" s="313">
        <v>39692</v>
      </c>
      <c r="C391" s="522">
        <v>4120</v>
      </c>
      <c r="D391" s="582">
        <v>18877</v>
      </c>
      <c r="E391" s="522">
        <v>3451</v>
      </c>
      <c r="F391" s="520">
        <f>SUM(D391:E391)</f>
        <v>22328</v>
      </c>
      <c r="G391" s="522">
        <v>311</v>
      </c>
      <c r="H391" s="522">
        <v>7945</v>
      </c>
      <c r="I391" s="522">
        <v>235</v>
      </c>
      <c r="J391" s="522">
        <v>819</v>
      </c>
    </row>
    <row r="392" spans="2:13" ht="10.5" customHeight="1">
      <c r="B392" s="313">
        <v>40087</v>
      </c>
      <c r="C392" s="522">
        <v>3795</v>
      </c>
      <c r="D392" s="582">
        <v>15899</v>
      </c>
      <c r="E392" s="522">
        <v>4844</v>
      </c>
      <c r="F392" s="522">
        <v>20743</v>
      </c>
      <c r="G392" s="522">
        <v>459</v>
      </c>
      <c r="H392" s="522">
        <v>11825</v>
      </c>
      <c r="I392" s="522">
        <v>207</v>
      </c>
      <c r="J392" s="522">
        <v>747</v>
      </c>
    </row>
    <row r="393" spans="2:13" ht="10.5" customHeight="1">
      <c r="B393" s="313"/>
      <c r="C393" s="522"/>
      <c r="D393" s="582"/>
      <c r="E393" s="522"/>
      <c r="F393" s="522"/>
      <c r="G393" s="522"/>
      <c r="H393" s="522"/>
      <c r="I393" s="522"/>
      <c r="J393" s="522"/>
    </row>
    <row r="394" spans="2:13" ht="10.5" customHeight="1">
      <c r="B394" s="511" t="s">
        <v>336</v>
      </c>
      <c r="C394" s="522">
        <v>3604</v>
      </c>
      <c r="D394" s="582">
        <v>10685</v>
      </c>
      <c r="E394" s="522">
        <v>7556</v>
      </c>
      <c r="F394" s="522">
        <v>18242</v>
      </c>
      <c r="G394" s="522">
        <v>243</v>
      </c>
      <c r="H394" s="522">
        <v>7802</v>
      </c>
      <c r="I394" s="522">
        <v>182</v>
      </c>
      <c r="J394" s="522">
        <v>754</v>
      </c>
    </row>
    <row r="395" spans="2:13" ht="10.5" customHeight="1">
      <c r="B395" s="511" t="s">
        <v>339</v>
      </c>
      <c r="C395" s="522">
        <v>3490</v>
      </c>
      <c r="D395" s="582">
        <v>11002</v>
      </c>
      <c r="E395" s="522">
        <v>5650</v>
      </c>
      <c r="F395" s="522">
        <v>16652</v>
      </c>
      <c r="G395" s="522">
        <v>407</v>
      </c>
      <c r="H395" s="522">
        <v>14798</v>
      </c>
      <c r="I395" s="522">
        <v>208</v>
      </c>
      <c r="J395" s="522">
        <v>868</v>
      </c>
    </row>
    <row r="396" spans="2:13" ht="10.5" customHeight="1">
      <c r="B396" s="511" t="s">
        <v>1370</v>
      </c>
      <c r="C396" s="522">
        <v>3185</v>
      </c>
      <c r="D396" s="582">
        <v>9992</v>
      </c>
      <c r="E396" s="522">
        <v>7611</v>
      </c>
      <c r="F396" s="522">
        <v>17603</v>
      </c>
      <c r="G396" s="522">
        <v>321</v>
      </c>
      <c r="H396" s="522">
        <v>9394</v>
      </c>
      <c r="I396" s="522">
        <v>257</v>
      </c>
      <c r="J396" s="522">
        <v>1484</v>
      </c>
    </row>
    <row r="397" spans="2:13" ht="10.5" customHeight="1">
      <c r="B397" s="511" t="s">
        <v>1409</v>
      </c>
      <c r="C397" s="522">
        <v>1832</v>
      </c>
      <c r="D397" s="582">
        <v>6566</v>
      </c>
      <c r="E397" s="522">
        <v>7473</v>
      </c>
      <c r="F397" s="522">
        <v>14038</v>
      </c>
      <c r="G397" s="522">
        <v>305</v>
      </c>
      <c r="H397" s="522">
        <v>10959</v>
      </c>
      <c r="I397" s="522">
        <v>485</v>
      </c>
      <c r="J397" s="522">
        <v>3585</v>
      </c>
    </row>
    <row r="398" spans="2:13" ht="10.5" customHeight="1">
      <c r="B398" s="512" t="s">
        <v>1487</v>
      </c>
      <c r="C398" s="540">
        <v>2219</v>
      </c>
      <c r="D398" s="583">
        <v>16974</v>
      </c>
      <c r="E398" s="540">
        <v>5643</v>
      </c>
      <c r="F398" s="540">
        <v>22617</v>
      </c>
      <c r="G398" s="540">
        <v>282</v>
      </c>
      <c r="H398" s="540">
        <v>11732</v>
      </c>
      <c r="I398" s="540">
        <v>423</v>
      </c>
      <c r="J398" s="540">
        <v>2843</v>
      </c>
    </row>
    <row r="399" spans="2:13" ht="6" customHeight="1">
      <c r="B399" s="1322"/>
      <c r="C399" s="598"/>
      <c r="D399" s="589"/>
      <c r="E399" s="598"/>
      <c r="F399" s="598"/>
      <c r="G399" s="598"/>
      <c r="H399" s="598"/>
      <c r="I399" s="598"/>
      <c r="J399" s="598"/>
    </row>
    <row r="400" spans="2:13" ht="10.5" customHeight="1">
      <c r="B400" s="1326" t="s">
        <v>1112</v>
      </c>
      <c r="M400" s="59"/>
    </row>
    <row r="401" spans="2:10" ht="10.5" customHeight="1">
      <c r="B401" s="48"/>
      <c r="C401" s="50"/>
      <c r="D401" s="50"/>
      <c r="E401" s="50"/>
      <c r="F401" s="50"/>
      <c r="G401" s="50"/>
      <c r="H401" s="50"/>
      <c r="I401" s="50"/>
      <c r="J401" s="50"/>
    </row>
    <row r="402" spans="2:10" ht="10.5" customHeight="1">
      <c r="B402" s="48"/>
    </row>
    <row r="403" spans="2:10" ht="10.5" customHeight="1">
      <c r="B403" s="48"/>
    </row>
    <row r="404" spans="2:10" ht="10.5" customHeight="1">
      <c r="B404" s="48"/>
    </row>
    <row r="405" spans="2:10" ht="10.5" customHeight="1">
      <c r="B405" s="48"/>
    </row>
    <row r="406" spans="2:10" ht="10.5" customHeight="1">
      <c r="B406" s="48"/>
    </row>
    <row r="407" spans="2:10" ht="10.5" customHeight="1">
      <c r="B407" s="48"/>
    </row>
    <row r="408" spans="2:10" ht="10.5" customHeight="1">
      <c r="B408" s="48"/>
    </row>
    <row r="409" spans="2:10" ht="10.5" customHeight="1">
      <c r="B409" s="48"/>
    </row>
    <row r="410" spans="2:10" ht="10.5" customHeight="1">
      <c r="B410" s="48"/>
    </row>
    <row r="411" spans="2:10" ht="10.5" customHeight="1">
      <c r="B411" s="48"/>
    </row>
    <row r="412" spans="2:10" ht="10.5" customHeight="1">
      <c r="B412" s="48"/>
    </row>
    <row r="413" spans="2:10" ht="10.5" customHeight="1">
      <c r="B413" s="48"/>
    </row>
    <row r="414" spans="2:10" ht="10.5" customHeight="1">
      <c r="B414" s="48"/>
    </row>
    <row r="415" spans="2:10" ht="10.5" customHeight="1">
      <c r="B415" s="48"/>
    </row>
    <row r="416" spans="2:10" ht="10.5" customHeight="1">
      <c r="B416" s="48"/>
    </row>
    <row r="417" spans="2:11" ht="10.5" customHeight="1">
      <c r="B417" s="48"/>
    </row>
    <row r="418" spans="2:11" ht="10.5" customHeight="1">
      <c r="B418" s="48"/>
    </row>
    <row r="419" spans="2:11" ht="10.5" customHeight="1">
      <c r="B419" s="48"/>
    </row>
    <row r="420" spans="2:11" ht="10.5" customHeight="1">
      <c r="B420" s="48"/>
    </row>
    <row r="421" spans="2:11" ht="10.5" customHeight="1">
      <c r="B421" s="48"/>
    </row>
    <row r="422" spans="2:11" ht="10.5" customHeight="1">
      <c r="B422" s="48"/>
    </row>
    <row r="423" spans="2:11" ht="10.5" customHeight="1"/>
    <row r="424" spans="2:11" ht="11.5" customHeight="1">
      <c r="B424" s="60" t="s">
        <v>11</v>
      </c>
    </row>
    <row r="425" spans="2:11" ht="13.5" customHeight="1">
      <c r="B425" s="1587" t="s">
        <v>955</v>
      </c>
      <c r="C425" s="1609" t="s">
        <v>299</v>
      </c>
      <c r="D425" s="1555" t="s">
        <v>1109</v>
      </c>
      <c r="E425" s="1559"/>
      <c r="F425" s="1555" t="s">
        <v>462</v>
      </c>
      <c r="G425" s="1559"/>
      <c r="H425" s="270" t="s">
        <v>463</v>
      </c>
      <c r="I425" s="1555" t="s">
        <v>818</v>
      </c>
      <c r="J425" s="1559"/>
      <c r="K425" s="1609" t="s">
        <v>464</v>
      </c>
    </row>
    <row r="426" spans="2:11" ht="15" customHeight="1">
      <c r="B426" s="1622"/>
      <c r="C426" s="1610"/>
      <c r="D426" s="309" t="s">
        <v>465</v>
      </c>
      <c r="E426" s="282" t="s">
        <v>466</v>
      </c>
      <c r="F426" s="282" t="s">
        <v>465</v>
      </c>
      <c r="G426" s="282" t="s">
        <v>466</v>
      </c>
      <c r="H426" s="282" t="s">
        <v>468</v>
      </c>
      <c r="I426" s="282" t="s">
        <v>960</v>
      </c>
      <c r="J426" s="282" t="s">
        <v>961</v>
      </c>
      <c r="K426" s="1610"/>
    </row>
    <row r="427" spans="2:11" ht="13.5" customHeight="1">
      <c r="B427" s="1588"/>
      <c r="C427" s="1555" t="s">
        <v>1299</v>
      </c>
      <c r="D427" s="1559"/>
      <c r="E427" s="442" t="s">
        <v>928</v>
      </c>
      <c r="F427" s="449" t="s">
        <v>1299</v>
      </c>
      <c r="G427" s="449" t="s">
        <v>928</v>
      </c>
      <c r="H427" s="449" t="s">
        <v>1299</v>
      </c>
      <c r="I427" s="1555" t="s">
        <v>499</v>
      </c>
      <c r="J427" s="1558"/>
      <c r="K427" s="1559"/>
    </row>
    <row r="428" spans="2:11" ht="10.5" customHeight="1">
      <c r="B428" s="415" t="s">
        <v>758</v>
      </c>
      <c r="C428" s="549">
        <v>1235</v>
      </c>
      <c r="D428" s="312">
        <v>18</v>
      </c>
      <c r="E428" s="584">
        <v>369</v>
      </c>
      <c r="F428" s="520">
        <v>416</v>
      </c>
      <c r="G428" s="533">
        <v>172.65</v>
      </c>
      <c r="H428" s="520">
        <v>51</v>
      </c>
      <c r="I428" s="520">
        <v>11</v>
      </c>
      <c r="J428" s="520">
        <v>303</v>
      </c>
      <c r="K428" s="520">
        <f>+I428+J428</f>
        <v>314</v>
      </c>
    </row>
    <row r="429" spans="2:11" ht="10.5" customHeight="1">
      <c r="B429" s="415" t="s">
        <v>759</v>
      </c>
      <c r="C429" s="549">
        <v>1248</v>
      </c>
      <c r="D429" s="312">
        <v>9</v>
      </c>
      <c r="E429" s="584">
        <v>412</v>
      </c>
      <c r="F429" s="520">
        <v>439</v>
      </c>
      <c r="G429" s="533">
        <v>183.97</v>
      </c>
      <c r="H429" s="520">
        <v>50</v>
      </c>
      <c r="I429" s="520">
        <v>11</v>
      </c>
      <c r="J429" s="520">
        <v>397</v>
      </c>
      <c r="K429" s="520">
        <f>+I429+J429</f>
        <v>408</v>
      </c>
    </row>
    <row r="430" spans="2:11" ht="10.5" customHeight="1">
      <c r="B430" s="415" t="s">
        <v>760</v>
      </c>
      <c r="C430" s="549">
        <v>1336</v>
      </c>
      <c r="D430" s="312">
        <v>22</v>
      </c>
      <c r="E430" s="584">
        <v>517</v>
      </c>
      <c r="F430" s="520">
        <v>523</v>
      </c>
      <c r="G430" s="533">
        <v>208.19</v>
      </c>
      <c r="H430" s="520">
        <v>41</v>
      </c>
      <c r="I430" s="520">
        <v>7</v>
      </c>
      <c r="J430" s="520">
        <v>449</v>
      </c>
      <c r="K430" s="520">
        <f>+I430+J430</f>
        <v>456</v>
      </c>
    </row>
    <row r="431" spans="2:11" ht="10.5" customHeight="1">
      <c r="B431" s="415" t="s">
        <v>761</v>
      </c>
      <c r="C431" s="598">
        <v>1231</v>
      </c>
      <c r="D431" s="312">
        <v>14</v>
      </c>
      <c r="E431" s="584">
        <v>626</v>
      </c>
      <c r="F431" s="520">
        <v>436</v>
      </c>
      <c r="G431" s="533">
        <v>224.08</v>
      </c>
      <c r="H431" s="520">
        <v>31</v>
      </c>
      <c r="I431" s="520">
        <v>10</v>
      </c>
      <c r="J431" s="520">
        <v>424</v>
      </c>
      <c r="K431" s="520">
        <f>+I431+J431</f>
        <v>434</v>
      </c>
    </row>
    <row r="432" spans="2:11" ht="10.5" customHeight="1">
      <c r="B432" s="415" t="s">
        <v>762</v>
      </c>
      <c r="C432" s="549">
        <v>1186</v>
      </c>
      <c r="D432" s="312">
        <v>15</v>
      </c>
      <c r="E432" s="584">
        <v>767</v>
      </c>
      <c r="F432" s="520">
        <v>399</v>
      </c>
      <c r="G432" s="533">
        <v>262.87</v>
      </c>
      <c r="H432" s="520">
        <v>21</v>
      </c>
      <c r="I432" s="520">
        <v>6</v>
      </c>
      <c r="J432" s="520">
        <v>549</v>
      </c>
      <c r="K432" s="520">
        <f>+I432+J432</f>
        <v>555</v>
      </c>
    </row>
    <row r="433" spans="1:11" ht="10.5" customHeight="1">
      <c r="B433" s="415"/>
      <c r="C433" s="549"/>
      <c r="D433" s="312"/>
      <c r="E433" s="584"/>
      <c r="F433" s="520"/>
      <c r="G433" s="533"/>
      <c r="H433" s="520"/>
      <c r="I433" s="520"/>
      <c r="J433" s="520"/>
      <c r="K433" s="520"/>
    </row>
    <row r="434" spans="1:11" ht="10.5" customHeight="1">
      <c r="B434" s="415" t="s">
        <v>763</v>
      </c>
      <c r="C434" s="549">
        <v>1190</v>
      </c>
      <c r="D434" s="312">
        <v>15</v>
      </c>
      <c r="E434" s="584">
        <v>619</v>
      </c>
      <c r="F434" s="520">
        <v>400</v>
      </c>
      <c r="G434" s="533">
        <v>331.55</v>
      </c>
      <c r="H434" s="520">
        <v>25</v>
      </c>
      <c r="I434" s="520">
        <v>12</v>
      </c>
      <c r="J434" s="520">
        <v>557</v>
      </c>
      <c r="K434" s="520">
        <f>+I434+J434</f>
        <v>569</v>
      </c>
    </row>
    <row r="435" spans="1:11" ht="10.5" customHeight="1">
      <c r="B435" s="415" t="s">
        <v>764</v>
      </c>
      <c r="C435" s="522">
        <v>2975</v>
      </c>
      <c r="D435" s="312">
        <v>37</v>
      </c>
      <c r="E435" s="584">
        <v>660</v>
      </c>
      <c r="F435" s="520">
        <v>2167</v>
      </c>
      <c r="G435" s="533">
        <v>217.81</v>
      </c>
      <c r="H435" s="520">
        <v>21</v>
      </c>
      <c r="I435" s="520">
        <v>7</v>
      </c>
      <c r="J435" s="520">
        <v>1076</v>
      </c>
      <c r="K435" s="520">
        <f>+I435+J435</f>
        <v>1083</v>
      </c>
    </row>
    <row r="436" spans="1:11" ht="10.5" customHeight="1">
      <c r="B436" s="415" t="s">
        <v>765</v>
      </c>
      <c r="C436" s="522">
        <v>1125</v>
      </c>
      <c r="D436" s="312">
        <v>10</v>
      </c>
      <c r="E436" s="584">
        <v>948</v>
      </c>
      <c r="F436" s="520">
        <v>351</v>
      </c>
      <c r="G436" s="533">
        <v>490.45</v>
      </c>
      <c r="H436" s="520">
        <v>13</v>
      </c>
      <c r="I436" s="520">
        <v>2</v>
      </c>
      <c r="J436" s="520">
        <v>800</v>
      </c>
      <c r="K436" s="520">
        <f>+I436+J436</f>
        <v>802</v>
      </c>
    </row>
    <row r="437" spans="1:11" ht="10.5" customHeight="1">
      <c r="B437" s="415" t="s">
        <v>766</v>
      </c>
      <c r="C437" s="520">
        <v>1669</v>
      </c>
      <c r="D437" s="312">
        <v>16</v>
      </c>
      <c r="E437" s="584">
        <v>1786</v>
      </c>
      <c r="F437" s="520">
        <v>848</v>
      </c>
      <c r="G437" s="533">
        <v>603.02</v>
      </c>
      <c r="H437" s="520">
        <v>25</v>
      </c>
      <c r="I437" s="520">
        <v>13</v>
      </c>
      <c r="J437" s="520">
        <v>1922</v>
      </c>
      <c r="K437" s="520">
        <f>+I437+J437</f>
        <v>1935</v>
      </c>
    </row>
    <row r="438" spans="1:11" ht="10.5" customHeight="1">
      <c r="B438" s="415" t="s">
        <v>767</v>
      </c>
      <c r="C438" s="522">
        <v>1271</v>
      </c>
      <c r="D438" s="312">
        <v>18</v>
      </c>
      <c r="E438" s="584">
        <v>1908</v>
      </c>
      <c r="F438" s="520">
        <v>494</v>
      </c>
      <c r="G438" s="533">
        <v>620.54</v>
      </c>
      <c r="H438" s="520">
        <v>8</v>
      </c>
      <c r="I438" s="520">
        <v>10</v>
      </c>
      <c r="J438" s="520">
        <v>1783</v>
      </c>
      <c r="K438" s="520">
        <f>+I438+J438</f>
        <v>1793</v>
      </c>
    </row>
    <row r="439" spans="1:11" ht="10.5" customHeight="1">
      <c r="B439" s="415"/>
      <c r="C439" s="520"/>
      <c r="D439" s="312"/>
      <c r="E439" s="584"/>
      <c r="F439" s="520"/>
      <c r="G439" s="533"/>
      <c r="H439" s="520"/>
      <c r="I439" s="520"/>
      <c r="J439" s="520"/>
      <c r="K439" s="520"/>
    </row>
    <row r="440" spans="1:11" ht="10.5" customHeight="1">
      <c r="B440" s="415" t="s">
        <v>768</v>
      </c>
      <c r="C440" s="522">
        <v>1286</v>
      </c>
      <c r="D440" s="312">
        <v>17</v>
      </c>
      <c r="E440" s="584">
        <v>2154</v>
      </c>
      <c r="F440" s="520">
        <v>487</v>
      </c>
      <c r="G440" s="533">
        <v>714.27</v>
      </c>
      <c r="H440" s="520" t="s">
        <v>373</v>
      </c>
      <c r="I440" s="520" t="s">
        <v>373</v>
      </c>
      <c r="J440" s="520">
        <v>2332</v>
      </c>
      <c r="K440" s="520">
        <f>SUM(I440:J440)</f>
        <v>2332</v>
      </c>
    </row>
    <row r="441" spans="1:11" ht="10.5" customHeight="1">
      <c r="B441" s="415" t="s">
        <v>769</v>
      </c>
      <c r="C441" s="522">
        <v>1419</v>
      </c>
      <c r="D441" s="312">
        <v>18</v>
      </c>
      <c r="E441" s="584">
        <v>2374</v>
      </c>
      <c r="F441" s="520">
        <v>650</v>
      </c>
      <c r="G441" s="533">
        <v>848.38</v>
      </c>
      <c r="H441" s="520" t="s">
        <v>373</v>
      </c>
      <c r="I441" s="520" t="s">
        <v>373</v>
      </c>
      <c r="J441" s="520">
        <v>2204</v>
      </c>
      <c r="K441" s="520">
        <f>SUM(I441:J441)</f>
        <v>2204</v>
      </c>
    </row>
    <row r="442" spans="1:11" ht="10.5" customHeight="1">
      <c r="B442" s="415" t="s">
        <v>455</v>
      </c>
      <c r="C442" s="522">
        <v>1471</v>
      </c>
      <c r="D442" s="312">
        <v>21</v>
      </c>
      <c r="E442" s="584">
        <v>2103</v>
      </c>
      <c r="F442" s="520">
        <v>700</v>
      </c>
      <c r="G442" s="533">
        <v>944.09</v>
      </c>
      <c r="H442" s="520" t="s">
        <v>373</v>
      </c>
      <c r="I442" s="520" t="s">
        <v>373</v>
      </c>
      <c r="J442" s="520">
        <v>2169</v>
      </c>
      <c r="K442" s="520">
        <f>SUM(I442:J442)</f>
        <v>2169</v>
      </c>
    </row>
    <row r="443" spans="1:11" ht="10.5" customHeight="1">
      <c r="B443" s="415" t="s">
        <v>456</v>
      </c>
      <c r="C443" s="522">
        <v>1198</v>
      </c>
      <c r="D443" s="312">
        <v>13</v>
      </c>
      <c r="E443" s="584">
        <v>2877</v>
      </c>
      <c r="F443" s="520">
        <v>435</v>
      </c>
      <c r="G443" s="533">
        <v>772.47</v>
      </c>
      <c r="H443" s="520" t="s">
        <v>373</v>
      </c>
      <c r="I443" s="520" t="s">
        <v>373</v>
      </c>
      <c r="J443" s="520">
        <v>2456</v>
      </c>
      <c r="K443" s="520">
        <f>SUM(I443:J443)</f>
        <v>2456</v>
      </c>
    </row>
    <row r="444" spans="1:11" ht="10.5" customHeight="1">
      <c r="A444" s="1764">
        <v>41</v>
      </c>
      <c r="B444" s="415" t="s">
        <v>457</v>
      </c>
      <c r="C444" s="522">
        <v>1169</v>
      </c>
      <c r="D444" s="312">
        <v>20</v>
      </c>
      <c r="E444" s="584">
        <v>2294</v>
      </c>
      <c r="F444" s="520">
        <v>396</v>
      </c>
      <c r="G444" s="533">
        <v>783.88</v>
      </c>
      <c r="H444" s="520" t="s">
        <v>373</v>
      </c>
      <c r="I444" s="520" t="s">
        <v>373</v>
      </c>
      <c r="J444" s="520">
        <v>2232</v>
      </c>
      <c r="K444" s="520">
        <f>SUM(I444:J444)</f>
        <v>2232</v>
      </c>
    </row>
    <row r="445" spans="1:11" ht="10.5" customHeight="1">
      <c r="A445" s="1764"/>
      <c r="B445" s="415"/>
      <c r="C445" s="522"/>
      <c r="D445" s="312"/>
      <c r="E445" s="584"/>
      <c r="F445" s="520"/>
      <c r="G445" s="533"/>
      <c r="H445" s="520"/>
      <c r="I445" s="520"/>
      <c r="J445" s="520"/>
      <c r="K445" s="520"/>
    </row>
    <row r="446" spans="1:11" ht="10.5" customHeight="1">
      <c r="B446" s="415" t="s">
        <v>324</v>
      </c>
      <c r="C446" s="522">
        <v>1170</v>
      </c>
      <c r="D446" s="312">
        <v>6</v>
      </c>
      <c r="E446" s="584">
        <v>3345</v>
      </c>
      <c r="F446" s="520">
        <v>402</v>
      </c>
      <c r="G446" s="533">
        <v>918.7</v>
      </c>
      <c r="H446" s="520" t="s">
        <v>373</v>
      </c>
      <c r="I446" s="520" t="s">
        <v>373</v>
      </c>
      <c r="J446" s="520">
        <v>2910</v>
      </c>
      <c r="K446" s="520">
        <f>SUM(I446:J446)</f>
        <v>2910</v>
      </c>
    </row>
    <row r="447" spans="1:11" ht="10.5" customHeight="1">
      <c r="B447" s="415" t="s">
        <v>325</v>
      </c>
      <c r="C447" s="520">
        <v>1401</v>
      </c>
      <c r="D447" s="312">
        <v>12</v>
      </c>
      <c r="E447" s="584">
        <v>3475</v>
      </c>
      <c r="F447" s="520">
        <v>535</v>
      </c>
      <c r="G447" s="533">
        <v>1124.6600000000001</v>
      </c>
      <c r="H447" s="520" t="s">
        <v>373</v>
      </c>
      <c r="I447" s="520" t="s">
        <v>373</v>
      </c>
      <c r="J447" s="520">
        <v>3494</v>
      </c>
      <c r="K447" s="520">
        <f>SUM(I447:J447)</f>
        <v>3494</v>
      </c>
    </row>
    <row r="448" spans="1:11" ht="10.5" customHeight="1">
      <c r="B448" s="415" t="s">
        <v>326</v>
      </c>
      <c r="C448" s="522">
        <v>1474</v>
      </c>
      <c r="D448" s="312">
        <v>10</v>
      </c>
      <c r="E448" s="584">
        <v>7021</v>
      </c>
      <c r="F448" s="520">
        <v>455</v>
      </c>
      <c r="G448" s="533">
        <v>1366.18</v>
      </c>
      <c r="H448" s="520" t="s">
        <v>373</v>
      </c>
      <c r="I448" s="520" t="s">
        <v>373</v>
      </c>
      <c r="J448" s="520">
        <v>5443</v>
      </c>
      <c r="K448" s="520">
        <f>SUM(I448:J448)</f>
        <v>5443</v>
      </c>
    </row>
    <row r="449" spans="2:11" ht="10.5" customHeight="1">
      <c r="B449" s="597" t="s">
        <v>327</v>
      </c>
      <c r="C449" s="520">
        <v>2280</v>
      </c>
      <c r="D449" s="312">
        <v>20</v>
      </c>
      <c r="E449" s="584">
        <v>7270</v>
      </c>
      <c r="F449" s="520">
        <v>521</v>
      </c>
      <c r="G449" s="533">
        <v>1650.92</v>
      </c>
      <c r="H449" s="520" t="s">
        <v>373</v>
      </c>
      <c r="I449" s="520" t="s">
        <v>373</v>
      </c>
      <c r="J449" s="520">
        <v>10797</v>
      </c>
      <c r="K449" s="520">
        <f>SUM(I449:J449)</f>
        <v>10797</v>
      </c>
    </row>
    <row r="450" spans="2:11" ht="10.5" customHeight="1">
      <c r="B450" s="597" t="s">
        <v>283</v>
      </c>
      <c r="C450" s="520">
        <v>1965</v>
      </c>
      <c r="D450" s="312">
        <v>16</v>
      </c>
      <c r="E450" s="584">
        <v>9494</v>
      </c>
      <c r="F450" s="520">
        <v>504</v>
      </c>
      <c r="G450" s="533">
        <v>1671.94</v>
      </c>
      <c r="H450" s="520" t="s">
        <v>373</v>
      </c>
      <c r="I450" s="520" t="s">
        <v>373</v>
      </c>
      <c r="J450" s="520">
        <v>12990</v>
      </c>
      <c r="K450" s="520">
        <f>SUM(I450:J450)</f>
        <v>12990</v>
      </c>
    </row>
    <row r="451" spans="2:11" ht="10.5" customHeight="1">
      <c r="B451" s="415"/>
      <c r="C451" s="520"/>
      <c r="D451" s="312"/>
      <c r="E451" s="584"/>
      <c r="F451" s="520"/>
      <c r="G451" s="533"/>
      <c r="H451" s="520"/>
      <c r="I451" s="520"/>
      <c r="J451" s="520"/>
      <c r="K451" s="520"/>
    </row>
    <row r="452" spans="2:11" ht="10.5" customHeight="1">
      <c r="B452" s="597" t="s">
        <v>328</v>
      </c>
      <c r="C452" s="520">
        <v>1853</v>
      </c>
      <c r="D452" s="312">
        <v>13</v>
      </c>
      <c r="E452" s="584">
        <v>11589</v>
      </c>
      <c r="F452" s="520">
        <v>367</v>
      </c>
      <c r="G452" s="533">
        <v>2026.12</v>
      </c>
      <c r="H452" s="520" t="s">
        <v>373</v>
      </c>
      <c r="I452" s="520" t="s">
        <v>373</v>
      </c>
      <c r="J452" s="520">
        <v>16126</v>
      </c>
      <c r="K452" s="520">
        <f>SUM(I452:J452)</f>
        <v>16126</v>
      </c>
    </row>
    <row r="453" spans="2:11" ht="10.5" customHeight="1">
      <c r="B453" s="597" t="s">
        <v>329</v>
      </c>
      <c r="C453" s="522">
        <v>1809</v>
      </c>
      <c r="D453" s="312">
        <v>21</v>
      </c>
      <c r="E453" s="584">
        <v>10579</v>
      </c>
      <c r="F453" s="522">
        <v>423</v>
      </c>
      <c r="G453" s="535">
        <v>2108.91</v>
      </c>
      <c r="H453" s="522" t="s">
        <v>373</v>
      </c>
      <c r="I453" s="522" t="s">
        <v>373</v>
      </c>
      <c r="J453" s="522">
        <v>13862</v>
      </c>
      <c r="K453" s="520">
        <f>SUM(I453:J453)</f>
        <v>13862</v>
      </c>
    </row>
    <row r="454" spans="2:11" ht="10.5" customHeight="1">
      <c r="B454" s="415" t="s">
        <v>282</v>
      </c>
      <c r="C454" s="522">
        <v>1837</v>
      </c>
      <c r="D454" s="312">
        <v>35</v>
      </c>
      <c r="E454" s="584">
        <v>13532</v>
      </c>
      <c r="F454" s="522">
        <v>427</v>
      </c>
      <c r="G454" s="535">
        <v>2331.11</v>
      </c>
      <c r="H454" s="522" t="s">
        <v>373</v>
      </c>
      <c r="I454" s="522" t="s">
        <v>373</v>
      </c>
      <c r="J454" s="522">
        <v>16673</v>
      </c>
      <c r="K454" s="520">
        <f>SUM(I454:J454)</f>
        <v>16673</v>
      </c>
    </row>
    <row r="455" spans="2:11" ht="10.5" customHeight="1">
      <c r="B455" s="415" t="s">
        <v>723</v>
      </c>
      <c r="C455" s="522">
        <v>1841</v>
      </c>
      <c r="D455" s="312">
        <v>45</v>
      </c>
      <c r="E455" s="584">
        <v>14583</v>
      </c>
      <c r="F455" s="522">
        <v>378</v>
      </c>
      <c r="G455" s="535">
        <v>2754.77</v>
      </c>
      <c r="H455" s="522" t="s">
        <v>373</v>
      </c>
      <c r="I455" s="522" t="s">
        <v>373</v>
      </c>
      <c r="J455" s="522">
        <v>19626</v>
      </c>
      <c r="K455" s="520">
        <f>SUM(I455:J455)</f>
        <v>19626</v>
      </c>
    </row>
    <row r="456" spans="2:11" ht="10.5" customHeight="1">
      <c r="B456" s="415" t="s">
        <v>751</v>
      </c>
      <c r="C456" s="522">
        <v>1804</v>
      </c>
      <c r="D456" s="312">
        <v>41</v>
      </c>
      <c r="E456" s="584">
        <v>17684</v>
      </c>
      <c r="F456" s="522">
        <v>344</v>
      </c>
      <c r="G456" s="535">
        <v>2841.4</v>
      </c>
      <c r="H456" s="522" t="s">
        <v>373</v>
      </c>
      <c r="I456" s="522" t="s">
        <v>373</v>
      </c>
      <c r="J456" s="522">
        <v>24798</v>
      </c>
      <c r="K456" s="520">
        <f>SUM(I456:J456)</f>
        <v>24798</v>
      </c>
    </row>
    <row r="457" spans="2:11" ht="10.5" customHeight="1">
      <c r="B457" s="415"/>
      <c r="C457" s="522"/>
      <c r="D457" s="312"/>
      <c r="E457" s="584"/>
      <c r="F457" s="522"/>
      <c r="G457" s="535"/>
      <c r="H457" s="522"/>
      <c r="I457" s="522"/>
      <c r="J457" s="522"/>
      <c r="K457" s="522"/>
    </row>
    <row r="458" spans="2:11" ht="10.5" customHeight="1">
      <c r="B458" s="311" t="s">
        <v>502</v>
      </c>
      <c r="C458" s="522">
        <v>1519</v>
      </c>
      <c r="D458" s="312">
        <v>26</v>
      </c>
      <c r="E458" s="584">
        <v>26634</v>
      </c>
      <c r="F458" s="522">
        <v>141</v>
      </c>
      <c r="G458" s="535">
        <v>3331.68</v>
      </c>
      <c r="H458" s="522" t="s">
        <v>373</v>
      </c>
      <c r="I458" s="522" t="s">
        <v>373</v>
      </c>
      <c r="J458" s="522">
        <v>35192</v>
      </c>
      <c r="K458" s="520">
        <f>SUM(I458:J458)</f>
        <v>35192</v>
      </c>
    </row>
    <row r="459" spans="2:11" ht="10.5" customHeight="1">
      <c r="B459" s="311" t="s">
        <v>388</v>
      </c>
      <c r="C459" s="522">
        <v>1939</v>
      </c>
      <c r="D459" s="312">
        <v>60</v>
      </c>
      <c r="E459" s="584">
        <v>19895</v>
      </c>
      <c r="F459" s="522">
        <v>360</v>
      </c>
      <c r="G459" s="535">
        <v>3037.43</v>
      </c>
      <c r="H459" s="522">
        <v>29</v>
      </c>
      <c r="I459" s="522">
        <v>77</v>
      </c>
      <c r="J459" s="522">
        <v>25208</v>
      </c>
      <c r="K459" s="520">
        <f>SUM(I459:J459)</f>
        <v>25285</v>
      </c>
    </row>
    <row r="460" spans="2:11" ht="10.5" customHeight="1">
      <c r="B460" s="313">
        <v>39295</v>
      </c>
      <c r="C460" s="522">
        <v>2857</v>
      </c>
      <c r="D460" s="312">
        <v>158</v>
      </c>
      <c r="E460" s="584">
        <v>8438</v>
      </c>
      <c r="F460" s="522">
        <v>359</v>
      </c>
      <c r="G460" s="535">
        <v>3332.4</v>
      </c>
      <c r="H460" s="522" t="s">
        <v>373</v>
      </c>
      <c r="I460" s="522" t="s">
        <v>373</v>
      </c>
      <c r="J460" s="522">
        <v>17191</v>
      </c>
      <c r="K460" s="520">
        <f>SUM(I460:J460)</f>
        <v>17191</v>
      </c>
    </row>
    <row r="461" spans="2:11" ht="10.5" customHeight="1">
      <c r="B461" s="313">
        <v>39692</v>
      </c>
      <c r="C461" s="522">
        <v>1874</v>
      </c>
      <c r="D461" s="312">
        <v>77</v>
      </c>
      <c r="E461" s="577">
        <v>20905</v>
      </c>
      <c r="F461" s="522">
        <v>401</v>
      </c>
      <c r="G461" s="535">
        <v>3755.37</v>
      </c>
      <c r="H461" s="522" t="s">
        <v>373</v>
      </c>
      <c r="I461" s="522" t="s">
        <v>373</v>
      </c>
      <c r="J461" s="522">
        <v>25452</v>
      </c>
      <c r="K461" s="520">
        <f>SUM(I461:J461)</f>
        <v>25452</v>
      </c>
    </row>
    <row r="462" spans="2:11" ht="10.5" customHeight="1">
      <c r="B462" s="313">
        <v>40087</v>
      </c>
      <c r="C462" s="522">
        <v>1802</v>
      </c>
      <c r="D462" s="312">
        <v>134</v>
      </c>
      <c r="E462" s="577">
        <v>18599</v>
      </c>
      <c r="F462" s="522">
        <v>230</v>
      </c>
      <c r="G462" s="535">
        <v>4585.16</v>
      </c>
      <c r="H462" s="522" t="s">
        <v>373</v>
      </c>
      <c r="I462" s="522" t="s">
        <v>373</v>
      </c>
      <c r="J462" s="522">
        <v>25632</v>
      </c>
      <c r="K462" s="520">
        <f>SUM(I462:J462)</f>
        <v>25632</v>
      </c>
    </row>
    <row r="463" spans="2:11" ht="10.5" customHeight="1">
      <c r="B463" s="313"/>
      <c r="C463" s="522"/>
      <c r="D463" s="312"/>
      <c r="E463" s="577"/>
      <c r="F463" s="522"/>
      <c r="G463" s="535"/>
      <c r="H463" s="522"/>
      <c r="I463" s="522"/>
      <c r="J463" s="522"/>
      <c r="K463" s="522"/>
    </row>
    <row r="464" spans="2:11" ht="10.5" customHeight="1">
      <c r="B464" s="335" t="s">
        <v>336</v>
      </c>
      <c r="C464" s="522">
        <v>1836</v>
      </c>
      <c r="D464" s="312">
        <v>125</v>
      </c>
      <c r="E464" s="577">
        <v>18974</v>
      </c>
      <c r="F464" s="522">
        <v>347</v>
      </c>
      <c r="G464" s="535">
        <v>4636.4399999999996</v>
      </c>
      <c r="H464" s="522" t="s">
        <v>373</v>
      </c>
      <c r="I464" s="522" t="s">
        <v>373</v>
      </c>
      <c r="J464" s="522">
        <v>23218</v>
      </c>
      <c r="K464" s="520">
        <f>SUM(I464:J464)</f>
        <v>23218</v>
      </c>
    </row>
    <row r="465" spans="2:13" ht="10.5" customHeight="1">
      <c r="B465" s="335" t="s">
        <v>339</v>
      </c>
      <c r="C465" s="522">
        <v>1938</v>
      </c>
      <c r="D465" s="312">
        <v>127</v>
      </c>
      <c r="E465" s="577">
        <v>16119</v>
      </c>
      <c r="F465" s="522">
        <v>448</v>
      </c>
      <c r="G465" s="535">
        <v>3460.45</v>
      </c>
      <c r="H465" s="522" t="s">
        <v>373</v>
      </c>
      <c r="I465" s="522" t="s">
        <v>373</v>
      </c>
      <c r="J465" s="522">
        <v>21294</v>
      </c>
      <c r="K465" s="520">
        <f>SUM(I465:J465)</f>
        <v>21294</v>
      </c>
      <c r="M465" s="59"/>
    </row>
    <row r="466" spans="2:13" ht="10.5" customHeight="1">
      <c r="B466" s="335" t="s">
        <v>1370</v>
      </c>
      <c r="C466" s="522">
        <v>1976</v>
      </c>
      <c r="D466" s="312">
        <v>97</v>
      </c>
      <c r="E466" s="577">
        <v>19230</v>
      </c>
      <c r="F466" s="522">
        <v>483</v>
      </c>
      <c r="G466" s="535">
        <v>4587.24</v>
      </c>
      <c r="H466" s="522" t="s">
        <v>373</v>
      </c>
      <c r="I466" s="522" t="s">
        <v>373</v>
      </c>
      <c r="J466" s="522">
        <v>26041</v>
      </c>
      <c r="K466" s="520">
        <v>26041</v>
      </c>
      <c r="M466" s="59"/>
    </row>
    <row r="467" spans="2:13" ht="10.5" customHeight="1">
      <c r="B467" s="335" t="s">
        <v>1409</v>
      </c>
      <c r="C467" s="522">
        <v>2072</v>
      </c>
      <c r="D467" s="312">
        <v>97</v>
      </c>
      <c r="E467" s="577">
        <v>22056</v>
      </c>
      <c r="F467" s="522">
        <v>465</v>
      </c>
      <c r="G467" s="535">
        <v>5325.7</v>
      </c>
      <c r="H467" s="522" t="s">
        <v>373</v>
      </c>
      <c r="I467" s="522" t="s">
        <v>373</v>
      </c>
      <c r="J467" s="522">
        <v>39131</v>
      </c>
      <c r="K467" s="520">
        <v>39131</v>
      </c>
      <c r="M467" s="59"/>
    </row>
    <row r="468" spans="2:13" ht="10.5" customHeight="1">
      <c r="B468" s="336" t="s">
        <v>1486</v>
      </c>
      <c r="C468" s="540">
        <v>1981</v>
      </c>
      <c r="D468" s="314">
        <v>124</v>
      </c>
      <c r="E468" s="578">
        <v>19157</v>
      </c>
      <c r="F468" s="540">
        <v>297</v>
      </c>
      <c r="G468" s="543">
        <v>5160.2700000000004</v>
      </c>
      <c r="H468" s="540" t="s">
        <v>373</v>
      </c>
      <c r="I468" s="540" t="s">
        <v>373</v>
      </c>
      <c r="J468" s="540">
        <v>41459</v>
      </c>
      <c r="K468" s="540">
        <v>41459</v>
      </c>
    </row>
    <row r="469" spans="2:13" ht="6" customHeight="1">
      <c r="B469" s="1332"/>
      <c r="C469" s="598"/>
      <c r="D469" s="1413"/>
      <c r="E469" s="1412"/>
      <c r="F469" s="598"/>
      <c r="G469" s="858"/>
      <c r="H469" s="598"/>
      <c r="I469" s="598"/>
      <c r="J469" s="598"/>
      <c r="K469" s="598"/>
    </row>
    <row r="470" spans="2:13" ht="10.5" customHeight="1">
      <c r="B470" s="463" t="s">
        <v>1325</v>
      </c>
      <c r="C470" s="223"/>
      <c r="D470" s="223"/>
      <c r="E470" s="223"/>
      <c r="F470" s="223"/>
      <c r="G470" s="223"/>
      <c r="H470" s="223"/>
    </row>
    <row r="471" spans="2:13" ht="10.5" customHeight="1">
      <c r="B471" s="463" t="s">
        <v>1326</v>
      </c>
      <c r="C471" s="223"/>
      <c r="D471" s="223"/>
      <c r="E471" s="223"/>
      <c r="F471" s="223"/>
      <c r="G471" s="223"/>
      <c r="H471" s="223"/>
    </row>
    <row r="472" spans="2:13" ht="10.5" customHeight="1">
      <c r="B472" s="463" t="s">
        <v>1327</v>
      </c>
      <c r="C472" s="223"/>
      <c r="D472" s="223"/>
      <c r="E472" s="223"/>
      <c r="F472" s="223"/>
      <c r="G472" s="223"/>
      <c r="H472" s="223"/>
    </row>
    <row r="473" spans="2:13" ht="10.5" customHeight="1">
      <c r="B473" s="463" t="s">
        <v>1328</v>
      </c>
      <c r="C473" s="223"/>
      <c r="D473" s="223"/>
      <c r="E473" s="223"/>
      <c r="F473" s="223"/>
      <c r="G473" s="223"/>
      <c r="H473" s="223"/>
    </row>
    <row r="474" spans="2:13" ht="10.5" customHeight="1">
      <c r="B474" s="463" t="s">
        <v>1329</v>
      </c>
      <c r="C474" s="223"/>
      <c r="D474" s="223"/>
      <c r="E474" s="223"/>
      <c r="F474" s="223"/>
      <c r="G474" s="223"/>
      <c r="H474" s="223"/>
    </row>
    <row r="475" spans="2:13" ht="10.5" customHeight="1">
      <c r="B475" s="1768" t="s">
        <v>1460</v>
      </c>
      <c r="C475" s="1768"/>
      <c r="D475" s="1768"/>
      <c r="E475" s="1768"/>
      <c r="F475" s="1768"/>
      <c r="G475" s="1768"/>
      <c r="H475" s="1768"/>
    </row>
    <row r="476" spans="2:13" ht="10.5" customHeight="1">
      <c r="B476" s="466" t="s">
        <v>1330</v>
      </c>
      <c r="C476" s="466"/>
      <c r="D476" s="466"/>
      <c r="E476" s="466"/>
      <c r="F476" s="466"/>
      <c r="G476" s="466"/>
      <c r="H476" s="466"/>
    </row>
    <row r="477" spans="2:13" ht="10.5" customHeight="1">
      <c r="B477" s="466" t="s">
        <v>1331</v>
      </c>
      <c r="C477" s="466"/>
      <c r="D477" s="466"/>
      <c r="E477" s="466"/>
      <c r="F477" s="466"/>
      <c r="G477" s="466"/>
      <c r="H477" s="466"/>
    </row>
    <row r="478" spans="2:13" ht="10.5" customHeight="1">
      <c r="B478" s="463" t="s">
        <v>1324</v>
      </c>
      <c r="C478" s="223"/>
      <c r="D478" s="223"/>
      <c r="E478" s="223"/>
      <c r="F478" s="223"/>
      <c r="G478" s="223"/>
      <c r="H478" s="223"/>
    </row>
    <row r="479" spans="2:13" ht="10.5" customHeight="1">
      <c r="B479" s="48"/>
    </row>
    <row r="480" spans="2:13" ht="10.5" customHeight="1">
      <c r="B480" s="48"/>
    </row>
    <row r="481" spans="2:12" ht="10.5" customHeight="1">
      <c r="C481" s="50"/>
      <c r="D481" s="50"/>
      <c r="E481" s="50"/>
      <c r="F481" s="50"/>
      <c r="G481" s="50"/>
      <c r="H481" s="50"/>
      <c r="I481" s="50"/>
      <c r="J481" s="50"/>
      <c r="K481" s="50"/>
    </row>
    <row r="482" spans="2:12" ht="11.5" customHeight="1">
      <c r="B482" s="60" t="s">
        <v>12</v>
      </c>
    </row>
    <row r="483" spans="2:12" ht="11.5" customHeight="1">
      <c r="B483" s="1587" t="s">
        <v>1536</v>
      </c>
      <c r="C483" s="1619" t="s">
        <v>265</v>
      </c>
      <c r="D483" s="1620"/>
      <c r="E483" s="1620"/>
      <c r="F483" s="1620"/>
      <c r="G483" s="1620"/>
      <c r="H483" s="1621"/>
      <c r="I483" s="1619" t="s">
        <v>1113</v>
      </c>
      <c r="J483" s="1620"/>
      <c r="K483" s="1620"/>
      <c r="L483" s="1621"/>
    </row>
    <row r="484" spans="2:12" ht="11.5" customHeight="1">
      <c r="B484" s="1622"/>
      <c r="C484" s="1609" t="s">
        <v>299</v>
      </c>
      <c r="D484" s="1771" t="s">
        <v>276</v>
      </c>
      <c r="E484" s="1620" t="s">
        <v>1109</v>
      </c>
      <c r="F484" s="1621"/>
      <c r="G484" s="1619" t="s">
        <v>462</v>
      </c>
      <c r="H484" s="1621"/>
      <c r="I484" s="1609" t="s">
        <v>449</v>
      </c>
      <c r="J484" s="1609" t="s">
        <v>276</v>
      </c>
      <c r="K484" s="1619" t="s">
        <v>462</v>
      </c>
      <c r="L484" s="1621"/>
    </row>
    <row r="485" spans="2:12" ht="15.75" customHeight="1">
      <c r="B485" s="1622"/>
      <c r="C485" s="1610"/>
      <c r="D485" s="1772"/>
      <c r="E485" s="282" t="s">
        <v>465</v>
      </c>
      <c r="F485" s="282" t="s">
        <v>466</v>
      </c>
      <c r="G485" s="282" t="s">
        <v>465</v>
      </c>
      <c r="H485" s="282" t="s">
        <v>466</v>
      </c>
      <c r="I485" s="1610"/>
      <c r="J485" s="1610"/>
      <c r="K485" s="282" t="s">
        <v>465</v>
      </c>
      <c r="L485" s="265" t="s">
        <v>466</v>
      </c>
    </row>
    <row r="486" spans="2:12" ht="11.5" customHeight="1">
      <c r="B486" s="1588"/>
      <c r="C486" s="447" t="s">
        <v>1299</v>
      </c>
      <c r="D486" s="338" t="s">
        <v>499</v>
      </c>
      <c r="E486" s="447" t="s">
        <v>1299</v>
      </c>
      <c r="F486" s="447" t="s">
        <v>928</v>
      </c>
      <c r="G486" s="447" t="s">
        <v>1299</v>
      </c>
      <c r="H486" s="447" t="s">
        <v>928</v>
      </c>
      <c r="I486" s="447" t="s">
        <v>1299</v>
      </c>
      <c r="J486" s="63" t="s">
        <v>499</v>
      </c>
      <c r="K486" s="447" t="s">
        <v>1299</v>
      </c>
      <c r="L486" s="447" t="s">
        <v>928</v>
      </c>
    </row>
    <row r="487" spans="2:12" ht="10.5" customHeight="1">
      <c r="B487" s="415" t="s">
        <v>758</v>
      </c>
      <c r="C487" s="584">
        <v>2687</v>
      </c>
      <c r="D487" s="339">
        <v>2205</v>
      </c>
      <c r="E487" s="520">
        <v>780</v>
      </c>
      <c r="F487" s="520">
        <v>1446</v>
      </c>
      <c r="G487" s="520">
        <v>1381</v>
      </c>
      <c r="H487" s="533">
        <v>339.19</v>
      </c>
      <c r="I487" s="520">
        <v>1781</v>
      </c>
      <c r="J487" s="520">
        <v>826</v>
      </c>
      <c r="K487" s="520">
        <v>1700</v>
      </c>
      <c r="L487" s="533">
        <v>456.09</v>
      </c>
    </row>
    <row r="488" spans="2:12" ht="10.5" customHeight="1">
      <c r="B488" s="415" t="s">
        <v>759</v>
      </c>
      <c r="C488" s="584">
        <v>2753</v>
      </c>
      <c r="D488" s="339">
        <v>2560</v>
      </c>
      <c r="E488" s="520">
        <v>1003</v>
      </c>
      <c r="F488" s="520">
        <v>1598</v>
      </c>
      <c r="G488" s="520">
        <v>1216</v>
      </c>
      <c r="H488" s="533">
        <v>379.17</v>
      </c>
      <c r="I488" s="520">
        <v>1641</v>
      </c>
      <c r="J488" s="520">
        <v>776</v>
      </c>
      <c r="K488" s="520">
        <v>1551</v>
      </c>
      <c r="L488" s="533">
        <v>462.36</v>
      </c>
    </row>
    <row r="489" spans="2:12" ht="10.5" customHeight="1">
      <c r="B489" s="415" t="s">
        <v>760</v>
      </c>
      <c r="C489" s="584">
        <v>3464</v>
      </c>
      <c r="D489" s="339">
        <v>3187</v>
      </c>
      <c r="E489" s="520">
        <v>809</v>
      </c>
      <c r="F489" s="520">
        <v>1974</v>
      </c>
      <c r="G489" s="520">
        <v>2189</v>
      </c>
      <c r="H489" s="533">
        <v>463.76</v>
      </c>
      <c r="I489" s="520">
        <v>1554</v>
      </c>
      <c r="J489" s="520">
        <v>674</v>
      </c>
      <c r="K489" s="520">
        <v>1473</v>
      </c>
      <c r="L489" s="533">
        <v>413.46</v>
      </c>
    </row>
    <row r="490" spans="2:12" ht="10.5" customHeight="1">
      <c r="B490" s="415" t="s">
        <v>761</v>
      </c>
      <c r="C490" s="584">
        <v>3165</v>
      </c>
      <c r="D490" s="339">
        <v>3578</v>
      </c>
      <c r="E490" s="520">
        <v>854</v>
      </c>
      <c r="F490" s="520">
        <v>2182</v>
      </c>
      <c r="G490" s="520">
        <v>1793</v>
      </c>
      <c r="H490" s="533">
        <v>555.83000000000004</v>
      </c>
      <c r="I490" s="520">
        <v>1470</v>
      </c>
      <c r="J490" s="520">
        <v>828</v>
      </c>
      <c r="K490" s="520">
        <v>1315</v>
      </c>
      <c r="L490" s="533">
        <v>523.86</v>
      </c>
    </row>
    <row r="491" spans="2:12" ht="10.5" customHeight="1">
      <c r="B491" s="415" t="s">
        <v>762</v>
      </c>
      <c r="C491" s="584">
        <v>3654</v>
      </c>
      <c r="D491" s="339">
        <v>4351</v>
      </c>
      <c r="E491" s="520">
        <v>931</v>
      </c>
      <c r="F491" s="520">
        <v>2413</v>
      </c>
      <c r="G491" s="520">
        <v>2137</v>
      </c>
      <c r="H491" s="533">
        <v>578.28</v>
      </c>
      <c r="I491" s="520">
        <v>1188</v>
      </c>
      <c r="J491" s="520">
        <v>701</v>
      </c>
      <c r="K491" s="520">
        <v>1082</v>
      </c>
      <c r="L491" s="533">
        <v>548.87</v>
      </c>
    </row>
    <row r="492" spans="2:12" ht="10.5" customHeight="1">
      <c r="B492" s="415"/>
      <c r="C492" s="584"/>
      <c r="D492" s="339"/>
      <c r="E492" s="520"/>
      <c r="F492" s="520"/>
      <c r="G492" s="520"/>
      <c r="H492" s="533"/>
      <c r="I492" s="520"/>
      <c r="J492" s="520"/>
      <c r="K492" s="520"/>
      <c r="L492" s="533"/>
    </row>
    <row r="493" spans="2:12" ht="10.5" customHeight="1">
      <c r="B493" s="415" t="s">
        <v>763</v>
      </c>
      <c r="C493" s="584">
        <v>4117</v>
      </c>
      <c r="D493" s="339">
        <v>5823</v>
      </c>
      <c r="E493" s="520">
        <v>1295</v>
      </c>
      <c r="F493" s="520">
        <v>2287</v>
      </c>
      <c r="G493" s="520">
        <v>1908</v>
      </c>
      <c r="H493" s="533">
        <v>532.04</v>
      </c>
      <c r="I493" s="520">
        <v>875</v>
      </c>
      <c r="J493" s="520">
        <v>547</v>
      </c>
      <c r="K493" s="520">
        <v>792</v>
      </c>
      <c r="L493" s="533">
        <v>581.96</v>
      </c>
    </row>
    <row r="494" spans="2:12" ht="10.5" customHeight="1">
      <c r="B494" s="415" t="s">
        <v>764</v>
      </c>
      <c r="C494" s="584">
        <v>5399</v>
      </c>
      <c r="D494" s="339">
        <v>6257</v>
      </c>
      <c r="E494" s="520">
        <v>1230</v>
      </c>
      <c r="F494" s="520">
        <v>2328</v>
      </c>
      <c r="G494" s="520">
        <v>3404</v>
      </c>
      <c r="H494" s="533">
        <v>648.61</v>
      </c>
      <c r="I494" s="520">
        <v>1257</v>
      </c>
      <c r="J494" s="520">
        <v>872</v>
      </c>
      <c r="K494" s="520">
        <v>1140</v>
      </c>
      <c r="L494" s="533">
        <v>676.81</v>
      </c>
    </row>
    <row r="495" spans="2:12" ht="10.5" customHeight="1">
      <c r="B495" s="415" t="s">
        <v>765</v>
      </c>
      <c r="C495" s="584">
        <v>5096</v>
      </c>
      <c r="D495" s="339">
        <v>7428</v>
      </c>
      <c r="E495" s="520">
        <v>1368</v>
      </c>
      <c r="F495" s="520">
        <v>2578</v>
      </c>
      <c r="G495" s="520">
        <v>2809</v>
      </c>
      <c r="H495" s="533">
        <v>709.1</v>
      </c>
      <c r="I495" s="520">
        <v>1496</v>
      </c>
      <c r="J495" s="520">
        <v>1416</v>
      </c>
      <c r="K495" s="520">
        <v>1419</v>
      </c>
      <c r="L495" s="533">
        <v>926.89</v>
      </c>
    </row>
    <row r="496" spans="2:12" ht="10.5" customHeight="1">
      <c r="B496" s="415" t="s">
        <v>766</v>
      </c>
      <c r="C496" s="584">
        <v>6671</v>
      </c>
      <c r="D496" s="339">
        <v>9227</v>
      </c>
      <c r="E496" s="520">
        <v>1415</v>
      </c>
      <c r="F496" s="520">
        <v>3054</v>
      </c>
      <c r="G496" s="520">
        <v>4499</v>
      </c>
      <c r="H496" s="533">
        <v>758.15</v>
      </c>
      <c r="I496" s="520">
        <v>1420</v>
      </c>
      <c r="J496" s="520">
        <v>1517</v>
      </c>
      <c r="K496" s="520">
        <v>1330</v>
      </c>
      <c r="L496" s="533">
        <v>1022.81</v>
      </c>
    </row>
    <row r="497" spans="1:12" ht="10.5" customHeight="1">
      <c r="B497" s="415" t="s">
        <v>767</v>
      </c>
      <c r="C497" s="584">
        <v>4775</v>
      </c>
      <c r="D497" s="339">
        <v>8838</v>
      </c>
      <c r="E497" s="520">
        <v>1343</v>
      </c>
      <c r="F497" s="520">
        <v>3554</v>
      </c>
      <c r="G497" s="520">
        <v>2725</v>
      </c>
      <c r="H497" s="533">
        <v>939.89</v>
      </c>
      <c r="I497" s="520">
        <v>876</v>
      </c>
      <c r="J497" s="520">
        <v>891</v>
      </c>
      <c r="K497" s="520">
        <v>807</v>
      </c>
      <c r="L497" s="533">
        <v>934.22</v>
      </c>
    </row>
    <row r="498" spans="1:12" ht="10.5" customHeight="1">
      <c r="B498" s="415"/>
      <c r="C498" s="584"/>
      <c r="D498" s="339"/>
      <c r="E498" s="520"/>
      <c r="F498" s="520"/>
      <c r="G498" s="520"/>
      <c r="H498" s="533"/>
      <c r="I498" s="520"/>
      <c r="J498" s="520"/>
      <c r="K498" s="520"/>
      <c r="L498" s="533"/>
    </row>
    <row r="499" spans="1:12" ht="10.5" customHeight="1">
      <c r="B499" s="415" t="s">
        <v>768</v>
      </c>
      <c r="C499" s="584">
        <v>4984</v>
      </c>
      <c r="D499" s="339">
        <v>10046</v>
      </c>
      <c r="E499" s="520">
        <v>1572</v>
      </c>
      <c r="F499" s="520">
        <v>3549</v>
      </c>
      <c r="G499" s="520">
        <v>2599</v>
      </c>
      <c r="H499" s="533">
        <v>1065.07</v>
      </c>
      <c r="I499" s="520">
        <v>695</v>
      </c>
      <c r="J499" s="520">
        <v>1016</v>
      </c>
      <c r="K499" s="520">
        <v>621</v>
      </c>
      <c r="L499" s="533">
        <v>1365</v>
      </c>
    </row>
    <row r="500" spans="1:12" ht="10.5" customHeight="1">
      <c r="B500" s="415" t="s">
        <v>769</v>
      </c>
      <c r="C500" s="584">
        <v>4458</v>
      </c>
      <c r="D500" s="339">
        <v>9079</v>
      </c>
      <c r="E500" s="520">
        <v>1516</v>
      </c>
      <c r="F500" s="520">
        <v>3523</v>
      </c>
      <c r="G500" s="520">
        <v>2146</v>
      </c>
      <c r="H500" s="533">
        <v>934.15</v>
      </c>
      <c r="I500" s="520">
        <v>699</v>
      </c>
      <c r="J500" s="520">
        <v>1100</v>
      </c>
      <c r="K500" s="520">
        <v>626</v>
      </c>
      <c r="L500" s="533">
        <v>1457.24</v>
      </c>
    </row>
    <row r="501" spans="1:12" ht="10.5" customHeight="1">
      <c r="B501" s="415" t="s">
        <v>455</v>
      </c>
      <c r="C501" s="584">
        <v>4528</v>
      </c>
      <c r="D501" s="339">
        <v>11470</v>
      </c>
      <c r="E501" s="520">
        <v>1856</v>
      </c>
      <c r="F501" s="520">
        <v>3739</v>
      </c>
      <c r="G501" s="520">
        <v>1721</v>
      </c>
      <c r="H501" s="533">
        <v>1419.72</v>
      </c>
      <c r="I501" s="520">
        <v>1281</v>
      </c>
      <c r="J501" s="520">
        <v>2189</v>
      </c>
      <c r="K501" s="520">
        <v>1200</v>
      </c>
      <c r="L501" s="533">
        <v>1607.48</v>
      </c>
    </row>
    <row r="502" spans="1:12" ht="10.5" customHeight="1">
      <c r="B502" s="415" t="s">
        <v>456</v>
      </c>
      <c r="C502" s="584">
        <v>3184</v>
      </c>
      <c r="D502" s="339">
        <v>10190</v>
      </c>
      <c r="E502" s="520">
        <v>1366</v>
      </c>
      <c r="F502" s="520">
        <v>4907</v>
      </c>
      <c r="G502" s="520">
        <v>1104</v>
      </c>
      <c r="H502" s="533">
        <v>1378.16</v>
      </c>
      <c r="I502" s="520">
        <v>684</v>
      </c>
      <c r="J502" s="520">
        <v>1373</v>
      </c>
      <c r="K502" s="520">
        <v>580</v>
      </c>
      <c r="L502" s="533">
        <v>1766</v>
      </c>
    </row>
    <row r="503" spans="1:12" ht="10.5" customHeight="1">
      <c r="A503" s="1764">
        <v>42</v>
      </c>
      <c r="B503" s="415" t="s">
        <v>457</v>
      </c>
      <c r="C503" s="584">
        <v>4192</v>
      </c>
      <c r="D503" s="339">
        <v>14587</v>
      </c>
      <c r="E503" s="520">
        <v>1619</v>
      </c>
      <c r="F503" s="520">
        <v>6082</v>
      </c>
      <c r="G503" s="520">
        <v>1745</v>
      </c>
      <c r="H503" s="533">
        <v>1070.95</v>
      </c>
      <c r="I503" s="520">
        <v>634</v>
      </c>
      <c r="J503" s="520">
        <v>1440</v>
      </c>
      <c r="K503" s="520">
        <v>522</v>
      </c>
      <c r="L503" s="533">
        <v>1846.82</v>
      </c>
    </row>
    <row r="504" spans="1:12" ht="10.5" customHeight="1">
      <c r="A504" s="1764"/>
      <c r="B504" s="415"/>
      <c r="C504" s="584"/>
      <c r="D504" s="339"/>
      <c r="E504" s="520"/>
      <c r="F504" s="520"/>
      <c r="G504" s="520"/>
      <c r="H504" s="533"/>
      <c r="I504" s="520"/>
      <c r="J504" s="520"/>
      <c r="K504" s="520"/>
      <c r="L504" s="533"/>
    </row>
    <row r="505" spans="1:12" ht="10.5" customHeight="1">
      <c r="B505" s="415" t="s">
        <v>324</v>
      </c>
      <c r="C505" s="584">
        <v>3302</v>
      </c>
      <c r="D505" s="339">
        <v>16066</v>
      </c>
      <c r="E505" s="520">
        <v>1154</v>
      </c>
      <c r="F505" s="520">
        <v>8164</v>
      </c>
      <c r="G505" s="520">
        <v>1481</v>
      </c>
      <c r="H505" s="533">
        <v>2319.11</v>
      </c>
      <c r="I505" s="520">
        <v>571</v>
      </c>
      <c r="J505" s="520">
        <v>1750</v>
      </c>
      <c r="K505" s="520">
        <v>450</v>
      </c>
      <c r="L505" s="533">
        <v>2560.4299999999998</v>
      </c>
    </row>
    <row r="506" spans="1:12" ht="10.5" customHeight="1">
      <c r="B506" s="415" t="s">
        <v>325</v>
      </c>
      <c r="C506" s="584">
        <v>3820</v>
      </c>
      <c r="D506" s="339">
        <v>19378</v>
      </c>
      <c r="E506" s="520">
        <v>1575</v>
      </c>
      <c r="F506" s="520">
        <v>7891</v>
      </c>
      <c r="G506" s="520">
        <v>1397</v>
      </c>
      <c r="H506" s="533">
        <v>2230.75</v>
      </c>
      <c r="I506" s="520">
        <v>578</v>
      </c>
      <c r="J506" s="520">
        <v>2213</v>
      </c>
      <c r="K506" s="520">
        <v>403</v>
      </c>
      <c r="L506" s="533">
        <v>2525.66</v>
      </c>
    </row>
    <row r="507" spans="1:12" ht="10.5" customHeight="1">
      <c r="B507" s="415" t="s">
        <v>326</v>
      </c>
      <c r="C507" s="584">
        <v>3834</v>
      </c>
      <c r="D507" s="339">
        <v>17598</v>
      </c>
      <c r="E507" s="520">
        <v>1677</v>
      </c>
      <c r="F507" s="520">
        <v>6645</v>
      </c>
      <c r="G507" s="520">
        <v>1285</v>
      </c>
      <c r="H507" s="533">
        <v>2432.11</v>
      </c>
      <c r="I507" s="520">
        <v>734</v>
      </c>
      <c r="J507" s="520">
        <v>4359</v>
      </c>
      <c r="K507" s="520">
        <v>478</v>
      </c>
      <c r="L507" s="533">
        <v>3335.22</v>
      </c>
    </row>
    <row r="508" spans="1:12" ht="10.5" customHeight="1">
      <c r="B508" s="415" t="s">
        <v>327</v>
      </c>
      <c r="C508" s="584">
        <v>4623</v>
      </c>
      <c r="D508" s="339">
        <v>22322</v>
      </c>
      <c r="E508" s="520">
        <v>1975</v>
      </c>
      <c r="F508" s="520">
        <v>6993</v>
      </c>
      <c r="G508" s="520">
        <v>1610</v>
      </c>
      <c r="H508" s="533">
        <v>2715.63</v>
      </c>
      <c r="I508" s="520">
        <v>597</v>
      </c>
      <c r="J508" s="520">
        <v>4383</v>
      </c>
      <c r="K508" s="520">
        <v>352</v>
      </c>
      <c r="L508" s="533">
        <v>3536.15</v>
      </c>
    </row>
    <row r="509" spans="1:12" ht="10.5" customHeight="1">
      <c r="B509" s="415" t="s">
        <v>283</v>
      </c>
      <c r="C509" s="584">
        <v>7257</v>
      </c>
      <c r="D509" s="339">
        <v>28832</v>
      </c>
      <c r="E509" s="520">
        <v>3241</v>
      </c>
      <c r="F509" s="520">
        <v>5199</v>
      </c>
      <c r="G509" s="520">
        <v>1554</v>
      </c>
      <c r="H509" s="533">
        <v>3007.67</v>
      </c>
      <c r="I509" s="520">
        <v>1031</v>
      </c>
      <c r="J509" s="520">
        <v>4841</v>
      </c>
      <c r="K509" s="520">
        <v>425</v>
      </c>
      <c r="L509" s="533">
        <v>2997.31</v>
      </c>
    </row>
    <row r="510" spans="1:12" ht="10.5" customHeight="1">
      <c r="B510" s="415"/>
      <c r="C510" s="584"/>
      <c r="D510" s="339"/>
      <c r="E510" s="520"/>
      <c r="F510" s="520"/>
      <c r="G510" s="520"/>
      <c r="H510" s="533"/>
      <c r="I510" s="520"/>
      <c r="J510" s="520"/>
      <c r="K510" s="520"/>
      <c r="L510" s="533"/>
    </row>
    <row r="511" spans="1:12" ht="10.5" customHeight="1">
      <c r="B511" s="597" t="s">
        <v>328</v>
      </c>
      <c r="C511" s="584">
        <v>5514</v>
      </c>
      <c r="D511" s="339">
        <v>24365</v>
      </c>
      <c r="E511" s="520">
        <v>2674</v>
      </c>
      <c r="F511" s="520">
        <v>5511</v>
      </c>
      <c r="G511" s="520">
        <v>1306</v>
      </c>
      <c r="H511" s="533">
        <v>3506.37</v>
      </c>
      <c r="I511" s="520">
        <v>778</v>
      </c>
      <c r="J511" s="520">
        <v>5991</v>
      </c>
      <c r="K511" s="520">
        <v>406</v>
      </c>
      <c r="L511" s="533">
        <v>3360.91</v>
      </c>
    </row>
    <row r="512" spans="1:12" ht="10.5" customHeight="1">
      <c r="B512" s="597" t="s">
        <v>329</v>
      </c>
      <c r="C512" s="577">
        <v>4102</v>
      </c>
      <c r="D512" s="340">
        <v>22117</v>
      </c>
      <c r="E512" s="522">
        <v>1858</v>
      </c>
      <c r="F512" s="522">
        <v>7188</v>
      </c>
      <c r="G512" s="522">
        <v>1202</v>
      </c>
      <c r="H512" s="535">
        <v>3535.47</v>
      </c>
      <c r="I512" s="522">
        <v>412</v>
      </c>
      <c r="J512" s="522">
        <v>2568</v>
      </c>
      <c r="K512" s="522">
        <v>269</v>
      </c>
      <c r="L512" s="535">
        <v>4047.84</v>
      </c>
    </row>
    <row r="513" spans="2:12" ht="10.5" customHeight="1">
      <c r="B513" s="415" t="s">
        <v>282</v>
      </c>
      <c r="C513" s="577">
        <v>4794</v>
      </c>
      <c r="D513" s="340">
        <v>25636</v>
      </c>
      <c r="E513" s="522">
        <v>2300</v>
      </c>
      <c r="F513" s="522">
        <v>6919</v>
      </c>
      <c r="G513" s="522">
        <v>1317</v>
      </c>
      <c r="H513" s="535">
        <v>3796.84</v>
      </c>
      <c r="I513" s="522">
        <v>540</v>
      </c>
      <c r="J513" s="522">
        <v>5781</v>
      </c>
      <c r="K513" s="522">
        <v>386</v>
      </c>
      <c r="L513" s="535">
        <v>5829.14</v>
      </c>
    </row>
    <row r="514" spans="2:12" ht="10.5" customHeight="1">
      <c r="B514" s="415" t="s">
        <v>723</v>
      </c>
      <c r="C514" s="577">
        <v>6389</v>
      </c>
      <c r="D514" s="340">
        <v>29817</v>
      </c>
      <c r="E514" s="522">
        <v>3031</v>
      </c>
      <c r="F514" s="522">
        <v>5964</v>
      </c>
      <c r="G514" s="522">
        <v>1710</v>
      </c>
      <c r="H514" s="535">
        <v>3487.24</v>
      </c>
      <c r="I514" s="522">
        <v>631</v>
      </c>
      <c r="J514" s="522">
        <v>7061</v>
      </c>
      <c r="K514" s="522">
        <v>428</v>
      </c>
      <c r="L514" s="535">
        <v>4801.57</v>
      </c>
    </row>
    <row r="515" spans="2:12" ht="10.5" customHeight="1">
      <c r="B515" s="415" t="s">
        <v>751</v>
      </c>
      <c r="C515" s="577">
        <v>5307</v>
      </c>
      <c r="D515" s="340">
        <v>38396</v>
      </c>
      <c r="E515" s="522">
        <v>2534</v>
      </c>
      <c r="F515" s="522">
        <v>9601</v>
      </c>
      <c r="G515" s="522">
        <v>1461</v>
      </c>
      <c r="H515" s="535">
        <v>4470.3</v>
      </c>
      <c r="I515" s="522">
        <v>589</v>
      </c>
      <c r="J515" s="522">
        <v>7806</v>
      </c>
      <c r="K515" s="522">
        <v>222</v>
      </c>
      <c r="L515" s="535">
        <v>5331.43</v>
      </c>
    </row>
    <row r="516" spans="2:12" ht="10.5" customHeight="1">
      <c r="B516" s="415"/>
      <c r="C516" s="577"/>
      <c r="D516" s="340"/>
      <c r="E516" s="522"/>
      <c r="F516" s="522"/>
      <c r="G516" s="522"/>
      <c r="H516" s="535"/>
      <c r="I516" s="522"/>
      <c r="J516" s="522"/>
      <c r="K516" s="522"/>
      <c r="L516" s="535"/>
    </row>
    <row r="517" spans="2:12" ht="10.5" customHeight="1">
      <c r="B517" s="415" t="s">
        <v>502</v>
      </c>
      <c r="C517" s="577">
        <v>5169</v>
      </c>
      <c r="D517" s="339">
        <v>44190</v>
      </c>
      <c r="E517" s="522">
        <v>1851</v>
      </c>
      <c r="F517" s="522">
        <v>14008</v>
      </c>
      <c r="G517" s="522">
        <v>2364</v>
      </c>
      <c r="H517" s="535">
        <v>4588.6499999999996</v>
      </c>
      <c r="I517" s="522">
        <v>608</v>
      </c>
      <c r="J517" s="522">
        <v>9315</v>
      </c>
      <c r="K517" s="522">
        <v>298</v>
      </c>
      <c r="L517" s="535">
        <v>5117.05</v>
      </c>
    </row>
    <row r="518" spans="2:12" ht="10.5" customHeight="1">
      <c r="B518" s="415" t="s">
        <v>388</v>
      </c>
      <c r="C518" s="577">
        <v>5009</v>
      </c>
      <c r="D518" s="339">
        <v>52101</v>
      </c>
      <c r="E518" s="522">
        <v>1687</v>
      </c>
      <c r="F518" s="522">
        <v>18258</v>
      </c>
      <c r="G518" s="522">
        <v>2435</v>
      </c>
      <c r="H518" s="535">
        <v>5026.25</v>
      </c>
      <c r="I518" s="522">
        <v>650</v>
      </c>
      <c r="J518" s="522">
        <v>13172</v>
      </c>
      <c r="K518" s="522">
        <v>203</v>
      </c>
      <c r="L518" s="535">
        <v>5102.88</v>
      </c>
    </row>
    <row r="519" spans="2:12" ht="10.5" customHeight="1">
      <c r="B519" s="313">
        <v>39295</v>
      </c>
      <c r="C519" s="577">
        <v>5166</v>
      </c>
      <c r="D519" s="339">
        <v>61158</v>
      </c>
      <c r="E519" s="522">
        <v>2260</v>
      </c>
      <c r="F519" s="522">
        <v>17723</v>
      </c>
      <c r="G519" s="522">
        <v>1532</v>
      </c>
      <c r="H519" s="535">
        <v>5638.95</v>
      </c>
      <c r="I519" s="522">
        <v>615</v>
      </c>
      <c r="J519" s="522">
        <v>15125</v>
      </c>
      <c r="K519" s="522">
        <v>239</v>
      </c>
      <c r="L519" s="535">
        <v>5355.72</v>
      </c>
    </row>
    <row r="520" spans="2:12" ht="10.5" customHeight="1">
      <c r="B520" s="313">
        <v>39692</v>
      </c>
      <c r="C520" s="577">
        <v>6859</v>
      </c>
      <c r="D520" s="339">
        <v>86902</v>
      </c>
      <c r="E520" s="522">
        <v>2310</v>
      </c>
      <c r="F520" s="522">
        <v>20703</v>
      </c>
      <c r="G520" s="522">
        <v>3080</v>
      </c>
      <c r="H520" s="535">
        <v>6072.03</v>
      </c>
      <c r="I520" s="522">
        <v>867</v>
      </c>
      <c r="J520" s="522">
        <v>30270</v>
      </c>
      <c r="K520" s="522">
        <v>339</v>
      </c>
      <c r="L520" s="535">
        <v>6081.73</v>
      </c>
    </row>
    <row r="521" spans="2:12" ht="10.5" customHeight="1">
      <c r="B521" s="313">
        <v>40087</v>
      </c>
      <c r="C521" s="656">
        <v>5736</v>
      </c>
      <c r="D521" s="339">
        <v>79225</v>
      </c>
      <c r="E521" s="650">
        <v>2248</v>
      </c>
      <c r="F521" s="650">
        <v>22395</v>
      </c>
      <c r="G521" s="650">
        <v>2294</v>
      </c>
      <c r="H521" s="295">
        <v>5700.75</v>
      </c>
      <c r="I521" s="650">
        <v>1020</v>
      </c>
      <c r="J521" s="650">
        <v>48355</v>
      </c>
      <c r="K521" s="650">
        <v>187</v>
      </c>
      <c r="L521" s="535">
        <v>5697.93</v>
      </c>
    </row>
    <row r="522" spans="2:12" ht="10.5" customHeight="1">
      <c r="B522" s="313"/>
      <c r="C522" s="577"/>
      <c r="D522" s="339"/>
      <c r="E522" s="522"/>
      <c r="F522" s="522"/>
      <c r="G522" s="522"/>
      <c r="H522" s="535"/>
      <c r="I522" s="522"/>
      <c r="J522" s="522"/>
      <c r="K522" s="522"/>
      <c r="L522" s="535"/>
    </row>
    <row r="523" spans="2:12" ht="10.5" customHeight="1">
      <c r="B523" s="511" t="s">
        <v>336</v>
      </c>
      <c r="C523" s="577">
        <v>5648</v>
      </c>
      <c r="D523" s="339">
        <v>81986</v>
      </c>
      <c r="E523" s="522">
        <v>2272</v>
      </c>
      <c r="F523" s="522">
        <v>22880</v>
      </c>
      <c r="G523" s="522">
        <v>2148</v>
      </c>
      <c r="H523" s="535">
        <v>6259.88</v>
      </c>
      <c r="I523" s="522">
        <v>1090</v>
      </c>
      <c r="J523" s="522">
        <v>69132</v>
      </c>
      <c r="K523" s="522">
        <v>152</v>
      </c>
      <c r="L523" s="535">
        <v>5537.71</v>
      </c>
    </row>
    <row r="524" spans="2:12" ht="10.5" customHeight="1">
      <c r="B524" s="511" t="s">
        <v>339</v>
      </c>
      <c r="C524" s="577">
        <v>6481</v>
      </c>
      <c r="D524" s="339">
        <v>92691</v>
      </c>
      <c r="E524" s="522">
        <v>2426</v>
      </c>
      <c r="F524" s="522">
        <v>23491</v>
      </c>
      <c r="G524" s="522">
        <v>2758</v>
      </c>
      <c r="H524" s="535">
        <v>6433.93</v>
      </c>
      <c r="I524" s="522">
        <v>1616</v>
      </c>
      <c r="J524" s="522">
        <v>95442</v>
      </c>
      <c r="K524" s="522">
        <v>234</v>
      </c>
      <c r="L524" s="535">
        <v>6032.12</v>
      </c>
    </row>
    <row r="525" spans="2:12" ht="10.5" customHeight="1">
      <c r="B525" s="511" t="s">
        <v>1370</v>
      </c>
      <c r="C525" s="577">
        <v>7872</v>
      </c>
      <c r="D525" s="339">
        <v>114157</v>
      </c>
      <c r="E525" s="522">
        <v>3399</v>
      </c>
      <c r="F525" s="522">
        <v>21361</v>
      </c>
      <c r="G525" s="522">
        <v>2604</v>
      </c>
      <c r="H525" s="535">
        <v>7181.16</v>
      </c>
      <c r="I525" s="522">
        <v>2114</v>
      </c>
      <c r="J525" s="522">
        <v>98151</v>
      </c>
      <c r="K525" s="522">
        <v>134</v>
      </c>
      <c r="L525" s="535">
        <v>6821.93</v>
      </c>
    </row>
    <row r="526" spans="2:12" ht="10.5" customHeight="1">
      <c r="B526" s="511" t="s">
        <v>1409</v>
      </c>
      <c r="C526" s="577">
        <v>7733</v>
      </c>
      <c r="D526" s="339">
        <v>111585</v>
      </c>
      <c r="E526" s="522">
        <v>3243</v>
      </c>
      <c r="F526" s="522">
        <v>22465</v>
      </c>
      <c r="G526" s="522">
        <v>2615</v>
      </c>
      <c r="H526" s="535">
        <v>6931.93</v>
      </c>
      <c r="I526" s="522">
        <v>1914</v>
      </c>
      <c r="J526" s="522">
        <v>108152</v>
      </c>
      <c r="K526" s="522">
        <v>168</v>
      </c>
      <c r="L526" s="535">
        <v>8362.2900000000009</v>
      </c>
    </row>
    <row r="527" spans="2:12" ht="10.5" customHeight="1">
      <c r="B527" s="512" t="s">
        <v>1454</v>
      </c>
      <c r="C527" s="578">
        <v>7054</v>
      </c>
      <c r="D527" s="341">
        <v>112566</v>
      </c>
      <c r="E527" s="540">
        <v>3592</v>
      </c>
      <c r="F527" s="540">
        <v>21700</v>
      </c>
      <c r="G527" s="540">
        <v>1520</v>
      </c>
      <c r="H527" s="543">
        <v>7966.09</v>
      </c>
      <c r="I527" s="540">
        <v>1803</v>
      </c>
      <c r="J527" s="540">
        <v>139435</v>
      </c>
      <c r="K527" s="540">
        <v>154</v>
      </c>
      <c r="L527" s="543">
        <v>10343.34</v>
      </c>
    </row>
    <row r="528" spans="2:12" ht="6" customHeight="1">
      <c r="B528" s="1322"/>
      <c r="C528" s="1412"/>
      <c r="D528" s="1414"/>
      <c r="E528" s="598"/>
      <c r="F528" s="598"/>
      <c r="G528" s="598"/>
      <c r="H528" s="858"/>
      <c r="I528" s="598"/>
      <c r="J528" s="598"/>
      <c r="K528" s="598"/>
      <c r="L528" s="858"/>
    </row>
    <row r="529" spans="2:12" ht="10.5" customHeight="1">
      <c r="B529" s="1326" t="s">
        <v>1345</v>
      </c>
      <c r="C529" s="1326"/>
      <c r="D529" s="1326"/>
      <c r="E529" s="1326"/>
      <c r="F529" s="1326"/>
      <c r="G529" s="1326"/>
      <c r="H529" s="1326"/>
    </row>
    <row r="530" spans="2:12" ht="10.5" customHeight="1">
      <c r="B530" s="1326" t="s">
        <v>1346</v>
      </c>
      <c r="C530" s="1326"/>
      <c r="D530" s="1326"/>
      <c r="E530" s="1326"/>
      <c r="F530" s="1326"/>
      <c r="G530" s="1326"/>
      <c r="H530" s="1326"/>
    </row>
    <row r="531" spans="2:12" ht="10.5" customHeight="1">
      <c r="B531" s="1326" t="s">
        <v>1347</v>
      </c>
      <c r="C531" s="1326"/>
      <c r="D531" s="1326"/>
      <c r="E531" s="1326"/>
      <c r="F531" s="1326"/>
      <c r="G531" s="1326"/>
      <c r="H531" s="1326"/>
    </row>
    <row r="532" spans="2:12" ht="10.5" customHeight="1">
      <c r="B532" s="1326" t="s">
        <v>1348</v>
      </c>
      <c r="C532" s="1326"/>
      <c r="D532" s="1326"/>
      <c r="E532" s="1326"/>
      <c r="F532" s="1326"/>
      <c r="G532" s="1326"/>
      <c r="H532" s="1326"/>
    </row>
    <row r="533" spans="2:12" ht="10.5" customHeight="1">
      <c r="B533" s="1326" t="s">
        <v>1349</v>
      </c>
      <c r="C533" s="1326"/>
      <c r="D533" s="1326"/>
      <c r="E533" s="1326"/>
      <c r="F533" s="1326"/>
      <c r="G533" s="1326"/>
      <c r="H533" s="1326"/>
    </row>
    <row r="534" spans="2:12" ht="10.5" customHeight="1">
      <c r="B534" s="1726" t="s">
        <v>1461</v>
      </c>
      <c r="C534" s="1726"/>
      <c r="D534" s="1726"/>
      <c r="E534" s="1726"/>
      <c r="F534" s="1726"/>
      <c r="G534" s="1726"/>
      <c r="H534" s="1726"/>
    </row>
    <row r="535" spans="2:12" ht="10.5" customHeight="1">
      <c r="B535" s="1331" t="s">
        <v>1351</v>
      </c>
      <c r="C535" s="1331"/>
      <c r="D535" s="1331"/>
      <c r="E535" s="1331"/>
      <c r="F535" s="1331"/>
      <c r="G535" s="1331"/>
      <c r="H535" s="1331"/>
    </row>
    <row r="536" spans="2:12" ht="10.5" customHeight="1">
      <c r="B536" s="1331" t="s">
        <v>1352</v>
      </c>
      <c r="C536" s="1331"/>
      <c r="D536" s="1331"/>
      <c r="E536" s="1331"/>
      <c r="F536" s="1331"/>
      <c r="G536" s="1331"/>
      <c r="H536" s="1331"/>
    </row>
    <row r="537" spans="2:12" ht="10.5" customHeight="1">
      <c r="B537" s="1331" t="s">
        <v>1353</v>
      </c>
      <c r="C537" s="1331"/>
      <c r="D537" s="1331"/>
      <c r="E537" s="1331"/>
      <c r="F537" s="1331"/>
      <c r="G537" s="1331"/>
      <c r="H537" s="1331"/>
    </row>
    <row r="538" spans="2:12" ht="10.5" customHeight="1">
      <c r="B538" s="1326" t="s">
        <v>1344</v>
      </c>
      <c r="C538" s="1415"/>
      <c r="D538" s="1415"/>
      <c r="E538" s="1415"/>
      <c r="F538" s="1415"/>
      <c r="G538" s="1415"/>
      <c r="H538" s="1415"/>
      <c r="I538" s="164"/>
      <c r="J538" s="164"/>
      <c r="K538" s="164"/>
      <c r="L538" s="164"/>
    </row>
    <row r="539" spans="2:12" ht="10.5" customHeight="1">
      <c r="B539" s="48"/>
      <c r="C539" s="164"/>
      <c r="D539" s="164"/>
      <c r="E539" s="164"/>
      <c r="F539" s="164"/>
      <c r="G539" s="164"/>
      <c r="H539" s="164"/>
      <c r="I539" s="164"/>
      <c r="J539" s="164"/>
      <c r="K539" s="164"/>
      <c r="L539" s="164"/>
    </row>
    <row r="540" spans="2:12" ht="10.5" customHeight="1">
      <c r="B540" s="48"/>
      <c r="C540" s="164"/>
      <c r="D540" s="164"/>
      <c r="E540" s="164"/>
      <c r="F540" s="164"/>
      <c r="G540" s="164"/>
      <c r="H540" s="164"/>
      <c r="I540" s="164"/>
      <c r="J540" s="164"/>
      <c r="K540" s="164"/>
      <c r="L540" s="164"/>
    </row>
    <row r="541" spans="2:12" ht="10.5" customHeight="1">
      <c r="B541" s="48"/>
      <c r="C541" s="164"/>
      <c r="D541" s="164"/>
      <c r="E541" s="164"/>
      <c r="F541" s="164"/>
      <c r="G541" s="164"/>
      <c r="H541" s="164"/>
      <c r="I541" s="164"/>
      <c r="J541" s="164"/>
      <c r="K541" s="164"/>
      <c r="L541" s="164"/>
    </row>
    <row r="542" spans="2:12" ht="10.5" customHeight="1">
      <c r="B542" s="48"/>
      <c r="C542" s="164"/>
      <c r="D542" s="164"/>
      <c r="E542" s="164"/>
      <c r="F542" s="164"/>
      <c r="G542" s="164"/>
      <c r="H542" s="164"/>
      <c r="I542" s="164"/>
      <c r="J542" s="164"/>
      <c r="K542" s="164"/>
      <c r="L542" s="164"/>
    </row>
    <row r="543" spans="2:12" ht="10.5" customHeight="1">
      <c r="B543" s="48"/>
      <c r="C543" s="164"/>
      <c r="D543" s="164"/>
      <c r="E543" s="164"/>
      <c r="F543" s="164"/>
      <c r="G543" s="164"/>
      <c r="H543" s="164"/>
      <c r="I543" s="164"/>
      <c r="J543" s="164"/>
      <c r="K543" s="164"/>
      <c r="L543" s="164"/>
    </row>
    <row r="544" spans="2:12" ht="10.5" customHeight="1">
      <c r="B544" s="48"/>
      <c r="C544" s="164"/>
      <c r="D544" s="164"/>
      <c r="E544" s="164"/>
      <c r="F544" s="164"/>
      <c r="G544" s="164"/>
      <c r="H544" s="164"/>
      <c r="I544" s="164"/>
      <c r="J544" s="164"/>
      <c r="K544" s="164"/>
      <c r="L544" s="164"/>
    </row>
    <row r="545" spans="2:12" ht="10.5" customHeight="1">
      <c r="B545" s="48"/>
      <c r="C545" s="164"/>
      <c r="D545" s="164"/>
      <c r="E545" s="164"/>
      <c r="F545" s="164"/>
      <c r="G545" s="164"/>
      <c r="H545" s="164"/>
      <c r="I545" s="164"/>
      <c r="J545" s="164"/>
      <c r="K545" s="164"/>
      <c r="L545" s="164"/>
    </row>
    <row r="546" spans="2:12" ht="10.5" customHeight="1">
      <c r="B546" s="48"/>
      <c r="C546" s="164"/>
      <c r="D546" s="164"/>
      <c r="E546" s="164"/>
      <c r="F546" s="164"/>
      <c r="G546" s="164"/>
      <c r="H546" s="164"/>
      <c r="I546" s="164"/>
      <c r="J546" s="164"/>
      <c r="K546" s="164"/>
      <c r="L546" s="164"/>
    </row>
    <row r="547" spans="2:12" ht="10.5" customHeight="1">
      <c r="B547" s="48"/>
      <c r="C547" s="164"/>
      <c r="D547" s="164"/>
      <c r="E547" s="164"/>
      <c r="F547" s="164"/>
      <c r="G547" s="164"/>
      <c r="H547" s="164"/>
      <c r="I547" s="164"/>
      <c r="J547" s="164"/>
      <c r="K547" s="164"/>
      <c r="L547" s="164"/>
    </row>
    <row r="548" spans="2:12" ht="11.5" customHeight="1">
      <c r="B548" s="60" t="s">
        <v>13</v>
      </c>
    </row>
    <row r="549" spans="2:12" ht="11.5" customHeight="1">
      <c r="B549" s="1587" t="s">
        <v>1536</v>
      </c>
      <c r="C549" s="1619" t="s">
        <v>724</v>
      </c>
      <c r="D549" s="1620"/>
      <c r="E549" s="1620"/>
      <c r="F549" s="1620"/>
      <c r="G549" s="1620"/>
      <c r="H549" s="1620"/>
      <c r="I549" s="1620"/>
      <c r="J549" s="1621"/>
      <c r="K549" s="1619" t="s">
        <v>1114</v>
      </c>
      <c r="L549" s="1621"/>
    </row>
    <row r="550" spans="2:12" ht="11.5" customHeight="1">
      <c r="B550" s="1622"/>
      <c r="C550" s="1609" t="s">
        <v>299</v>
      </c>
      <c r="D550" s="1609" t="s">
        <v>818</v>
      </c>
      <c r="E550" s="1619" t="s">
        <v>1109</v>
      </c>
      <c r="F550" s="1620"/>
      <c r="G550" s="1620"/>
      <c r="H550" s="1620"/>
      <c r="I550" s="1620"/>
      <c r="J550" s="1621"/>
      <c r="K550" s="1609" t="s">
        <v>449</v>
      </c>
      <c r="L550" s="1773" t="s">
        <v>818</v>
      </c>
    </row>
    <row r="551" spans="2:12" ht="11.5" customHeight="1">
      <c r="B551" s="1622"/>
      <c r="C551" s="1628"/>
      <c r="D551" s="1774"/>
      <c r="E551" s="1619" t="s">
        <v>725</v>
      </c>
      <c r="F551" s="1621"/>
      <c r="G551" s="1619" t="s">
        <v>726</v>
      </c>
      <c r="H551" s="1621"/>
      <c r="I551" s="1619" t="s">
        <v>727</v>
      </c>
      <c r="J551" s="1621"/>
      <c r="K551" s="1628"/>
      <c r="L551" s="1773"/>
    </row>
    <row r="552" spans="2:12" ht="23.25" customHeight="1">
      <c r="B552" s="1622"/>
      <c r="C552" s="1610"/>
      <c r="D552" s="1674"/>
      <c r="E552" s="282" t="s">
        <v>465</v>
      </c>
      <c r="F552" s="282" t="s">
        <v>466</v>
      </c>
      <c r="G552" s="282" t="s">
        <v>465</v>
      </c>
      <c r="H552" s="282" t="s">
        <v>466</v>
      </c>
      <c r="I552" s="282" t="s">
        <v>465</v>
      </c>
      <c r="J552" s="282" t="s">
        <v>466</v>
      </c>
      <c r="K552" s="1610"/>
      <c r="L552" s="1723"/>
    </row>
    <row r="553" spans="2:12" ht="11.5" customHeight="1">
      <c r="B553" s="1588"/>
      <c r="C553" s="447" t="s">
        <v>1299</v>
      </c>
      <c r="D553" s="342" t="s">
        <v>499</v>
      </c>
      <c r="E553" s="447" t="s">
        <v>1299</v>
      </c>
      <c r="F553" s="447" t="s">
        <v>928</v>
      </c>
      <c r="G553" s="447" t="s">
        <v>1299</v>
      </c>
      <c r="H553" s="447" t="s">
        <v>928</v>
      </c>
      <c r="I553" s="447" t="s">
        <v>1299</v>
      </c>
      <c r="J553" s="447" t="s">
        <v>928</v>
      </c>
      <c r="K553" s="447" t="s">
        <v>1299</v>
      </c>
      <c r="L553" s="63" t="s">
        <v>499</v>
      </c>
    </row>
    <row r="554" spans="2:12" ht="10.5" customHeight="1">
      <c r="B554" s="322" t="s">
        <v>758</v>
      </c>
      <c r="C554" s="600">
        <v>49183</v>
      </c>
      <c r="D554" s="300">
        <v>6354</v>
      </c>
      <c r="E554" s="600">
        <v>22255</v>
      </c>
      <c r="F554" s="600">
        <v>100</v>
      </c>
      <c r="G554" s="600">
        <v>12177</v>
      </c>
      <c r="H554" s="299">
        <v>169</v>
      </c>
      <c r="I554" s="600">
        <v>2401</v>
      </c>
      <c r="J554" s="601">
        <v>248</v>
      </c>
      <c r="K554" s="600">
        <v>3351</v>
      </c>
      <c r="L554" s="600">
        <v>1580</v>
      </c>
    </row>
    <row r="555" spans="2:12" ht="10.5" customHeight="1">
      <c r="B555" s="322" t="s">
        <v>759</v>
      </c>
      <c r="C555" s="600">
        <v>49415</v>
      </c>
      <c r="D555" s="300">
        <v>8194</v>
      </c>
      <c r="E555" s="600">
        <v>21199</v>
      </c>
      <c r="F555" s="600">
        <v>133</v>
      </c>
      <c r="G555" s="600">
        <v>14004</v>
      </c>
      <c r="H555" s="299">
        <v>205</v>
      </c>
      <c r="I555" s="600">
        <v>2320</v>
      </c>
      <c r="J555" s="601">
        <v>374</v>
      </c>
      <c r="K555" s="600">
        <v>3537</v>
      </c>
      <c r="L555" s="600">
        <v>1725</v>
      </c>
    </row>
    <row r="556" spans="2:12" ht="10.5" customHeight="1">
      <c r="B556" s="322" t="s">
        <v>760</v>
      </c>
      <c r="C556" s="600">
        <v>60986</v>
      </c>
      <c r="D556" s="300">
        <v>12548</v>
      </c>
      <c r="E556" s="600">
        <v>27687</v>
      </c>
      <c r="F556" s="600">
        <v>161</v>
      </c>
      <c r="G556" s="600">
        <v>15709</v>
      </c>
      <c r="H556" s="299">
        <v>253</v>
      </c>
      <c r="I556" s="600">
        <v>2905</v>
      </c>
      <c r="J556" s="601">
        <v>354</v>
      </c>
      <c r="K556" s="600">
        <v>3430</v>
      </c>
      <c r="L556" s="600">
        <v>1699</v>
      </c>
    </row>
    <row r="557" spans="2:12" ht="10.5" customHeight="1">
      <c r="B557" s="322" t="s">
        <v>761</v>
      </c>
      <c r="C557" s="600">
        <v>77876</v>
      </c>
      <c r="D557" s="300">
        <v>13389</v>
      </c>
      <c r="E557" s="600">
        <v>37742</v>
      </c>
      <c r="F557" s="600">
        <v>147</v>
      </c>
      <c r="G557" s="600">
        <v>18719</v>
      </c>
      <c r="H557" s="299">
        <v>252</v>
      </c>
      <c r="I557" s="600">
        <v>3361</v>
      </c>
      <c r="J557" s="601">
        <v>350</v>
      </c>
      <c r="K557" s="600">
        <v>1964</v>
      </c>
      <c r="L557" s="600">
        <v>2012</v>
      </c>
    </row>
    <row r="558" spans="2:12" ht="10.5" customHeight="1">
      <c r="B558" s="322" t="s">
        <v>762</v>
      </c>
      <c r="C558" s="600">
        <v>77913</v>
      </c>
      <c r="D558" s="300">
        <v>13748</v>
      </c>
      <c r="E558" s="600">
        <v>38645</v>
      </c>
      <c r="F558" s="600">
        <v>154</v>
      </c>
      <c r="G558" s="600">
        <v>18773</v>
      </c>
      <c r="H558" s="299">
        <v>251</v>
      </c>
      <c r="I558" s="600">
        <v>2549</v>
      </c>
      <c r="J558" s="601">
        <v>438</v>
      </c>
      <c r="K558" s="600">
        <v>3390</v>
      </c>
      <c r="L558" s="600">
        <v>2200</v>
      </c>
    </row>
    <row r="559" spans="2:12" ht="10.5" customHeight="1">
      <c r="B559" s="322"/>
      <c r="C559" s="600"/>
      <c r="D559" s="310"/>
      <c r="E559" s="600"/>
      <c r="F559" s="600"/>
      <c r="G559" s="600"/>
      <c r="H559" s="299"/>
      <c r="I559" s="600"/>
      <c r="J559" s="601"/>
      <c r="K559" s="600"/>
      <c r="L559" s="600"/>
    </row>
    <row r="560" spans="2:12" ht="10.5" customHeight="1">
      <c r="B560" s="322" t="s">
        <v>763</v>
      </c>
      <c r="C560" s="600">
        <v>79636</v>
      </c>
      <c r="D560" s="300">
        <v>18084</v>
      </c>
      <c r="E560" s="600">
        <v>38355</v>
      </c>
      <c r="F560" s="600">
        <v>162</v>
      </c>
      <c r="G560" s="600">
        <v>19137</v>
      </c>
      <c r="H560" s="299">
        <v>304</v>
      </c>
      <c r="I560" s="600">
        <v>2461</v>
      </c>
      <c r="J560" s="601">
        <v>478</v>
      </c>
      <c r="K560" s="600">
        <v>3565</v>
      </c>
      <c r="L560" s="600">
        <v>2250</v>
      </c>
    </row>
    <row r="561" spans="1:12" ht="10.5" customHeight="1">
      <c r="B561" s="322" t="s">
        <v>764</v>
      </c>
      <c r="C561" s="600">
        <v>79552</v>
      </c>
      <c r="D561" s="300">
        <v>18324</v>
      </c>
      <c r="E561" s="600">
        <v>31712</v>
      </c>
      <c r="F561" s="600">
        <v>201</v>
      </c>
      <c r="G561" s="600">
        <v>20373</v>
      </c>
      <c r="H561" s="299">
        <v>331</v>
      </c>
      <c r="I561" s="600">
        <v>3812</v>
      </c>
      <c r="J561" s="601">
        <v>431</v>
      </c>
      <c r="K561" s="600">
        <v>3636</v>
      </c>
      <c r="L561" s="600">
        <v>3416</v>
      </c>
    </row>
    <row r="562" spans="1:12" ht="10.5" customHeight="1">
      <c r="B562" s="322" t="s">
        <v>765</v>
      </c>
      <c r="C562" s="600">
        <v>80484</v>
      </c>
      <c r="D562" s="300">
        <v>24333</v>
      </c>
      <c r="E562" s="600">
        <v>35578</v>
      </c>
      <c r="F562" s="600">
        <v>208</v>
      </c>
      <c r="G562" s="600">
        <v>17017</v>
      </c>
      <c r="H562" s="299">
        <v>414</v>
      </c>
      <c r="I562" s="600">
        <v>2242</v>
      </c>
      <c r="J562" s="601">
        <v>713</v>
      </c>
      <c r="K562" s="600">
        <v>5117</v>
      </c>
      <c r="L562" s="600">
        <v>8369</v>
      </c>
    </row>
    <row r="563" spans="1:12" ht="10.5" customHeight="1">
      <c r="B563" s="322" t="s">
        <v>766</v>
      </c>
      <c r="C563" s="600">
        <v>83406</v>
      </c>
      <c r="D563" s="300">
        <v>28385</v>
      </c>
      <c r="E563" s="600">
        <v>39743</v>
      </c>
      <c r="F563" s="600">
        <v>207</v>
      </c>
      <c r="G563" s="600">
        <v>16806</v>
      </c>
      <c r="H563" s="299">
        <v>453</v>
      </c>
      <c r="I563" s="600">
        <v>3569</v>
      </c>
      <c r="J563" s="601">
        <v>750</v>
      </c>
      <c r="K563" s="600">
        <v>5412</v>
      </c>
      <c r="L563" s="600">
        <v>10476</v>
      </c>
    </row>
    <row r="564" spans="1:12" ht="10.5" customHeight="1">
      <c r="B564" s="322" t="s">
        <v>767</v>
      </c>
      <c r="C564" s="600">
        <v>72689</v>
      </c>
      <c r="D564" s="300">
        <v>34032</v>
      </c>
      <c r="E564" s="600">
        <v>30053</v>
      </c>
      <c r="F564" s="600">
        <v>341</v>
      </c>
      <c r="G564" s="600">
        <v>16699</v>
      </c>
      <c r="H564" s="299">
        <v>590</v>
      </c>
      <c r="I564" s="600">
        <v>3800</v>
      </c>
      <c r="J564" s="601">
        <v>833</v>
      </c>
      <c r="K564" s="600">
        <v>7316</v>
      </c>
      <c r="L564" s="600">
        <v>14776</v>
      </c>
    </row>
    <row r="565" spans="1:12" ht="10.5" customHeight="1">
      <c r="B565" s="322"/>
      <c r="C565" s="600"/>
      <c r="D565" s="310"/>
      <c r="E565" s="600"/>
      <c r="F565" s="600"/>
      <c r="G565" s="600"/>
      <c r="H565" s="299"/>
      <c r="I565" s="600"/>
      <c r="J565" s="601"/>
      <c r="K565" s="600"/>
      <c r="L565" s="600"/>
    </row>
    <row r="566" spans="1:12" ht="10.5" customHeight="1">
      <c r="B566" s="322" t="s">
        <v>768</v>
      </c>
      <c r="C566" s="600">
        <v>70471</v>
      </c>
      <c r="D566" s="300">
        <v>36723</v>
      </c>
      <c r="E566" s="600">
        <v>30254</v>
      </c>
      <c r="F566" s="600">
        <v>420</v>
      </c>
      <c r="G566" s="600">
        <v>15731</v>
      </c>
      <c r="H566" s="299">
        <v>677</v>
      </c>
      <c r="I566" s="600">
        <v>3136</v>
      </c>
      <c r="J566" s="601">
        <v>1088</v>
      </c>
      <c r="K566" s="600">
        <v>7974</v>
      </c>
      <c r="L566" s="600">
        <v>14545</v>
      </c>
    </row>
    <row r="567" spans="1:12" ht="10.5" customHeight="1">
      <c r="B567" s="322" t="s">
        <v>769</v>
      </c>
      <c r="C567" s="600">
        <v>80518</v>
      </c>
      <c r="D567" s="300">
        <v>43561</v>
      </c>
      <c r="E567" s="600">
        <v>34783</v>
      </c>
      <c r="F567" s="600">
        <v>457</v>
      </c>
      <c r="G567" s="600">
        <v>17480</v>
      </c>
      <c r="H567" s="299">
        <v>723</v>
      </c>
      <c r="I567" s="600">
        <v>3728</v>
      </c>
      <c r="J567" s="601">
        <v>1107</v>
      </c>
      <c r="K567" s="600">
        <v>9047</v>
      </c>
      <c r="L567" s="600">
        <v>19853</v>
      </c>
    </row>
    <row r="568" spans="1:12" ht="10.5" customHeight="1">
      <c r="A568" s="1764">
        <v>43</v>
      </c>
      <c r="B568" s="322" t="s">
        <v>455</v>
      </c>
      <c r="C568" s="600">
        <v>85119</v>
      </c>
      <c r="D568" s="300">
        <v>53379</v>
      </c>
      <c r="E568" s="600">
        <v>39204</v>
      </c>
      <c r="F568" s="600">
        <v>473</v>
      </c>
      <c r="G568" s="600">
        <v>17523</v>
      </c>
      <c r="H568" s="299">
        <v>752</v>
      </c>
      <c r="I568" s="600">
        <v>4014</v>
      </c>
      <c r="J568" s="601">
        <v>1085</v>
      </c>
      <c r="K568" s="600">
        <v>8055</v>
      </c>
      <c r="L568" s="600">
        <v>20901</v>
      </c>
    </row>
    <row r="569" spans="1:12" ht="10.5" customHeight="1">
      <c r="A569" s="1764"/>
      <c r="B569" s="322" t="s">
        <v>456</v>
      </c>
      <c r="C569" s="600">
        <v>90454</v>
      </c>
      <c r="D569" s="300">
        <v>53688</v>
      </c>
      <c r="E569" s="600">
        <v>40691</v>
      </c>
      <c r="F569" s="600">
        <v>463</v>
      </c>
      <c r="G569" s="600">
        <v>17034</v>
      </c>
      <c r="H569" s="299">
        <v>747</v>
      </c>
      <c r="I569" s="600">
        <v>5470</v>
      </c>
      <c r="J569" s="601">
        <v>827</v>
      </c>
      <c r="K569" s="600">
        <v>6944</v>
      </c>
      <c r="L569" s="600">
        <v>21237</v>
      </c>
    </row>
    <row r="570" spans="1:12" ht="10.5" customHeight="1">
      <c r="B570" s="322" t="s">
        <v>457</v>
      </c>
      <c r="C570" s="600">
        <v>89555</v>
      </c>
      <c r="D570" s="300">
        <v>54478</v>
      </c>
      <c r="E570" s="600">
        <v>37990</v>
      </c>
      <c r="F570" s="600">
        <v>575</v>
      </c>
      <c r="G570" s="600">
        <v>20490</v>
      </c>
      <c r="H570" s="601">
        <v>742</v>
      </c>
      <c r="I570" s="600">
        <v>5340</v>
      </c>
      <c r="J570" s="601">
        <v>1050</v>
      </c>
      <c r="K570" s="600">
        <v>5015</v>
      </c>
      <c r="L570" s="600">
        <v>15429</v>
      </c>
    </row>
    <row r="571" spans="1:12" ht="10.5" customHeight="1">
      <c r="B571" s="322"/>
      <c r="C571" s="600"/>
      <c r="D571" s="310"/>
      <c r="E571" s="600"/>
      <c r="F571" s="600"/>
      <c r="G571" s="600"/>
      <c r="H571" s="601"/>
      <c r="I571" s="600"/>
      <c r="J571" s="601"/>
      <c r="K571" s="600"/>
      <c r="L571" s="600"/>
    </row>
    <row r="572" spans="1:12" ht="10.5" customHeight="1">
      <c r="B572" s="322" t="s">
        <v>324</v>
      </c>
      <c r="C572" s="600">
        <v>77188</v>
      </c>
      <c r="D572" s="300">
        <v>62064</v>
      </c>
      <c r="E572" s="600">
        <v>36163</v>
      </c>
      <c r="F572" s="600">
        <v>628</v>
      </c>
      <c r="G572" s="600">
        <v>13210</v>
      </c>
      <c r="H572" s="601">
        <v>1053</v>
      </c>
      <c r="I572" s="600">
        <v>4610</v>
      </c>
      <c r="J572" s="601">
        <v>1340</v>
      </c>
      <c r="K572" s="600">
        <v>5552</v>
      </c>
      <c r="L572" s="600">
        <v>16646</v>
      </c>
    </row>
    <row r="573" spans="1:12" ht="10.5" customHeight="1">
      <c r="B573" s="322" t="s">
        <v>325</v>
      </c>
      <c r="C573" s="600">
        <v>75989</v>
      </c>
      <c r="D573" s="300">
        <v>60009</v>
      </c>
      <c r="E573" s="600">
        <v>38498</v>
      </c>
      <c r="F573" s="600">
        <v>634</v>
      </c>
      <c r="G573" s="600">
        <v>11988</v>
      </c>
      <c r="H573" s="601">
        <v>1336</v>
      </c>
      <c r="I573" s="600">
        <v>4564</v>
      </c>
      <c r="J573" s="601">
        <v>1590</v>
      </c>
      <c r="K573" s="600">
        <v>6819</v>
      </c>
      <c r="L573" s="600">
        <v>19715</v>
      </c>
    </row>
    <row r="574" spans="1:12" ht="10.5" customHeight="1">
      <c r="B574" s="322" t="s">
        <v>326</v>
      </c>
      <c r="C574" s="600">
        <v>75969</v>
      </c>
      <c r="D574" s="300">
        <v>73114</v>
      </c>
      <c r="E574" s="600">
        <v>37273</v>
      </c>
      <c r="F574" s="600">
        <v>750</v>
      </c>
      <c r="G574" s="600">
        <v>13656</v>
      </c>
      <c r="H574" s="601">
        <v>1529</v>
      </c>
      <c r="I574" s="600">
        <v>5043</v>
      </c>
      <c r="J574" s="601">
        <v>1960</v>
      </c>
      <c r="K574" s="600">
        <v>7952</v>
      </c>
      <c r="L574" s="600">
        <v>28610</v>
      </c>
    </row>
    <row r="575" spans="1:12" ht="10.5" customHeight="1">
      <c r="B575" s="599" t="s">
        <v>327</v>
      </c>
      <c r="C575" s="600">
        <v>99551</v>
      </c>
      <c r="D575" s="300">
        <v>79431</v>
      </c>
      <c r="E575" s="600">
        <v>51480</v>
      </c>
      <c r="F575" s="600">
        <v>662</v>
      </c>
      <c r="G575" s="600">
        <v>17326</v>
      </c>
      <c r="H575" s="601">
        <v>1273</v>
      </c>
      <c r="I575" s="600">
        <v>5399</v>
      </c>
      <c r="J575" s="601">
        <v>2002</v>
      </c>
      <c r="K575" s="600">
        <v>8930</v>
      </c>
      <c r="L575" s="600">
        <v>34808</v>
      </c>
    </row>
    <row r="576" spans="1:12" ht="10.5" customHeight="1">
      <c r="B576" s="599" t="s">
        <v>283</v>
      </c>
      <c r="C576" s="600">
        <v>85693</v>
      </c>
      <c r="D576" s="300">
        <v>69477</v>
      </c>
      <c r="E576" s="600">
        <v>48569</v>
      </c>
      <c r="F576" s="600">
        <v>672</v>
      </c>
      <c r="G576" s="600">
        <v>12870</v>
      </c>
      <c r="H576" s="601">
        <v>1463</v>
      </c>
      <c r="I576" s="600">
        <v>3822</v>
      </c>
      <c r="J576" s="601">
        <v>2280</v>
      </c>
      <c r="K576" s="600">
        <v>9376</v>
      </c>
      <c r="L576" s="600">
        <v>33732</v>
      </c>
    </row>
    <row r="577" spans="2:13" ht="10.5" customHeight="1">
      <c r="B577" s="322"/>
      <c r="C577" s="600"/>
      <c r="D577" s="310"/>
      <c r="E577" s="600"/>
      <c r="F577" s="600"/>
      <c r="G577" s="600"/>
      <c r="H577" s="601"/>
      <c r="I577" s="600"/>
      <c r="J577" s="601"/>
      <c r="K577" s="600"/>
      <c r="L577" s="600"/>
    </row>
    <row r="578" spans="2:13" ht="10.5" customHeight="1">
      <c r="B578" s="599" t="s">
        <v>328</v>
      </c>
      <c r="C578" s="600">
        <v>88915</v>
      </c>
      <c r="D578" s="300">
        <v>76150</v>
      </c>
      <c r="E578" s="600">
        <v>50454</v>
      </c>
      <c r="F578" s="600">
        <v>709</v>
      </c>
      <c r="G578" s="600">
        <v>13102</v>
      </c>
      <c r="H578" s="601">
        <v>1609</v>
      </c>
      <c r="I578" s="600">
        <v>4371</v>
      </c>
      <c r="J578" s="601">
        <v>2182</v>
      </c>
      <c r="K578" s="600">
        <v>12508</v>
      </c>
      <c r="L578" s="600">
        <v>48527</v>
      </c>
    </row>
    <row r="579" spans="2:13" ht="10.5" customHeight="1">
      <c r="B579" s="599" t="s">
        <v>329</v>
      </c>
      <c r="C579" s="602">
        <v>68656</v>
      </c>
      <c r="D579" s="297">
        <v>83510</v>
      </c>
      <c r="E579" s="602">
        <v>35869</v>
      </c>
      <c r="F579" s="602">
        <v>937</v>
      </c>
      <c r="G579" s="602">
        <v>11621</v>
      </c>
      <c r="H579" s="339">
        <v>2206</v>
      </c>
      <c r="I579" s="602">
        <v>3876</v>
      </c>
      <c r="J579" s="339">
        <v>2891</v>
      </c>
      <c r="K579" s="602">
        <v>14328</v>
      </c>
      <c r="L579" s="600">
        <v>70543</v>
      </c>
    </row>
    <row r="580" spans="2:13" ht="10.5" customHeight="1">
      <c r="B580" s="322" t="s">
        <v>282</v>
      </c>
      <c r="C580" s="602">
        <v>80348</v>
      </c>
      <c r="D580" s="297">
        <v>104244</v>
      </c>
      <c r="E580" s="602">
        <v>45608</v>
      </c>
      <c r="F580" s="602">
        <v>1118</v>
      </c>
      <c r="G580" s="602">
        <v>11283</v>
      </c>
      <c r="H580" s="339">
        <v>2539</v>
      </c>
      <c r="I580" s="602">
        <v>4026</v>
      </c>
      <c r="J580" s="339">
        <v>2997</v>
      </c>
      <c r="K580" s="602">
        <v>12943</v>
      </c>
      <c r="L580" s="600">
        <v>103406</v>
      </c>
    </row>
    <row r="581" spans="2:13" ht="10.5" customHeight="1">
      <c r="B581" s="322" t="s">
        <v>723</v>
      </c>
      <c r="C581" s="602">
        <v>83215</v>
      </c>
      <c r="D581" s="297">
        <v>104772</v>
      </c>
      <c r="E581" s="602">
        <v>49536</v>
      </c>
      <c r="F581" s="602">
        <v>1006</v>
      </c>
      <c r="G581" s="602">
        <v>6424</v>
      </c>
      <c r="H581" s="339">
        <v>3270</v>
      </c>
      <c r="I581" s="602">
        <v>7543</v>
      </c>
      <c r="J581" s="339">
        <v>2941</v>
      </c>
      <c r="K581" s="602">
        <v>10634</v>
      </c>
      <c r="L581" s="602">
        <v>75155</v>
      </c>
    </row>
    <row r="582" spans="2:13" ht="10.5" customHeight="1">
      <c r="B582" s="322" t="s">
        <v>751</v>
      </c>
      <c r="C582" s="602">
        <v>86509</v>
      </c>
      <c r="D582" s="297">
        <v>119772</v>
      </c>
      <c r="E582" s="602">
        <v>49147</v>
      </c>
      <c r="F582" s="602">
        <v>1185</v>
      </c>
      <c r="G582" s="602">
        <v>8816</v>
      </c>
      <c r="H582" s="339">
        <v>2672</v>
      </c>
      <c r="I582" s="602">
        <v>8272</v>
      </c>
      <c r="J582" s="339">
        <v>3030</v>
      </c>
      <c r="K582" s="602">
        <v>10246</v>
      </c>
      <c r="L582" s="602">
        <v>59442</v>
      </c>
    </row>
    <row r="583" spans="2:13" ht="10.5" customHeight="1">
      <c r="B583" s="322"/>
      <c r="C583" s="602"/>
      <c r="D583" s="297"/>
      <c r="E583" s="602"/>
      <c r="F583" s="602"/>
      <c r="G583" s="602"/>
      <c r="H583" s="339"/>
      <c r="I583" s="602"/>
      <c r="J583" s="339"/>
      <c r="K583" s="602"/>
      <c r="L583" s="602"/>
    </row>
    <row r="584" spans="2:13" ht="10.5" customHeight="1">
      <c r="B584" s="322" t="s">
        <v>502</v>
      </c>
      <c r="C584" s="602">
        <v>97040</v>
      </c>
      <c r="D584" s="602">
        <v>129730</v>
      </c>
      <c r="E584" s="602">
        <v>60705</v>
      </c>
      <c r="F584" s="602">
        <v>1081</v>
      </c>
      <c r="G584" s="602">
        <v>6833</v>
      </c>
      <c r="H584" s="339">
        <v>4065</v>
      </c>
      <c r="I584" s="602">
        <v>7228</v>
      </c>
      <c r="J584" s="339">
        <v>3524</v>
      </c>
      <c r="K584" s="602">
        <v>10645</v>
      </c>
      <c r="L584" s="602">
        <v>93196</v>
      </c>
    </row>
    <row r="585" spans="2:13" ht="10.5" customHeight="1">
      <c r="B585" s="322" t="s">
        <v>388</v>
      </c>
      <c r="C585" s="602">
        <v>87864</v>
      </c>
      <c r="D585" s="602">
        <v>156839</v>
      </c>
      <c r="E585" s="602">
        <v>49210</v>
      </c>
      <c r="F585" s="602">
        <v>1453</v>
      </c>
      <c r="G585" s="602">
        <v>9264</v>
      </c>
      <c r="H585" s="339">
        <v>3597</v>
      </c>
      <c r="I585" s="602">
        <v>8224</v>
      </c>
      <c r="J585" s="339">
        <v>3659</v>
      </c>
      <c r="K585" s="602">
        <v>13261</v>
      </c>
      <c r="L585" s="602">
        <v>97793</v>
      </c>
    </row>
    <row r="586" spans="2:13" ht="10.5" customHeight="1">
      <c r="B586" s="301">
        <v>39295</v>
      </c>
      <c r="C586" s="602">
        <v>89386</v>
      </c>
      <c r="D586" s="602">
        <v>172289</v>
      </c>
      <c r="E586" s="602">
        <v>51967</v>
      </c>
      <c r="F586" s="602">
        <v>1412</v>
      </c>
      <c r="G586" s="602">
        <v>7582</v>
      </c>
      <c r="H586" s="339">
        <v>4500</v>
      </c>
      <c r="I586" s="602">
        <v>8407</v>
      </c>
      <c r="J586" s="339">
        <v>4154</v>
      </c>
      <c r="K586" s="602">
        <v>14224</v>
      </c>
      <c r="L586" s="602">
        <v>142267</v>
      </c>
    </row>
    <row r="587" spans="2:13" ht="10.5" customHeight="1">
      <c r="B587" s="301">
        <v>39692</v>
      </c>
      <c r="C587" s="602">
        <v>72595</v>
      </c>
      <c r="D587" s="602">
        <v>190868</v>
      </c>
      <c r="E587" s="602">
        <v>40720</v>
      </c>
      <c r="F587" s="602">
        <v>1997</v>
      </c>
      <c r="G587" s="602">
        <v>5575</v>
      </c>
      <c r="H587" s="339">
        <v>6886</v>
      </c>
      <c r="I587" s="602">
        <v>7910</v>
      </c>
      <c r="J587" s="339">
        <v>4818</v>
      </c>
      <c r="K587" s="602">
        <v>13559</v>
      </c>
      <c r="L587" s="602">
        <v>130219</v>
      </c>
    </row>
    <row r="588" spans="2:13" ht="10.5" customHeight="1">
      <c r="B588" s="301">
        <v>40087</v>
      </c>
      <c r="C588" s="602">
        <v>113482</v>
      </c>
      <c r="D588" s="602">
        <v>195810</v>
      </c>
      <c r="E588" s="602">
        <v>69001</v>
      </c>
      <c r="F588" s="602">
        <v>1232</v>
      </c>
      <c r="G588" s="602">
        <v>8159</v>
      </c>
      <c r="H588" s="339">
        <v>4425</v>
      </c>
      <c r="I588" s="602">
        <v>8696</v>
      </c>
      <c r="J588" s="339">
        <v>4415</v>
      </c>
      <c r="K588" s="602">
        <v>14757</v>
      </c>
      <c r="L588" s="602">
        <v>158299</v>
      </c>
    </row>
    <row r="589" spans="2:13" ht="10.5" customHeight="1">
      <c r="B589" s="301"/>
      <c r="C589" s="602"/>
      <c r="D589" s="602"/>
      <c r="E589" s="602"/>
      <c r="F589" s="602"/>
      <c r="G589" s="602"/>
      <c r="H589" s="339"/>
      <c r="I589" s="602"/>
      <c r="J589" s="339"/>
      <c r="K589" s="602"/>
      <c r="L589" s="602"/>
    </row>
    <row r="590" spans="2:13" ht="10.5" customHeight="1">
      <c r="B590" s="511" t="s">
        <v>336</v>
      </c>
      <c r="C590" s="602">
        <v>150988</v>
      </c>
      <c r="D590" s="602">
        <v>200868</v>
      </c>
      <c r="E590" s="602">
        <v>104851</v>
      </c>
      <c r="F590" s="602">
        <v>934</v>
      </c>
      <c r="G590" s="602">
        <v>5356</v>
      </c>
      <c r="H590" s="339">
        <v>6605</v>
      </c>
      <c r="I590" s="602">
        <v>7615</v>
      </c>
      <c r="J590" s="339">
        <v>5098</v>
      </c>
      <c r="K590" s="602">
        <v>15049</v>
      </c>
      <c r="L590" s="602">
        <v>163645</v>
      </c>
    </row>
    <row r="591" spans="2:13" ht="10.5" customHeight="1">
      <c r="B591" s="511" t="s">
        <v>339</v>
      </c>
      <c r="C591" s="602">
        <v>93428</v>
      </c>
      <c r="D591" s="602">
        <v>227821</v>
      </c>
      <c r="E591" s="602">
        <v>58508</v>
      </c>
      <c r="F591" s="602">
        <v>1744</v>
      </c>
      <c r="G591" s="602">
        <v>5585</v>
      </c>
      <c r="H591" s="339">
        <v>7097</v>
      </c>
      <c r="I591" s="602">
        <v>6417</v>
      </c>
      <c r="J591" s="339">
        <v>6405</v>
      </c>
      <c r="K591" s="602">
        <v>12404</v>
      </c>
      <c r="L591" s="602">
        <v>126598</v>
      </c>
      <c r="M591" s="57"/>
    </row>
    <row r="592" spans="2:13" ht="10.5" customHeight="1">
      <c r="B592" s="511" t="s">
        <v>1370</v>
      </c>
      <c r="C592" s="602">
        <v>82625</v>
      </c>
      <c r="D592" s="602">
        <v>235509</v>
      </c>
      <c r="E592" s="602">
        <v>49403</v>
      </c>
      <c r="F592" s="602">
        <v>2091</v>
      </c>
      <c r="G592" s="602">
        <v>5655</v>
      </c>
      <c r="H592" s="339">
        <v>7588</v>
      </c>
      <c r="I592" s="602">
        <v>7122</v>
      </c>
      <c r="J592" s="339">
        <v>6387</v>
      </c>
      <c r="K592" s="602">
        <v>13919</v>
      </c>
      <c r="L592" s="602">
        <v>149693</v>
      </c>
      <c r="M592" s="59"/>
    </row>
    <row r="593" spans="2:13" ht="10.5" customHeight="1">
      <c r="B593" s="511" t="s">
        <v>1409</v>
      </c>
      <c r="C593" s="602">
        <v>90529</v>
      </c>
      <c r="D593" s="602">
        <v>291381</v>
      </c>
      <c r="E593" s="602">
        <v>56715</v>
      </c>
      <c r="F593" s="602">
        <v>2269</v>
      </c>
      <c r="G593" s="602">
        <v>5758</v>
      </c>
      <c r="H593" s="339">
        <v>8647</v>
      </c>
      <c r="I593" s="602">
        <v>6207</v>
      </c>
      <c r="J593" s="339">
        <v>7996</v>
      </c>
      <c r="K593" s="602">
        <v>15468</v>
      </c>
      <c r="L593" s="602">
        <v>229086</v>
      </c>
      <c r="M593" s="59"/>
    </row>
    <row r="594" spans="2:13" ht="10.5" customHeight="1">
      <c r="B594" s="512" t="s">
        <v>1454</v>
      </c>
      <c r="C594" s="603">
        <v>81663</v>
      </c>
      <c r="D594" s="603">
        <v>358242</v>
      </c>
      <c r="E594" s="603">
        <v>47626</v>
      </c>
      <c r="F594" s="603">
        <v>2624</v>
      </c>
      <c r="G594" s="603">
        <v>6388</v>
      </c>
      <c r="H594" s="341">
        <v>8323</v>
      </c>
      <c r="I594" s="603">
        <v>6643</v>
      </c>
      <c r="J594" s="341">
        <v>8116</v>
      </c>
      <c r="K594" s="603">
        <v>20185</v>
      </c>
      <c r="L594" s="603">
        <v>284787</v>
      </c>
    </row>
    <row r="595" spans="2:13" ht="6" customHeight="1">
      <c r="B595" s="1322"/>
      <c r="C595" s="992"/>
      <c r="D595" s="992"/>
      <c r="E595" s="992"/>
      <c r="F595" s="992"/>
      <c r="G595" s="992"/>
      <c r="H595" s="1414"/>
      <c r="I595" s="992"/>
      <c r="J595" s="1414"/>
      <c r="K595" s="992"/>
      <c r="L595" s="992"/>
    </row>
    <row r="596" spans="2:13" ht="10.5" customHeight="1">
      <c r="B596" s="477" t="s">
        <v>1339</v>
      </c>
      <c r="C596" s="256"/>
      <c r="D596" s="256"/>
      <c r="E596" s="256"/>
      <c r="F596" s="256"/>
      <c r="G596" s="256"/>
      <c r="H596" s="256"/>
    </row>
    <row r="597" spans="2:13" ht="10.5" customHeight="1">
      <c r="B597" s="477" t="s">
        <v>1326</v>
      </c>
      <c r="C597" s="256"/>
      <c r="D597" s="256"/>
      <c r="E597" s="256"/>
      <c r="F597" s="256"/>
      <c r="G597" s="256"/>
      <c r="H597" s="256"/>
    </row>
    <row r="598" spans="2:13" ht="10.5" customHeight="1">
      <c r="B598" s="477" t="s">
        <v>1327</v>
      </c>
      <c r="C598" s="256"/>
      <c r="D598" s="256"/>
      <c r="E598" s="256"/>
      <c r="F598" s="256"/>
      <c r="G598" s="256"/>
      <c r="H598" s="256"/>
    </row>
    <row r="599" spans="2:13" ht="10.5" customHeight="1">
      <c r="B599" s="477" t="s">
        <v>1328</v>
      </c>
      <c r="C599" s="256"/>
      <c r="D599" s="256"/>
      <c r="E599" s="256"/>
      <c r="F599" s="256"/>
      <c r="G599" s="256"/>
      <c r="H599" s="256"/>
    </row>
    <row r="600" spans="2:13" ht="10.5" customHeight="1">
      <c r="B600" s="477" t="s">
        <v>1329</v>
      </c>
      <c r="C600" s="256"/>
      <c r="D600" s="256"/>
      <c r="E600" s="256"/>
      <c r="F600" s="256"/>
      <c r="G600" s="256"/>
      <c r="H600" s="256"/>
    </row>
    <row r="601" spans="2:13" ht="10.5" customHeight="1">
      <c r="B601" s="1726" t="s">
        <v>1460</v>
      </c>
      <c r="C601" s="1726"/>
      <c r="D601" s="1726"/>
      <c r="E601" s="1726"/>
      <c r="F601" s="1726"/>
      <c r="G601" s="1726"/>
      <c r="H601" s="1726"/>
    </row>
    <row r="602" spans="2:13" ht="10.5" customHeight="1">
      <c r="B602" s="480" t="s">
        <v>1330</v>
      </c>
      <c r="C602" s="343"/>
      <c r="D602" s="343"/>
      <c r="E602" s="343"/>
      <c r="F602" s="343"/>
      <c r="G602" s="343"/>
      <c r="H602" s="343"/>
    </row>
    <row r="603" spans="2:13" ht="10.5" customHeight="1">
      <c r="B603" s="480" t="s">
        <v>1331</v>
      </c>
      <c r="C603" s="343"/>
      <c r="D603" s="343"/>
      <c r="E603" s="343"/>
      <c r="F603" s="343"/>
      <c r="G603" s="343"/>
      <c r="H603" s="343"/>
    </row>
    <row r="604" spans="2:13" ht="10.5" customHeight="1">
      <c r="B604" s="477" t="s">
        <v>1372</v>
      </c>
      <c r="C604" s="256"/>
      <c r="D604" s="256"/>
      <c r="E604" s="256"/>
      <c r="F604" s="256"/>
      <c r="G604" s="256"/>
      <c r="H604" s="256"/>
    </row>
    <row r="605" spans="2:13" ht="10.5" customHeight="1">
      <c r="B605" s="477" t="s">
        <v>1373</v>
      </c>
      <c r="C605" s="256"/>
      <c r="D605" s="256"/>
      <c r="E605" s="256"/>
      <c r="F605" s="256"/>
      <c r="G605" s="256"/>
      <c r="H605" s="256"/>
    </row>
    <row r="606" spans="2:13" ht="10.5" customHeight="1">
      <c r="B606" s="48"/>
    </row>
    <row r="607" spans="2:13" ht="10.5" customHeight="1">
      <c r="B607" s="48"/>
    </row>
    <row r="608" spans="2:13" ht="10.5" customHeight="1">
      <c r="B608" s="48"/>
    </row>
    <row r="609" spans="2:12" ht="10.5" customHeight="1">
      <c r="B609" s="48"/>
    </row>
    <row r="610" spans="2:12" ht="10.5" customHeight="1">
      <c r="C610" s="162"/>
      <c r="D610" s="162"/>
      <c r="E610" s="162"/>
      <c r="F610" s="162"/>
      <c r="G610" s="162"/>
      <c r="H610" s="162"/>
      <c r="I610" s="162"/>
      <c r="J610" s="162"/>
      <c r="K610" s="162"/>
      <c r="L610" s="162"/>
    </row>
    <row r="611" spans="2:12" ht="11.5" customHeight="1">
      <c r="B611" s="60" t="s">
        <v>21</v>
      </c>
      <c r="C611" s="72"/>
      <c r="D611" s="59"/>
    </row>
    <row r="612" spans="2:12" ht="11.5" customHeight="1">
      <c r="B612" s="1587" t="s">
        <v>1220</v>
      </c>
      <c r="C612" s="1619" t="s">
        <v>487</v>
      </c>
      <c r="D612" s="1621"/>
      <c r="E612" s="1619" t="s">
        <v>156</v>
      </c>
      <c r="F612" s="1621"/>
    </row>
    <row r="613" spans="2:12" ht="22.5" customHeight="1">
      <c r="B613" s="1622"/>
      <c r="C613" s="261" t="s">
        <v>155</v>
      </c>
      <c r="D613" s="261" t="s">
        <v>637</v>
      </c>
      <c r="E613" s="265" t="s">
        <v>157</v>
      </c>
      <c r="F613" s="282" t="s">
        <v>158</v>
      </c>
    </row>
    <row r="614" spans="2:12" ht="11.5" customHeight="1">
      <c r="B614" s="1588"/>
      <c r="C614" s="1597" t="s">
        <v>1299</v>
      </c>
      <c r="D614" s="1598"/>
      <c r="E614" s="1597" t="s">
        <v>170</v>
      </c>
      <c r="F614" s="1598"/>
    </row>
    <row r="615" spans="2:12" ht="10.5" customHeight="1">
      <c r="B615" s="311" t="s">
        <v>145</v>
      </c>
      <c r="C615" s="565">
        <v>5381</v>
      </c>
      <c r="D615" s="339">
        <v>12970</v>
      </c>
      <c r="E615" s="1283">
        <v>23.12</v>
      </c>
      <c r="F615" s="145">
        <v>15.85</v>
      </c>
    </row>
    <row r="616" spans="2:12" ht="10.5" customHeight="1">
      <c r="B616" s="311" t="s">
        <v>146</v>
      </c>
      <c r="C616" s="565">
        <v>6036</v>
      </c>
      <c r="D616" s="339">
        <v>13363</v>
      </c>
      <c r="E616" s="1283">
        <v>22.76</v>
      </c>
      <c r="F616" s="145">
        <v>20.34</v>
      </c>
    </row>
    <row r="617" spans="2:12" ht="10.5" customHeight="1">
      <c r="B617" s="311" t="s">
        <v>147</v>
      </c>
      <c r="C617" s="565">
        <v>4562</v>
      </c>
      <c r="D617" s="339">
        <v>15384</v>
      </c>
      <c r="E617" s="1283">
        <v>26.34</v>
      </c>
      <c r="F617" s="145">
        <v>33.729999999999997</v>
      </c>
    </row>
    <row r="618" spans="2:12" ht="10.5" customHeight="1">
      <c r="B618" s="311" t="s">
        <v>148</v>
      </c>
      <c r="C618" s="565">
        <v>4916</v>
      </c>
      <c r="D618" s="339">
        <v>6096</v>
      </c>
      <c r="E618" s="1283">
        <v>34.14</v>
      </c>
      <c r="F618" s="145">
        <v>27.79</v>
      </c>
    </row>
    <row r="619" spans="2:12" ht="10.5" customHeight="1">
      <c r="B619" s="311" t="s">
        <v>149</v>
      </c>
      <c r="C619" s="565">
        <v>5696</v>
      </c>
      <c r="D619" s="339">
        <v>10493</v>
      </c>
      <c r="E619" s="1283">
        <v>51.52</v>
      </c>
      <c r="F619" s="145">
        <v>36.799999999999997</v>
      </c>
    </row>
    <row r="620" spans="2:12" ht="10.5" customHeight="1">
      <c r="B620" s="311"/>
      <c r="C620" s="565"/>
      <c r="D620" s="339"/>
      <c r="E620" s="1283"/>
      <c r="F620" s="145"/>
    </row>
    <row r="621" spans="2:12" ht="10.5" customHeight="1">
      <c r="B621" s="311" t="s">
        <v>150</v>
      </c>
      <c r="C621" s="565">
        <v>4787</v>
      </c>
      <c r="D621" s="339">
        <v>7531</v>
      </c>
      <c r="E621" s="1283">
        <v>42.89</v>
      </c>
      <c r="F621" s="145">
        <v>38.61</v>
      </c>
    </row>
    <row r="622" spans="2:12" ht="10.5" customHeight="1">
      <c r="B622" s="311" t="s">
        <v>151</v>
      </c>
      <c r="C622" s="565">
        <v>6578</v>
      </c>
      <c r="D622" s="339">
        <v>9750</v>
      </c>
      <c r="E622" s="1283">
        <v>59.88</v>
      </c>
      <c r="F622" s="145">
        <v>63.43</v>
      </c>
    </row>
    <row r="623" spans="2:12" ht="10.5" customHeight="1">
      <c r="B623" s="311" t="s">
        <v>152</v>
      </c>
      <c r="C623" s="565">
        <v>6054</v>
      </c>
      <c r="D623" s="339">
        <v>13802</v>
      </c>
      <c r="E623" s="1283">
        <v>51.62</v>
      </c>
      <c r="F623" s="145">
        <v>60.05</v>
      </c>
    </row>
    <row r="624" spans="2:12" ht="10.5" customHeight="1">
      <c r="B624" s="311" t="s">
        <v>756</v>
      </c>
      <c r="C624" s="565">
        <v>6326</v>
      </c>
      <c r="D624" s="339">
        <v>18256</v>
      </c>
      <c r="E624" s="1283">
        <v>58.25</v>
      </c>
      <c r="F624" s="145">
        <v>86.1</v>
      </c>
    </row>
    <row r="625" spans="2:6" ht="10.5" customHeight="1">
      <c r="B625" s="311" t="s">
        <v>757</v>
      </c>
      <c r="C625" s="565">
        <v>7456</v>
      </c>
      <c r="D625" s="339">
        <v>26393</v>
      </c>
      <c r="E625" s="1283">
        <v>61.51</v>
      </c>
      <c r="F625" s="145">
        <v>80.239999999999995</v>
      </c>
    </row>
    <row r="626" spans="2:6" ht="10.5" customHeight="1">
      <c r="B626" s="311"/>
      <c r="C626" s="565"/>
      <c r="D626" s="339"/>
      <c r="E626" s="1283"/>
      <c r="F626" s="145"/>
    </row>
    <row r="627" spans="2:6" ht="10.5" customHeight="1">
      <c r="B627" s="311" t="s">
        <v>758</v>
      </c>
      <c r="C627" s="565">
        <v>8770</v>
      </c>
      <c r="D627" s="339">
        <v>25885</v>
      </c>
      <c r="E627" s="1283">
        <v>62.71</v>
      </c>
      <c r="F627" s="145">
        <v>85.81</v>
      </c>
    </row>
    <row r="628" spans="2:6" ht="10.5" customHeight="1">
      <c r="B628" s="311" t="s">
        <v>759</v>
      </c>
      <c r="C628" s="565">
        <v>8673</v>
      </c>
      <c r="D628" s="339">
        <v>27102</v>
      </c>
      <c r="E628" s="1283">
        <v>65.25</v>
      </c>
      <c r="F628" s="145">
        <v>85.37</v>
      </c>
    </row>
    <row r="629" spans="2:6" ht="10.5" customHeight="1">
      <c r="B629" s="311" t="s">
        <v>760</v>
      </c>
      <c r="C629" s="565">
        <v>9515</v>
      </c>
      <c r="D629" s="339">
        <v>35599</v>
      </c>
      <c r="E629" s="1283">
        <v>67.150000000000006</v>
      </c>
      <c r="F629" s="145">
        <v>68.260000000000005</v>
      </c>
    </row>
    <row r="630" spans="2:6" ht="10.5" customHeight="1">
      <c r="B630" s="311" t="s">
        <v>761</v>
      </c>
      <c r="C630" s="565">
        <v>9278</v>
      </c>
      <c r="D630" s="339">
        <v>32208</v>
      </c>
      <c r="E630" s="1283">
        <v>79.69</v>
      </c>
      <c r="F630" s="145">
        <v>81.72</v>
      </c>
    </row>
    <row r="631" spans="2:6" ht="10.5" customHeight="1">
      <c r="B631" s="311" t="s">
        <v>762</v>
      </c>
      <c r="C631" s="565">
        <v>6355</v>
      </c>
      <c r="D631" s="339">
        <v>30768</v>
      </c>
      <c r="E631" s="1283">
        <v>95.96</v>
      </c>
      <c r="F631" s="145">
        <v>108.7</v>
      </c>
    </row>
    <row r="632" spans="2:6" ht="10.5" customHeight="1">
      <c r="B632" s="311"/>
      <c r="C632" s="565"/>
      <c r="D632" s="339"/>
      <c r="E632" s="1283"/>
      <c r="F632" s="145"/>
    </row>
    <row r="633" spans="2:6" ht="10.5" customHeight="1">
      <c r="B633" s="311" t="s">
        <v>763</v>
      </c>
      <c r="C633" s="565">
        <v>9385</v>
      </c>
      <c r="D633" s="339">
        <v>40085</v>
      </c>
      <c r="E633" s="1283">
        <v>100.48</v>
      </c>
      <c r="F633" s="145">
        <v>128.35</v>
      </c>
    </row>
    <row r="634" spans="2:6" ht="10.5" customHeight="1">
      <c r="B634" s="311" t="s">
        <v>764</v>
      </c>
      <c r="C634" s="565">
        <v>10721</v>
      </c>
      <c r="D634" s="339">
        <v>33263</v>
      </c>
      <c r="E634" s="1283">
        <v>109.14</v>
      </c>
      <c r="F634" s="145">
        <v>137.59</v>
      </c>
    </row>
    <row r="635" spans="2:6" ht="10.5" customHeight="1">
      <c r="B635" s="311" t="s">
        <v>765</v>
      </c>
      <c r="C635" s="565">
        <v>8820</v>
      </c>
      <c r="D635" s="339">
        <v>30137</v>
      </c>
      <c r="E635" s="1283">
        <v>124.42</v>
      </c>
      <c r="F635" s="145">
        <v>148.94999999999999</v>
      </c>
    </row>
    <row r="636" spans="2:6" ht="10.5" customHeight="1">
      <c r="B636" s="311" t="s">
        <v>766</v>
      </c>
      <c r="C636" s="565">
        <v>8736</v>
      </c>
      <c r="D636" s="339">
        <v>23115</v>
      </c>
      <c r="E636" s="1283">
        <v>156.53</v>
      </c>
      <c r="F636" s="145">
        <v>173.19</v>
      </c>
    </row>
    <row r="637" spans="2:6" ht="10.5" customHeight="1">
      <c r="B637" s="311" t="s">
        <v>767</v>
      </c>
      <c r="C637" s="565">
        <v>9186</v>
      </c>
      <c r="D637" s="339">
        <v>37075</v>
      </c>
      <c r="E637" s="1283">
        <v>176.23</v>
      </c>
      <c r="F637" s="145">
        <v>214.71</v>
      </c>
    </row>
    <row r="638" spans="2:6" ht="10.5" customHeight="1">
      <c r="B638" s="311"/>
      <c r="C638" s="565"/>
      <c r="D638" s="339"/>
      <c r="E638" s="1283"/>
      <c r="F638" s="145"/>
    </row>
    <row r="639" spans="2:6" ht="10.5" customHeight="1">
      <c r="B639" s="311" t="s">
        <v>768</v>
      </c>
      <c r="C639" s="565">
        <v>7549</v>
      </c>
      <c r="D639" s="339">
        <v>34098</v>
      </c>
      <c r="E639" s="1283">
        <v>266</v>
      </c>
      <c r="F639" s="145">
        <v>179</v>
      </c>
    </row>
    <row r="640" spans="2:6" ht="10.5" customHeight="1">
      <c r="B640" s="311" t="s">
        <v>769</v>
      </c>
      <c r="C640" s="565">
        <v>6551</v>
      </c>
      <c r="D640" s="339">
        <v>43665</v>
      </c>
      <c r="E640" s="1283">
        <v>296</v>
      </c>
      <c r="F640" s="145">
        <v>223</v>
      </c>
    </row>
    <row r="641" spans="2:10" ht="10.5" customHeight="1">
      <c r="B641" s="311" t="s">
        <v>455</v>
      </c>
      <c r="C641" s="565">
        <v>8358</v>
      </c>
      <c r="D641" s="339">
        <v>29773</v>
      </c>
      <c r="E641" s="1283">
        <v>453</v>
      </c>
      <c r="F641" s="145">
        <v>281</v>
      </c>
    </row>
    <row r="642" spans="2:10" ht="10.5" customHeight="1">
      <c r="B642" s="311" t="s">
        <v>456</v>
      </c>
      <c r="C642" s="565">
        <v>5970</v>
      </c>
      <c r="D642" s="339">
        <v>34856</v>
      </c>
      <c r="E642" s="1283">
        <v>361</v>
      </c>
      <c r="F642" s="145">
        <v>272</v>
      </c>
    </row>
    <row r="643" spans="2:10" ht="10.5" customHeight="1">
      <c r="B643" s="311" t="s">
        <v>457</v>
      </c>
      <c r="C643" s="565">
        <v>6102</v>
      </c>
      <c r="D643" s="339">
        <v>39657</v>
      </c>
      <c r="E643" s="1283">
        <v>379</v>
      </c>
      <c r="F643" s="145">
        <v>294</v>
      </c>
    </row>
    <row r="644" spans="2:10" ht="10.5" customHeight="1">
      <c r="B644" s="311"/>
      <c r="C644" s="565"/>
      <c r="D644" s="339"/>
      <c r="E644" s="1283"/>
      <c r="F644" s="145"/>
    </row>
    <row r="645" spans="2:10" ht="10.5" customHeight="1">
      <c r="B645" s="311" t="s">
        <v>324</v>
      </c>
      <c r="C645" s="565">
        <v>4615</v>
      </c>
      <c r="D645" s="339">
        <v>30077</v>
      </c>
      <c r="E645" s="1283">
        <v>325</v>
      </c>
      <c r="F645" s="145">
        <v>326</v>
      </c>
    </row>
    <row r="646" spans="2:10" ht="10.5" customHeight="1">
      <c r="B646" s="311" t="s">
        <v>325</v>
      </c>
      <c r="C646" s="565">
        <v>6092</v>
      </c>
      <c r="D646" s="339">
        <v>41985</v>
      </c>
      <c r="E646" s="1283">
        <v>348</v>
      </c>
      <c r="F646" s="145">
        <v>314</v>
      </c>
    </row>
    <row r="647" spans="2:10" ht="10.5" customHeight="1">
      <c r="B647" s="311" t="s">
        <v>326</v>
      </c>
      <c r="C647" s="565">
        <v>5772</v>
      </c>
      <c r="D647" s="339">
        <v>28335</v>
      </c>
      <c r="E647" s="1283">
        <v>239.86</v>
      </c>
      <c r="F647" s="145">
        <v>416.5</v>
      </c>
    </row>
    <row r="648" spans="2:10" ht="10.5" customHeight="1">
      <c r="B648" s="518" t="s">
        <v>327</v>
      </c>
      <c r="C648" s="565">
        <v>6248</v>
      </c>
      <c r="D648" s="339">
        <v>42594</v>
      </c>
      <c r="E648" s="1283">
        <v>462.78</v>
      </c>
      <c r="F648" s="145">
        <v>507.5</v>
      </c>
      <c r="I648" s="65"/>
      <c r="J648" s="59"/>
    </row>
    <row r="649" spans="2:10" ht="10.5" customHeight="1">
      <c r="B649" s="518" t="s">
        <v>283</v>
      </c>
      <c r="C649" s="565">
        <v>4916</v>
      </c>
      <c r="D649" s="339">
        <v>38142</v>
      </c>
      <c r="E649" s="1283">
        <v>263.22000000000003</v>
      </c>
      <c r="F649" s="145">
        <v>466.06</v>
      </c>
      <c r="I649" s="59"/>
    </row>
    <row r="650" spans="2:10" ht="10.5" customHeight="1">
      <c r="B650" s="311"/>
      <c r="C650" s="565"/>
      <c r="D650" s="339"/>
      <c r="E650" s="1283"/>
      <c r="F650" s="145"/>
    </row>
    <row r="651" spans="2:10" ht="10.5" customHeight="1">
      <c r="B651" s="518" t="s">
        <v>328</v>
      </c>
      <c r="C651" s="565">
        <v>4302</v>
      </c>
      <c r="D651" s="339">
        <v>34843</v>
      </c>
      <c r="E651" s="1283">
        <v>295.89</v>
      </c>
      <c r="F651" s="145">
        <v>418.8</v>
      </c>
    </row>
    <row r="652" spans="2:10" ht="10.5" customHeight="1">
      <c r="B652" s="518" t="s">
        <v>329</v>
      </c>
      <c r="C652" s="515">
        <v>4948</v>
      </c>
      <c r="D652" s="340">
        <v>42355</v>
      </c>
      <c r="E652" s="985">
        <v>319.57</v>
      </c>
      <c r="F652" s="145">
        <v>282.99</v>
      </c>
    </row>
    <row r="653" spans="2:10" ht="10.5" customHeight="1">
      <c r="B653" s="311" t="s">
        <v>282</v>
      </c>
      <c r="C653" s="515">
        <v>5697</v>
      </c>
      <c r="D653" s="340">
        <v>36727</v>
      </c>
      <c r="E653" s="985">
        <v>358.39</v>
      </c>
      <c r="F653" s="145">
        <v>482.78</v>
      </c>
    </row>
    <row r="654" spans="2:10" ht="10.5" customHeight="1">
      <c r="B654" s="311" t="s">
        <v>723</v>
      </c>
      <c r="C654" s="515">
        <v>5800</v>
      </c>
      <c r="D654" s="340">
        <v>39516</v>
      </c>
      <c r="E654" s="985">
        <v>261.02999999999997</v>
      </c>
      <c r="F654" s="295">
        <v>427.42</v>
      </c>
    </row>
    <row r="655" spans="2:10" ht="10.5" customHeight="1">
      <c r="B655" s="311" t="s">
        <v>751</v>
      </c>
      <c r="C655" s="515">
        <v>5875</v>
      </c>
      <c r="D655" s="340">
        <v>30416</v>
      </c>
      <c r="E655" s="985">
        <v>465.01</v>
      </c>
      <c r="F655" s="295">
        <v>439.01</v>
      </c>
    </row>
    <row r="656" spans="2:10" ht="10.5" customHeight="1">
      <c r="B656" s="311"/>
      <c r="C656" s="515"/>
      <c r="D656" s="297"/>
      <c r="E656" s="985"/>
      <c r="F656" s="295"/>
    </row>
    <row r="657" spans="2:9" ht="10.5" customHeight="1">
      <c r="B657" s="311" t="s">
        <v>502</v>
      </c>
      <c r="C657" s="515">
        <v>4890</v>
      </c>
      <c r="D657" s="146">
        <v>41229</v>
      </c>
      <c r="E657" s="985">
        <v>593</v>
      </c>
      <c r="F657" s="295">
        <v>448</v>
      </c>
    </row>
    <row r="658" spans="2:9" ht="10.5" customHeight="1">
      <c r="B658" s="311" t="s">
        <v>388</v>
      </c>
      <c r="C658" s="515">
        <v>5064</v>
      </c>
      <c r="D658" s="146">
        <v>44032</v>
      </c>
      <c r="E658" s="985">
        <v>656</v>
      </c>
      <c r="F658" s="295">
        <v>558.79999999999995</v>
      </c>
    </row>
    <row r="659" spans="2:9" ht="10.5" customHeight="1">
      <c r="B659" s="313">
        <v>39295</v>
      </c>
      <c r="C659" s="515">
        <v>4997</v>
      </c>
      <c r="D659" s="146">
        <v>42440</v>
      </c>
      <c r="E659" s="985">
        <v>667.35</v>
      </c>
      <c r="F659" s="295">
        <v>669.96</v>
      </c>
    </row>
    <row r="660" spans="2:9" ht="10.5" customHeight="1">
      <c r="B660" s="313">
        <v>39692</v>
      </c>
      <c r="C660" s="515">
        <v>5712</v>
      </c>
      <c r="D660" s="146">
        <v>32719</v>
      </c>
      <c r="E660" s="985">
        <v>688.04</v>
      </c>
      <c r="F660" s="295">
        <v>997.8</v>
      </c>
    </row>
    <row r="661" spans="2:9" ht="10.5" customHeight="1">
      <c r="B661" s="313">
        <v>40087</v>
      </c>
      <c r="C661" s="515">
        <v>6214</v>
      </c>
      <c r="D661" s="146">
        <v>50628</v>
      </c>
      <c r="E661" s="985">
        <v>697.73</v>
      </c>
      <c r="F661" s="295">
        <v>873.44</v>
      </c>
    </row>
    <row r="662" spans="2:9" ht="10.5" customHeight="1">
      <c r="B662" s="313"/>
      <c r="C662" s="515"/>
      <c r="D662" s="146"/>
      <c r="E662" s="985"/>
      <c r="F662" s="295"/>
    </row>
    <row r="663" spans="2:9" ht="10.5" customHeight="1">
      <c r="B663" s="511" t="s">
        <v>336</v>
      </c>
      <c r="C663" s="515">
        <v>5286</v>
      </c>
      <c r="D663" s="515">
        <v>28700</v>
      </c>
      <c r="E663" s="985">
        <v>735.92</v>
      </c>
      <c r="F663" s="986">
        <v>1192.9100000000001</v>
      </c>
    </row>
    <row r="664" spans="2:9" ht="10.5" customHeight="1">
      <c r="B664" s="511" t="s">
        <v>339</v>
      </c>
      <c r="C664" s="515">
        <v>5602</v>
      </c>
      <c r="D664" s="515">
        <v>37907</v>
      </c>
      <c r="E664" s="1284">
        <v>1085.58</v>
      </c>
      <c r="F664" s="986">
        <v>1255.8399999999999</v>
      </c>
      <c r="I664" s="59"/>
    </row>
    <row r="665" spans="2:9" ht="10.5" customHeight="1">
      <c r="B665" s="511" t="s">
        <v>1370</v>
      </c>
      <c r="C665" s="515">
        <v>6255</v>
      </c>
      <c r="D665" s="515">
        <v>55789</v>
      </c>
      <c r="E665" s="1284">
        <v>1122.74</v>
      </c>
      <c r="F665" s="986">
        <v>1199.6600000000001</v>
      </c>
    </row>
    <row r="666" spans="2:9" ht="10.5" customHeight="1">
      <c r="B666" s="511" t="s">
        <v>1409</v>
      </c>
      <c r="C666" s="515">
        <v>5226</v>
      </c>
      <c r="D666" s="515">
        <v>46051</v>
      </c>
      <c r="E666" s="1284">
        <v>1256.6600000000001</v>
      </c>
      <c r="F666" s="986">
        <v>1287.98</v>
      </c>
    </row>
    <row r="667" spans="2:9" ht="10.5" customHeight="1">
      <c r="B667" s="512" t="s">
        <v>1487</v>
      </c>
      <c r="C667" s="516">
        <v>6429</v>
      </c>
      <c r="D667" s="516">
        <v>60537</v>
      </c>
      <c r="E667" s="1285">
        <v>923.64</v>
      </c>
      <c r="F667" s="987">
        <v>1101.04</v>
      </c>
      <c r="H667" s="59"/>
    </row>
    <row r="668" spans="2:9" ht="12" customHeight="1">
      <c r="B668" s="278" t="s">
        <v>971</v>
      </c>
      <c r="C668" s="278" t="s">
        <v>159</v>
      </c>
      <c r="D668" s="220"/>
    </row>
    <row r="669" spans="2:9" ht="10.5" customHeight="1">
      <c r="B669" s="223"/>
      <c r="C669" s="223" t="s">
        <v>755</v>
      </c>
      <c r="D669" s="255"/>
      <c r="H669" s="59"/>
    </row>
    <row r="670" spans="2:9" ht="6" customHeight="1">
      <c r="B670" s="223"/>
      <c r="C670" s="223"/>
      <c r="D670" s="222"/>
      <c r="H670" s="59"/>
    </row>
    <row r="671" spans="2:9" ht="10.5" customHeight="1">
      <c r="B671" s="344" t="s">
        <v>1115</v>
      </c>
      <c r="C671" s="345"/>
      <c r="D671" s="222"/>
      <c r="E671" s="59"/>
    </row>
    <row r="672" spans="2:9" ht="10.5" customHeight="1">
      <c r="B672" s="61"/>
      <c r="C672" s="192"/>
      <c r="D672" s="192"/>
      <c r="E672" s="192"/>
      <c r="F672" s="192"/>
    </row>
    <row r="673" spans="2:15" ht="10.5" customHeight="1">
      <c r="B673" s="61"/>
      <c r="C673" s="59"/>
      <c r="D673" s="133"/>
      <c r="E673" s="59"/>
    </row>
    <row r="674" spans="2:15" ht="10.5" customHeight="1">
      <c r="B674" s="61"/>
      <c r="C674" s="59"/>
      <c r="D674" s="133"/>
      <c r="E674" s="59"/>
    </row>
    <row r="675" spans="2:15" ht="10.5" customHeight="1">
      <c r="B675" s="61"/>
      <c r="C675" s="59"/>
      <c r="D675" s="133"/>
      <c r="E675" s="59"/>
    </row>
    <row r="676" spans="2:15" ht="10.5" customHeight="1">
      <c r="B676" s="61"/>
      <c r="C676" s="59"/>
      <c r="D676" s="133"/>
      <c r="E676" s="59"/>
    </row>
    <row r="677" spans="2:15" ht="10.5" customHeight="1">
      <c r="B677" s="61"/>
      <c r="C677" s="59"/>
      <c r="D677" s="133"/>
      <c r="E677" s="59"/>
    </row>
    <row r="678" spans="2:15" ht="10.5" customHeight="1">
      <c r="B678" s="61"/>
      <c r="C678" s="59"/>
      <c r="D678" s="133"/>
      <c r="E678" s="59"/>
    </row>
    <row r="679" spans="2:15" ht="10.5" customHeight="1">
      <c r="B679" s="61"/>
      <c r="C679" s="59"/>
      <c r="D679" s="133"/>
      <c r="E679" s="59"/>
    </row>
    <row r="680" spans="2:15" ht="10.5" customHeight="1">
      <c r="B680" s="61"/>
      <c r="C680" s="59"/>
      <c r="D680" s="133"/>
      <c r="E680" s="59"/>
      <c r="G680" s="151">
        <v>44</v>
      </c>
    </row>
    <row r="681" spans="2:15" ht="10.5" customHeight="1">
      <c r="B681" s="61"/>
      <c r="C681" s="59"/>
      <c r="D681" s="133"/>
      <c r="E681" s="59"/>
    </row>
    <row r="682" spans="2:15" ht="11.5" customHeight="1">
      <c r="B682" s="60" t="s">
        <v>14</v>
      </c>
      <c r="D682" s="72"/>
    </row>
    <row r="683" spans="2:15" ht="11.5" customHeight="1">
      <c r="B683" s="1587" t="s">
        <v>599</v>
      </c>
      <c r="C683" s="1555" t="s">
        <v>728</v>
      </c>
      <c r="D683" s="1558"/>
      <c r="E683" s="1558"/>
      <c r="F683" s="1558"/>
      <c r="G683" s="1558"/>
      <c r="H683" s="1558"/>
      <c r="I683" s="1558"/>
      <c r="J683" s="1558"/>
      <c r="K683" s="1558"/>
      <c r="L683" s="1559"/>
      <c r="M683" s="1555" t="s">
        <v>729</v>
      </c>
      <c r="N683" s="1558"/>
      <c r="O683" s="1559"/>
    </row>
    <row r="684" spans="2:15" ht="12" customHeight="1">
      <c r="B684" s="1622"/>
      <c r="C684" s="1619" t="s">
        <v>730</v>
      </c>
      <c r="D684" s="1621"/>
      <c r="E684" s="1620" t="s">
        <v>731</v>
      </c>
      <c r="F684" s="1621"/>
      <c r="G684" s="1619" t="s">
        <v>732</v>
      </c>
      <c r="H684" s="1621"/>
      <c r="I684" s="1619" t="s">
        <v>1116</v>
      </c>
      <c r="J684" s="1621"/>
      <c r="K684" s="1619" t="s">
        <v>733</v>
      </c>
      <c r="L684" s="1621"/>
      <c r="M684" s="715" t="s">
        <v>730</v>
      </c>
      <c r="N684" s="712" t="s">
        <v>731</v>
      </c>
      <c r="O684" s="715" t="s">
        <v>734</v>
      </c>
    </row>
    <row r="685" spans="2:15" ht="11.25" customHeight="1">
      <c r="B685" s="1588"/>
      <c r="C685" s="1724" t="s">
        <v>291</v>
      </c>
      <c r="D685" s="1770"/>
      <c r="E685" s="1770"/>
      <c r="F685" s="1770"/>
      <c r="G685" s="1770"/>
      <c r="H685" s="1770"/>
      <c r="I685" s="1770"/>
      <c r="J685" s="1770"/>
      <c r="K685" s="1770"/>
      <c r="L685" s="1723"/>
      <c r="M685" s="452" t="s">
        <v>1301</v>
      </c>
      <c r="N685" s="1555" t="s">
        <v>1300</v>
      </c>
      <c r="O685" s="1559"/>
    </row>
    <row r="686" spans="2:15" ht="10.5" customHeight="1">
      <c r="B686" s="415">
        <v>1990</v>
      </c>
      <c r="C686" s="1740">
        <v>378337196</v>
      </c>
      <c r="D686" s="1743"/>
      <c r="E686" s="1742">
        <v>70607382</v>
      </c>
      <c r="F686" s="1744"/>
      <c r="G686" s="1740">
        <v>322393118</v>
      </c>
      <c r="H686" s="1743"/>
      <c r="I686" s="1740">
        <v>80712285</v>
      </c>
      <c r="J686" s="1743"/>
      <c r="K686" s="1760">
        <f>SUM(C686:I686)</f>
        <v>852049981</v>
      </c>
      <c r="L686" s="1761"/>
      <c r="M686" s="1093">
        <v>95.4</v>
      </c>
      <c r="N686" s="1094">
        <v>54.63</v>
      </c>
      <c r="O686" s="1093">
        <v>41.17</v>
      </c>
    </row>
    <row r="687" spans="2:15" ht="10.5" customHeight="1">
      <c r="B687" s="415">
        <v>1991</v>
      </c>
      <c r="C687" s="1740">
        <v>396409885</v>
      </c>
      <c r="D687" s="1743"/>
      <c r="E687" s="1742">
        <v>109247429</v>
      </c>
      <c r="F687" s="1744"/>
      <c r="G687" s="1740">
        <v>296010535</v>
      </c>
      <c r="H687" s="1743"/>
      <c r="I687" s="1740">
        <v>55720871</v>
      </c>
      <c r="J687" s="1743"/>
      <c r="K687" s="1760">
        <f>SUM(C687:I687)</f>
        <v>857388720</v>
      </c>
      <c r="L687" s="1761"/>
      <c r="M687" s="1093">
        <v>106.97</v>
      </c>
      <c r="N687" s="1094">
        <v>67.39</v>
      </c>
      <c r="O687" s="1093">
        <v>42.34</v>
      </c>
    </row>
    <row r="688" spans="2:15" ht="10.5" customHeight="1">
      <c r="B688" s="415">
        <v>1992</v>
      </c>
      <c r="C688" s="1740">
        <v>426592036</v>
      </c>
      <c r="D688" s="1743"/>
      <c r="E688" s="1742">
        <v>84577454</v>
      </c>
      <c r="F688" s="1744"/>
      <c r="G688" s="1740">
        <v>258839443</v>
      </c>
      <c r="H688" s="1743"/>
      <c r="I688" s="1740">
        <v>113856018</v>
      </c>
      <c r="J688" s="1743"/>
      <c r="K688" s="1760">
        <f>SUM(C688:I688)</f>
        <v>883864951</v>
      </c>
      <c r="L688" s="1761"/>
      <c r="M688" s="1093">
        <v>121.87</v>
      </c>
      <c r="N688" s="1094">
        <v>68.489999999999995</v>
      </c>
      <c r="O688" s="1093">
        <v>40.21</v>
      </c>
    </row>
    <row r="689" spans="1:15" ht="10.5" customHeight="1">
      <c r="B689" s="415">
        <v>1993</v>
      </c>
      <c r="C689" s="1740">
        <v>395039213</v>
      </c>
      <c r="D689" s="1743"/>
      <c r="E689" s="1742">
        <v>45857111</v>
      </c>
      <c r="F689" s="1744"/>
      <c r="G689" s="1740">
        <v>187162544</v>
      </c>
      <c r="H689" s="1743"/>
      <c r="I689" s="1740">
        <v>183031719</v>
      </c>
      <c r="J689" s="1743"/>
      <c r="K689" s="1760">
        <f>SUM(C689:I689)</f>
        <v>811090587</v>
      </c>
      <c r="L689" s="1761"/>
      <c r="M689" s="1093">
        <v>130.06</v>
      </c>
      <c r="N689" s="1094">
        <v>68.989999999999995</v>
      </c>
      <c r="O689" s="1093">
        <v>30.68</v>
      </c>
    </row>
    <row r="690" spans="1:15" ht="10.5" customHeight="1">
      <c r="B690" s="415">
        <v>1994</v>
      </c>
      <c r="C690" s="1740">
        <v>420720723</v>
      </c>
      <c r="D690" s="1743"/>
      <c r="E690" s="1742">
        <v>74429354</v>
      </c>
      <c r="F690" s="1744"/>
      <c r="G690" s="1740">
        <v>224778655</v>
      </c>
      <c r="H690" s="1743"/>
      <c r="I690" s="1740">
        <v>84454121</v>
      </c>
      <c r="J690" s="1743"/>
      <c r="K690" s="1760">
        <f>SUM(C690:I690)</f>
        <v>804382853</v>
      </c>
      <c r="L690" s="1761"/>
      <c r="M690" s="1093">
        <v>127.26</v>
      </c>
      <c r="N690" s="1094">
        <v>87.72</v>
      </c>
      <c r="O690" s="1093">
        <v>56.24</v>
      </c>
    </row>
    <row r="691" spans="1:15" ht="10.5" customHeight="1">
      <c r="B691" s="415"/>
      <c r="C691" s="1740"/>
      <c r="D691" s="1743"/>
      <c r="E691" s="1742"/>
      <c r="F691" s="1744"/>
      <c r="G691" s="1740"/>
      <c r="H691" s="1743"/>
      <c r="I691" s="1740"/>
      <c r="J691" s="1743"/>
      <c r="K691" s="1760"/>
      <c r="L691" s="1761"/>
      <c r="M691" s="1093"/>
      <c r="N691" s="1094"/>
      <c r="O691" s="1093"/>
    </row>
    <row r="692" spans="1:15" ht="10.5" customHeight="1">
      <c r="B692" s="415">
        <v>1995</v>
      </c>
      <c r="C692" s="1740">
        <v>497584351</v>
      </c>
      <c r="D692" s="1743"/>
      <c r="E692" s="1742">
        <v>79633856</v>
      </c>
      <c r="F692" s="1744"/>
      <c r="G692" s="1740">
        <v>175449865</v>
      </c>
      <c r="H692" s="1743"/>
      <c r="I692" s="1740">
        <v>91960391</v>
      </c>
      <c r="J692" s="1743"/>
      <c r="K692" s="1760">
        <f>SUM(C692:I692)</f>
        <v>844628463</v>
      </c>
      <c r="L692" s="1761"/>
      <c r="M692" s="1093">
        <v>143.28</v>
      </c>
      <c r="N692" s="1094">
        <v>97.05</v>
      </c>
      <c r="O692" s="1093">
        <v>58.89</v>
      </c>
    </row>
    <row r="693" spans="1:15" ht="10.5" customHeight="1">
      <c r="B693" s="415">
        <v>1996</v>
      </c>
      <c r="C693" s="1740">
        <v>576663976</v>
      </c>
      <c r="D693" s="1743"/>
      <c r="E693" s="1742">
        <v>126060326</v>
      </c>
      <c r="F693" s="1744"/>
      <c r="G693" s="1740">
        <v>142347061</v>
      </c>
      <c r="H693" s="1743"/>
      <c r="I693" s="1740">
        <v>54261522</v>
      </c>
      <c r="J693" s="1743"/>
      <c r="K693" s="1760">
        <f>SUM(C693:I693)</f>
        <v>899332885</v>
      </c>
      <c r="L693" s="1761"/>
      <c r="M693" s="1093">
        <v>172.29</v>
      </c>
      <c r="N693" s="1094">
        <v>115.17</v>
      </c>
      <c r="O693" s="1093">
        <v>92.39</v>
      </c>
    </row>
    <row r="694" spans="1:15" ht="10.5" customHeight="1">
      <c r="B694" s="415">
        <v>1997</v>
      </c>
      <c r="C694" s="1740">
        <v>546688605</v>
      </c>
      <c r="D694" s="1743"/>
      <c r="E694" s="1742">
        <v>142354553</v>
      </c>
      <c r="F694" s="1744"/>
      <c r="G694" s="1740">
        <v>122413493</v>
      </c>
      <c r="H694" s="1743"/>
      <c r="I694" s="1740">
        <v>69458508</v>
      </c>
      <c r="J694" s="1743"/>
      <c r="K694" s="1760">
        <f>SUM(C694:I694)</f>
        <v>880915159</v>
      </c>
      <c r="L694" s="1761"/>
      <c r="M694" s="1093">
        <v>204.01</v>
      </c>
      <c r="N694" s="1094">
        <v>126.81</v>
      </c>
      <c r="O694" s="1093">
        <v>80</v>
      </c>
    </row>
    <row r="695" spans="1:15" ht="10.5" customHeight="1">
      <c r="B695" s="415">
        <v>1998</v>
      </c>
      <c r="C695" s="1740">
        <v>544387811</v>
      </c>
      <c r="D695" s="1743"/>
      <c r="E695" s="1742">
        <v>107515284</v>
      </c>
      <c r="F695" s="1744"/>
      <c r="G695" s="1740">
        <v>118348265</v>
      </c>
      <c r="H695" s="1743"/>
      <c r="I695" s="1740">
        <v>45324129</v>
      </c>
      <c r="J695" s="1743"/>
      <c r="K695" s="1760">
        <f>SUM(C695:I695)</f>
        <v>815575489</v>
      </c>
      <c r="L695" s="1761"/>
      <c r="M695" s="1093">
        <v>222.84</v>
      </c>
      <c r="N695" s="1094">
        <v>132.79</v>
      </c>
      <c r="O695" s="1093">
        <v>85.3</v>
      </c>
    </row>
    <row r="696" spans="1:15" ht="10.5" customHeight="1">
      <c r="B696" s="415">
        <v>1999</v>
      </c>
      <c r="C696" s="1740">
        <v>595907559</v>
      </c>
      <c r="D696" s="1743"/>
      <c r="E696" s="1742">
        <v>47972702</v>
      </c>
      <c r="F696" s="1744"/>
      <c r="G696" s="1762">
        <v>152961143</v>
      </c>
      <c r="H696" s="1743"/>
      <c r="I696" s="1740">
        <v>117254086</v>
      </c>
      <c r="J696" s="1743"/>
      <c r="K696" s="1760">
        <f>SUM(C696:I696)</f>
        <v>914095490</v>
      </c>
      <c r="L696" s="1761"/>
      <c r="M696" s="1093">
        <v>214.72</v>
      </c>
      <c r="N696" s="1094">
        <v>127.44</v>
      </c>
      <c r="O696" s="1093">
        <v>73.06</v>
      </c>
    </row>
    <row r="697" spans="1:15" ht="10.5" customHeight="1">
      <c r="B697" s="415"/>
      <c r="C697" s="1740"/>
      <c r="D697" s="1743"/>
      <c r="E697" s="1742"/>
      <c r="F697" s="1744"/>
      <c r="G697" s="1740"/>
      <c r="H697" s="1743"/>
      <c r="I697" s="1740"/>
      <c r="J697" s="1743"/>
      <c r="K697" s="1760"/>
      <c r="L697" s="1761"/>
      <c r="M697" s="1093"/>
      <c r="N697" s="1094"/>
      <c r="O697" s="1093"/>
    </row>
    <row r="698" spans="1:15" ht="10.5" customHeight="1">
      <c r="B698" s="415">
        <v>2000</v>
      </c>
      <c r="C698" s="1740">
        <v>540233265</v>
      </c>
      <c r="D698" s="1743"/>
      <c r="E698" s="1742">
        <v>24825560</v>
      </c>
      <c r="F698" s="1744"/>
      <c r="G698" s="1740">
        <v>129857983</v>
      </c>
      <c r="H698" s="1743"/>
      <c r="I698" s="1740">
        <v>142292995</v>
      </c>
      <c r="J698" s="1743"/>
      <c r="K698" s="1760">
        <f>SUM(C698:I698)</f>
        <v>837209803</v>
      </c>
      <c r="L698" s="1761"/>
      <c r="M698" s="1093">
        <v>212.03</v>
      </c>
      <c r="N698" s="1094">
        <v>119.56</v>
      </c>
      <c r="O698" s="1093">
        <v>64.86</v>
      </c>
    </row>
    <row r="699" spans="1:15" ht="10.5" customHeight="1">
      <c r="B699" s="415">
        <v>2001</v>
      </c>
      <c r="C699" s="1740">
        <v>530399518</v>
      </c>
      <c r="D699" s="1743"/>
      <c r="E699" s="1742">
        <v>8130916</v>
      </c>
      <c r="F699" s="1744"/>
      <c r="G699" s="1762">
        <v>108546970</v>
      </c>
      <c r="H699" s="1743"/>
      <c r="I699" s="1740">
        <v>99407830</v>
      </c>
      <c r="J699" s="1743"/>
      <c r="K699" s="1760">
        <f>SUM(C699:I699)</f>
        <v>746485234</v>
      </c>
      <c r="L699" s="1761"/>
      <c r="M699" s="1093">
        <v>229.23</v>
      </c>
      <c r="N699" s="1094">
        <v>115.2</v>
      </c>
      <c r="O699" s="1093">
        <v>63.16</v>
      </c>
    </row>
    <row r="700" spans="1:15" ht="10.5" customHeight="1">
      <c r="A700" s="1776">
        <v>45</v>
      </c>
      <c r="B700" s="462">
        <v>2002</v>
      </c>
      <c r="C700" s="1740">
        <v>567239847</v>
      </c>
      <c r="D700" s="1743"/>
      <c r="E700" s="1742">
        <v>26797303</v>
      </c>
      <c r="F700" s="1744"/>
      <c r="G700" s="1762">
        <v>124794222</v>
      </c>
      <c r="H700" s="1743"/>
      <c r="I700" s="1740">
        <v>115324822</v>
      </c>
      <c r="J700" s="1743"/>
      <c r="K700" s="1760">
        <f>SUM(C700:I700)</f>
        <v>834156194</v>
      </c>
      <c r="L700" s="1761"/>
      <c r="M700" s="1093">
        <v>299.36</v>
      </c>
      <c r="N700" s="1094">
        <v>130.22999999999999</v>
      </c>
      <c r="O700" s="1093">
        <v>73.5</v>
      </c>
    </row>
    <row r="701" spans="1:15" ht="10.5" customHeight="1">
      <c r="A701" s="1776"/>
      <c r="B701" s="462">
        <v>2003</v>
      </c>
      <c r="C701" s="1740">
        <v>712660742</v>
      </c>
      <c r="D701" s="1743"/>
      <c r="E701" s="1742">
        <v>50453126</v>
      </c>
      <c r="F701" s="1744"/>
      <c r="G701" s="1740">
        <v>122209343</v>
      </c>
      <c r="H701" s="1743"/>
      <c r="I701" s="1740">
        <v>70692300</v>
      </c>
      <c r="J701" s="1743"/>
      <c r="K701" s="1760">
        <f>SUM(C701:I701)</f>
        <v>956015511</v>
      </c>
      <c r="L701" s="1761"/>
      <c r="M701" s="1093">
        <v>378.06</v>
      </c>
      <c r="N701" s="1094">
        <v>186.57</v>
      </c>
      <c r="O701" s="1093">
        <v>103.09</v>
      </c>
    </row>
    <row r="702" spans="1:15" ht="10.5" customHeight="1">
      <c r="B702" s="462">
        <v>2004</v>
      </c>
      <c r="C702" s="1740">
        <v>696788280</v>
      </c>
      <c r="D702" s="1743"/>
      <c r="E702" s="1742">
        <v>85357180</v>
      </c>
      <c r="F702" s="1744"/>
      <c r="G702" s="1740">
        <v>145774848</v>
      </c>
      <c r="H702" s="1743"/>
      <c r="I702" s="1740">
        <v>87776683</v>
      </c>
      <c r="J702" s="1743"/>
      <c r="K702" s="1720">
        <f>SUM(C702:I702)</f>
        <v>1015696991</v>
      </c>
      <c r="L702" s="1721"/>
      <c r="M702" s="1093">
        <v>354.16</v>
      </c>
      <c r="N702" s="1094">
        <v>198.53</v>
      </c>
      <c r="O702" s="1093">
        <v>94.65</v>
      </c>
    </row>
    <row r="703" spans="1:15" ht="10.5" customHeight="1">
      <c r="B703" s="462"/>
      <c r="C703" s="1740"/>
      <c r="D703" s="1743"/>
      <c r="E703" s="1742"/>
      <c r="F703" s="1744"/>
      <c r="G703" s="1740"/>
      <c r="H703" s="1743"/>
      <c r="I703" s="1740"/>
      <c r="J703" s="1743"/>
      <c r="K703" s="1731"/>
      <c r="L703" s="1732"/>
      <c r="M703" s="1093"/>
      <c r="N703" s="1094"/>
      <c r="O703" s="1093"/>
    </row>
    <row r="704" spans="1:15" ht="10.5" customHeight="1">
      <c r="B704" s="462">
        <v>2005</v>
      </c>
      <c r="C704" s="1740">
        <v>628482614</v>
      </c>
      <c r="D704" s="1743"/>
      <c r="E704" s="1742">
        <v>82927858</v>
      </c>
      <c r="F704" s="1744"/>
      <c r="G704" s="1740">
        <v>129238525</v>
      </c>
      <c r="H704" s="1743"/>
      <c r="I704" s="1740">
        <v>64577593</v>
      </c>
      <c r="J704" s="1743"/>
      <c r="K704" s="1731">
        <f>SUM(C704:I704)</f>
        <v>905226590</v>
      </c>
      <c r="L704" s="1732"/>
      <c r="M704" s="1093">
        <v>338.35</v>
      </c>
      <c r="N704" s="1094">
        <v>206.79</v>
      </c>
      <c r="O704" s="1093">
        <v>97.43</v>
      </c>
    </row>
    <row r="705" spans="1:19" ht="10.5" customHeight="1">
      <c r="B705" s="415">
        <v>2006</v>
      </c>
      <c r="C705" s="1740">
        <v>709717222</v>
      </c>
      <c r="D705" s="1743"/>
      <c r="E705" s="1742">
        <v>82116414</v>
      </c>
      <c r="F705" s="1744"/>
      <c r="G705" s="1718">
        <v>147945171</v>
      </c>
      <c r="H705" s="1733"/>
      <c r="I705" s="1718">
        <v>73201381</v>
      </c>
      <c r="J705" s="1733"/>
      <c r="K705" s="1720">
        <f>SUM(C705:I705)</f>
        <v>1012980188</v>
      </c>
      <c r="L705" s="1721"/>
      <c r="M705" s="1093">
        <v>338.42</v>
      </c>
      <c r="N705" s="1095">
        <v>210.09</v>
      </c>
      <c r="O705" s="1093">
        <v>94.15</v>
      </c>
    </row>
    <row r="706" spans="1:19" ht="10.5" customHeight="1">
      <c r="B706" s="415">
        <v>2007</v>
      </c>
      <c r="C706" s="1740">
        <v>730420212</v>
      </c>
      <c r="D706" s="1743"/>
      <c r="E706" s="1742">
        <v>101487106</v>
      </c>
      <c r="F706" s="1744"/>
      <c r="G706" s="1718">
        <v>146361237</v>
      </c>
      <c r="H706" s="1733"/>
      <c r="I706" s="1718">
        <v>65190234</v>
      </c>
      <c r="J706" s="1733"/>
      <c r="K706" s="1720">
        <f t="shared" ref="K706:K708" si="2">SUM(C706:I706)</f>
        <v>1043458789</v>
      </c>
      <c r="L706" s="1721"/>
      <c r="M706" s="1093">
        <v>334.87</v>
      </c>
      <c r="N706" s="1096">
        <v>222.43</v>
      </c>
      <c r="O706" s="1093">
        <v>93.36</v>
      </c>
    </row>
    <row r="707" spans="1:19" ht="10.5" customHeight="1">
      <c r="B707" s="415">
        <v>2008</v>
      </c>
      <c r="C707" s="1740">
        <v>763346054</v>
      </c>
      <c r="D707" s="1743"/>
      <c r="E707" s="1742">
        <v>86580058</v>
      </c>
      <c r="F707" s="1744"/>
      <c r="G707" s="1718">
        <v>166558133</v>
      </c>
      <c r="H707" s="1733"/>
      <c r="I707" s="1718">
        <v>72530790</v>
      </c>
      <c r="J707" s="1733"/>
      <c r="K707" s="1720">
        <f t="shared" si="2"/>
        <v>1089015035</v>
      </c>
      <c r="L707" s="1721"/>
      <c r="M707" s="1093">
        <v>340.67</v>
      </c>
      <c r="N707" s="1096">
        <v>225.45</v>
      </c>
      <c r="O707" s="1093">
        <v>95.5</v>
      </c>
    </row>
    <row r="708" spans="1:19" ht="10.5" customHeight="1">
      <c r="B708" s="415">
        <v>2009</v>
      </c>
      <c r="C708" s="1740">
        <v>805111420</v>
      </c>
      <c r="D708" s="1743"/>
      <c r="E708" s="1777">
        <v>71424165</v>
      </c>
      <c r="F708" s="1744"/>
      <c r="G708" s="1718">
        <v>122123936</v>
      </c>
      <c r="H708" s="1733"/>
      <c r="I708" s="1753">
        <v>34759776</v>
      </c>
      <c r="J708" s="1733"/>
      <c r="K708" s="1720">
        <f t="shared" si="2"/>
        <v>1033419297</v>
      </c>
      <c r="L708" s="1721"/>
      <c r="M708" s="1093">
        <v>384.21</v>
      </c>
      <c r="N708" s="1096">
        <v>236.33</v>
      </c>
      <c r="O708" s="1097">
        <v>97.84</v>
      </c>
    </row>
    <row r="709" spans="1:19" ht="10.5" customHeight="1">
      <c r="A709" s="56"/>
      <c r="B709" s="519"/>
      <c r="C709" s="1747"/>
      <c r="D709" s="1748"/>
      <c r="E709" s="1745"/>
      <c r="F709" s="1746"/>
      <c r="G709" s="1747"/>
      <c r="H709" s="1748"/>
      <c r="I709" s="1747"/>
      <c r="J709" s="1748"/>
      <c r="K709" s="1749"/>
      <c r="L709" s="1750"/>
      <c r="M709" s="1098"/>
      <c r="N709" s="1098"/>
      <c r="O709" s="1098"/>
    </row>
    <row r="710" spans="1:19" ht="10.5" customHeight="1">
      <c r="A710" s="59"/>
      <c r="B710" s="415">
        <v>2010</v>
      </c>
      <c r="C710" s="1740">
        <v>779836438</v>
      </c>
      <c r="D710" s="1743"/>
      <c r="E710" s="1742">
        <v>39583031</v>
      </c>
      <c r="F710" s="1744"/>
      <c r="G710" s="1718">
        <v>113275957</v>
      </c>
      <c r="H710" s="1733"/>
      <c r="I710" s="1718">
        <v>52121679</v>
      </c>
      <c r="J710" s="1733"/>
      <c r="K710" s="1731">
        <f>SUM(C710:I710)</f>
        <v>984817105</v>
      </c>
      <c r="L710" s="1732"/>
      <c r="M710" s="1093">
        <v>413.48</v>
      </c>
      <c r="N710" s="1096">
        <v>261.14</v>
      </c>
      <c r="O710" s="1093">
        <v>109.66</v>
      </c>
    </row>
    <row r="711" spans="1:19" ht="10.5" customHeight="1">
      <c r="A711" s="59"/>
      <c r="B711" s="511" t="s">
        <v>1371</v>
      </c>
      <c r="C711" s="1740">
        <v>831187919</v>
      </c>
      <c r="D711" s="1743"/>
      <c r="E711" s="1742">
        <v>34217371</v>
      </c>
      <c r="F711" s="1744"/>
      <c r="G711" s="1718">
        <v>107184033</v>
      </c>
      <c r="H711" s="1733"/>
      <c r="I711" s="1718">
        <v>40181527</v>
      </c>
      <c r="J711" s="1733"/>
      <c r="K711" s="1720">
        <f>SUM(C711:I711)</f>
        <v>1012770850</v>
      </c>
      <c r="L711" s="1721"/>
      <c r="M711" s="1093">
        <v>424.9</v>
      </c>
      <c r="N711" s="1096">
        <v>249.71</v>
      </c>
      <c r="O711" s="1093">
        <v>111.42</v>
      </c>
    </row>
    <row r="712" spans="1:19" ht="10.5" customHeight="1">
      <c r="A712" s="59"/>
      <c r="B712" s="511" t="s">
        <v>1367</v>
      </c>
      <c r="C712" s="1740">
        <v>870940413</v>
      </c>
      <c r="D712" s="1743"/>
      <c r="E712" s="1742">
        <v>62257427</v>
      </c>
      <c r="F712" s="1744"/>
      <c r="G712" s="1718">
        <v>123643055</v>
      </c>
      <c r="H712" s="1733"/>
      <c r="I712" s="1718">
        <v>40122955</v>
      </c>
      <c r="J712" s="1733"/>
      <c r="K712" s="1720">
        <f>SUM(C712:I712)</f>
        <v>1096963850</v>
      </c>
      <c r="L712" s="1721"/>
      <c r="M712" s="1093">
        <v>437.75</v>
      </c>
      <c r="N712" s="1096">
        <v>289.58</v>
      </c>
      <c r="O712" s="1093">
        <v>124.01</v>
      </c>
    </row>
    <row r="713" spans="1:19" ht="10.5" customHeight="1">
      <c r="A713" s="59"/>
      <c r="B713" s="511" t="s">
        <v>1408</v>
      </c>
      <c r="C713" s="1740">
        <v>915451775</v>
      </c>
      <c r="D713" s="1743"/>
      <c r="E713" s="1742">
        <v>41987289</v>
      </c>
      <c r="F713" s="1744"/>
      <c r="G713" s="1718">
        <v>140730471</v>
      </c>
      <c r="H713" s="1733"/>
      <c r="I713" s="1718">
        <v>58738100</v>
      </c>
      <c r="J713" s="1733"/>
      <c r="K713" s="1720">
        <f>SUM(C713:I713)</f>
        <v>1156907635</v>
      </c>
      <c r="L713" s="1721"/>
      <c r="M713" s="1211" t="s">
        <v>458</v>
      </c>
      <c r="N713" s="1212" t="s">
        <v>458</v>
      </c>
      <c r="O713" s="1211" t="s">
        <v>458</v>
      </c>
    </row>
    <row r="714" spans="1:19" ht="10.5" customHeight="1">
      <c r="A714" s="59"/>
      <c r="B714" s="511" t="s">
        <v>1411</v>
      </c>
      <c r="C714" s="1740">
        <v>958782992</v>
      </c>
      <c r="D714" s="1741"/>
      <c r="E714" s="1742">
        <v>53627710</v>
      </c>
      <c r="F714" s="1741"/>
      <c r="G714" s="1718">
        <v>133595333</v>
      </c>
      <c r="H714" s="1719"/>
      <c r="I714" s="1718">
        <v>35079722</v>
      </c>
      <c r="J714" s="1719"/>
      <c r="K714" s="1720">
        <f>SUM(C714:I714)</f>
        <v>1181085757</v>
      </c>
      <c r="L714" s="1721"/>
      <c r="M714" s="1211" t="s">
        <v>458</v>
      </c>
      <c r="N714" s="1212" t="s">
        <v>458</v>
      </c>
      <c r="O714" s="1211" t="s">
        <v>458</v>
      </c>
    </row>
    <row r="715" spans="1:19" ht="10.5" customHeight="1">
      <c r="A715" s="59"/>
      <c r="B715" s="511"/>
      <c r="C715" s="1740"/>
      <c r="D715" s="1741"/>
      <c r="E715" s="1742"/>
      <c r="F715" s="1741"/>
      <c r="G715" s="1718"/>
      <c r="H715" s="1719"/>
      <c r="I715" s="1718"/>
      <c r="J715" s="1719"/>
      <c r="K715" s="1348"/>
      <c r="L715" s="1349"/>
      <c r="M715" s="1211"/>
      <c r="N715" s="1212"/>
      <c r="O715" s="1211"/>
    </row>
    <row r="716" spans="1:19" ht="10.5" customHeight="1">
      <c r="B716" s="512" t="s">
        <v>1516</v>
      </c>
      <c r="C716" s="1738">
        <v>958000000</v>
      </c>
      <c r="D716" s="1739"/>
      <c r="E716" s="1756">
        <v>40400000</v>
      </c>
      <c r="F716" s="1757"/>
      <c r="G716" s="1736">
        <v>125300000</v>
      </c>
      <c r="H716" s="1737"/>
      <c r="I716" s="1736">
        <v>32400000</v>
      </c>
      <c r="J716" s="1737"/>
      <c r="K716" s="1734">
        <f>SUM(C716:I716)</f>
        <v>1156100000</v>
      </c>
      <c r="L716" s="1735"/>
      <c r="M716" s="1213" t="s">
        <v>458</v>
      </c>
      <c r="N716" s="1214" t="s">
        <v>458</v>
      </c>
      <c r="O716" s="1213" t="s">
        <v>458</v>
      </c>
      <c r="P716" s="57"/>
      <c r="R716" s="59"/>
      <c r="S716" s="59"/>
    </row>
    <row r="717" spans="1:19" ht="12" customHeight="1">
      <c r="B717" s="345" t="s">
        <v>28</v>
      </c>
      <c r="C717" s="97"/>
      <c r="E717"/>
      <c r="F717" s="97"/>
      <c r="G717" s="97"/>
      <c r="H717" s="97"/>
      <c r="I717" s="97"/>
      <c r="J717" s="97"/>
      <c r="K717" s="97"/>
      <c r="L717" s="97"/>
      <c r="M717" s="123"/>
      <c r="N717" s="123"/>
      <c r="O717" s="64"/>
      <c r="P717" s="97"/>
    </row>
    <row r="718" spans="1:19" ht="6" customHeight="1">
      <c r="B718" s="278"/>
      <c r="D718" s="95"/>
    </row>
    <row r="719" spans="1:19" ht="10.5" customHeight="1">
      <c r="B719" s="1329" t="s">
        <v>1117</v>
      </c>
      <c r="D719" s="95"/>
      <c r="E719" s="59"/>
      <c r="M719" s="59"/>
      <c r="N719" s="59"/>
    </row>
    <row r="720" spans="1:19" ht="10.5" customHeight="1">
      <c r="B720" s="61"/>
      <c r="C720" s="163"/>
      <c r="D720" s="163"/>
      <c r="E720" s="163"/>
      <c r="F720" s="163"/>
      <c r="G720" s="163"/>
      <c r="H720" s="163"/>
      <c r="I720" s="163"/>
      <c r="J720" s="163"/>
      <c r="K720" s="163"/>
      <c r="L720" s="163"/>
      <c r="M720" s="163"/>
      <c r="N720" s="163"/>
      <c r="O720" s="163"/>
    </row>
    <row r="721" spans="2:13" ht="10.5" customHeight="1">
      <c r="B721" s="61"/>
      <c r="D721" s="95"/>
      <c r="E721" s="59"/>
    </row>
    <row r="722" spans="2:13" ht="10.5" customHeight="1">
      <c r="B722" s="91"/>
      <c r="C722" s="74"/>
      <c r="D722" s="97"/>
      <c r="E722" s="74"/>
      <c r="F722" s="74"/>
      <c r="G722" s="74"/>
      <c r="H722" s="74"/>
      <c r="I722" s="74"/>
      <c r="J722" s="74"/>
      <c r="K722" s="74"/>
      <c r="L722" s="74"/>
      <c r="M722" s="74"/>
    </row>
    <row r="723" spans="2:13" ht="11.5" customHeight="1">
      <c r="B723" s="130" t="s">
        <v>15</v>
      </c>
      <c r="C723" s="130"/>
      <c r="D723" s="97"/>
      <c r="E723" s="130"/>
      <c r="F723" s="130"/>
      <c r="G723" s="130"/>
      <c r="H723" s="74"/>
      <c r="I723" s="74"/>
      <c r="J723" s="74"/>
      <c r="K723" s="74"/>
      <c r="L723" s="74"/>
      <c r="M723" s="74"/>
    </row>
    <row r="724" spans="2:13" ht="11.5" customHeight="1">
      <c r="B724" s="1587" t="s">
        <v>520</v>
      </c>
      <c r="C724" s="1619" t="s">
        <v>685</v>
      </c>
      <c r="D724" s="1620"/>
      <c r="E724" s="1620"/>
      <c r="F724" s="1620"/>
      <c r="G724" s="1620"/>
      <c r="H724" s="1621"/>
      <c r="I724" s="1619" t="s">
        <v>686</v>
      </c>
      <c r="J724" s="1620"/>
      <c r="K724" s="1620"/>
      <c r="L724" s="1621"/>
      <c r="M724" s="74"/>
    </row>
    <row r="725" spans="2:13" ht="11.5" customHeight="1">
      <c r="B725" s="1622"/>
      <c r="C725" s="1609" t="s">
        <v>299</v>
      </c>
      <c r="D725" s="1698" t="s">
        <v>818</v>
      </c>
      <c r="E725" s="1619" t="s">
        <v>1109</v>
      </c>
      <c r="F725" s="1621"/>
      <c r="G725" s="1619" t="s">
        <v>143</v>
      </c>
      <c r="H725" s="1621"/>
      <c r="I725" s="1609" t="s">
        <v>299</v>
      </c>
      <c r="J725" s="1609" t="s">
        <v>818</v>
      </c>
      <c r="K725" s="1620" t="s">
        <v>1109</v>
      </c>
      <c r="L725" s="1621"/>
      <c r="M725" s="74"/>
    </row>
    <row r="726" spans="2:13" ht="22.5" customHeight="1">
      <c r="B726" s="1622"/>
      <c r="C726" s="1610"/>
      <c r="D726" s="1724"/>
      <c r="E726" s="309" t="s">
        <v>465</v>
      </c>
      <c r="F726" s="282" t="s">
        <v>466</v>
      </c>
      <c r="G726" s="282" t="s">
        <v>465</v>
      </c>
      <c r="H726" s="282" t="s">
        <v>466</v>
      </c>
      <c r="I726" s="1610"/>
      <c r="J726" s="1610"/>
      <c r="K726" s="282" t="s">
        <v>465</v>
      </c>
      <c r="L726" s="265" t="s">
        <v>466</v>
      </c>
      <c r="M726" s="74"/>
    </row>
    <row r="727" spans="2:13" ht="11.5" customHeight="1">
      <c r="B727" s="1588"/>
      <c r="C727" s="320" t="s">
        <v>1299</v>
      </c>
      <c r="D727" s="320" t="s">
        <v>499</v>
      </c>
      <c r="E727" s="447" t="s">
        <v>1299</v>
      </c>
      <c r="F727" s="447" t="s">
        <v>928</v>
      </c>
      <c r="G727" s="447" t="s">
        <v>1299</v>
      </c>
      <c r="H727" s="447" t="s">
        <v>928</v>
      </c>
      <c r="I727" s="447" t="s">
        <v>1299</v>
      </c>
      <c r="J727" s="63" t="s">
        <v>499</v>
      </c>
      <c r="K727" s="447" t="s">
        <v>1299</v>
      </c>
      <c r="L727" s="447" t="s">
        <v>928</v>
      </c>
      <c r="M727" s="74"/>
    </row>
    <row r="728" spans="2:13" ht="10.5" customHeight="1">
      <c r="B728" s="311" t="s">
        <v>758</v>
      </c>
      <c r="C728" s="520">
        <v>21135</v>
      </c>
      <c r="D728" s="346">
        <v>13374</v>
      </c>
      <c r="E728" s="520">
        <v>7298</v>
      </c>
      <c r="F728" s="520">
        <v>593</v>
      </c>
      <c r="G728" s="520">
        <v>11622</v>
      </c>
      <c r="H728" s="604">
        <v>769.35</v>
      </c>
      <c r="I728" s="520">
        <v>111548</v>
      </c>
      <c r="J728" s="520">
        <v>25893</v>
      </c>
      <c r="K728" s="520">
        <v>43441</v>
      </c>
      <c r="L728" s="531">
        <v>351</v>
      </c>
      <c r="M728" s="74"/>
    </row>
    <row r="729" spans="2:13" ht="10.5" customHeight="1">
      <c r="B729" s="415" t="s">
        <v>759</v>
      </c>
      <c r="C729" s="520">
        <v>21967</v>
      </c>
      <c r="D729" s="346">
        <v>15396</v>
      </c>
      <c r="E729" s="520">
        <v>8848</v>
      </c>
      <c r="F729" s="520">
        <v>623</v>
      </c>
      <c r="G729" s="520">
        <v>10660</v>
      </c>
      <c r="H729" s="604">
        <v>907.22</v>
      </c>
      <c r="I729" s="520">
        <v>113714</v>
      </c>
      <c r="J729" s="520">
        <v>30031</v>
      </c>
      <c r="K729" s="520">
        <v>43611</v>
      </c>
      <c r="L729" s="531">
        <v>386</v>
      </c>
      <c r="M729" s="74"/>
    </row>
    <row r="730" spans="2:13" ht="10.5" customHeight="1">
      <c r="B730" s="415" t="s">
        <v>760</v>
      </c>
      <c r="C730" s="520">
        <v>26581</v>
      </c>
      <c r="D730" s="346">
        <v>17345</v>
      </c>
      <c r="E730" s="520">
        <v>10493</v>
      </c>
      <c r="F730" s="520">
        <v>660</v>
      </c>
      <c r="G730" s="520">
        <v>10823</v>
      </c>
      <c r="H730" s="604">
        <v>959.71</v>
      </c>
      <c r="I730" s="520">
        <v>135784</v>
      </c>
      <c r="J730" s="520">
        <v>34647</v>
      </c>
      <c r="K730" s="520">
        <v>53915</v>
      </c>
      <c r="L730" s="531">
        <v>388</v>
      </c>
      <c r="M730" s="74"/>
    </row>
    <row r="731" spans="2:13" ht="10.5" customHeight="1">
      <c r="B731" s="415" t="s">
        <v>761</v>
      </c>
      <c r="C731" s="520">
        <v>22132</v>
      </c>
      <c r="D731" s="346">
        <v>16514</v>
      </c>
      <c r="E731" s="520">
        <v>10526</v>
      </c>
      <c r="F731" s="520">
        <v>781</v>
      </c>
      <c r="G731" s="520">
        <v>9474</v>
      </c>
      <c r="H731" s="604">
        <v>879.85</v>
      </c>
      <c r="I731" s="520">
        <v>116207</v>
      </c>
      <c r="J731" s="520">
        <v>44069</v>
      </c>
      <c r="K731" s="520">
        <v>43739</v>
      </c>
      <c r="L731" s="531">
        <v>558</v>
      </c>
      <c r="M731" s="74"/>
    </row>
    <row r="732" spans="2:13" ht="10.5" customHeight="1">
      <c r="B732" s="415" t="s">
        <v>762</v>
      </c>
      <c r="C732" s="520">
        <v>25506</v>
      </c>
      <c r="D732" s="346">
        <v>23208</v>
      </c>
      <c r="E732" s="520">
        <v>10201</v>
      </c>
      <c r="F732" s="520">
        <v>837</v>
      </c>
      <c r="G732" s="520">
        <v>13430</v>
      </c>
      <c r="H732" s="604">
        <v>1097.27</v>
      </c>
      <c r="I732" s="520">
        <v>140823</v>
      </c>
      <c r="J732" s="520">
        <v>51867</v>
      </c>
      <c r="K732" s="520">
        <v>57095</v>
      </c>
      <c r="L732" s="531">
        <v>539</v>
      </c>
      <c r="M732" s="74"/>
    </row>
    <row r="733" spans="2:13" ht="10.5" customHeight="1">
      <c r="B733" s="415"/>
      <c r="C733" s="520"/>
      <c r="D733" s="346"/>
      <c r="E733" s="520"/>
      <c r="F733" s="520"/>
      <c r="G733" s="520"/>
      <c r="H733" s="604"/>
      <c r="I733" s="520"/>
      <c r="J733" s="520"/>
      <c r="K733" s="520"/>
      <c r="L733" s="531"/>
      <c r="M733" s="74"/>
    </row>
    <row r="734" spans="2:13" ht="10.5" customHeight="1">
      <c r="B734" s="415" t="s">
        <v>763</v>
      </c>
      <c r="C734" s="520">
        <v>32553</v>
      </c>
      <c r="D734" s="346">
        <v>32633</v>
      </c>
      <c r="E734" s="520">
        <v>11948</v>
      </c>
      <c r="F734" s="520">
        <v>839</v>
      </c>
      <c r="G734" s="520">
        <v>18487</v>
      </c>
      <c r="H734" s="604">
        <v>1227.6400000000001</v>
      </c>
      <c r="I734" s="520">
        <v>150825</v>
      </c>
      <c r="J734" s="520">
        <v>58771</v>
      </c>
      <c r="K734" s="520">
        <v>60386</v>
      </c>
      <c r="L734" s="531">
        <v>559</v>
      </c>
      <c r="M734" s="74"/>
    </row>
    <row r="735" spans="2:13" ht="10.5" customHeight="1">
      <c r="B735" s="415" t="s">
        <v>764</v>
      </c>
      <c r="C735" s="520">
        <v>38270</v>
      </c>
      <c r="D735" s="346">
        <v>40277</v>
      </c>
      <c r="E735" s="520">
        <v>12362</v>
      </c>
      <c r="F735" s="520">
        <v>926</v>
      </c>
      <c r="G735" s="520">
        <v>23087</v>
      </c>
      <c r="H735" s="604">
        <v>1245.6400000000001</v>
      </c>
      <c r="I735" s="520">
        <v>177124</v>
      </c>
      <c r="J735" s="520">
        <v>71768</v>
      </c>
      <c r="K735" s="520">
        <v>72901</v>
      </c>
      <c r="L735" s="531">
        <v>595</v>
      </c>
      <c r="M735" s="74"/>
    </row>
    <row r="736" spans="2:13" ht="10.5" customHeight="1">
      <c r="B736" s="415" t="s">
        <v>765</v>
      </c>
      <c r="C736" s="520">
        <v>41217</v>
      </c>
      <c r="D736" s="346">
        <v>44524</v>
      </c>
      <c r="E736" s="520">
        <v>14339</v>
      </c>
      <c r="F736" s="520">
        <v>990</v>
      </c>
      <c r="G736" s="520">
        <v>23423</v>
      </c>
      <c r="H736" s="604">
        <v>1289.0899999999999</v>
      </c>
      <c r="I736" s="520">
        <v>177859</v>
      </c>
      <c r="J736" s="520">
        <v>79984</v>
      </c>
      <c r="K736" s="520">
        <v>65875</v>
      </c>
      <c r="L736" s="531">
        <v>694</v>
      </c>
      <c r="M736" s="74"/>
    </row>
    <row r="737" spans="1:13" ht="10.5" customHeight="1">
      <c r="B737" s="415" t="s">
        <v>766</v>
      </c>
      <c r="C737" s="520">
        <v>41004</v>
      </c>
      <c r="D737" s="346">
        <v>54184</v>
      </c>
      <c r="E737" s="520">
        <v>11097</v>
      </c>
      <c r="F737" s="520">
        <v>1249</v>
      </c>
      <c r="G737" s="520">
        <v>28114</v>
      </c>
      <c r="H737" s="604">
        <v>1440.49</v>
      </c>
      <c r="I737" s="520">
        <v>194937</v>
      </c>
      <c r="J737" s="520">
        <v>98659</v>
      </c>
      <c r="K737" s="520">
        <v>72175</v>
      </c>
      <c r="L737" s="531">
        <v>768</v>
      </c>
      <c r="M737" s="74"/>
    </row>
    <row r="738" spans="1:13" ht="10.5" customHeight="1">
      <c r="B738" s="415" t="s">
        <v>767</v>
      </c>
      <c r="C738" s="520">
        <v>51808</v>
      </c>
      <c r="D738" s="346">
        <v>67724</v>
      </c>
      <c r="E738" s="520">
        <v>16005</v>
      </c>
      <c r="F738" s="520">
        <v>1237</v>
      </c>
      <c r="G738" s="520">
        <v>32590</v>
      </c>
      <c r="H738" s="604">
        <v>1476.73</v>
      </c>
      <c r="I738" s="520">
        <v>230994</v>
      </c>
      <c r="J738" s="520">
        <v>116367</v>
      </c>
      <c r="K738" s="520">
        <v>95091</v>
      </c>
      <c r="L738" s="531">
        <v>774</v>
      </c>
      <c r="M738" s="74"/>
    </row>
    <row r="739" spans="1:13" ht="10.5" customHeight="1">
      <c r="B739" s="415"/>
      <c r="C739" s="520"/>
      <c r="D739" s="346"/>
      <c r="E739" s="520"/>
      <c r="F739" s="520"/>
      <c r="G739" s="520"/>
      <c r="H739" s="604"/>
      <c r="I739" s="520"/>
      <c r="J739" s="520"/>
      <c r="K739" s="520"/>
      <c r="L739" s="531"/>
      <c r="M739" s="74"/>
    </row>
    <row r="740" spans="1:13" ht="10.5" customHeight="1">
      <c r="B740" s="415" t="s">
        <v>768</v>
      </c>
      <c r="C740" s="520">
        <v>48565</v>
      </c>
      <c r="D740" s="346">
        <v>68328</v>
      </c>
      <c r="E740" s="520">
        <v>13158</v>
      </c>
      <c r="F740" s="520">
        <v>1494</v>
      </c>
      <c r="G740" s="520">
        <v>32355</v>
      </c>
      <c r="H740" s="604">
        <v>1510.25</v>
      </c>
      <c r="I740" s="520">
        <v>223413</v>
      </c>
      <c r="J740" s="520">
        <v>141573</v>
      </c>
      <c r="K740" s="520">
        <v>99495</v>
      </c>
      <c r="L740" s="531">
        <v>937</v>
      </c>
      <c r="M740" s="74"/>
    </row>
    <row r="741" spans="1:13" ht="10.5" customHeight="1">
      <c r="A741" s="1764">
        <v>46</v>
      </c>
      <c r="B741" s="415" t="s">
        <v>769</v>
      </c>
      <c r="C741" s="520">
        <v>45710</v>
      </c>
      <c r="D741" s="346">
        <v>71593</v>
      </c>
      <c r="E741" s="520">
        <v>12980</v>
      </c>
      <c r="F741" s="520">
        <v>1675</v>
      </c>
      <c r="G741" s="520">
        <v>29166</v>
      </c>
      <c r="H741" s="604">
        <v>1699.46</v>
      </c>
      <c r="I741" s="520">
        <v>243075</v>
      </c>
      <c r="J741" s="520">
        <v>152018</v>
      </c>
      <c r="K741" s="520">
        <v>108643</v>
      </c>
      <c r="L741" s="531">
        <v>945</v>
      </c>
      <c r="M741" s="74"/>
    </row>
    <row r="742" spans="1:13" ht="10.5" customHeight="1">
      <c r="A742" s="1764"/>
      <c r="B742" s="415" t="s">
        <v>455</v>
      </c>
      <c r="C742" s="520">
        <v>36921</v>
      </c>
      <c r="D742" s="346">
        <v>66222</v>
      </c>
      <c r="E742" s="520">
        <v>11583</v>
      </c>
      <c r="F742" s="520">
        <v>1995</v>
      </c>
      <c r="G742" s="520">
        <v>22814</v>
      </c>
      <c r="H742" s="604">
        <v>1891.3</v>
      </c>
      <c r="I742" s="520">
        <v>128357</v>
      </c>
      <c r="J742" s="520">
        <v>137212</v>
      </c>
      <c r="K742" s="520">
        <v>67725</v>
      </c>
      <c r="L742" s="531">
        <v>1520</v>
      </c>
      <c r="M742" s="74"/>
    </row>
    <row r="743" spans="1:13" ht="10.5" customHeight="1">
      <c r="B743" s="415" t="s">
        <v>456</v>
      </c>
      <c r="C743" s="520">
        <v>41072</v>
      </c>
      <c r="D743" s="346">
        <v>77152</v>
      </c>
      <c r="E743" s="520">
        <v>15407</v>
      </c>
      <c r="F743" s="520">
        <v>2026</v>
      </c>
      <c r="G743" s="520">
        <v>22303</v>
      </c>
      <c r="H743" s="604">
        <v>2065.58</v>
      </c>
      <c r="I743" s="520">
        <v>126445</v>
      </c>
      <c r="J743" s="520">
        <v>90153</v>
      </c>
      <c r="K743" s="520">
        <v>120806</v>
      </c>
      <c r="L743" s="531">
        <v>1128</v>
      </c>
      <c r="M743" s="74"/>
    </row>
    <row r="744" spans="1:13" ht="10.5" customHeight="1">
      <c r="B744" s="415" t="s">
        <v>457</v>
      </c>
      <c r="C744" s="520">
        <v>45042</v>
      </c>
      <c r="D744" s="346">
        <v>92154</v>
      </c>
      <c r="E744" s="520">
        <v>16483</v>
      </c>
      <c r="F744" s="520">
        <v>2203</v>
      </c>
      <c r="G744" s="520">
        <v>25121</v>
      </c>
      <c r="H744" s="604">
        <v>2229.5500000000002</v>
      </c>
      <c r="I744" s="520">
        <v>111983</v>
      </c>
      <c r="J744" s="520">
        <v>110816</v>
      </c>
      <c r="K744" s="520">
        <v>98685</v>
      </c>
      <c r="L744" s="531">
        <v>1672</v>
      </c>
      <c r="M744" s="74"/>
    </row>
    <row r="745" spans="1:13" ht="10.5" customHeight="1">
      <c r="B745" s="415"/>
      <c r="C745" s="520"/>
      <c r="D745" s="346"/>
      <c r="E745" s="520"/>
      <c r="F745" s="520"/>
      <c r="G745" s="520"/>
      <c r="H745" s="604"/>
      <c r="I745" s="520"/>
      <c r="J745" s="520"/>
      <c r="K745" s="520"/>
      <c r="L745" s="531"/>
      <c r="M745" s="74"/>
    </row>
    <row r="746" spans="1:13" ht="10.5" customHeight="1">
      <c r="B746" s="415" t="s">
        <v>324</v>
      </c>
      <c r="C746" s="520">
        <v>50580</v>
      </c>
      <c r="D746" s="346">
        <v>114740</v>
      </c>
      <c r="E746" s="520">
        <v>16312</v>
      </c>
      <c r="F746" s="520">
        <v>2308</v>
      </c>
      <c r="G746" s="520">
        <v>30089</v>
      </c>
      <c r="H746" s="604">
        <v>2555.06</v>
      </c>
      <c r="I746" s="520">
        <v>158853</v>
      </c>
      <c r="J746" s="520">
        <v>139174</v>
      </c>
      <c r="K746" s="520">
        <v>147329</v>
      </c>
      <c r="L746" s="531">
        <v>1501</v>
      </c>
      <c r="M746" s="74"/>
    </row>
    <row r="747" spans="1:13" ht="10.5" customHeight="1">
      <c r="B747" s="415" t="s">
        <v>325</v>
      </c>
      <c r="C747" s="520">
        <v>49877</v>
      </c>
      <c r="D747" s="346">
        <v>106514</v>
      </c>
      <c r="E747" s="520">
        <v>23377</v>
      </c>
      <c r="F747" s="520">
        <v>2129</v>
      </c>
      <c r="G747" s="520">
        <v>22396</v>
      </c>
      <c r="H747" s="604">
        <v>2559.92</v>
      </c>
      <c r="I747" s="520">
        <v>183343</v>
      </c>
      <c r="J747" s="520">
        <v>163269</v>
      </c>
      <c r="K747" s="520">
        <v>180761</v>
      </c>
      <c r="L747" s="531">
        <v>1411</v>
      </c>
      <c r="M747" s="74"/>
    </row>
    <row r="748" spans="1:13" ht="10.5" customHeight="1">
      <c r="B748" s="415" t="s">
        <v>326</v>
      </c>
      <c r="C748" s="520">
        <v>57053</v>
      </c>
      <c r="D748" s="346">
        <v>137463</v>
      </c>
      <c r="E748" s="520">
        <v>20073</v>
      </c>
      <c r="F748" s="520">
        <v>2339</v>
      </c>
      <c r="G748" s="520">
        <v>31580</v>
      </c>
      <c r="H748" s="604">
        <v>2868.41</v>
      </c>
      <c r="I748" s="520">
        <v>215655</v>
      </c>
      <c r="J748" s="520">
        <v>200979</v>
      </c>
      <c r="K748" s="520">
        <v>202013</v>
      </c>
      <c r="L748" s="531">
        <v>1500</v>
      </c>
      <c r="M748" s="74"/>
    </row>
    <row r="749" spans="1:13" ht="10.5" customHeight="1">
      <c r="B749" s="597" t="s">
        <v>327</v>
      </c>
      <c r="C749" s="520">
        <v>79910</v>
      </c>
      <c r="D749" s="346">
        <v>181937</v>
      </c>
      <c r="E749" s="520">
        <v>28051</v>
      </c>
      <c r="F749" s="520">
        <v>2108</v>
      </c>
      <c r="G749" s="520">
        <v>45312</v>
      </c>
      <c r="H749" s="604">
        <v>2719.07</v>
      </c>
      <c r="I749" s="520">
        <v>343822</v>
      </c>
      <c r="J749" s="520">
        <v>435177</v>
      </c>
      <c r="K749" s="520">
        <v>212790</v>
      </c>
      <c r="L749" s="531">
        <v>1452</v>
      </c>
      <c r="M749" s="74"/>
    </row>
    <row r="750" spans="1:13" ht="10.5" customHeight="1">
      <c r="B750" s="597" t="s">
        <v>283</v>
      </c>
      <c r="C750" s="520">
        <v>68876</v>
      </c>
      <c r="D750" s="346">
        <v>160682</v>
      </c>
      <c r="E750" s="520">
        <v>19536</v>
      </c>
      <c r="F750" s="520">
        <v>2570</v>
      </c>
      <c r="G750" s="520">
        <v>43458</v>
      </c>
      <c r="H750" s="604">
        <v>2535.1</v>
      </c>
      <c r="I750" s="520">
        <v>373177</v>
      </c>
      <c r="J750" s="520">
        <v>515028</v>
      </c>
      <c r="K750" s="520">
        <v>227505</v>
      </c>
      <c r="L750" s="531">
        <v>1580</v>
      </c>
      <c r="M750" s="74"/>
    </row>
    <row r="751" spans="1:13" ht="10.5" customHeight="1">
      <c r="B751" s="415"/>
      <c r="C751" s="520"/>
      <c r="D751" s="346"/>
      <c r="E751" s="520"/>
      <c r="F751" s="520"/>
      <c r="G751" s="520"/>
      <c r="H751" s="604"/>
      <c r="I751" s="520"/>
      <c r="J751" s="520"/>
      <c r="K751" s="520"/>
      <c r="L751" s="531"/>
      <c r="M751" s="74"/>
    </row>
    <row r="752" spans="1:13" ht="10.5" customHeight="1">
      <c r="B752" s="597" t="s">
        <v>328</v>
      </c>
      <c r="C752" s="520">
        <v>68968</v>
      </c>
      <c r="D752" s="346">
        <v>169529</v>
      </c>
      <c r="E752" s="520">
        <v>25519</v>
      </c>
      <c r="F752" s="520">
        <v>2338</v>
      </c>
      <c r="G752" s="520">
        <v>37598</v>
      </c>
      <c r="H752" s="604">
        <v>2525.73</v>
      </c>
      <c r="I752" s="520">
        <v>372204</v>
      </c>
      <c r="J752" s="520">
        <v>510849</v>
      </c>
      <c r="K752" s="520">
        <v>234042</v>
      </c>
      <c r="L752" s="531">
        <v>1583</v>
      </c>
      <c r="M752" s="74"/>
    </row>
    <row r="753" spans="2:13" ht="10.5" customHeight="1">
      <c r="B753" s="597" t="s">
        <v>329</v>
      </c>
      <c r="C753" s="522">
        <v>66523</v>
      </c>
      <c r="D753" s="346">
        <v>195015</v>
      </c>
      <c r="E753" s="520">
        <v>22037</v>
      </c>
      <c r="F753" s="522">
        <v>2267</v>
      </c>
      <c r="G753" s="522">
        <v>38389</v>
      </c>
      <c r="H753" s="605">
        <v>3748.42</v>
      </c>
      <c r="I753" s="522">
        <v>392491</v>
      </c>
      <c r="J753" s="522">
        <v>564078</v>
      </c>
      <c r="K753" s="522">
        <v>249117</v>
      </c>
      <c r="L753" s="531">
        <v>1643</v>
      </c>
      <c r="M753" s="74"/>
    </row>
    <row r="754" spans="2:13" ht="10.5" customHeight="1">
      <c r="B754" s="415" t="s">
        <v>282</v>
      </c>
      <c r="C754" s="522">
        <v>77224</v>
      </c>
      <c r="D754" s="346">
        <v>264587</v>
      </c>
      <c r="E754" s="520">
        <v>21316</v>
      </c>
      <c r="F754" s="522">
        <v>3488</v>
      </c>
      <c r="G754" s="522">
        <v>47712</v>
      </c>
      <c r="H754" s="605">
        <v>3941.71</v>
      </c>
      <c r="I754" s="522">
        <v>352025</v>
      </c>
      <c r="J754" s="522">
        <v>625383</v>
      </c>
      <c r="K754" s="522">
        <v>210099</v>
      </c>
      <c r="L754" s="531">
        <v>2085</v>
      </c>
      <c r="M754" s="74"/>
    </row>
    <row r="755" spans="2:13" ht="10.5" customHeight="1">
      <c r="B755" s="415" t="s">
        <v>723</v>
      </c>
      <c r="C755" s="522">
        <v>57064</v>
      </c>
      <c r="D755" s="346">
        <v>236442</v>
      </c>
      <c r="E755" s="520">
        <v>17014</v>
      </c>
      <c r="F755" s="522">
        <v>4378</v>
      </c>
      <c r="G755" s="522">
        <v>32509</v>
      </c>
      <c r="H755" s="605">
        <v>4859.58</v>
      </c>
      <c r="I755" s="522">
        <v>277034</v>
      </c>
      <c r="J755" s="522">
        <v>642527</v>
      </c>
      <c r="K755" s="522">
        <v>165411</v>
      </c>
      <c r="L755" s="530">
        <v>2662</v>
      </c>
      <c r="M755" s="74"/>
    </row>
    <row r="756" spans="2:13" ht="10.5" customHeight="1">
      <c r="B756" s="415" t="s">
        <v>751</v>
      </c>
      <c r="C756" s="522">
        <v>82096</v>
      </c>
      <c r="D756" s="346">
        <v>277755</v>
      </c>
      <c r="E756" s="520">
        <v>21428</v>
      </c>
      <c r="F756" s="522">
        <v>4206</v>
      </c>
      <c r="G756" s="522">
        <v>49557</v>
      </c>
      <c r="H756" s="605">
        <v>3630.12</v>
      </c>
      <c r="I756" s="522">
        <v>316258</v>
      </c>
      <c r="J756" s="522">
        <v>708433</v>
      </c>
      <c r="K756" s="522">
        <v>188904</v>
      </c>
      <c r="L756" s="530">
        <v>2570</v>
      </c>
      <c r="M756" s="74"/>
    </row>
    <row r="757" spans="2:13" ht="10.5" customHeight="1">
      <c r="B757" s="415"/>
      <c r="C757" s="522"/>
      <c r="D757" s="346"/>
      <c r="E757" s="520"/>
      <c r="F757" s="522"/>
      <c r="G757" s="522"/>
      <c r="H757" s="605"/>
      <c r="I757" s="522"/>
      <c r="J757" s="522"/>
      <c r="K757" s="522"/>
      <c r="L757" s="530"/>
      <c r="M757" s="74"/>
    </row>
    <row r="758" spans="2:13" ht="10.5" customHeight="1">
      <c r="B758" s="511" t="s">
        <v>502</v>
      </c>
      <c r="C758" s="522">
        <v>74537</v>
      </c>
      <c r="D758" s="582">
        <v>226276</v>
      </c>
      <c r="E758" s="520">
        <v>20318</v>
      </c>
      <c r="F758" s="522">
        <v>4413</v>
      </c>
      <c r="G758" s="522">
        <v>44447</v>
      </c>
      <c r="H758" s="605">
        <v>2979.25</v>
      </c>
      <c r="I758" s="522">
        <v>365118</v>
      </c>
      <c r="J758" s="522">
        <v>837945</v>
      </c>
      <c r="K758" s="522">
        <v>218452</v>
      </c>
      <c r="L758" s="530">
        <v>2630</v>
      </c>
      <c r="M758" s="74"/>
    </row>
    <row r="759" spans="2:13" ht="10.5" customHeight="1">
      <c r="B759" s="511" t="s">
        <v>388</v>
      </c>
      <c r="C759" s="522">
        <v>72304</v>
      </c>
      <c r="D759" s="582">
        <v>297534</v>
      </c>
      <c r="E759" s="520">
        <v>21537</v>
      </c>
      <c r="F759" s="522">
        <v>4680</v>
      </c>
      <c r="G759" s="522">
        <v>42501</v>
      </c>
      <c r="H759" s="605">
        <v>4567.62</v>
      </c>
      <c r="I759" s="522">
        <v>357191</v>
      </c>
      <c r="J759" s="522">
        <v>877444</v>
      </c>
      <c r="K759" s="522">
        <v>213904</v>
      </c>
      <c r="L759" s="530">
        <v>2814</v>
      </c>
      <c r="M759" s="74"/>
    </row>
    <row r="760" spans="2:13" ht="10.5" customHeight="1">
      <c r="B760" s="511" t="s">
        <v>803</v>
      </c>
      <c r="C760" s="522">
        <v>72123</v>
      </c>
      <c r="D760" s="582">
        <v>344464</v>
      </c>
      <c r="E760" s="520">
        <v>18679</v>
      </c>
      <c r="F760" s="522">
        <v>5758</v>
      </c>
      <c r="G760" s="522">
        <v>46372</v>
      </c>
      <c r="H760" s="605">
        <v>5041.6400000000003</v>
      </c>
      <c r="I760" s="522">
        <v>334205</v>
      </c>
      <c r="J760" s="522">
        <v>989405</v>
      </c>
      <c r="K760" s="522">
        <v>200204</v>
      </c>
      <c r="L760" s="530">
        <v>3391</v>
      </c>
      <c r="M760" s="74"/>
    </row>
    <row r="761" spans="2:13" ht="10.5" customHeight="1">
      <c r="B761" s="511" t="s">
        <v>496</v>
      </c>
      <c r="C761" s="522">
        <v>95857</v>
      </c>
      <c r="D761" s="582">
        <v>409112</v>
      </c>
      <c r="E761" s="520">
        <v>23809</v>
      </c>
      <c r="F761" s="522">
        <v>5668</v>
      </c>
      <c r="G761" s="522">
        <v>61771</v>
      </c>
      <c r="H761" s="605">
        <v>4303.41</v>
      </c>
      <c r="I761" s="522">
        <v>404917</v>
      </c>
      <c r="J761" s="522">
        <v>1201011</v>
      </c>
      <c r="K761" s="522">
        <v>242271</v>
      </c>
      <c r="L761" s="530">
        <v>3400</v>
      </c>
      <c r="M761" s="74"/>
    </row>
    <row r="762" spans="2:13" ht="10.5" customHeight="1">
      <c r="B762" s="511" t="s">
        <v>717</v>
      </c>
      <c r="C762" s="522">
        <v>64072</v>
      </c>
      <c r="D762" s="582">
        <v>365082</v>
      </c>
      <c r="E762" s="520">
        <v>20447</v>
      </c>
      <c r="F762" s="522">
        <v>5624</v>
      </c>
      <c r="G762" s="522">
        <v>35784</v>
      </c>
      <c r="H762" s="605">
        <v>6854.24</v>
      </c>
      <c r="I762" s="522">
        <v>382336</v>
      </c>
      <c r="J762" s="522">
        <v>1217775</v>
      </c>
      <c r="K762" s="522">
        <v>229096</v>
      </c>
      <c r="L762" s="530">
        <v>3648</v>
      </c>
      <c r="M762" s="74"/>
    </row>
    <row r="763" spans="2:13" ht="10.5" customHeight="1">
      <c r="B763" s="415"/>
      <c r="C763" s="522"/>
      <c r="D763" s="582"/>
      <c r="E763" s="520"/>
      <c r="F763" s="522"/>
      <c r="G763" s="522"/>
      <c r="H763" s="605"/>
      <c r="I763" s="522"/>
      <c r="J763" s="522"/>
      <c r="K763" s="522"/>
      <c r="L763" s="530"/>
      <c r="M763" s="74"/>
    </row>
    <row r="764" spans="2:13" ht="10.5" customHeight="1">
      <c r="B764" s="335" t="s">
        <v>336</v>
      </c>
      <c r="C764" s="522">
        <v>81858</v>
      </c>
      <c r="D764" s="582">
        <v>486388</v>
      </c>
      <c r="E764" s="522">
        <v>22733</v>
      </c>
      <c r="F764" s="522">
        <v>6311</v>
      </c>
      <c r="G764" s="522">
        <v>49714</v>
      </c>
      <c r="H764" s="605">
        <v>6737.85</v>
      </c>
      <c r="I764" s="522">
        <v>402790</v>
      </c>
      <c r="J764" s="522">
        <v>1308883</v>
      </c>
      <c r="K764" s="522">
        <v>241270</v>
      </c>
      <c r="L764" s="577">
        <v>3810</v>
      </c>
      <c r="M764" s="1091"/>
    </row>
    <row r="765" spans="2:13" ht="10.5" customHeight="1">
      <c r="B765" s="335" t="s">
        <v>339</v>
      </c>
      <c r="C765" s="522">
        <v>88109</v>
      </c>
      <c r="D765" s="582">
        <v>592557</v>
      </c>
      <c r="E765" s="522">
        <v>20395</v>
      </c>
      <c r="F765" s="522">
        <v>7373</v>
      </c>
      <c r="G765" s="522">
        <v>58653</v>
      </c>
      <c r="H765" s="605">
        <v>7444.42</v>
      </c>
      <c r="I765" s="522">
        <v>371309</v>
      </c>
      <c r="J765" s="522">
        <v>1343176</v>
      </c>
      <c r="K765" s="522">
        <v>222248</v>
      </c>
      <c r="L765" s="577">
        <v>4321</v>
      </c>
      <c r="M765" s="74"/>
    </row>
    <row r="766" spans="2:13" ht="10.5" customHeight="1">
      <c r="B766" s="335" t="s">
        <v>1370</v>
      </c>
      <c r="C766" s="522">
        <v>87027</v>
      </c>
      <c r="D766" s="582">
        <v>788243</v>
      </c>
      <c r="E766" s="522">
        <v>26699</v>
      </c>
      <c r="F766" s="522">
        <v>6733</v>
      </c>
      <c r="G766" s="522">
        <v>49855</v>
      </c>
      <c r="H766" s="605">
        <v>12096.1</v>
      </c>
      <c r="I766" s="522">
        <v>392341</v>
      </c>
      <c r="J766" s="522">
        <v>1452947</v>
      </c>
      <c r="K766" s="522">
        <v>235189</v>
      </c>
      <c r="L766" s="577">
        <v>4408</v>
      </c>
      <c r="M766" s="74"/>
    </row>
    <row r="767" spans="2:13" ht="10.5" customHeight="1">
      <c r="B767" s="335" t="s">
        <v>1409</v>
      </c>
      <c r="C767" s="522">
        <v>97675</v>
      </c>
      <c r="D767" s="514">
        <v>1078944</v>
      </c>
      <c r="E767" s="522">
        <v>27157</v>
      </c>
      <c r="F767" s="522">
        <v>7063</v>
      </c>
      <c r="G767" s="522">
        <v>59771</v>
      </c>
      <c r="H767" s="605">
        <v>14737.93</v>
      </c>
      <c r="I767" s="522">
        <v>463395</v>
      </c>
      <c r="J767" s="522">
        <v>1617336</v>
      </c>
      <c r="K767" s="522">
        <v>277633</v>
      </c>
      <c r="L767" s="577">
        <v>4278</v>
      </c>
      <c r="M767" s="74"/>
    </row>
    <row r="768" spans="2:13" ht="10.5" customHeight="1">
      <c r="B768" s="336" t="s">
        <v>1486</v>
      </c>
      <c r="C768" s="540">
        <v>98228</v>
      </c>
      <c r="D768" s="517">
        <v>1079854</v>
      </c>
      <c r="E768" s="540">
        <v>30611</v>
      </c>
      <c r="F768" s="540">
        <v>7174</v>
      </c>
      <c r="G768" s="540">
        <v>58572</v>
      </c>
      <c r="H768" s="606">
        <v>14938.42</v>
      </c>
      <c r="I768" s="540">
        <v>424351</v>
      </c>
      <c r="J768" s="540">
        <v>1683634</v>
      </c>
      <c r="K768" s="540">
        <v>254355</v>
      </c>
      <c r="L768" s="578">
        <v>4943</v>
      </c>
      <c r="M768" s="74"/>
    </row>
    <row r="769" spans="2:13" ht="6" customHeight="1">
      <c r="B769" s="1332"/>
      <c r="C769" s="598"/>
      <c r="D769" s="1368"/>
      <c r="E769" s="598"/>
      <c r="F769" s="598"/>
      <c r="G769" s="598"/>
      <c r="H769" s="1416"/>
      <c r="I769" s="598"/>
      <c r="J769" s="598"/>
      <c r="K769" s="598"/>
      <c r="L769" s="1412"/>
      <c r="M769" s="74"/>
    </row>
    <row r="770" spans="2:13" ht="10.5" customHeight="1">
      <c r="B770" s="1326" t="s">
        <v>1325</v>
      </c>
      <c r="C770" s="1326"/>
      <c r="D770" s="1326"/>
      <c r="E770" s="1326"/>
      <c r="F770" s="1326"/>
      <c r="G770" s="1326"/>
      <c r="H770" s="1326"/>
      <c r="I770" s="116"/>
      <c r="J770" s="116"/>
      <c r="K770" s="116"/>
      <c r="L770" s="116"/>
      <c r="M770" s="74"/>
    </row>
    <row r="771" spans="2:13" ht="10.5" customHeight="1">
      <c r="B771" s="1326" t="s">
        <v>1326</v>
      </c>
      <c r="C771" s="1326"/>
      <c r="D771" s="1326"/>
      <c r="E771" s="1326"/>
      <c r="F771" s="1326"/>
      <c r="G771" s="1326"/>
      <c r="H771" s="1326"/>
      <c r="I771" s="74"/>
      <c r="J771" s="74"/>
      <c r="K771" s="74"/>
      <c r="L771" s="74"/>
      <c r="M771" s="74"/>
    </row>
    <row r="772" spans="2:13" ht="10.5" customHeight="1">
      <c r="B772" s="1326" t="s">
        <v>1327</v>
      </c>
      <c r="C772" s="1326"/>
      <c r="D772" s="1326"/>
      <c r="E772" s="1326"/>
      <c r="F772" s="1326"/>
      <c r="G772" s="1326"/>
      <c r="H772" s="1326"/>
      <c r="I772" s="74"/>
      <c r="J772" s="74"/>
      <c r="K772" s="74"/>
      <c r="L772" s="74"/>
      <c r="M772" s="74"/>
    </row>
    <row r="773" spans="2:13" ht="10.5" customHeight="1">
      <c r="B773" s="1326" t="s">
        <v>1328</v>
      </c>
      <c r="C773" s="1326"/>
      <c r="D773" s="1326"/>
      <c r="E773" s="1326"/>
      <c r="F773" s="1326"/>
      <c r="G773" s="1326"/>
      <c r="H773" s="1326"/>
      <c r="I773" s="74"/>
      <c r="J773" s="74"/>
      <c r="K773" s="74"/>
      <c r="L773" s="74"/>
      <c r="M773" s="74"/>
    </row>
    <row r="774" spans="2:13" ht="10.5" customHeight="1">
      <c r="B774" s="1326" t="s">
        <v>1329</v>
      </c>
      <c r="C774" s="1326"/>
      <c r="D774" s="1326"/>
      <c r="E774" s="1326"/>
      <c r="F774" s="1326"/>
      <c r="G774" s="1326"/>
      <c r="H774" s="1326"/>
      <c r="I774" s="74"/>
      <c r="J774" s="74"/>
      <c r="K774" s="74"/>
      <c r="L774" s="74"/>
      <c r="M774" s="74"/>
    </row>
    <row r="775" spans="2:13" ht="10.5" customHeight="1">
      <c r="B775" s="1726" t="s">
        <v>1460</v>
      </c>
      <c r="C775" s="1726"/>
      <c r="D775" s="1726"/>
      <c r="E775" s="1726"/>
      <c r="F775" s="1726"/>
      <c r="G775" s="1726"/>
      <c r="H775" s="1726"/>
      <c r="I775" s="74"/>
      <c r="J775" s="74"/>
      <c r="K775" s="74"/>
      <c r="L775" s="74"/>
      <c r="M775" s="74"/>
    </row>
    <row r="776" spans="2:13" ht="10.5" customHeight="1">
      <c r="B776" s="1331" t="s">
        <v>1330</v>
      </c>
      <c r="C776" s="1331"/>
      <c r="D776" s="1331"/>
      <c r="E776" s="1331"/>
      <c r="F776" s="1331"/>
      <c r="G776" s="1331"/>
      <c r="H776" s="1331"/>
      <c r="I776" s="74"/>
      <c r="J776" s="74"/>
      <c r="K776" s="74"/>
      <c r="L776" s="74"/>
      <c r="M776" s="74"/>
    </row>
    <row r="777" spans="2:13" ht="10.5" customHeight="1">
      <c r="B777" s="1331" t="s">
        <v>1331</v>
      </c>
      <c r="C777" s="1331"/>
      <c r="D777" s="1331"/>
      <c r="E777" s="1331"/>
      <c r="F777" s="1331"/>
      <c r="G777" s="1331"/>
      <c r="H777" s="1331"/>
      <c r="I777" s="74"/>
      <c r="J777" s="74"/>
      <c r="K777" s="74"/>
      <c r="L777" s="74"/>
      <c r="M777" s="74"/>
    </row>
    <row r="778" spans="2:13" ht="10.5" customHeight="1">
      <c r="B778" s="1326" t="s">
        <v>1324</v>
      </c>
      <c r="C778" s="1326"/>
      <c r="D778" s="1326"/>
      <c r="E778" s="1326"/>
      <c r="F778" s="1326"/>
      <c r="G778" s="1326"/>
      <c r="H778" s="1326"/>
      <c r="I778" s="74"/>
      <c r="J778" s="74"/>
      <c r="K778" s="74"/>
      <c r="L778" s="74"/>
      <c r="M778" s="74"/>
    </row>
    <row r="779" spans="2:13" ht="10.5" customHeight="1">
      <c r="B779" s="61"/>
      <c r="C779" s="61"/>
      <c r="D779" s="91"/>
      <c r="E779" s="74"/>
      <c r="F779" s="74"/>
      <c r="G779" s="74"/>
      <c r="H779" s="74"/>
      <c r="I779" s="74"/>
      <c r="J779" s="74"/>
      <c r="K779" s="74"/>
      <c r="L779" s="74"/>
      <c r="M779" s="74"/>
    </row>
    <row r="780" spans="2:13" ht="10.5" customHeight="1">
      <c r="C780" s="50"/>
      <c r="D780" s="50"/>
      <c r="E780" s="50"/>
      <c r="F780" s="50"/>
      <c r="G780" s="50"/>
      <c r="H780" s="50"/>
      <c r="I780" s="50"/>
      <c r="J780" s="50"/>
      <c r="K780" s="50"/>
      <c r="L780" s="50"/>
    </row>
    <row r="781" spans="2:13" ht="11.5" customHeight="1">
      <c r="B781" s="75" t="s">
        <v>16</v>
      </c>
      <c r="D781" s="134"/>
    </row>
    <row r="782" spans="2:13" ht="11.5" customHeight="1">
      <c r="B782" s="1587" t="s">
        <v>520</v>
      </c>
      <c r="C782" s="1619" t="s">
        <v>687</v>
      </c>
      <c r="D782" s="1620"/>
      <c r="E782" s="1620"/>
      <c r="F782" s="1620"/>
      <c r="G782" s="1620"/>
      <c r="H782" s="1621"/>
      <c r="I782" s="1619" t="s">
        <v>688</v>
      </c>
      <c r="J782" s="1620"/>
      <c r="K782" s="1620"/>
      <c r="L782" s="1621"/>
    </row>
    <row r="783" spans="2:13" ht="11.5" customHeight="1">
      <c r="B783" s="1622"/>
      <c r="C783" s="1722" t="s">
        <v>299</v>
      </c>
      <c r="D783" s="1698" t="s">
        <v>818</v>
      </c>
      <c r="E783" s="1619" t="s">
        <v>1109</v>
      </c>
      <c r="F783" s="1621"/>
      <c r="G783" s="1619" t="s">
        <v>462</v>
      </c>
      <c r="H783" s="1621"/>
      <c r="I783" s="1609" t="s">
        <v>299</v>
      </c>
      <c r="J783" s="1609" t="s">
        <v>818</v>
      </c>
      <c r="K783" s="1619" t="s">
        <v>1109</v>
      </c>
      <c r="L783" s="1621"/>
    </row>
    <row r="784" spans="2:13" ht="22.5" customHeight="1">
      <c r="B784" s="1622"/>
      <c r="C784" s="1723"/>
      <c r="D784" s="1724"/>
      <c r="E784" s="309" t="s">
        <v>465</v>
      </c>
      <c r="F784" s="282" t="s">
        <v>466</v>
      </c>
      <c r="G784" s="282" t="s">
        <v>465</v>
      </c>
      <c r="H784" s="282" t="s">
        <v>466</v>
      </c>
      <c r="I784" s="1610"/>
      <c r="J784" s="1610"/>
      <c r="K784" s="282" t="s">
        <v>465</v>
      </c>
      <c r="L784" s="265" t="s">
        <v>466</v>
      </c>
    </row>
    <row r="785" spans="2:12" ht="11.5" customHeight="1">
      <c r="B785" s="1588"/>
      <c r="C785" s="438" t="s">
        <v>1299</v>
      </c>
      <c r="D785" s="320" t="s">
        <v>499</v>
      </c>
      <c r="E785" s="447" t="s">
        <v>1299</v>
      </c>
      <c r="F785" s="447" t="s">
        <v>928</v>
      </c>
      <c r="G785" s="447" t="s">
        <v>1299</v>
      </c>
      <c r="H785" s="447" t="s">
        <v>928</v>
      </c>
      <c r="I785" s="447" t="s">
        <v>1299</v>
      </c>
      <c r="J785" s="63" t="s">
        <v>499</v>
      </c>
      <c r="K785" s="447" t="s">
        <v>1299</v>
      </c>
      <c r="L785" s="447" t="s">
        <v>928</v>
      </c>
    </row>
    <row r="786" spans="2:12" ht="10.5" customHeight="1">
      <c r="B786" s="311" t="s">
        <v>758</v>
      </c>
      <c r="C786" s="520">
        <v>1008</v>
      </c>
      <c r="D786" s="310">
        <v>398</v>
      </c>
      <c r="E786" s="520">
        <v>508</v>
      </c>
      <c r="F786" s="520">
        <v>499</v>
      </c>
      <c r="G786" s="520">
        <v>374</v>
      </c>
      <c r="H786" s="533">
        <v>349.15</v>
      </c>
      <c r="I786" s="520">
        <v>3021</v>
      </c>
      <c r="J786" s="520">
        <v>1887</v>
      </c>
      <c r="K786" s="520">
        <v>1886</v>
      </c>
      <c r="L786" s="520">
        <v>563</v>
      </c>
    </row>
    <row r="787" spans="2:12" ht="10.5" customHeight="1">
      <c r="B787" s="311" t="s">
        <v>759</v>
      </c>
      <c r="C787" s="520">
        <v>884</v>
      </c>
      <c r="D787" s="310">
        <v>369</v>
      </c>
      <c r="E787" s="520">
        <v>533</v>
      </c>
      <c r="F787" s="520">
        <v>499</v>
      </c>
      <c r="G787" s="520">
        <v>225</v>
      </c>
      <c r="H787" s="533">
        <v>396.15</v>
      </c>
      <c r="I787" s="520">
        <v>3490</v>
      </c>
      <c r="J787" s="520">
        <v>2519</v>
      </c>
      <c r="K787" s="520">
        <v>2169</v>
      </c>
      <c r="L787" s="520">
        <v>683</v>
      </c>
    </row>
    <row r="788" spans="2:12" ht="10.5" customHeight="1">
      <c r="B788" s="311" t="s">
        <v>760</v>
      </c>
      <c r="C788" s="520">
        <v>1354</v>
      </c>
      <c r="D788" s="310">
        <v>489</v>
      </c>
      <c r="E788" s="520">
        <v>918</v>
      </c>
      <c r="F788" s="520">
        <v>406</v>
      </c>
      <c r="G788" s="520">
        <v>240</v>
      </c>
      <c r="H788" s="533">
        <v>439.03</v>
      </c>
      <c r="I788" s="520">
        <v>4835</v>
      </c>
      <c r="J788" s="520">
        <v>3610</v>
      </c>
      <c r="K788" s="520">
        <v>2658</v>
      </c>
      <c r="L788" s="520">
        <v>679</v>
      </c>
    </row>
    <row r="789" spans="2:12" ht="10.5" customHeight="1">
      <c r="B789" s="311" t="s">
        <v>761</v>
      </c>
      <c r="C789" s="520">
        <v>1146</v>
      </c>
      <c r="D789" s="310">
        <v>430</v>
      </c>
      <c r="E789" s="520">
        <v>790</v>
      </c>
      <c r="F789" s="520">
        <v>419</v>
      </c>
      <c r="G789" s="520">
        <v>188</v>
      </c>
      <c r="H789" s="533">
        <v>470.01</v>
      </c>
      <c r="I789" s="520">
        <v>4074</v>
      </c>
      <c r="J789" s="520">
        <v>3350</v>
      </c>
      <c r="K789" s="520">
        <v>2194</v>
      </c>
      <c r="L789" s="520">
        <v>744</v>
      </c>
    </row>
    <row r="790" spans="2:12" ht="10.5" customHeight="1">
      <c r="B790" s="311" t="s">
        <v>762</v>
      </c>
      <c r="C790" s="520">
        <v>1560</v>
      </c>
      <c r="D790" s="310">
        <v>596</v>
      </c>
      <c r="E790" s="520">
        <v>1079</v>
      </c>
      <c r="F790" s="520">
        <v>436</v>
      </c>
      <c r="G790" s="520">
        <v>253</v>
      </c>
      <c r="H790" s="533">
        <v>441.66</v>
      </c>
      <c r="I790" s="520">
        <v>2785</v>
      </c>
      <c r="J790" s="520">
        <v>2563</v>
      </c>
      <c r="K790" s="520">
        <v>1818</v>
      </c>
      <c r="L790" s="520">
        <v>764</v>
      </c>
    </row>
    <row r="791" spans="2:12" ht="10.5" customHeight="1">
      <c r="B791" s="311"/>
      <c r="C791" s="520"/>
      <c r="D791" s="310"/>
      <c r="E791" s="520"/>
      <c r="F791" s="520"/>
      <c r="G791" s="520"/>
      <c r="H791" s="533"/>
      <c r="I791" s="520"/>
      <c r="J791" s="520"/>
      <c r="K791" s="520"/>
      <c r="L791" s="520"/>
    </row>
    <row r="792" spans="2:12" ht="10.5" customHeight="1">
      <c r="B792" s="311" t="s">
        <v>763</v>
      </c>
      <c r="C792" s="520">
        <v>1451</v>
      </c>
      <c r="D792" s="310">
        <v>668</v>
      </c>
      <c r="E792" s="520">
        <v>1049</v>
      </c>
      <c r="F792" s="520">
        <v>511</v>
      </c>
      <c r="G792" s="520">
        <v>181</v>
      </c>
      <c r="H792" s="533">
        <v>330.85</v>
      </c>
      <c r="I792" s="520">
        <v>5196</v>
      </c>
      <c r="J792" s="520">
        <v>7320</v>
      </c>
      <c r="K792" s="520">
        <v>2404</v>
      </c>
      <c r="L792" s="520">
        <v>1021</v>
      </c>
    </row>
    <row r="793" spans="2:12" ht="10.5" customHeight="1">
      <c r="B793" s="311" t="s">
        <v>764</v>
      </c>
      <c r="C793" s="520">
        <v>917</v>
      </c>
      <c r="D793" s="310">
        <v>659</v>
      </c>
      <c r="E793" s="520">
        <v>606</v>
      </c>
      <c r="F793" s="520">
        <v>908</v>
      </c>
      <c r="G793" s="520">
        <v>182</v>
      </c>
      <c r="H793" s="533">
        <v>506.33</v>
      </c>
      <c r="I793" s="520">
        <v>5141</v>
      </c>
      <c r="J793" s="520">
        <v>8588</v>
      </c>
      <c r="K793" s="520">
        <v>2366</v>
      </c>
      <c r="L793" s="520">
        <v>1091</v>
      </c>
    </row>
    <row r="794" spans="2:12" ht="10.5" customHeight="1">
      <c r="B794" s="311" t="s">
        <v>765</v>
      </c>
      <c r="C794" s="520">
        <v>850</v>
      </c>
      <c r="D794" s="310">
        <v>696</v>
      </c>
      <c r="E794" s="520">
        <v>619</v>
      </c>
      <c r="F794" s="520">
        <v>990</v>
      </c>
      <c r="G794" s="520">
        <v>98</v>
      </c>
      <c r="H794" s="533">
        <v>661.83</v>
      </c>
      <c r="I794" s="520">
        <v>5836</v>
      </c>
      <c r="J794" s="520">
        <v>8386</v>
      </c>
      <c r="K794" s="520">
        <v>2802</v>
      </c>
      <c r="L794" s="520">
        <v>1147</v>
      </c>
    </row>
    <row r="795" spans="2:12" ht="10.5" customHeight="1">
      <c r="B795" s="311" t="s">
        <v>766</v>
      </c>
      <c r="C795" s="520">
        <v>800</v>
      </c>
      <c r="D795" s="310">
        <v>952</v>
      </c>
      <c r="E795" s="520">
        <v>481</v>
      </c>
      <c r="F795" s="520">
        <v>1516</v>
      </c>
      <c r="G795" s="520">
        <v>218</v>
      </c>
      <c r="H795" s="533">
        <v>920.83</v>
      </c>
      <c r="I795" s="520">
        <v>4283</v>
      </c>
      <c r="J795" s="520">
        <v>8546</v>
      </c>
      <c r="K795" s="520">
        <v>1658</v>
      </c>
      <c r="L795" s="520">
        <v>2018</v>
      </c>
    </row>
    <row r="796" spans="2:12" ht="10.5" customHeight="1">
      <c r="B796" s="311" t="s">
        <v>767</v>
      </c>
      <c r="C796" s="520">
        <v>837</v>
      </c>
      <c r="D796" s="310">
        <v>952</v>
      </c>
      <c r="E796" s="520">
        <v>459</v>
      </c>
      <c r="F796" s="520">
        <v>1706</v>
      </c>
      <c r="G796" s="520">
        <v>281</v>
      </c>
      <c r="H796" s="533">
        <v>518.29999999999995</v>
      </c>
      <c r="I796" s="520">
        <v>5014</v>
      </c>
      <c r="J796" s="520">
        <v>10902</v>
      </c>
      <c r="K796" s="520">
        <v>2066</v>
      </c>
      <c r="L796" s="520">
        <v>2589</v>
      </c>
    </row>
    <row r="797" spans="2:12" ht="10.5" customHeight="1">
      <c r="B797" s="311"/>
      <c r="C797" s="520"/>
      <c r="D797" s="310"/>
      <c r="E797" s="520"/>
      <c r="F797" s="520"/>
      <c r="G797" s="520"/>
      <c r="H797" s="533"/>
      <c r="I797" s="520"/>
      <c r="J797" s="520"/>
      <c r="K797" s="520"/>
      <c r="L797" s="520"/>
    </row>
    <row r="798" spans="2:12" ht="10.5" customHeight="1">
      <c r="B798" s="311" t="s">
        <v>768</v>
      </c>
      <c r="C798" s="520">
        <v>477</v>
      </c>
      <c r="D798" s="310">
        <v>948</v>
      </c>
      <c r="E798" s="520">
        <v>346</v>
      </c>
      <c r="F798" s="520">
        <v>2572</v>
      </c>
      <c r="G798" s="520">
        <v>57</v>
      </c>
      <c r="H798" s="533">
        <v>539.67999999999995</v>
      </c>
      <c r="I798" s="520">
        <v>4443</v>
      </c>
      <c r="J798" s="520">
        <v>10484</v>
      </c>
      <c r="K798" s="520">
        <v>1744</v>
      </c>
      <c r="L798" s="520">
        <v>2902</v>
      </c>
    </row>
    <row r="799" spans="2:12" ht="10.5" customHeight="1">
      <c r="B799" s="311" t="s">
        <v>769</v>
      </c>
      <c r="C799" s="520">
        <v>315</v>
      </c>
      <c r="D799" s="300">
        <v>1058</v>
      </c>
      <c r="E799" s="520">
        <v>259</v>
      </c>
      <c r="F799" s="520">
        <v>3949</v>
      </c>
      <c r="G799" s="520">
        <v>2</v>
      </c>
      <c r="H799" s="533">
        <v>2281</v>
      </c>
      <c r="I799" s="520">
        <v>5286</v>
      </c>
      <c r="J799" s="520">
        <v>11893</v>
      </c>
      <c r="K799" s="520">
        <v>2163</v>
      </c>
      <c r="L799" s="520">
        <v>2844</v>
      </c>
    </row>
    <row r="800" spans="2:12" ht="10.5" customHeight="1">
      <c r="B800" s="311" t="s">
        <v>455</v>
      </c>
      <c r="C800" s="520">
        <v>633</v>
      </c>
      <c r="D800" s="300">
        <v>1411</v>
      </c>
      <c r="E800" s="520">
        <v>496</v>
      </c>
      <c r="F800" s="520">
        <v>2701</v>
      </c>
      <c r="G800" s="520">
        <v>32</v>
      </c>
      <c r="H800" s="533">
        <v>972.94</v>
      </c>
      <c r="I800" s="520">
        <v>4823</v>
      </c>
      <c r="J800" s="520">
        <v>11676</v>
      </c>
      <c r="K800" s="520">
        <v>2067</v>
      </c>
      <c r="L800" s="520">
        <v>2954</v>
      </c>
    </row>
    <row r="801" spans="1:12" ht="10.5" customHeight="1">
      <c r="B801" s="311" t="s">
        <v>456</v>
      </c>
      <c r="C801" s="520">
        <v>675</v>
      </c>
      <c r="D801" s="300">
        <v>1810</v>
      </c>
      <c r="E801" s="520">
        <v>533</v>
      </c>
      <c r="F801" s="520">
        <v>3245</v>
      </c>
      <c r="G801" s="520">
        <v>29</v>
      </c>
      <c r="H801" s="533">
        <v>975.81</v>
      </c>
      <c r="I801" s="520">
        <v>6163</v>
      </c>
      <c r="J801" s="520">
        <v>13617</v>
      </c>
      <c r="K801" s="520">
        <v>2723</v>
      </c>
      <c r="L801" s="520">
        <v>2760</v>
      </c>
    </row>
    <row r="802" spans="1:12" ht="10.5" customHeight="1">
      <c r="A802" s="1764">
        <v>47</v>
      </c>
      <c r="B802" s="311" t="s">
        <v>457</v>
      </c>
      <c r="C802" s="520">
        <v>544</v>
      </c>
      <c r="D802" s="300">
        <v>1964</v>
      </c>
      <c r="E802" s="520">
        <v>443</v>
      </c>
      <c r="F802" s="520">
        <v>4285</v>
      </c>
      <c r="G802" s="520">
        <v>7</v>
      </c>
      <c r="H802" s="533">
        <v>1229.7</v>
      </c>
      <c r="I802" s="520">
        <v>5139</v>
      </c>
      <c r="J802" s="520">
        <v>14238</v>
      </c>
      <c r="K802" s="520">
        <v>2273</v>
      </c>
      <c r="L802" s="520">
        <v>3673</v>
      </c>
    </row>
    <row r="803" spans="1:12" ht="10.5" customHeight="1">
      <c r="A803" s="1764"/>
      <c r="B803" s="311"/>
      <c r="C803" s="520"/>
      <c r="D803" s="310"/>
      <c r="E803" s="520"/>
      <c r="F803" s="520"/>
      <c r="G803" s="520"/>
      <c r="H803" s="533"/>
      <c r="I803" s="520"/>
      <c r="J803" s="520"/>
      <c r="K803" s="520"/>
      <c r="L803" s="520"/>
    </row>
    <row r="804" spans="1:12" ht="10.5" customHeight="1">
      <c r="B804" s="311" t="s">
        <v>324</v>
      </c>
      <c r="C804" s="520">
        <v>514</v>
      </c>
      <c r="D804" s="300">
        <v>2187</v>
      </c>
      <c r="E804" s="520">
        <v>419</v>
      </c>
      <c r="F804" s="520">
        <v>5048</v>
      </c>
      <c r="G804" s="520">
        <v>5</v>
      </c>
      <c r="H804" s="533">
        <v>1582.4</v>
      </c>
      <c r="I804" s="520">
        <v>4756</v>
      </c>
      <c r="J804" s="520">
        <v>14468</v>
      </c>
      <c r="K804" s="520">
        <v>2069</v>
      </c>
      <c r="L804" s="520">
        <v>4177</v>
      </c>
    </row>
    <row r="805" spans="1:12" ht="10.5" customHeight="1">
      <c r="B805" s="311" t="s">
        <v>325</v>
      </c>
      <c r="C805" s="520">
        <v>453</v>
      </c>
      <c r="D805" s="300">
        <v>2226</v>
      </c>
      <c r="E805" s="520">
        <v>369</v>
      </c>
      <c r="F805" s="520">
        <v>5817</v>
      </c>
      <c r="G805" s="520">
        <v>6</v>
      </c>
      <c r="H805" s="533">
        <v>2391.3000000000002</v>
      </c>
      <c r="I805" s="520">
        <v>4543</v>
      </c>
      <c r="J805" s="520">
        <v>15678</v>
      </c>
      <c r="K805" s="520">
        <v>1823</v>
      </c>
      <c r="L805" s="520">
        <v>5294</v>
      </c>
    </row>
    <row r="806" spans="1:12" ht="10.5" customHeight="1">
      <c r="B806" s="311" t="s">
        <v>326</v>
      </c>
      <c r="C806" s="520">
        <v>744</v>
      </c>
      <c r="D806" s="300">
        <v>3374</v>
      </c>
      <c r="E806" s="520">
        <v>528</v>
      </c>
      <c r="F806" s="520">
        <v>5779</v>
      </c>
      <c r="G806" s="520">
        <v>104</v>
      </c>
      <c r="H806" s="533">
        <v>2217.73</v>
      </c>
      <c r="I806" s="520">
        <v>6485</v>
      </c>
      <c r="J806" s="520">
        <v>22022</v>
      </c>
      <c r="K806" s="520">
        <v>3177</v>
      </c>
      <c r="L806" s="520">
        <v>4246</v>
      </c>
    </row>
    <row r="807" spans="1:12" ht="10.5" customHeight="1">
      <c r="B807" s="311" t="s">
        <v>327</v>
      </c>
      <c r="C807" s="520">
        <v>1049</v>
      </c>
      <c r="D807" s="300">
        <v>3746</v>
      </c>
      <c r="E807" s="520">
        <v>749</v>
      </c>
      <c r="F807" s="520">
        <v>4544</v>
      </c>
      <c r="G807" s="520">
        <v>141</v>
      </c>
      <c r="H807" s="533">
        <v>1696.45</v>
      </c>
      <c r="I807" s="520">
        <v>10707</v>
      </c>
      <c r="J807" s="520">
        <v>45221</v>
      </c>
      <c r="K807" s="520">
        <v>3717</v>
      </c>
      <c r="L807" s="520">
        <v>3526</v>
      </c>
    </row>
    <row r="808" spans="1:12" ht="10.5" customHeight="1">
      <c r="B808" s="311" t="s">
        <v>283</v>
      </c>
      <c r="C808" s="520">
        <v>908</v>
      </c>
      <c r="D808" s="300">
        <v>3408</v>
      </c>
      <c r="E808" s="520">
        <v>721</v>
      </c>
      <c r="F808" s="520">
        <v>4522</v>
      </c>
      <c r="G808" s="520">
        <v>35</v>
      </c>
      <c r="H808" s="533">
        <v>1391.6</v>
      </c>
      <c r="I808" s="520">
        <v>4724</v>
      </c>
      <c r="J808" s="520">
        <v>23547</v>
      </c>
      <c r="K808" s="520">
        <v>2312</v>
      </c>
      <c r="L808" s="520">
        <v>4628</v>
      </c>
    </row>
    <row r="809" spans="1:12" ht="10.5" customHeight="1">
      <c r="B809" s="311"/>
      <c r="C809" s="520"/>
      <c r="D809" s="310"/>
      <c r="E809" s="520"/>
      <c r="F809" s="520"/>
      <c r="G809" s="520"/>
      <c r="H809" s="533"/>
      <c r="I809" s="520"/>
      <c r="J809" s="520"/>
      <c r="K809" s="520"/>
      <c r="L809" s="520"/>
    </row>
    <row r="810" spans="1:12" ht="10.5" customHeight="1">
      <c r="B810" s="518" t="s">
        <v>328</v>
      </c>
      <c r="C810" s="520">
        <v>1114</v>
      </c>
      <c r="D810" s="300">
        <v>4562</v>
      </c>
      <c r="E810" s="520">
        <v>768</v>
      </c>
      <c r="F810" s="520">
        <v>4883</v>
      </c>
      <c r="G810" s="520">
        <v>184</v>
      </c>
      <c r="H810" s="533">
        <v>3804.07</v>
      </c>
      <c r="I810" s="520">
        <v>8447</v>
      </c>
      <c r="J810" s="520">
        <v>45478</v>
      </c>
      <c r="K810" s="520">
        <v>3548</v>
      </c>
      <c r="L810" s="520">
        <v>4556</v>
      </c>
    </row>
    <row r="811" spans="1:12" ht="10.5" customHeight="1">
      <c r="B811" s="518" t="s">
        <v>329</v>
      </c>
      <c r="C811" s="522">
        <v>1395</v>
      </c>
      <c r="D811" s="297">
        <v>5540</v>
      </c>
      <c r="E811" s="522">
        <v>1006</v>
      </c>
      <c r="F811" s="522">
        <v>4657</v>
      </c>
      <c r="G811" s="522">
        <v>176</v>
      </c>
      <c r="H811" s="535">
        <v>4049.37</v>
      </c>
      <c r="I811" s="522">
        <v>5331</v>
      </c>
      <c r="J811" s="522">
        <v>34662</v>
      </c>
      <c r="K811" s="522">
        <v>1849</v>
      </c>
      <c r="L811" s="522">
        <v>6388</v>
      </c>
    </row>
    <row r="812" spans="1:12" ht="10.5" customHeight="1">
      <c r="B812" s="311" t="s">
        <v>282</v>
      </c>
      <c r="C812" s="522">
        <v>1498</v>
      </c>
      <c r="D812" s="297">
        <v>6245</v>
      </c>
      <c r="E812" s="522">
        <v>1093</v>
      </c>
      <c r="F812" s="522">
        <v>4935</v>
      </c>
      <c r="G812" s="522">
        <v>172</v>
      </c>
      <c r="H812" s="535">
        <v>4005.99</v>
      </c>
      <c r="I812" s="522">
        <v>12102</v>
      </c>
      <c r="J812" s="522">
        <v>81650</v>
      </c>
      <c r="K812" s="522">
        <v>2659</v>
      </c>
      <c r="L812" s="522">
        <v>6082</v>
      </c>
    </row>
    <row r="813" spans="1:12" ht="10.5" customHeight="1">
      <c r="B813" s="311" t="s">
        <v>723</v>
      </c>
      <c r="C813" s="522">
        <v>1697</v>
      </c>
      <c r="D813" s="297">
        <v>6899</v>
      </c>
      <c r="E813" s="522">
        <v>1257</v>
      </c>
      <c r="F813" s="522">
        <v>4791</v>
      </c>
      <c r="G813" s="522">
        <v>173</v>
      </c>
      <c r="H813" s="535">
        <v>4019.7</v>
      </c>
      <c r="I813" s="522">
        <v>9869</v>
      </c>
      <c r="J813" s="522">
        <v>72980</v>
      </c>
      <c r="K813" s="522">
        <v>2761</v>
      </c>
      <c r="L813" s="522">
        <v>6811</v>
      </c>
    </row>
    <row r="814" spans="1:12" ht="10.5" customHeight="1">
      <c r="B814" s="311" t="s">
        <v>751</v>
      </c>
      <c r="C814" s="522">
        <v>1549</v>
      </c>
      <c r="D814" s="297">
        <v>6701</v>
      </c>
      <c r="E814" s="522">
        <v>1263</v>
      </c>
      <c r="F814" s="522">
        <v>5043</v>
      </c>
      <c r="G814" s="522">
        <v>18</v>
      </c>
      <c r="H814" s="535">
        <v>7642.74</v>
      </c>
      <c r="I814" s="522">
        <v>4177</v>
      </c>
      <c r="J814" s="522">
        <v>32487</v>
      </c>
      <c r="K814" s="522">
        <v>1433</v>
      </c>
      <c r="L814" s="522">
        <v>9520</v>
      </c>
    </row>
    <row r="815" spans="1:12" ht="10.5" customHeight="1">
      <c r="B815" s="311"/>
      <c r="C815" s="522"/>
      <c r="D815" s="319"/>
      <c r="E815" s="522"/>
      <c r="F815" s="522"/>
      <c r="G815" s="522"/>
      <c r="H815" s="535"/>
      <c r="I815" s="522"/>
      <c r="J815" s="522"/>
      <c r="K815" s="522"/>
      <c r="L815" s="522"/>
    </row>
    <row r="816" spans="1:12" ht="10.5" customHeight="1">
      <c r="B816" s="311" t="s">
        <v>502</v>
      </c>
      <c r="C816" s="522">
        <v>1188</v>
      </c>
      <c r="D816" s="522">
        <v>6613</v>
      </c>
      <c r="E816" s="522">
        <v>967</v>
      </c>
      <c r="F816" s="522">
        <v>6513</v>
      </c>
      <c r="G816" s="522">
        <v>16</v>
      </c>
      <c r="H816" s="535">
        <v>8075.19</v>
      </c>
      <c r="I816" s="522">
        <v>4621</v>
      </c>
      <c r="J816" s="522">
        <v>37929</v>
      </c>
      <c r="K816" s="522">
        <v>1706</v>
      </c>
      <c r="L816" s="522">
        <v>9063</v>
      </c>
    </row>
    <row r="817" spans="2:13" ht="10.5" customHeight="1">
      <c r="B817" s="311" t="s">
        <v>388</v>
      </c>
      <c r="C817" s="522">
        <v>749</v>
      </c>
      <c r="D817" s="522">
        <v>6918</v>
      </c>
      <c r="E817" s="522">
        <v>611</v>
      </c>
      <c r="F817" s="522">
        <v>10874</v>
      </c>
      <c r="G817" s="522">
        <v>9</v>
      </c>
      <c r="H817" s="535">
        <v>8417.5</v>
      </c>
      <c r="I817" s="522">
        <v>6016</v>
      </c>
      <c r="J817" s="522">
        <v>50281</v>
      </c>
      <c r="K817" s="522">
        <v>2368</v>
      </c>
      <c r="L817" s="522">
        <v>8355</v>
      </c>
    </row>
    <row r="818" spans="2:13" ht="10.5" customHeight="1">
      <c r="B818" s="313">
        <v>39295</v>
      </c>
      <c r="C818" s="522">
        <v>719</v>
      </c>
      <c r="D818" s="522">
        <v>7457</v>
      </c>
      <c r="E818" s="522">
        <v>582</v>
      </c>
      <c r="F818" s="522">
        <v>12204</v>
      </c>
      <c r="G818" s="522">
        <v>13</v>
      </c>
      <c r="H818" s="535">
        <v>11191.04</v>
      </c>
      <c r="I818" s="522">
        <v>6533</v>
      </c>
      <c r="J818" s="522">
        <v>62933</v>
      </c>
      <c r="K818" s="522">
        <v>2612</v>
      </c>
      <c r="L818" s="522">
        <v>7731</v>
      </c>
    </row>
    <row r="819" spans="2:13" ht="10.5" customHeight="1">
      <c r="B819" s="313">
        <v>39692</v>
      </c>
      <c r="C819" s="522">
        <v>578</v>
      </c>
      <c r="D819" s="522">
        <v>5935</v>
      </c>
      <c r="E819" s="522">
        <v>474</v>
      </c>
      <c r="F819" s="522">
        <v>12084</v>
      </c>
      <c r="G819" s="522">
        <v>2</v>
      </c>
      <c r="H819" s="535">
        <v>15384</v>
      </c>
      <c r="I819" s="522">
        <v>5599</v>
      </c>
      <c r="J819" s="522">
        <v>82758</v>
      </c>
      <c r="K819" s="522">
        <v>1701</v>
      </c>
      <c r="L819" s="522">
        <v>9698</v>
      </c>
    </row>
    <row r="820" spans="2:13" ht="10.5" customHeight="1">
      <c r="B820" s="313">
        <v>40087</v>
      </c>
      <c r="C820" s="522">
        <v>550</v>
      </c>
      <c r="D820" s="522">
        <v>7980</v>
      </c>
      <c r="E820" s="522">
        <v>452</v>
      </c>
      <c r="F820" s="522">
        <v>17062</v>
      </c>
      <c r="G820" s="522">
        <v>2</v>
      </c>
      <c r="H820" s="535">
        <v>16772.400000000001</v>
      </c>
      <c r="I820" s="522">
        <v>6076</v>
      </c>
      <c r="J820" s="522">
        <v>59515</v>
      </c>
      <c r="K820" s="522">
        <v>1929</v>
      </c>
      <c r="L820" s="522">
        <v>10787</v>
      </c>
    </row>
    <row r="821" spans="2:13" ht="10.5" customHeight="1">
      <c r="B821" s="313"/>
      <c r="C821" s="522"/>
      <c r="D821" s="522"/>
      <c r="E821" s="522"/>
      <c r="F821" s="522"/>
      <c r="G821" s="522"/>
      <c r="H821" s="535"/>
      <c r="I821" s="522"/>
      <c r="J821" s="522"/>
      <c r="K821" s="522"/>
      <c r="L821" s="522"/>
    </row>
    <row r="822" spans="2:13" ht="10.5" customHeight="1">
      <c r="B822" s="335" t="s">
        <v>336</v>
      </c>
      <c r="C822" s="577">
        <v>707</v>
      </c>
      <c r="D822" s="339">
        <v>9390</v>
      </c>
      <c r="E822" s="577">
        <v>582</v>
      </c>
      <c r="F822" s="577">
        <v>15633</v>
      </c>
      <c r="G822" s="577" t="s">
        <v>458</v>
      </c>
      <c r="H822" s="535" t="s">
        <v>458</v>
      </c>
      <c r="I822" s="577">
        <v>6225</v>
      </c>
      <c r="J822" s="577">
        <v>74007</v>
      </c>
      <c r="K822" s="522">
        <v>2169</v>
      </c>
      <c r="L822" s="522">
        <v>10780</v>
      </c>
      <c r="M822" s="57"/>
    </row>
    <row r="823" spans="2:13" ht="10.5" customHeight="1">
      <c r="B823" s="335" t="s">
        <v>339</v>
      </c>
      <c r="C823" s="577">
        <v>533</v>
      </c>
      <c r="D823" s="339">
        <v>8961</v>
      </c>
      <c r="E823" s="577">
        <v>439</v>
      </c>
      <c r="F823" s="577">
        <v>19806</v>
      </c>
      <c r="G823" s="577" t="s">
        <v>458</v>
      </c>
      <c r="H823" s="535" t="s">
        <v>458</v>
      </c>
      <c r="I823" s="577">
        <v>7829</v>
      </c>
      <c r="J823" s="577">
        <v>109018</v>
      </c>
      <c r="K823" s="522">
        <v>1987</v>
      </c>
      <c r="L823" s="522">
        <v>12368</v>
      </c>
    </row>
    <row r="824" spans="2:13" ht="10.5" customHeight="1">
      <c r="B824" s="335" t="s">
        <v>1370</v>
      </c>
      <c r="C824" s="577">
        <v>785</v>
      </c>
      <c r="D824" s="339">
        <v>11128</v>
      </c>
      <c r="E824" s="577">
        <v>631</v>
      </c>
      <c r="F824" s="577">
        <v>16824</v>
      </c>
      <c r="G824" s="577">
        <v>21</v>
      </c>
      <c r="H824" s="535">
        <v>9502.2800000000007</v>
      </c>
      <c r="I824" s="577">
        <v>5648</v>
      </c>
      <c r="J824" s="577">
        <v>116219</v>
      </c>
      <c r="K824" s="522">
        <v>1317</v>
      </c>
      <c r="L824" s="522">
        <v>18065</v>
      </c>
    </row>
    <row r="825" spans="2:13" ht="10.5" customHeight="1">
      <c r="B825" s="335" t="s">
        <v>1409</v>
      </c>
      <c r="C825" s="577">
        <v>748</v>
      </c>
      <c r="D825" s="339">
        <v>13644</v>
      </c>
      <c r="E825" s="577">
        <v>526</v>
      </c>
      <c r="F825" s="577">
        <v>22976</v>
      </c>
      <c r="G825" s="577">
        <v>111</v>
      </c>
      <c r="H825" s="535">
        <v>10853.79</v>
      </c>
      <c r="I825" s="577">
        <v>8349</v>
      </c>
      <c r="J825" s="577">
        <v>282065</v>
      </c>
      <c r="K825" s="522">
        <v>1100</v>
      </c>
      <c r="L825" s="522">
        <v>19735</v>
      </c>
    </row>
    <row r="826" spans="2:13" ht="10.5" customHeight="1">
      <c r="B826" s="336" t="s">
        <v>1486</v>
      </c>
      <c r="C826" s="578">
        <v>663</v>
      </c>
      <c r="D826" s="341">
        <v>14338</v>
      </c>
      <c r="E826" s="578">
        <v>466</v>
      </c>
      <c r="F826" s="578">
        <v>27388</v>
      </c>
      <c r="G826" s="578">
        <v>98</v>
      </c>
      <c r="H826" s="543">
        <v>12094.66</v>
      </c>
      <c r="I826" s="578">
        <v>8327</v>
      </c>
      <c r="J826" s="578">
        <v>246397</v>
      </c>
      <c r="K826" s="540">
        <v>989</v>
      </c>
      <c r="L826" s="540">
        <v>23301</v>
      </c>
    </row>
    <row r="827" spans="2:13" ht="6" customHeight="1">
      <c r="B827" s="1332"/>
      <c r="C827" s="1412"/>
      <c r="D827" s="1414"/>
      <c r="E827" s="1412"/>
      <c r="F827" s="1412"/>
      <c r="G827" s="1412"/>
      <c r="H827" s="858"/>
      <c r="I827" s="1412"/>
      <c r="J827" s="1412"/>
      <c r="K827" s="598"/>
      <c r="L827" s="598"/>
    </row>
    <row r="828" spans="2:13" ht="10.5" customHeight="1">
      <c r="B828" s="1326" t="s">
        <v>1325</v>
      </c>
      <c r="C828" s="1326"/>
      <c r="D828" s="1326"/>
      <c r="E828" s="1326"/>
      <c r="F828" s="1326"/>
      <c r="G828" s="1326"/>
      <c r="H828" s="1326"/>
    </row>
    <row r="829" spans="2:13" ht="10.5" customHeight="1">
      <c r="B829" s="1326" t="s">
        <v>1326</v>
      </c>
      <c r="C829" s="1326"/>
      <c r="D829" s="1326"/>
      <c r="E829" s="1326"/>
      <c r="F829" s="1326"/>
      <c r="G829" s="1326"/>
      <c r="H829" s="1326"/>
    </row>
    <row r="830" spans="2:13" ht="10.5" customHeight="1">
      <c r="B830" s="1326" t="s">
        <v>1327</v>
      </c>
      <c r="C830" s="1326"/>
      <c r="D830" s="1326"/>
      <c r="E830" s="1326"/>
      <c r="F830" s="1326"/>
      <c r="G830" s="1326"/>
      <c r="H830" s="1326"/>
    </row>
    <row r="831" spans="2:13" ht="10.5" customHeight="1">
      <c r="B831" s="1326" t="s">
        <v>1328</v>
      </c>
      <c r="C831" s="1326"/>
      <c r="D831" s="1326"/>
      <c r="E831" s="1326"/>
      <c r="F831" s="1326"/>
      <c r="G831" s="1326"/>
      <c r="H831" s="1326"/>
    </row>
    <row r="832" spans="2:13" ht="10.5" customHeight="1">
      <c r="B832" s="1326" t="s">
        <v>1329</v>
      </c>
      <c r="C832" s="1326"/>
      <c r="D832" s="1326"/>
      <c r="E832" s="1326"/>
      <c r="F832" s="1326"/>
      <c r="G832" s="1326"/>
      <c r="H832" s="1326"/>
    </row>
    <row r="833" spans="1:12" ht="10.5" customHeight="1">
      <c r="B833" s="1726" t="s">
        <v>1460</v>
      </c>
      <c r="C833" s="1726"/>
      <c r="D833" s="1726"/>
      <c r="E833" s="1726"/>
      <c r="F833" s="1726"/>
      <c r="G833" s="1726"/>
      <c r="H833" s="1726"/>
    </row>
    <row r="834" spans="1:12" ht="10.5" customHeight="1">
      <c r="B834" s="1331" t="s">
        <v>1330</v>
      </c>
      <c r="C834" s="1331"/>
      <c r="D834" s="1331"/>
      <c r="E834" s="1331"/>
      <c r="F834" s="1331"/>
      <c r="G834" s="1331"/>
      <c r="H834" s="1331"/>
    </row>
    <row r="835" spans="1:12" ht="10.5" customHeight="1">
      <c r="B835" s="1331" t="s">
        <v>1331</v>
      </c>
      <c r="C835" s="1331"/>
      <c r="D835" s="1331"/>
      <c r="E835" s="1331"/>
      <c r="F835" s="1331"/>
      <c r="G835" s="1331"/>
      <c r="H835" s="1331"/>
    </row>
    <row r="836" spans="1:12" ht="10.5" customHeight="1">
      <c r="B836" s="1326" t="s">
        <v>1324</v>
      </c>
      <c r="C836" s="1326"/>
      <c r="D836" s="1326"/>
      <c r="E836" s="1326"/>
      <c r="F836" s="1326"/>
      <c r="G836" s="1326"/>
      <c r="H836" s="1326"/>
    </row>
    <row r="837" spans="1:12" ht="10.5" customHeight="1">
      <c r="B837" s="1326"/>
      <c r="C837" s="1326"/>
      <c r="D837" s="1326"/>
      <c r="E837" s="1326"/>
      <c r="F837" s="1326"/>
      <c r="G837" s="1326"/>
      <c r="H837" s="1326"/>
    </row>
    <row r="838" spans="1:12" ht="10.5" customHeight="1">
      <c r="B838" s="1326"/>
      <c r="C838" s="1326"/>
      <c r="D838" s="1326"/>
      <c r="E838" s="1326"/>
      <c r="F838" s="1326"/>
      <c r="G838" s="1326"/>
      <c r="H838" s="1326"/>
    </row>
    <row r="839" spans="1:12" ht="10.5" customHeight="1">
      <c r="C839" s="50"/>
      <c r="D839" s="50"/>
      <c r="E839" s="50"/>
      <c r="F839" s="50"/>
      <c r="G839" s="50"/>
      <c r="H839" s="50"/>
      <c r="I839" s="50"/>
      <c r="J839" s="50"/>
      <c r="K839" s="50"/>
      <c r="L839" s="50"/>
    </row>
    <row r="840" spans="1:12" ht="11.5" customHeight="1">
      <c r="B840" s="60" t="s">
        <v>17</v>
      </c>
      <c r="D840" s="72"/>
    </row>
    <row r="841" spans="1:12" ht="11.5" customHeight="1">
      <c r="B841" s="1587" t="s">
        <v>520</v>
      </c>
      <c r="C841" s="1619" t="s">
        <v>1118</v>
      </c>
      <c r="D841" s="1620"/>
      <c r="E841" s="1620"/>
      <c r="F841" s="1620"/>
      <c r="G841" s="1620"/>
      <c r="H841" s="1621"/>
      <c r="I841" s="1619" t="s">
        <v>397</v>
      </c>
      <c r="J841" s="1621"/>
    </row>
    <row r="842" spans="1:12" ht="11.25" customHeight="1">
      <c r="B842" s="1622"/>
      <c r="C842" s="1725" t="s">
        <v>299</v>
      </c>
      <c r="D842" s="1698" t="s">
        <v>818</v>
      </c>
      <c r="E842" s="1619" t="s">
        <v>1119</v>
      </c>
      <c r="F842" s="1621"/>
      <c r="G842" s="1619" t="s">
        <v>462</v>
      </c>
      <c r="H842" s="1621"/>
      <c r="I842" s="1609" t="s">
        <v>299</v>
      </c>
      <c r="J842" s="1609" t="s">
        <v>818</v>
      </c>
    </row>
    <row r="843" spans="1:12" ht="14.25" customHeight="1">
      <c r="B843" s="1622"/>
      <c r="C843" s="1725"/>
      <c r="D843" s="1724"/>
      <c r="E843" s="309" t="s">
        <v>465</v>
      </c>
      <c r="F843" s="282" t="s">
        <v>466</v>
      </c>
      <c r="G843" s="282" t="s">
        <v>465</v>
      </c>
      <c r="H843" s="282" t="s">
        <v>466</v>
      </c>
      <c r="I843" s="1610"/>
      <c r="J843" s="1610"/>
    </row>
    <row r="844" spans="1:12" ht="11.5" customHeight="1">
      <c r="B844" s="1588"/>
      <c r="C844" s="320" t="s">
        <v>1299</v>
      </c>
      <c r="D844" s="269" t="s">
        <v>499</v>
      </c>
      <c r="E844" s="320" t="s">
        <v>1299</v>
      </c>
      <c r="F844" s="447" t="s">
        <v>928</v>
      </c>
      <c r="G844" s="447" t="s">
        <v>1299</v>
      </c>
      <c r="H844" s="447" t="s">
        <v>928</v>
      </c>
      <c r="I844" s="447" t="s">
        <v>1299</v>
      </c>
      <c r="J844" s="63" t="s">
        <v>499</v>
      </c>
    </row>
    <row r="845" spans="1:12" ht="10.5" customHeight="1">
      <c r="A845" s="56"/>
      <c r="B845" s="607" t="s">
        <v>758</v>
      </c>
      <c r="C845" s="909">
        <v>20546</v>
      </c>
      <c r="D845" s="909">
        <v>1927</v>
      </c>
      <c r="E845" s="991">
        <v>6312</v>
      </c>
      <c r="F845" s="991">
        <v>149</v>
      </c>
      <c r="G845" s="991">
        <v>12923</v>
      </c>
      <c r="H845" s="993">
        <v>74.569999999999993</v>
      </c>
      <c r="I845" s="994">
        <v>212</v>
      </c>
      <c r="J845" s="994">
        <v>97</v>
      </c>
    </row>
    <row r="846" spans="1:12" ht="10.5" customHeight="1">
      <c r="A846" s="56"/>
      <c r="B846" s="607" t="s">
        <v>759</v>
      </c>
      <c r="C846" s="909">
        <v>25754</v>
      </c>
      <c r="D846" s="909">
        <v>3093</v>
      </c>
      <c r="E846" s="991">
        <v>6456</v>
      </c>
      <c r="F846" s="991">
        <v>188</v>
      </c>
      <c r="G846" s="991">
        <v>17958</v>
      </c>
      <c r="H846" s="993">
        <v>103.01</v>
      </c>
      <c r="I846" s="994">
        <v>109</v>
      </c>
      <c r="J846" s="994">
        <v>49</v>
      </c>
    </row>
    <row r="847" spans="1:12" ht="10.5" customHeight="1">
      <c r="A847" s="56"/>
      <c r="B847" s="607" t="s">
        <v>760</v>
      </c>
      <c r="C847" s="909">
        <v>28249</v>
      </c>
      <c r="D847" s="909">
        <v>4124</v>
      </c>
      <c r="E847" s="991">
        <v>7151</v>
      </c>
      <c r="F847" s="991">
        <v>206</v>
      </c>
      <c r="G847" s="991">
        <v>19777</v>
      </c>
      <c r="H847" s="993">
        <v>133.37</v>
      </c>
      <c r="I847" s="994">
        <v>210</v>
      </c>
      <c r="J847" s="994">
        <v>109</v>
      </c>
    </row>
    <row r="848" spans="1:12" ht="10.5" customHeight="1">
      <c r="A848" s="56"/>
      <c r="B848" s="607" t="s">
        <v>761</v>
      </c>
      <c r="C848" s="909">
        <v>28747</v>
      </c>
      <c r="D848" s="909">
        <v>4111</v>
      </c>
      <c r="E848" s="991">
        <v>7767</v>
      </c>
      <c r="F848" s="991">
        <v>217</v>
      </c>
      <c r="G848" s="991">
        <v>19548</v>
      </c>
      <c r="H848" s="993">
        <v>123.57</v>
      </c>
      <c r="I848" s="994">
        <v>232</v>
      </c>
      <c r="J848" s="994">
        <v>92</v>
      </c>
    </row>
    <row r="849" spans="1:11" ht="10.5" customHeight="1">
      <c r="A849" s="56"/>
      <c r="B849" s="607" t="s">
        <v>762</v>
      </c>
      <c r="C849" s="909">
        <v>27328</v>
      </c>
      <c r="D849" s="909">
        <v>3873</v>
      </c>
      <c r="E849" s="991">
        <v>9250</v>
      </c>
      <c r="F849" s="991">
        <v>219</v>
      </c>
      <c r="G849" s="991">
        <v>16372</v>
      </c>
      <c r="H849" s="993">
        <v>112.01</v>
      </c>
      <c r="I849" s="994">
        <v>209</v>
      </c>
      <c r="J849" s="994">
        <v>119</v>
      </c>
    </row>
    <row r="850" spans="1:11" ht="10.5" customHeight="1">
      <c r="B850" s="311"/>
      <c r="C850" s="520"/>
      <c r="D850" s="522"/>
      <c r="E850" s="520"/>
      <c r="F850" s="520"/>
      <c r="G850" s="520"/>
      <c r="H850" s="545"/>
      <c r="I850" s="575"/>
      <c r="J850" s="575"/>
    </row>
    <row r="851" spans="1:11" ht="10.5" customHeight="1">
      <c r="B851" s="311" t="s">
        <v>763</v>
      </c>
      <c r="C851" s="520">
        <v>32526</v>
      </c>
      <c r="D851" s="602">
        <v>5267</v>
      </c>
      <c r="E851" s="520">
        <v>9307</v>
      </c>
      <c r="F851" s="520">
        <v>289</v>
      </c>
      <c r="G851" s="520">
        <v>21502</v>
      </c>
      <c r="H851" s="545">
        <v>119.19</v>
      </c>
      <c r="I851" s="575">
        <v>205</v>
      </c>
      <c r="J851" s="575">
        <v>188</v>
      </c>
    </row>
    <row r="852" spans="1:11" ht="10.5" customHeight="1">
      <c r="B852" s="311" t="s">
        <v>764</v>
      </c>
      <c r="C852" s="520">
        <v>25063</v>
      </c>
      <c r="D852" s="602">
        <v>5120</v>
      </c>
      <c r="E852" s="520">
        <v>8291</v>
      </c>
      <c r="F852" s="520">
        <v>380</v>
      </c>
      <c r="G852" s="520">
        <v>15240</v>
      </c>
      <c r="H852" s="545">
        <v>127.6</v>
      </c>
      <c r="I852" s="575">
        <v>106</v>
      </c>
      <c r="J852" s="575">
        <v>70</v>
      </c>
    </row>
    <row r="853" spans="1:11" ht="10.5" customHeight="1">
      <c r="B853" s="311" t="s">
        <v>765</v>
      </c>
      <c r="C853" s="520">
        <v>31638</v>
      </c>
      <c r="D853" s="602">
        <v>6515</v>
      </c>
      <c r="E853" s="520">
        <v>7826</v>
      </c>
      <c r="F853" s="520">
        <v>410</v>
      </c>
      <c r="G853" s="520">
        <v>22367</v>
      </c>
      <c r="H853" s="545">
        <v>146.94999999999999</v>
      </c>
      <c r="I853" s="575">
        <v>202</v>
      </c>
      <c r="J853" s="575">
        <v>178</v>
      </c>
    </row>
    <row r="854" spans="1:11" ht="10.5" customHeight="1">
      <c r="B854" s="311" t="s">
        <v>766</v>
      </c>
      <c r="C854" s="520">
        <v>24169</v>
      </c>
      <c r="D854" s="602">
        <v>6578</v>
      </c>
      <c r="E854" s="520">
        <v>6563</v>
      </c>
      <c r="F854" s="520">
        <v>544</v>
      </c>
      <c r="G854" s="520">
        <v>16394</v>
      </c>
      <c r="H854" s="545">
        <v>181.97</v>
      </c>
      <c r="I854" s="575">
        <v>209</v>
      </c>
      <c r="J854" s="575">
        <v>175</v>
      </c>
    </row>
    <row r="855" spans="1:11" ht="10.5" customHeight="1">
      <c r="B855" s="311" t="s">
        <v>767</v>
      </c>
      <c r="C855" s="520">
        <v>22523</v>
      </c>
      <c r="D855" s="602">
        <v>7207</v>
      </c>
      <c r="E855" s="520">
        <v>7004</v>
      </c>
      <c r="F855" s="520">
        <v>625</v>
      </c>
      <c r="G855" s="520">
        <v>14227</v>
      </c>
      <c r="H855" s="545">
        <v>196.96</v>
      </c>
      <c r="I855" s="575">
        <v>101</v>
      </c>
      <c r="J855" s="575">
        <v>80</v>
      </c>
    </row>
    <row r="856" spans="1:11" ht="10.5" customHeight="1">
      <c r="B856" s="311"/>
      <c r="C856" s="520"/>
      <c r="D856" s="602"/>
      <c r="E856" s="520"/>
      <c r="F856" s="520"/>
      <c r="G856" s="520"/>
      <c r="H856" s="545"/>
      <c r="I856" s="575"/>
      <c r="J856" s="575"/>
    </row>
    <row r="857" spans="1:11" ht="10.5" customHeight="1">
      <c r="B857" s="311" t="s">
        <v>768</v>
      </c>
      <c r="C857" s="520">
        <v>22867</v>
      </c>
      <c r="D857" s="602">
        <v>8487</v>
      </c>
      <c r="E857" s="520">
        <v>7540</v>
      </c>
      <c r="F857" s="520">
        <v>704</v>
      </c>
      <c r="G857" s="520">
        <v>13936</v>
      </c>
      <c r="H857" s="545">
        <v>225.38</v>
      </c>
      <c r="I857" s="575">
        <v>203</v>
      </c>
      <c r="J857" s="575">
        <v>165</v>
      </c>
    </row>
    <row r="858" spans="1:11" ht="10.5" customHeight="1">
      <c r="B858" s="311" t="s">
        <v>769</v>
      </c>
      <c r="C858" s="520">
        <v>23250</v>
      </c>
      <c r="D858" s="602">
        <v>9506</v>
      </c>
      <c r="E858" s="520">
        <v>6485</v>
      </c>
      <c r="F858" s="520">
        <v>840</v>
      </c>
      <c r="G858" s="520">
        <v>15569</v>
      </c>
      <c r="H858" s="545">
        <v>258.29000000000002</v>
      </c>
      <c r="I858" s="575">
        <v>100</v>
      </c>
      <c r="J858" s="575">
        <v>178</v>
      </c>
    </row>
    <row r="859" spans="1:11" ht="10.5" customHeight="1">
      <c r="B859" s="311" t="s">
        <v>455</v>
      </c>
      <c r="C859" s="520">
        <v>19931</v>
      </c>
      <c r="D859" s="602">
        <v>10336</v>
      </c>
      <c r="E859" s="520">
        <v>4619</v>
      </c>
      <c r="F859" s="520">
        <v>1135</v>
      </c>
      <c r="G859" s="520">
        <v>14461</v>
      </c>
      <c r="H859" s="545">
        <v>349.64</v>
      </c>
      <c r="I859" s="575">
        <v>202</v>
      </c>
      <c r="J859" s="575">
        <v>156</v>
      </c>
    </row>
    <row r="860" spans="1:11" ht="10.5" customHeight="1">
      <c r="B860" s="311" t="s">
        <v>456</v>
      </c>
      <c r="C860" s="520">
        <v>28151</v>
      </c>
      <c r="D860" s="602">
        <v>12893</v>
      </c>
      <c r="E860" s="520">
        <v>5118</v>
      </c>
      <c r="F860" s="520">
        <v>1141</v>
      </c>
      <c r="G860" s="520">
        <v>22090</v>
      </c>
      <c r="H860" s="545">
        <v>317.52</v>
      </c>
      <c r="I860" s="575">
        <v>201</v>
      </c>
      <c r="J860" s="575">
        <v>167</v>
      </c>
    </row>
    <row r="861" spans="1:11" ht="10.5" customHeight="1">
      <c r="B861" s="311" t="s">
        <v>457</v>
      </c>
      <c r="C861" s="520">
        <v>23100</v>
      </c>
      <c r="D861" s="602">
        <v>13232</v>
      </c>
      <c r="E861" s="520">
        <v>4361</v>
      </c>
      <c r="F861" s="520">
        <v>1482</v>
      </c>
      <c r="G861" s="520">
        <v>17934</v>
      </c>
      <c r="H861" s="545">
        <v>375.04</v>
      </c>
      <c r="I861" s="575">
        <v>201</v>
      </c>
      <c r="J861" s="575">
        <v>95</v>
      </c>
      <c r="K861" s="57"/>
    </row>
    <row r="862" spans="1:11" ht="10.5" customHeight="1">
      <c r="B862" s="311"/>
      <c r="C862" s="520"/>
      <c r="D862" s="602"/>
      <c r="E862" s="520"/>
      <c r="F862" s="520"/>
      <c r="G862" s="520"/>
      <c r="H862" s="545"/>
      <c r="I862" s="575"/>
      <c r="J862" s="575"/>
    </row>
    <row r="863" spans="1:11" ht="10.5" customHeight="1">
      <c r="B863" s="311" t="s">
        <v>324</v>
      </c>
      <c r="C863" s="520">
        <v>21166</v>
      </c>
      <c r="D863" s="602">
        <v>15702</v>
      </c>
      <c r="E863" s="520">
        <v>3863</v>
      </c>
      <c r="F863" s="520">
        <v>1783</v>
      </c>
      <c r="G863" s="520">
        <v>16589</v>
      </c>
      <c r="H863" s="545">
        <v>528.6</v>
      </c>
      <c r="I863" s="575">
        <v>100</v>
      </c>
      <c r="J863" s="575">
        <v>53</v>
      </c>
    </row>
    <row r="864" spans="1:11" ht="10.5" customHeight="1">
      <c r="B864" s="311" t="s">
        <v>325</v>
      </c>
      <c r="C864" s="520">
        <v>16582</v>
      </c>
      <c r="D864" s="602">
        <v>15052</v>
      </c>
      <c r="E864" s="520">
        <v>3097</v>
      </c>
      <c r="F864" s="520">
        <v>2132</v>
      </c>
      <c r="G864" s="520">
        <v>12914</v>
      </c>
      <c r="H864" s="545">
        <v>650.83000000000004</v>
      </c>
      <c r="I864" s="575">
        <v>208</v>
      </c>
      <c r="J864" s="575">
        <v>335</v>
      </c>
    </row>
    <row r="865" spans="1:10" ht="10.5" customHeight="1">
      <c r="B865" s="311" t="s">
        <v>326</v>
      </c>
      <c r="C865" s="520">
        <v>28559</v>
      </c>
      <c r="D865" s="602">
        <v>19111</v>
      </c>
      <c r="E865" s="520">
        <v>3946</v>
      </c>
      <c r="F865" s="520">
        <v>1927</v>
      </c>
      <c r="G865" s="520">
        <v>23884</v>
      </c>
      <c r="H865" s="545">
        <v>479.54</v>
      </c>
      <c r="I865" s="575">
        <v>100</v>
      </c>
      <c r="J865" s="575">
        <v>161</v>
      </c>
    </row>
    <row r="866" spans="1:10" ht="10.5" customHeight="1">
      <c r="B866" s="311" t="s">
        <v>327</v>
      </c>
      <c r="C866" s="520">
        <v>18053</v>
      </c>
      <c r="D866" s="602">
        <v>14342</v>
      </c>
      <c r="E866" s="520">
        <v>3696</v>
      </c>
      <c r="F866" s="520">
        <v>2082</v>
      </c>
      <c r="G866" s="520">
        <v>13676</v>
      </c>
      <c r="H866" s="545">
        <v>482.05</v>
      </c>
      <c r="I866" s="575">
        <v>130</v>
      </c>
      <c r="J866" s="575">
        <v>324</v>
      </c>
    </row>
    <row r="867" spans="1:10" ht="10.5" customHeight="1">
      <c r="A867" s="153"/>
      <c r="B867" s="311" t="s">
        <v>283</v>
      </c>
      <c r="C867" s="520">
        <v>21911</v>
      </c>
      <c r="D867" s="602">
        <v>16624</v>
      </c>
      <c r="E867" s="520">
        <v>3240</v>
      </c>
      <c r="F867" s="520">
        <v>2362</v>
      </c>
      <c r="G867" s="520">
        <v>18074</v>
      </c>
      <c r="H867" s="545">
        <v>493.49</v>
      </c>
      <c r="I867" s="575">
        <v>100</v>
      </c>
      <c r="J867" s="575">
        <v>119</v>
      </c>
    </row>
    <row r="868" spans="1:10" ht="10.5" customHeight="1">
      <c r="A868" s="153"/>
      <c r="B868" s="311"/>
      <c r="C868" s="520"/>
      <c r="D868" s="602"/>
      <c r="E868" s="520"/>
      <c r="F868" s="520"/>
      <c r="G868" s="520"/>
      <c r="H868" s="545"/>
      <c r="I868" s="575"/>
      <c r="J868" s="575"/>
    </row>
    <row r="869" spans="1:10" ht="10.5" customHeight="1">
      <c r="B869" s="518" t="s">
        <v>328</v>
      </c>
      <c r="C869" s="520">
        <v>25179</v>
      </c>
      <c r="D869" s="602">
        <v>19120</v>
      </c>
      <c r="E869" s="520">
        <v>2937</v>
      </c>
      <c r="F869" s="520">
        <v>2581</v>
      </c>
      <c r="G869" s="520">
        <v>21699</v>
      </c>
      <c r="H869" s="545">
        <v>529.38</v>
      </c>
      <c r="I869" s="575">
        <v>100</v>
      </c>
      <c r="J869" s="575">
        <v>90</v>
      </c>
    </row>
    <row r="870" spans="1:10" ht="10.5" customHeight="1">
      <c r="B870" s="518" t="s">
        <v>329</v>
      </c>
      <c r="C870" s="522">
        <v>26637</v>
      </c>
      <c r="D870" s="894">
        <v>19545</v>
      </c>
      <c r="E870" s="522">
        <v>3076</v>
      </c>
      <c r="F870" s="522">
        <v>2757</v>
      </c>
      <c r="G870" s="522">
        <v>22993</v>
      </c>
      <c r="H870" s="546">
        <v>478.83</v>
      </c>
      <c r="I870" s="582">
        <v>100</v>
      </c>
      <c r="J870" s="575">
        <v>159</v>
      </c>
    </row>
    <row r="871" spans="1:10" ht="10.5" customHeight="1">
      <c r="B871" s="311" t="s">
        <v>282</v>
      </c>
      <c r="C871" s="522">
        <v>26441</v>
      </c>
      <c r="D871" s="894">
        <v>25434</v>
      </c>
      <c r="E871" s="522">
        <v>2854</v>
      </c>
      <c r="F871" s="522">
        <v>3328</v>
      </c>
      <c r="G871" s="522">
        <v>23060</v>
      </c>
      <c r="H871" s="546">
        <v>688.27</v>
      </c>
      <c r="I871" s="582" t="s">
        <v>373</v>
      </c>
      <c r="J871" s="582" t="s">
        <v>373</v>
      </c>
    </row>
    <row r="872" spans="1:10" ht="10.5" customHeight="1">
      <c r="B872" s="311" t="s">
        <v>723</v>
      </c>
      <c r="C872" s="522">
        <v>24132</v>
      </c>
      <c r="D872" s="894">
        <v>27599</v>
      </c>
      <c r="E872" s="522">
        <v>2607</v>
      </c>
      <c r="F872" s="522">
        <v>3730</v>
      </c>
      <c r="G872" s="522">
        <v>21043</v>
      </c>
      <c r="H872" s="546">
        <v>846.21</v>
      </c>
      <c r="I872" s="582" t="s">
        <v>373</v>
      </c>
      <c r="J872" s="582" t="s">
        <v>373</v>
      </c>
    </row>
    <row r="873" spans="1:10" ht="10.5" customHeight="1">
      <c r="B873" s="311" t="s">
        <v>751</v>
      </c>
      <c r="C873" s="522">
        <v>28278</v>
      </c>
      <c r="D873" s="894">
        <v>32027</v>
      </c>
      <c r="E873" s="522">
        <v>3006</v>
      </c>
      <c r="F873" s="522">
        <v>3732</v>
      </c>
      <c r="G873" s="522">
        <v>24718</v>
      </c>
      <c r="H873" s="546">
        <v>838.72</v>
      </c>
      <c r="I873" s="582" t="s">
        <v>373</v>
      </c>
      <c r="J873" s="582" t="s">
        <v>373</v>
      </c>
    </row>
    <row r="874" spans="1:10" ht="10.5" customHeight="1">
      <c r="B874" s="311"/>
      <c r="C874" s="522"/>
      <c r="D874" s="894"/>
      <c r="E874" s="522"/>
      <c r="F874" s="522"/>
      <c r="G874" s="522"/>
      <c r="H874" s="546"/>
      <c r="I874" s="582"/>
      <c r="J874" s="582"/>
    </row>
    <row r="875" spans="1:10" ht="10.5" customHeight="1">
      <c r="B875" s="311" t="s">
        <v>502</v>
      </c>
      <c r="C875" s="522">
        <v>28540</v>
      </c>
      <c r="D875" s="894">
        <v>33383</v>
      </c>
      <c r="E875" s="522">
        <v>2242</v>
      </c>
      <c r="F875" s="522">
        <v>4643</v>
      </c>
      <c r="G875" s="522">
        <v>25883</v>
      </c>
      <c r="H875" s="546">
        <v>884.81</v>
      </c>
      <c r="I875" s="582" t="s">
        <v>373</v>
      </c>
      <c r="J875" s="582" t="s">
        <v>373</v>
      </c>
    </row>
    <row r="876" spans="1:10" ht="10.5" customHeight="1">
      <c r="B876" s="311" t="s">
        <v>388</v>
      </c>
      <c r="C876" s="522">
        <v>27003</v>
      </c>
      <c r="D876" s="894">
        <v>39617</v>
      </c>
      <c r="E876" s="522">
        <v>2804</v>
      </c>
      <c r="F876" s="522">
        <v>4897</v>
      </c>
      <c r="G876" s="522">
        <v>23681</v>
      </c>
      <c r="H876" s="546">
        <v>1089.03</v>
      </c>
      <c r="I876" s="582" t="s">
        <v>373</v>
      </c>
      <c r="J876" s="582" t="s">
        <v>373</v>
      </c>
    </row>
    <row r="877" spans="1:10" ht="10.5" customHeight="1">
      <c r="B877" s="313">
        <v>39295</v>
      </c>
      <c r="C877" s="522">
        <v>27486</v>
      </c>
      <c r="D877" s="894">
        <v>43103</v>
      </c>
      <c r="E877" s="522">
        <v>2466</v>
      </c>
      <c r="F877" s="522">
        <v>5597</v>
      </c>
      <c r="G877" s="522">
        <v>24565</v>
      </c>
      <c r="H877" s="546">
        <v>1188.9100000000001</v>
      </c>
      <c r="I877" s="582">
        <v>100</v>
      </c>
      <c r="J877" s="582">
        <v>242</v>
      </c>
    </row>
    <row r="878" spans="1:10" ht="10.5" customHeight="1">
      <c r="B878" s="313">
        <v>39692</v>
      </c>
      <c r="C878" s="522">
        <v>26294</v>
      </c>
      <c r="D878" s="992">
        <v>45782</v>
      </c>
      <c r="E878" s="522">
        <v>2553</v>
      </c>
      <c r="F878" s="522">
        <v>6726</v>
      </c>
      <c r="G878" s="522">
        <v>23270</v>
      </c>
      <c r="H878" s="546">
        <v>1224.43</v>
      </c>
      <c r="I878" s="582" t="s">
        <v>373</v>
      </c>
      <c r="J878" s="582" t="s">
        <v>373</v>
      </c>
    </row>
    <row r="879" spans="1:10" ht="10.5" customHeight="1">
      <c r="B879" s="313">
        <v>40087</v>
      </c>
      <c r="C879" s="522">
        <v>25865</v>
      </c>
      <c r="D879" s="894">
        <v>46743</v>
      </c>
      <c r="E879" s="522">
        <v>2517</v>
      </c>
      <c r="F879" s="522">
        <v>6981</v>
      </c>
      <c r="G879" s="522">
        <v>22884</v>
      </c>
      <c r="H879" s="546">
        <v>1269.49</v>
      </c>
      <c r="I879" s="582" t="s">
        <v>373</v>
      </c>
      <c r="J879" s="582" t="s">
        <v>373</v>
      </c>
    </row>
    <row r="880" spans="1:10" ht="10.5" customHeight="1">
      <c r="B880" s="313"/>
      <c r="C880" s="522"/>
      <c r="D880" s="992"/>
      <c r="E880" s="522"/>
      <c r="F880" s="522"/>
      <c r="G880" s="522"/>
      <c r="H880" s="546"/>
      <c r="I880" s="582"/>
      <c r="J880" s="582"/>
    </row>
    <row r="881" spans="2:12" ht="10.5" customHeight="1">
      <c r="B881" s="511" t="s">
        <v>336</v>
      </c>
      <c r="C881" s="522">
        <v>31420</v>
      </c>
      <c r="D881" s="602">
        <v>47250</v>
      </c>
      <c r="E881" s="522">
        <v>2678</v>
      </c>
      <c r="F881" s="522">
        <v>6762</v>
      </c>
      <c r="G881" s="522">
        <v>28247</v>
      </c>
      <c r="H881" s="546">
        <v>1027.28</v>
      </c>
      <c r="I881" s="582" t="s">
        <v>373</v>
      </c>
      <c r="J881" s="582" t="s">
        <v>373</v>
      </c>
    </row>
    <row r="882" spans="2:12" ht="10.5" customHeight="1">
      <c r="B882" s="511" t="s">
        <v>339</v>
      </c>
      <c r="C882" s="522">
        <v>23672</v>
      </c>
      <c r="D882" s="602">
        <v>37564</v>
      </c>
      <c r="E882" s="522">
        <v>2343</v>
      </c>
      <c r="F882" s="522">
        <v>6824</v>
      </c>
      <c r="G882" s="522">
        <v>20896</v>
      </c>
      <c r="H882" s="546">
        <v>1027.25</v>
      </c>
      <c r="I882" s="582" t="s">
        <v>373</v>
      </c>
      <c r="J882" s="582" t="s">
        <v>373</v>
      </c>
    </row>
    <row r="883" spans="2:12" ht="10.5" customHeight="1">
      <c r="B883" s="511" t="s">
        <v>1370</v>
      </c>
      <c r="C883" s="522">
        <v>33574</v>
      </c>
      <c r="D883" s="602">
        <v>53439</v>
      </c>
      <c r="E883" s="522">
        <v>2491</v>
      </c>
      <c r="F883" s="522">
        <v>7025</v>
      </c>
      <c r="G883" s="522">
        <v>30658</v>
      </c>
      <c r="H883" s="546">
        <v>1174.8699999999999</v>
      </c>
      <c r="I883" s="582" t="s">
        <v>373</v>
      </c>
      <c r="J883" s="582" t="s">
        <v>373</v>
      </c>
    </row>
    <row r="884" spans="2:12" ht="10.5" customHeight="1">
      <c r="B884" s="511" t="s">
        <v>1409</v>
      </c>
      <c r="C884" s="522">
        <v>31584</v>
      </c>
      <c r="D884" s="602">
        <v>52609</v>
      </c>
      <c r="E884" s="522">
        <v>1652</v>
      </c>
      <c r="F884" s="522">
        <v>8378</v>
      </c>
      <c r="G884" s="522">
        <v>29581</v>
      </c>
      <c r="H884" s="546">
        <v>1322.31</v>
      </c>
      <c r="I884" s="582" t="s">
        <v>389</v>
      </c>
      <c r="J884" s="582" t="s">
        <v>389</v>
      </c>
    </row>
    <row r="885" spans="2:12" ht="10.5" customHeight="1">
      <c r="B885" s="512" t="s">
        <v>1454</v>
      </c>
      <c r="C885" s="540">
        <v>31835</v>
      </c>
      <c r="D885" s="603">
        <v>69608</v>
      </c>
      <c r="E885" s="540">
        <v>2346</v>
      </c>
      <c r="F885" s="540">
        <v>8305</v>
      </c>
      <c r="G885" s="540">
        <v>29035</v>
      </c>
      <c r="H885" s="547">
        <v>1755.97</v>
      </c>
      <c r="I885" s="583" t="s">
        <v>373</v>
      </c>
      <c r="J885" s="583" t="s">
        <v>373</v>
      </c>
    </row>
    <row r="886" spans="2:12" ht="6" customHeight="1">
      <c r="B886" s="1322"/>
      <c r="C886" s="1378"/>
      <c r="D886" s="1417"/>
      <c r="E886" s="1378"/>
      <c r="F886" s="598"/>
      <c r="G886" s="598"/>
      <c r="H886" s="1074"/>
      <c r="I886" s="589"/>
      <c r="J886" s="589"/>
    </row>
    <row r="887" spans="2:12" ht="10.5" customHeight="1">
      <c r="B887" s="1326" t="s">
        <v>1354</v>
      </c>
      <c r="C887" s="1366"/>
      <c r="D887" s="1418"/>
      <c r="E887" s="1366"/>
      <c r="F887" s="1326"/>
      <c r="G887" s="1326"/>
      <c r="H887" s="1326"/>
    </row>
    <row r="888" spans="2:12" ht="10.5" customHeight="1">
      <c r="B888" s="1326" t="s">
        <v>1355</v>
      </c>
      <c r="C888" s="1326"/>
      <c r="D888" s="1326"/>
      <c r="E888" s="1326"/>
      <c r="F888" s="1326"/>
      <c r="G888" s="1326"/>
      <c r="H888" s="1326"/>
      <c r="L888" s="59"/>
    </row>
    <row r="889" spans="2:12" ht="10.5" customHeight="1">
      <c r="B889" s="1326" t="s">
        <v>1326</v>
      </c>
      <c r="C889" s="1326"/>
      <c r="D889" s="1326"/>
      <c r="E889" s="1326"/>
      <c r="F889" s="1326"/>
      <c r="G889" s="1326"/>
      <c r="H889" s="1326"/>
    </row>
    <row r="890" spans="2:12" ht="10.5" customHeight="1">
      <c r="B890" s="1326" t="s">
        <v>1327</v>
      </c>
      <c r="C890" s="1326"/>
      <c r="D890" s="1326"/>
      <c r="E890" s="1326"/>
      <c r="F890" s="1326"/>
      <c r="G890" s="1326"/>
      <c r="H890" s="1326"/>
    </row>
    <row r="891" spans="2:12" ht="10.5" customHeight="1">
      <c r="B891" s="1326" t="s">
        <v>1328</v>
      </c>
      <c r="C891" s="1326"/>
      <c r="D891" s="1326"/>
      <c r="E891" s="1326"/>
      <c r="F891" s="1326"/>
      <c r="G891" s="1326"/>
      <c r="H891" s="1326"/>
    </row>
    <row r="892" spans="2:12" ht="10.5" customHeight="1">
      <c r="B892" s="1326" t="s">
        <v>1329</v>
      </c>
      <c r="C892" s="1326"/>
      <c r="D892" s="1326"/>
      <c r="E892" s="1326"/>
      <c r="F892" s="1326"/>
      <c r="G892" s="1326"/>
      <c r="H892" s="1326"/>
    </row>
    <row r="893" spans="2:12" ht="10.5" customHeight="1">
      <c r="B893" s="1726" t="s">
        <v>1460</v>
      </c>
      <c r="C893" s="1726"/>
      <c r="D893" s="1726"/>
      <c r="E893" s="1726"/>
      <c r="F893" s="1726"/>
      <c r="G893" s="1726"/>
      <c r="H893" s="1726"/>
    </row>
    <row r="894" spans="2:12" ht="10.5" customHeight="1">
      <c r="B894" s="1331" t="s">
        <v>1330</v>
      </c>
      <c r="C894" s="1331"/>
      <c r="D894" s="1331"/>
      <c r="E894" s="1331"/>
      <c r="F894" s="1331"/>
      <c r="G894" s="1331"/>
      <c r="H894" s="1331"/>
    </row>
    <row r="895" spans="2:12" ht="10.5" customHeight="1">
      <c r="B895" s="1331" t="s">
        <v>1331</v>
      </c>
      <c r="C895" s="1331"/>
      <c r="D895" s="1331"/>
      <c r="E895" s="1331"/>
      <c r="F895" s="1331"/>
      <c r="G895" s="1331"/>
      <c r="H895" s="1331"/>
    </row>
    <row r="896" spans="2:12" ht="10.5" customHeight="1">
      <c r="B896" s="1326" t="s">
        <v>1356</v>
      </c>
      <c r="C896" s="1326"/>
      <c r="D896" s="1326"/>
      <c r="E896" s="1326"/>
      <c r="F896" s="1326"/>
      <c r="G896" s="1326"/>
      <c r="H896" s="1326"/>
    </row>
    <row r="897" spans="2:10" ht="10.5" customHeight="1">
      <c r="B897" s="48"/>
      <c r="C897" s="51"/>
      <c r="D897" s="51"/>
      <c r="E897" s="51"/>
      <c r="F897" s="51"/>
      <c r="G897" s="51"/>
      <c r="H897" s="51"/>
      <c r="I897" s="51"/>
      <c r="J897" s="51"/>
    </row>
    <row r="898" spans="2:10" ht="10.5" customHeight="1">
      <c r="B898" s="48"/>
    </row>
    <row r="899" spans="2:10" ht="10.5" customHeight="1">
      <c r="B899" s="48"/>
    </row>
    <row r="900" spans="2:10" ht="10.5" customHeight="1">
      <c r="B900" s="48"/>
    </row>
    <row r="901" spans="2:10" ht="10.5" customHeight="1">
      <c r="B901" s="48"/>
    </row>
    <row r="902" spans="2:10" ht="10.5" customHeight="1">
      <c r="B902" s="48"/>
    </row>
    <row r="903" spans="2:10" ht="10.5" customHeight="1">
      <c r="B903" s="48"/>
    </row>
    <row r="904" spans="2:10" ht="10.5" customHeight="1">
      <c r="B904" s="48"/>
    </row>
    <row r="905" spans="2:10" ht="10.5" customHeight="1">
      <c r="B905" s="48"/>
    </row>
    <row r="906" spans="2:10" ht="10.5" customHeight="1">
      <c r="B906" s="48"/>
    </row>
    <row r="907" spans="2:10" ht="10.5" customHeight="1">
      <c r="B907" s="48"/>
    </row>
    <row r="908" spans="2:10" ht="10.5" customHeight="1">
      <c r="B908" s="48"/>
    </row>
    <row r="909" spans="2:10" ht="10.5" customHeight="1">
      <c r="B909" s="48"/>
      <c r="G909" s="151">
        <v>48</v>
      </c>
    </row>
    <row r="910" spans="2:10" ht="10.5" customHeight="1"/>
    <row r="911" spans="2:10" ht="11.5" customHeight="1">
      <c r="B911" s="60" t="s">
        <v>885</v>
      </c>
      <c r="D911" s="72"/>
    </row>
    <row r="912" spans="2:10" ht="11.5" customHeight="1">
      <c r="B912" s="1587" t="s">
        <v>520</v>
      </c>
      <c r="C912" s="1619" t="s">
        <v>72</v>
      </c>
      <c r="D912" s="1620"/>
      <c r="E912" s="1620"/>
      <c r="F912" s="1621"/>
      <c r="G912" s="1619" t="s">
        <v>886</v>
      </c>
      <c r="H912" s="1620"/>
      <c r="I912" s="1620"/>
      <c r="J912" s="1621"/>
    </row>
    <row r="913" spans="2:10" ht="11.25" customHeight="1">
      <c r="B913" s="1622"/>
      <c r="C913" s="1609" t="s">
        <v>299</v>
      </c>
      <c r="D913" s="1698" t="s">
        <v>818</v>
      </c>
      <c r="E913" s="1619" t="s">
        <v>1109</v>
      </c>
      <c r="F913" s="1621"/>
      <c r="G913" s="1609" t="s">
        <v>299</v>
      </c>
      <c r="H913" s="1609" t="s">
        <v>818</v>
      </c>
      <c r="I913" s="1619" t="s">
        <v>1109</v>
      </c>
      <c r="J913" s="1621"/>
    </row>
    <row r="914" spans="2:10" ht="22.5" customHeight="1">
      <c r="B914" s="1622"/>
      <c r="C914" s="1628"/>
      <c r="D914" s="1724"/>
      <c r="E914" s="309" t="s">
        <v>465</v>
      </c>
      <c r="F914" s="282" t="s">
        <v>466</v>
      </c>
      <c r="G914" s="1610"/>
      <c r="H914" s="1610"/>
      <c r="I914" s="282" t="s">
        <v>465</v>
      </c>
      <c r="J914" s="265" t="s">
        <v>466</v>
      </c>
    </row>
    <row r="915" spans="2:10" ht="11.5" customHeight="1">
      <c r="B915" s="1588"/>
      <c r="C915" s="320" t="s">
        <v>1299</v>
      </c>
      <c r="D915" s="269" t="s">
        <v>499</v>
      </c>
      <c r="E915" s="447" t="s">
        <v>1299</v>
      </c>
      <c r="F915" s="447" t="s">
        <v>928</v>
      </c>
      <c r="G915" s="447" t="s">
        <v>1299</v>
      </c>
      <c r="H915" s="63" t="s">
        <v>499</v>
      </c>
      <c r="I915" s="447" t="s">
        <v>1299</v>
      </c>
      <c r="J915" s="447" t="s">
        <v>928</v>
      </c>
    </row>
    <row r="916" spans="2:10" ht="10.5" customHeight="1">
      <c r="B916" s="311" t="s">
        <v>758</v>
      </c>
      <c r="C916" s="520">
        <v>14233</v>
      </c>
      <c r="D916" s="610">
        <v>4655</v>
      </c>
      <c r="E916" s="522">
        <v>10907</v>
      </c>
      <c r="F916" s="520">
        <v>366</v>
      </c>
      <c r="G916" s="520">
        <v>24643</v>
      </c>
      <c r="H916" s="520">
        <v>3820</v>
      </c>
      <c r="I916" s="520">
        <v>18104</v>
      </c>
      <c r="J916" s="520">
        <v>184</v>
      </c>
    </row>
    <row r="917" spans="2:10" ht="10.5" customHeight="1">
      <c r="B917" s="311" t="s">
        <v>759</v>
      </c>
      <c r="C917" s="520">
        <v>5134</v>
      </c>
      <c r="D917" s="610">
        <v>2899</v>
      </c>
      <c r="E917" s="522">
        <v>3976</v>
      </c>
      <c r="F917" s="520">
        <v>667</v>
      </c>
      <c r="G917" s="520">
        <v>19374</v>
      </c>
      <c r="H917" s="520">
        <v>3951</v>
      </c>
      <c r="I917" s="520">
        <v>14520</v>
      </c>
      <c r="J917" s="520">
        <v>244</v>
      </c>
    </row>
    <row r="918" spans="2:10" ht="10.5" customHeight="1">
      <c r="B918" s="311" t="s">
        <v>760</v>
      </c>
      <c r="C918" s="520">
        <v>14408</v>
      </c>
      <c r="D918" s="610">
        <v>7745</v>
      </c>
      <c r="E918" s="522">
        <v>10683</v>
      </c>
      <c r="F918" s="520">
        <v>574</v>
      </c>
      <c r="G918" s="520">
        <v>19577</v>
      </c>
      <c r="H918" s="520">
        <v>5818</v>
      </c>
      <c r="I918" s="520">
        <v>14873</v>
      </c>
      <c r="J918" s="520">
        <v>348</v>
      </c>
    </row>
    <row r="919" spans="2:10" ht="10.5" customHeight="1">
      <c r="B919" s="311" t="s">
        <v>761</v>
      </c>
      <c r="C919" s="520">
        <v>18791</v>
      </c>
      <c r="D919" s="610">
        <v>8187</v>
      </c>
      <c r="E919" s="522">
        <v>12764</v>
      </c>
      <c r="F919" s="520">
        <v>543</v>
      </c>
      <c r="G919" s="520">
        <v>19761</v>
      </c>
      <c r="H919" s="520">
        <v>6260</v>
      </c>
      <c r="I919" s="520">
        <v>15033</v>
      </c>
      <c r="J919" s="520">
        <v>373</v>
      </c>
    </row>
    <row r="920" spans="2:10" ht="10.5" customHeight="1">
      <c r="B920" s="311" t="s">
        <v>762</v>
      </c>
      <c r="C920" s="520">
        <v>17402</v>
      </c>
      <c r="D920" s="610">
        <v>8766</v>
      </c>
      <c r="E920" s="522">
        <v>10062</v>
      </c>
      <c r="F920" s="520">
        <v>680</v>
      </c>
      <c r="G920" s="520">
        <v>23240</v>
      </c>
      <c r="H920" s="520">
        <v>7365</v>
      </c>
      <c r="I920" s="520">
        <v>17693</v>
      </c>
      <c r="J920" s="520">
        <v>373</v>
      </c>
    </row>
    <row r="921" spans="2:10" ht="10.5" customHeight="1">
      <c r="B921" s="311"/>
      <c r="C921" s="520"/>
      <c r="D921" s="610"/>
      <c r="E921" s="522"/>
      <c r="F921" s="520"/>
      <c r="G921" s="520"/>
      <c r="H921" s="520"/>
      <c r="I921" s="520"/>
      <c r="J921" s="520"/>
    </row>
    <row r="922" spans="2:10" ht="10.5" customHeight="1">
      <c r="B922" s="311" t="s">
        <v>763</v>
      </c>
      <c r="C922" s="520">
        <v>22403</v>
      </c>
      <c r="D922" s="610">
        <v>12011</v>
      </c>
      <c r="E922" s="522">
        <v>13147</v>
      </c>
      <c r="F922" s="520">
        <v>664</v>
      </c>
      <c r="G922" s="520">
        <v>22975</v>
      </c>
      <c r="H922" s="520">
        <v>7208</v>
      </c>
      <c r="I922" s="520">
        <v>17472</v>
      </c>
      <c r="J922" s="520">
        <v>368</v>
      </c>
    </row>
    <row r="923" spans="2:10" ht="10.5" customHeight="1">
      <c r="B923" s="311" t="s">
        <v>764</v>
      </c>
      <c r="C923" s="520">
        <v>28162</v>
      </c>
      <c r="D923" s="610">
        <v>16820</v>
      </c>
      <c r="E923" s="522">
        <v>18510</v>
      </c>
      <c r="F923" s="520">
        <v>713</v>
      </c>
      <c r="G923" s="520">
        <v>27521</v>
      </c>
      <c r="H923" s="520">
        <v>9534</v>
      </c>
      <c r="I923" s="520">
        <v>20883</v>
      </c>
      <c r="J923" s="520">
        <v>403</v>
      </c>
    </row>
    <row r="924" spans="2:10" ht="10.5" customHeight="1">
      <c r="B924" s="311" t="s">
        <v>765</v>
      </c>
      <c r="C924" s="520">
        <v>22621</v>
      </c>
      <c r="D924" s="610">
        <v>14658</v>
      </c>
      <c r="E924" s="522">
        <v>13375</v>
      </c>
      <c r="F924" s="520">
        <v>863</v>
      </c>
      <c r="G924" s="520">
        <v>30923</v>
      </c>
      <c r="H924" s="520">
        <v>11468</v>
      </c>
      <c r="I924" s="520">
        <v>23114</v>
      </c>
      <c r="J924" s="520">
        <v>435</v>
      </c>
    </row>
    <row r="925" spans="2:10" ht="10.5" customHeight="1">
      <c r="B925" s="311" t="s">
        <v>766</v>
      </c>
      <c r="C925" s="520">
        <v>24600</v>
      </c>
      <c r="D925" s="610">
        <v>20075</v>
      </c>
      <c r="E925" s="522">
        <v>14114</v>
      </c>
      <c r="F925" s="520">
        <v>1095</v>
      </c>
      <c r="G925" s="520">
        <v>25921</v>
      </c>
      <c r="H925" s="520">
        <v>11935</v>
      </c>
      <c r="I925" s="520">
        <v>19217</v>
      </c>
      <c r="J925" s="520">
        <v>550</v>
      </c>
    </row>
    <row r="926" spans="2:10" ht="10.5" customHeight="1">
      <c r="B926" s="311" t="s">
        <v>767</v>
      </c>
      <c r="C926" s="520">
        <v>25801</v>
      </c>
      <c r="D926" s="610">
        <v>25484</v>
      </c>
      <c r="E926" s="522">
        <v>16311</v>
      </c>
      <c r="F926" s="520">
        <v>1152</v>
      </c>
      <c r="G926" s="520">
        <v>30019</v>
      </c>
      <c r="H926" s="520">
        <v>17461</v>
      </c>
      <c r="I926" s="520">
        <v>22648</v>
      </c>
      <c r="J926" s="520">
        <v>687</v>
      </c>
    </row>
    <row r="927" spans="2:10" ht="10.5" customHeight="1">
      <c r="B927" s="311"/>
      <c r="C927" s="520"/>
      <c r="D927" s="610"/>
      <c r="E927" s="522"/>
      <c r="F927" s="520"/>
      <c r="G927" s="520"/>
      <c r="H927" s="520"/>
      <c r="I927" s="520"/>
      <c r="J927" s="520"/>
    </row>
    <row r="928" spans="2:10" ht="10.5" customHeight="1">
      <c r="B928" s="311" t="s">
        <v>768</v>
      </c>
      <c r="C928" s="520">
        <v>28227</v>
      </c>
      <c r="D928" s="610">
        <v>28678</v>
      </c>
      <c r="E928" s="522">
        <v>14602</v>
      </c>
      <c r="F928" s="520">
        <v>1355</v>
      </c>
      <c r="G928" s="520">
        <v>26186</v>
      </c>
      <c r="H928" s="520">
        <v>18680</v>
      </c>
      <c r="I928" s="520">
        <v>19842</v>
      </c>
      <c r="J928" s="520">
        <v>842</v>
      </c>
    </row>
    <row r="929" spans="1:10" ht="10.5" customHeight="1">
      <c r="B929" s="311" t="s">
        <v>769</v>
      </c>
      <c r="C929" s="520">
        <v>32741</v>
      </c>
      <c r="D929" s="610">
        <v>37020</v>
      </c>
      <c r="E929" s="522">
        <v>14441</v>
      </c>
      <c r="F929" s="520">
        <v>1601</v>
      </c>
      <c r="G929" s="520">
        <v>26494</v>
      </c>
      <c r="H929" s="520">
        <v>18275</v>
      </c>
      <c r="I929" s="520">
        <v>19619</v>
      </c>
      <c r="J929" s="520">
        <v>821</v>
      </c>
    </row>
    <row r="930" spans="1:10" ht="10.5" customHeight="1">
      <c r="B930" s="311" t="s">
        <v>455</v>
      </c>
      <c r="C930" s="520">
        <v>34682</v>
      </c>
      <c r="D930" s="610">
        <v>45524</v>
      </c>
      <c r="E930" s="522">
        <v>13925</v>
      </c>
      <c r="F930" s="520">
        <v>1819</v>
      </c>
      <c r="G930" s="520">
        <v>14965</v>
      </c>
      <c r="H930" s="520">
        <v>17095</v>
      </c>
      <c r="I930" s="520">
        <v>11395</v>
      </c>
      <c r="J930" s="520">
        <v>1343</v>
      </c>
    </row>
    <row r="931" spans="1:10" ht="10.5" customHeight="1">
      <c r="B931" s="311" t="s">
        <v>456</v>
      </c>
      <c r="C931" s="520">
        <v>39117</v>
      </c>
      <c r="D931" s="610">
        <v>64693</v>
      </c>
      <c r="E931" s="522">
        <v>17550</v>
      </c>
      <c r="F931" s="520">
        <v>1699</v>
      </c>
      <c r="G931" s="520">
        <v>22116</v>
      </c>
      <c r="H931" s="520">
        <v>20497</v>
      </c>
      <c r="I931" s="520">
        <v>16693</v>
      </c>
      <c r="J931" s="520">
        <v>1086</v>
      </c>
    </row>
    <row r="932" spans="1:10" ht="10.5" customHeight="1">
      <c r="B932" s="311" t="s">
        <v>457</v>
      </c>
      <c r="C932" s="520">
        <v>36332</v>
      </c>
      <c r="D932" s="610">
        <v>65308</v>
      </c>
      <c r="E932" s="522">
        <v>14485</v>
      </c>
      <c r="F932" s="520">
        <v>2179</v>
      </c>
      <c r="G932" s="520">
        <v>19576</v>
      </c>
      <c r="H932" s="520">
        <v>19111</v>
      </c>
      <c r="I932" s="520">
        <v>14524</v>
      </c>
      <c r="J932" s="520">
        <v>1149</v>
      </c>
    </row>
    <row r="933" spans="1:10" ht="10.5" customHeight="1">
      <c r="B933" s="311"/>
      <c r="C933" s="520"/>
      <c r="D933" s="346"/>
      <c r="E933" s="520"/>
      <c r="F933" s="520"/>
      <c r="G933" s="520"/>
      <c r="H933" s="520"/>
      <c r="I933" s="520"/>
      <c r="J933" s="520"/>
    </row>
    <row r="934" spans="1:10" ht="10.5" customHeight="1">
      <c r="B934" s="311" t="s">
        <v>324</v>
      </c>
      <c r="C934" s="520">
        <v>33561</v>
      </c>
      <c r="D934" s="610">
        <v>63466</v>
      </c>
      <c r="E934" s="522">
        <v>14594</v>
      </c>
      <c r="F934" s="520">
        <v>2472</v>
      </c>
      <c r="G934" s="520">
        <v>24310</v>
      </c>
      <c r="H934" s="520">
        <v>25675</v>
      </c>
      <c r="I934" s="520">
        <v>17667</v>
      </c>
      <c r="J934" s="520">
        <v>1264</v>
      </c>
    </row>
    <row r="935" spans="1:10" ht="10.5" customHeight="1">
      <c r="B935" s="311" t="s">
        <v>325</v>
      </c>
      <c r="C935" s="520">
        <v>31580</v>
      </c>
      <c r="D935" s="610">
        <v>65815</v>
      </c>
      <c r="E935" s="522">
        <v>13108</v>
      </c>
      <c r="F935" s="520">
        <v>2674</v>
      </c>
      <c r="G935" s="520">
        <v>25535</v>
      </c>
      <c r="H935" s="520">
        <v>26396</v>
      </c>
      <c r="I935" s="520">
        <v>18942</v>
      </c>
      <c r="J935" s="520">
        <v>1195</v>
      </c>
    </row>
    <row r="936" spans="1:10" ht="10.5" customHeight="1">
      <c r="B936" s="311" t="s">
        <v>326</v>
      </c>
      <c r="C936" s="520">
        <v>41717</v>
      </c>
      <c r="D936" s="610">
        <v>88001</v>
      </c>
      <c r="E936" s="522">
        <v>18170</v>
      </c>
      <c r="F936" s="520">
        <v>2554</v>
      </c>
      <c r="G936" s="520">
        <v>22393</v>
      </c>
      <c r="H936" s="520">
        <v>28684</v>
      </c>
      <c r="I936" s="520">
        <v>15559</v>
      </c>
      <c r="J936" s="520">
        <v>1595</v>
      </c>
    </row>
    <row r="937" spans="1:10" ht="10.5" customHeight="1">
      <c r="B937" s="311" t="s">
        <v>327</v>
      </c>
      <c r="C937" s="520">
        <v>70445</v>
      </c>
      <c r="D937" s="610">
        <v>111072</v>
      </c>
      <c r="E937" s="522">
        <v>20852</v>
      </c>
      <c r="F937" s="520">
        <v>2456</v>
      </c>
      <c r="G937" s="520">
        <v>23208</v>
      </c>
      <c r="H937" s="520">
        <v>35168</v>
      </c>
      <c r="I937" s="520">
        <v>17029</v>
      </c>
      <c r="J937" s="520">
        <v>1720</v>
      </c>
    </row>
    <row r="938" spans="1:10" ht="10.5" customHeight="1">
      <c r="A938" s="153"/>
      <c r="B938" s="311" t="s">
        <v>283</v>
      </c>
      <c r="C938" s="520">
        <v>66059</v>
      </c>
      <c r="D938" s="610">
        <v>107036</v>
      </c>
      <c r="E938" s="522">
        <v>20166</v>
      </c>
      <c r="F938" s="520">
        <v>2487</v>
      </c>
      <c r="G938" s="520">
        <v>23550</v>
      </c>
      <c r="H938" s="520">
        <v>40182</v>
      </c>
      <c r="I938" s="520">
        <v>16774</v>
      </c>
      <c r="J938" s="520">
        <v>2004</v>
      </c>
    </row>
    <row r="939" spans="1:10" ht="10.5" customHeight="1">
      <c r="A939" s="153"/>
      <c r="B939" s="311"/>
      <c r="C939" s="520"/>
      <c r="D939" s="610"/>
      <c r="E939" s="522"/>
      <c r="F939" s="520"/>
      <c r="G939" s="520"/>
      <c r="H939" s="520"/>
      <c r="I939" s="520"/>
      <c r="J939" s="520"/>
    </row>
    <row r="940" spans="1:10" ht="10.5" customHeight="1">
      <c r="B940" s="518" t="s">
        <v>328</v>
      </c>
      <c r="C940" s="522">
        <v>67851</v>
      </c>
      <c r="D940" s="610">
        <v>118526</v>
      </c>
      <c r="E940" s="522">
        <v>17336</v>
      </c>
      <c r="F940" s="522">
        <v>2782</v>
      </c>
      <c r="G940" s="522">
        <v>19516</v>
      </c>
      <c r="H940" s="522">
        <v>33745</v>
      </c>
      <c r="I940" s="522">
        <v>13493</v>
      </c>
      <c r="J940" s="520">
        <v>2148</v>
      </c>
    </row>
    <row r="941" spans="1:10" ht="10.5" customHeight="1">
      <c r="B941" s="518" t="s">
        <v>329</v>
      </c>
      <c r="C941" s="520">
        <v>95558</v>
      </c>
      <c r="D941" s="610">
        <v>168338</v>
      </c>
      <c r="E941" s="522">
        <v>24504</v>
      </c>
      <c r="F941" s="520">
        <v>2625</v>
      </c>
      <c r="G941" s="520">
        <v>22202</v>
      </c>
      <c r="H941" s="520">
        <v>41361</v>
      </c>
      <c r="I941" s="520">
        <v>15368</v>
      </c>
      <c r="J941" s="520">
        <v>2285</v>
      </c>
    </row>
    <row r="942" spans="1:10" ht="10.5" customHeight="1">
      <c r="B942" s="311" t="s">
        <v>282</v>
      </c>
      <c r="C942" s="520">
        <v>74033</v>
      </c>
      <c r="D942" s="610">
        <v>178227</v>
      </c>
      <c r="E942" s="522">
        <v>16562</v>
      </c>
      <c r="F942" s="520">
        <v>3592</v>
      </c>
      <c r="G942" s="520">
        <v>15449</v>
      </c>
      <c r="H942" s="520">
        <v>40443</v>
      </c>
      <c r="I942" s="520">
        <v>11248</v>
      </c>
      <c r="J942" s="520">
        <v>3142</v>
      </c>
    </row>
    <row r="943" spans="1:10" ht="10.5" customHeight="1">
      <c r="B943" s="311" t="s">
        <v>723</v>
      </c>
      <c r="C943" s="522">
        <v>79943</v>
      </c>
      <c r="D943" s="610">
        <v>168568</v>
      </c>
      <c r="E943" s="522">
        <v>16988</v>
      </c>
      <c r="F943" s="522">
        <v>3779</v>
      </c>
      <c r="G943" s="522">
        <v>12648</v>
      </c>
      <c r="H943" s="522">
        <v>37541</v>
      </c>
      <c r="I943" s="522">
        <v>8745</v>
      </c>
      <c r="J943" s="522">
        <v>3759</v>
      </c>
    </row>
    <row r="944" spans="1:10" ht="10.5" customHeight="1">
      <c r="B944" s="311" t="s">
        <v>751</v>
      </c>
      <c r="C944" s="522">
        <v>93420</v>
      </c>
      <c r="D944" s="610">
        <v>191299</v>
      </c>
      <c r="E944" s="522">
        <v>18276</v>
      </c>
      <c r="F944" s="522">
        <v>3694</v>
      </c>
      <c r="G944" s="522">
        <v>16904</v>
      </c>
      <c r="H944" s="522">
        <v>41408</v>
      </c>
      <c r="I944" s="522">
        <v>11904</v>
      </c>
      <c r="J944" s="522">
        <v>3046</v>
      </c>
    </row>
    <row r="945" spans="2:12" ht="10.5" customHeight="1">
      <c r="B945" s="311"/>
      <c r="C945" s="522"/>
      <c r="D945" s="610"/>
      <c r="E945" s="522"/>
      <c r="F945" s="522"/>
      <c r="G945" s="522"/>
      <c r="H945" s="522"/>
      <c r="I945" s="522"/>
      <c r="J945" s="522"/>
    </row>
    <row r="946" spans="2:12" ht="10.5" customHeight="1">
      <c r="B946" s="311" t="s">
        <v>502</v>
      </c>
      <c r="C946" s="522">
        <v>63879</v>
      </c>
      <c r="D946" s="346">
        <v>148314</v>
      </c>
      <c r="E946" s="522">
        <v>16169</v>
      </c>
      <c r="F946" s="522">
        <v>4269</v>
      </c>
      <c r="G946" s="522">
        <v>14467</v>
      </c>
      <c r="H946" s="522">
        <v>47657</v>
      </c>
      <c r="I946" s="522">
        <v>10785</v>
      </c>
      <c r="J946" s="522">
        <v>3916</v>
      </c>
    </row>
    <row r="947" spans="2:12" ht="10.5" customHeight="1">
      <c r="B947" s="311" t="s">
        <v>388</v>
      </c>
      <c r="C947" s="522">
        <v>80143</v>
      </c>
      <c r="D947" s="346">
        <v>197890</v>
      </c>
      <c r="E947" s="522">
        <v>20098</v>
      </c>
      <c r="F947" s="522">
        <v>3771</v>
      </c>
      <c r="G947" s="522">
        <v>14350</v>
      </c>
      <c r="H947" s="522">
        <v>45278</v>
      </c>
      <c r="I947" s="522">
        <v>10182</v>
      </c>
      <c r="J947" s="522">
        <v>3911</v>
      </c>
    </row>
    <row r="948" spans="2:12" ht="10.5" customHeight="1">
      <c r="B948" s="313">
        <v>39295</v>
      </c>
      <c r="C948" s="522">
        <v>90646</v>
      </c>
      <c r="D948" s="346">
        <v>214147</v>
      </c>
      <c r="E948" s="522">
        <v>18984</v>
      </c>
      <c r="F948" s="522">
        <v>4570</v>
      </c>
      <c r="G948" s="522">
        <v>17436</v>
      </c>
      <c r="H948" s="522">
        <v>61116</v>
      </c>
      <c r="I948" s="522">
        <v>13005</v>
      </c>
      <c r="J948" s="522">
        <v>4103</v>
      </c>
    </row>
    <row r="949" spans="2:12" ht="10.5" customHeight="1">
      <c r="B949" s="313">
        <v>39692</v>
      </c>
      <c r="C949" s="522">
        <v>48361</v>
      </c>
      <c r="D949" s="346">
        <v>183771</v>
      </c>
      <c r="E949" s="522">
        <v>14367</v>
      </c>
      <c r="F949" s="522">
        <v>4849</v>
      </c>
      <c r="G949" s="522">
        <v>13725</v>
      </c>
      <c r="H949" s="522">
        <v>58584</v>
      </c>
      <c r="I949" s="522">
        <v>10144</v>
      </c>
      <c r="J949" s="522">
        <v>5049</v>
      </c>
    </row>
    <row r="950" spans="2:12" ht="10.5" customHeight="1">
      <c r="B950" s="313">
        <v>40087</v>
      </c>
      <c r="C950" s="522">
        <v>55271</v>
      </c>
      <c r="D950" s="346">
        <v>196117</v>
      </c>
      <c r="E950" s="522">
        <v>15279</v>
      </c>
      <c r="F950" s="522">
        <v>5892</v>
      </c>
      <c r="G950" s="522">
        <v>13534</v>
      </c>
      <c r="H950" s="522">
        <v>58255</v>
      </c>
      <c r="I950" s="522">
        <v>8948</v>
      </c>
      <c r="J950" s="522">
        <v>5281</v>
      </c>
    </row>
    <row r="951" spans="2:12" ht="10.5" customHeight="1">
      <c r="B951" s="313"/>
      <c r="C951" s="522"/>
      <c r="D951" s="346"/>
      <c r="E951" s="522"/>
      <c r="F951" s="522"/>
      <c r="G951" s="522"/>
      <c r="H951" s="522"/>
      <c r="I951" s="522"/>
      <c r="J951" s="522"/>
    </row>
    <row r="952" spans="2:12" ht="10.5" customHeight="1">
      <c r="B952" s="335" t="s">
        <v>336</v>
      </c>
      <c r="C952" s="522">
        <v>52672</v>
      </c>
      <c r="D952" s="346">
        <v>176573</v>
      </c>
      <c r="E952" s="522">
        <v>13102</v>
      </c>
      <c r="F952" s="522">
        <v>6411</v>
      </c>
      <c r="G952" s="522">
        <v>12683</v>
      </c>
      <c r="H952" s="522">
        <v>62558</v>
      </c>
      <c r="I952" s="522">
        <v>8540</v>
      </c>
      <c r="J952" s="522">
        <v>6138</v>
      </c>
    </row>
    <row r="953" spans="2:12" ht="10.5" customHeight="1">
      <c r="B953" s="335" t="s">
        <v>339</v>
      </c>
      <c r="C953" s="522">
        <v>65131</v>
      </c>
      <c r="D953" s="346">
        <v>205039</v>
      </c>
      <c r="E953" s="522">
        <v>14891</v>
      </c>
      <c r="F953" s="522">
        <v>6875</v>
      </c>
      <c r="G953" s="522">
        <v>12713</v>
      </c>
      <c r="H953" s="522">
        <v>61099</v>
      </c>
      <c r="I953" s="522">
        <v>7756</v>
      </c>
      <c r="J953" s="522">
        <v>6397</v>
      </c>
      <c r="L953" s="59"/>
    </row>
    <row r="954" spans="2:12" ht="10.5" customHeight="1">
      <c r="B954" s="335" t="s">
        <v>1370</v>
      </c>
      <c r="C954" s="522">
        <v>52643</v>
      </c>
      <c r="D954" s="346">
        <v>157090</v>
      </c>
      <c r="E954" s="522">
        <v>17982</v>
      </c>
      <c r="F954" s="522">
        <v>5378</v>
      </c>
      <c r="G954" s="522">
        <v>14875</v>
      </c>
      <c r="H954" s="522">
        <v>71591</v>
      </c>
      <c r="I954" s="522">
        <v>9619</v>
      </c>
      <c r="J954" s="522">
        <v>6058</v>
      </c>
      <c r="L954" s="59"/>
    </row>
    <row r="955" spans="2:12" ht="10.5" customHeight="1">
      <c r="B955" s="335" t="s">
        <v>1409</v>
      </c>
      <c r="C955" s="522">
        <v>57582</v>
      </c>
      <c r="D955" s="346">
        <v>233295</v>
      </c>
      <c r="E955" s="522">
        <v>15335</v>
      </c>
      <c r="F955" s="522">
        <v>7128</v>
      </c>
      <c r="G955" s="522">
        <v>13685</v>
      </c>
      <c r="H955" s="522">
        <v>83094</v>
      </c>
      <c r="I955" s="522">
        <v>8720</v>
      </c>
      <c r="J955" s="522">
        <v>7745</v>
      </c>
      <c r="L955" s="59"/>
    </row>
    <row r="956" spans="2:12" ht="10.5" customHeight="1">
      <c r="B956" s="336" t="s">
        <v>1486</v>
      </c>
      <c r="C956" s="540">
        <v>61895</v>
      </c>
      <c r="D956" s="611">
        <v>300589</v>
      </c>
      <c r="E956" s="540">
        <v>16253</v>
      </c>
      <c r="F956" s="540">
        <v>8420</v>
      </c>
      <c r="G956" s="540">
        <v>15869</v>
      </c>
      <c r="H956" s="540">
        <v>87787</v>
      </c>
      <c r="I956" s="540">
        <v>9983</v>
      </c>
      <c r="J956" s="540">
        <v>7042</v>
      </c>
    </row>
    <row r="957" spans="2:12" ht="6" customHeight="1">
      <c r="B957" s="1332"/>
      <c r="C957" s="598"/>
      <c r="D957" s="1419"/>
      <c r="E957" s="598"/>
      <c r="F957" s="598"/>
      <c r="G957" s="598"/>
      <c r="H957" s="598"/>
      <c r="I957" s="598"/>
      <c r="J957" s="598"/>
    </row>
    <row r="958" spans="2:12" ht="10.5" customHeight="1">
      <c r="B958" s="1326" t="s">
        <v>1325</v>
      </c>
      <c r="C958" s="1326"/>
      <c r="D958" s="1326"/>
      <c r="E958" s="1326"/>
      <c r="F958" s="1326"/>
      <c r="G958" s="1326"/>
      <c r="H958" s="1326"/>
    </row>
    <row r="959" spans="2:12" ht="10.5" customHeight="1">
      <c r="B959" s="1326" t="s">
        <v>1326</v>
      </c>
      <c r="C959" s="1326"/>
      <c r="D959" s="1326"/>
      <c r="E959" s="1326"/>
      <c r="F959" s="1326"/>
      <c r="G959" s="1326"/>
      <c r="H959" s="1326"/>
    </row>
    <row r="960" spans="2:12" ht="10.5" customHeight="1">
      <c r="B960" s="1326" t="s">
        <v>1327</v>
      </c>
      <c r="C960" s="1326"/>
      <c r="D960" s="1326"/>
      <c r="E960" s="1326"/>
      <c r="F960" s="1326"/>
      <c r="G960" s="1326"/>
      <c r="H960" s="1326"/>
    </row>
    <row r="961" spans="2:10" ht="10.5" customHeight="1">
      <c r="B961" s="1326" t="s">
        <v>1328</v>
      </c>
      <c r="C961" s="1326"/>
      <c r="D961" s="1326"/>
      <c r="E961" s="1326"/>
      <c r="F961" s="1326"/>
      <c r="G961" s="1326"/>
      <c r="H961" s="1326"/>
    </row>
    <row r="962" spans="2:10" ht="10.5" customHeight="1">
      <c r="B962" s="1326" t="s">
        <v>1329</v>
      </c>
      <c r="C962" s="1326"/>
      <c r="D962" s="1326"/>
      <c r="E962" s="1326"/>
      <c r="F962" s="1326"/>
      <c r="G962" s="1326"/>
      <c r="H962" s="1326"/>
    </row>
    <row r="963" spans="2:10" ht="10.5" customHeight="1">
      <c r="B963" s="1726" t="s">
        <v>1460</v>
      </c>
      <c r="C963" s="1726"/>
      <c r="D963" s="1726"/>
      <c r="E963" s="1726"/>
      <c r="F963" s="1726"/>
      <c r="G963" s="1726"/>
      <c r="H963" s="1726"/>
    </row>
    <row r="964" spans="2:10" ht="10.5" customHeight="1">
      <c r="B964" s="1331" t="s">
        <v>1330</v>
      </c>
      <c r="C964" s="1331"/>
      <c r="D964" s="1331"/>
      <c r="E964" s="1331"/>
      <c r="F964" s="1331"/>
      <c r="G964" s="1331"/>
      <c r="H964" s="1331"/>
    </row>
    <row r="965" spans="2:10" ht="10.5" customHeight="1">
      <c r="B965" s="1331" t="s">
        <v>1331</v>
      </c>
      <c r="C965" s="1331"/>
      <c r="D965" s="1331"/>
      <c r="E965" s="1331"/>
      <c r="F965" s="1331"/>
      <c r="G965" s="1331"/>
      <c r="H965" s="1331"/>
    </row>
    <row r="966" spans="2:10" ht="10.5" customHeight="1">
      <c r="B966" s="1326" t="s">
        <v>1324</v>
      </c>
      <c r="C966" s="1326"/>
      <c r="D966" s="1326"/>
      <c r="E966" s="1326"/>
      <c r="F966" s="1326"/>
      <c r="G966" s="1326"/>
      <c r="H966" s="1326"/>
    </row>
    <row r="967" spans="2:10" ht="10.5" customHeight="1">
      <c r="B967" s="48"/>
      <c r="C967" s="50"/>
      <c r="D967" s="50"/>
      <c r="E967" s="50"/>
      <c r="F967" s="50"/>
      <c r="G967" s="50"/>
      <c r="H967" s="50"/>
      <c r="I967" s="50"/>
      <c r="J967" s="50"/>
    </row>
    <row r="968" spans="2:10" ht="10.5" customHeight="1">
      <c r="B968" s="48"/>
      <c r="C968" s="48"/>
    </row>
    <row r="969" spans="2:10" ht="10.5" customHeight="1">
      <c r="B969" s="48"/>
    </row>
    <row r="970" spans="2:10" ht="10.5" customHeight="1">
      <c r="B970" s="48"/>
    </row>
    <row r="971" spans="2:10" ht="10.5" customHeight="1">
      <c r="B971" s="48"/>
    </row>
    <row r="972" spans="2:10" ht="10.5" customHeight="1">
      <c r="B972" s="48"/>
    </row>
    <row r="973" spans="2:10" ht="10.5" customHeight="1">
      <c r="B973" s="48"/>
    </row>
    <row r="974" spans="2:10" ht="10.5" customHeight="1">
      <c r="B974" s="48"/>
    </row>
    <row r="975" spans="2:10" ht="10.5" customHeight="1">
      <c r="B975" s="48"/>
    </row>
    <row r="976" spans="2:10" ht="10.5" customHeight="1">
      <c r="B976" s="48"/>
    </row>
    <row r="977" spans="2:10" ht="10.5" customHeight="1">
      <c r="B977" s="48"/>
    </row>
    <row r="978" spans="2:10" ht="10.5" customHeight="1">
      <c r="B978" s="48"/>
    </row>
    <row r="979" spans="2:10" ht="10.5" customHeight="1">
      <c r="B979" s="48"/>
    </row>
    <row r="980" spans="2:10" ht="10.5" customHeight="1">
      <c r="B980" s="48"/>
      <c r="G980" s="151">
        <v>49</v>
      </c>
    </row>
    <row r="981" spans="2:10" ht="10.5" customHeight="1"/>
    <row r="982" spans="2:10" ht="11.5" customHeight="1">
      <c r="B982" s="60" t="s">
        <v>18</v>
      </c>
      <c r="D982" s="72"/>
    </row>
    <row r="983" spans="2:10" ht="11.5" customHeight="1">
      <c r="B983" s="1587" t="s">
        <v>520</v>
      </c>
      <c r="C983" s="1619" t="s">
        <v>583</v>
      </c>
      <c r="D983" s="1620"/>
      <c r="E983" s="1620"/>
      <c r="F983" s="1620"/>
      <c r="G983" s="1620"/>
      <c r="H983" s="1620"/>
      <c r="I983" s="1620"/>
      <c r="J983" s="1621"/>
    </row>
    <row r="984" spans="2:10" ht="11.5" customHeight="1">
      <c r="B984" s="1622"/>
      <c r="C984" s="1609" t="s">
        <v>299</v>
      </c>
      <c r="D984" s="1698" t="s">
        <v>818</v>
      </c>
      <c r="E984" s="1619" t="s">
        <v>1109</v>
      </c>
      <c r="F984" s="1621"/>
      <c r="G984" s="1619" t="s">
        <v>462</v>
      </c>
      <c r="H984" s="1621"/>
      <c r="I984" s="1619" t="s">
        <v>143</v>
      </c>
      <c r="J984" s="1621"/>
    </row>
    <row r="985" spans="2:10" ht="22.5" customHeight="1">
      <c r="B985" s="1622"/>
      <c r="C985" s="1610"/>
      <c r="D985" s="1724"/>
      <c r="E985" s="309" t="s">
        <v>465</v>
      </c>
      <c r="F985" s="282" t="s">
        <v>466</v>
      </c>
      <c r="G985" s="282" t="s">
        <v>465</v>
      </c>
      <c r="H985" s="282" t="s">
        <v>466</v>
      </c>
      <c r="I985" s="282" t="s">
        <v>465</v>
      </c>
      <c r="J985" s="282" t="s">
        <v>466</v>
      </c>
    </row>
    <row r="986" spans="2:10" ht="11.5" customHeight="1">
      <c r="B986" s="1588"/>
      <c r="C986" s="320" t="s">
        <v>1299</v>
      </c>
      <c r="D986" s="269" t="s">
        <v>499</v>
      </c>
      <c r="E986" s="447" t="s">
        <v>1299</v>
      </c>
      <c r="F986" s="447" t="s">
        <v>928</v>
      </c>
      <c r="G986" s="447" t="s">
        <v>1299</v>
      </c>
      <c r="H986" s="447" t="s">
        <v>928</v>
      </c>
      <c r="I986" s="447" t="s">
        <v>1299</v>
      </c>
      <c r="J986" s="447" t="s">
        <v>928</v>
      </c>
    </row>
    <row r="987" spans="2:10" ht="10.5" customHeight="1">
      <c r="B987" s="311" t="s">
        <v>758</v>
      </c>
      <c r="C987" s="575">
        <v>226733</v>
      </c>
      <c r="D987" s="346">
        <v>16110</v>
      </c>
      <c r="E987" s="575">
        <v>31476</v>
      </c>
      <c r="F987" s="575">
        <v>184</v>
      </c>
      <c r="G987" s="575">
        <v>173438</v>
      </c>
      <c r="H987" s="533">
        <v>42.72</v>
      </c>
      <c r="I987" s="584">
        <v>3719</v>
      </c>
      <c r="J987" s="545">
        <v>275.86</v>
      </c>
    </row>
    <row r="988" spans="2:10" ht="10.5" customHeight="1">
      <c r="B988" s="311" t="s">
        <v>759</v>
      </c>
      <c r="C988" s="575">
        <v>249215</v>
      </c>
      <c r="D988" s="346">
        <v>18786</v>
      </c>
      <c r="E988" s="575">
        <v>32927</v>
      </c>
      <c r="F988" s="575">
        <v>203</v>
      </c>
      <c r="G988" s="575">
        <v>193968</v>
      </c>
      <c r="H988" s="533">
        <v>45.28</v>
      </c>
      <c r="I988" s="584">
        <v>3455</v>
      </c>
      <c r="J988" s="545">
        <v>329.88</v>
      </c>
    </row>
    <row r="989" spans="2:10" ht="10.5" customHeight="1">
      <c r="B989" s="311" t="s">
        <v>760</v>
      </c>
      <c r="C989" s="575">
        <v>209600</v>
      </c>
      <c r="D989" s="346">
        <v>17311</v>
      </c>
      <c r="E989" s="575">
        <v>29742</v>
      </c>
      <c r="F989" s="575">
        <v>269</v>
      </c>
      <c r="G989" s="575">
        <v>172964</v>
      </c>
      <c r="H989" s="533">
        <v>49.1</v>
      </c>
      <c r="I989" s="584">
        <v>3264</v>
      </c>
      <c r="J989" s="545">
        <v>366.83</v>
      </c>
    </row>
    <row r="990" spans="2:10" ht="10.5" customHeight="1">
      <c r="B990" s="311" t="s">
        <v>761</v>
      </c>
      <c r="C990" s="575">
        <v>153315</v>
      </c>
      <c r="D990" s="346">
        <v>16858</v>
      </c>
      <c r="E990" s="575">
        <v>34697</v>
      </c>
      <c r="F990" s="575">
        <v>265</v>
      </c>
      <c r="G990" s="575">
        <v>111572</v>
      </c>
      <c r="H990" s="533">
        <v>63.13</v>
      </c>
      <c r="I990" s="584">
        <v>2813</v>
      </c>
      <c r="J990" s="545">
        <v>377.18</v>
      </c>
    </row>
    <row r="991" spans="2:10" ht="10.5" customHeight="1">
      <c r="B991" s="311" t="s">
        <v>762</v>
      </c>
      <c r="C991" s="575">
        <v>247623</v>
      </c>
      <c r="D991" s="346">
        <v>26079</v>
      </c>
      <c r="E991" s="575">
        <v>42533</v>
      </c>
      <c r="F991" s="575">
        <v>240</v>
      </c>
      <c r="G991" s="575">
        <v>197252</v>
      </c>
      <c r="H991" s="533">
        <v>77.38</v>
      </c>
      <c r="I991" s="584">
        <v>2649</v>
      </c>
      <c r="J991" s="545">
        <v>404.92</v>
      </c>
    </row>
    <row r="992" spans="2:10" ht="10.5" customHeight="1">
      <c r="B992" s="311"/>
      <c r="C992" s="575"/>
      <c r="D992" s="346"/>
      <c r="E992" s="575"/>
      <c r="F992" s="575"/>
      <c r="G992" s="575"/>
      <c r="H992" s="533"/>
      <c r="I992" s="584"/>
      <c r="J992" s="545"/>
    </row>
    <row r="993" spans="2:10" ht="10.5" customHeight="1">
      <c r="B993" s="311" t="s">
        <v>763</v>
      </c>
      <c r="C993" s="575">
        <v>264527</v>
      </c>
      <c r="D993" s="346">
        <v>32689</v>
      </c>
      <c r="E993" s="575">
        <v>39398</v>
      </c>
      <c r="F993" s="575">
        <v>307</v>
      </c>
      <c r="G993" s="575">
        <v>218346</v>
      </c>
      <c r="H993" s="533">
        <v>90.75</v>
      </c>
      <c r="I993" s="584">
        <v>1976</v>
      </c>
      <c r="J993" s="545">
        <v>494.51</v>
      </c>
    </row>
    <row r="994" spans="2:10" ht="10.5" customHeight="1">
      <c r="B994" s="311" t="s">
        <v>764</v>
      </c>
      <c r="C994" s="575">
        <v>267396</v>
      </c>
      <c r="D994" s="346">
        <v>36340</v>
      </c>
      <c r="E994" s="575">
        <v>46154</v>
      </c>
      <c r="F994" s="575">
        <v>298</v>
      </c>
      <c r="G994" s="575">
        <v>213545</v>
      </c>
      <c r="H994" s="533">
        <v>101.39</v>
      </c>
      <c r="I994" s="584">
        <v>2065</v>
      </c>
      <c r="J994" s="545">
        <v>752.12</v>
      </c>
    </row>
    <row r="995" spans="2:10" ht="10.5" customHeight="1">
      <c r="B995" s="311" t="s">
        <v>765</v>
      </c>
      <c r="C995" s="575">
        <v>164704</v>
      </c>
      <c r="D995" s="346">
        <v>30488</v>
      </c>
      <c r="E995" s="575">
        <v>35702</v>
      </c>
      <c r="F995" s="575">
        <v>409</v>
      </c>
      <c r="G995" s="575">
        <v>122530</v>
      </c>
      <c r="H995" s="533">
        <v>119.18</v>
      </c>
      <c r="I995" s="584">
        <v>2117</v>
      </c>
      <c r="J995" s="545">
        <v>918.73</v>
      </c>
    </row>
    <row r="996" spans="2:10" ht="10.5" customHeight="1">
      <c r="B996" s="311" t="s">
        <v>766</v>
      </c>
      <c r="C996" s="575">
        <v>252215</v>
      </c>
      <c r="D996" s="346">
        <v>44806</v>
      </c>
      <c r="E996" s="575">
        <v>30993</v>
      </c>
      <c r="F996" s="575">
        <v>518</v>
      </c>
      <c r="G996" s="575">
        <v>215065</v>
      </c>
      <c r="H996" s="533">
        <v>127.4</v>
      </c>
      <c r="I996" s="584">
        <v>2374</v>
      </c>
      <c r="J996" s="545">
        <v>882.65</v>
      </c>
    </row>
    <row r="997" spans="2:10" ht="10.5" customHeight="1">
      <c r="B997" s="311" t="s">
        <v>767</v>
      </c>
      <c r="C997" s="575">
        <v>208614</v>
      </c>
      <c r="D997" s="346">
        <v>42879</v>
      </c>
      <c r="E997" s="575">
        <v>27601</v>
      </c>
      <c r="F997" s="575">
        <v>703</v>
      </c>
      <c r="G997" s="575">
        <v>175001</v>
      </c>
      <c r="H997" s="533">
        <v>126.67</v>
      </c>
      <c r="I997" s="584">
        <v>2644</v>
      </c>
      <c r="J997" s="545">
        <v>836.7</v>
      </c>
    </row>
    <row r="998" spans="2:10" ht="10.5" customHeight="1">
      <c r="B998" s="311"/>
      <c r="C998" s="575"/>
      <c r="D998" s="346"/>
      <c r="E998" s="575"/>
      <c r="F998" s="575"/>
      <c r="G998" s="575"/>
      <c r="H998" s="533"/>
      <c r="I998" s="584"/>
      <c r="J998" s="545"/>
    </row>
    <row r="999" spans="2:10" ht="10.5" customHeight="1">
      <c r="B999" s="311" t="s">
        <v>768</v>
      </c>
      <c r="C999" s="575">
        <v>160911</v>
      </c>
      <c r="D999" s="346">
        <v>49946</v>
      </c>
      <c r="E999" s="575">
        <v>20669</v>
      </c>
      <c r="F999" s="575">
        <v>1128</v>
      </c>
      <c r="G999" s="575">
        <v>133970</v>
      </c>
      <c r="H999" s="533">
        <v>176.06</v>
      </c>
      <c r="I999" s="584">
        <v>3716</v>
      </c>
      <c r="J999" s="545">
        <v>1102.02</v>
      </c>
    </row>
    <row r="1000" spans="2:10" ht="10.5" customHeight="1">
      <c r="B1000" s="311" t="s">
        <v>769</v>
      </c>
      <c r="C1000" s="575">
        <v>164002</v>
      </c>
      <c r="D1000" s="346">
        <v>58525</v>
      </c>
      <c r="E1000" s="575">
        <v>20660</v>
      </c>
      <c r="F1000" s="575">
        <v>1201</v>
      </c>
      <c r="G1000" s="575">
        <v>137426</v>
      </c>
      <c r="H1000" s="533">
        <v>217.05</v>
      </c>
      <c r="I1000" s="584">
        <v>3396</v>
      </c>
      <c r="J1000" s="545">
        <v>1481.46</v>
      </c>
    </row>
    <row r="1001" spans="2:10" ht="10.5" customHeight="1">
      <c r="B1001" s="311" t="s">
        <v>455</v>
      </c>
      <c r="C1001" s="575">
        <v>163809</v>
      </c>
      <c r="D1001" s="346">
        <v>61836</v>
      </c>
      <c r="E1001" s="575">
        <v>19130</v>
      </c>
      <c r="F1001" s="575">
        <v>1309</v>
      </c>
      <c r="G1001" s="575">
        <v>140400</v>
      </c>
      <c r="H1001" s="533">
        <v>242.89</v>
      </c>
      <c r="I1001" s="584">
        <v>1947</v>
      </c>
      <c r="J1001" s="545">
        <v>1976.34</v>
      </c>
    </row>
    <row r="1002" spans="2:10" ht="10.5" customHeight="1">
      <c r="B1002" s="311" t="s">
        <v>456</v>
      </c>
      <c r="C1002" s="575">
        <v>120118</v>
      </c>
      <c r="D1002" s="346">
        <v>49749</v>
      </c>
      <c r="E1002" s="575">
        <v>22750</v>
      </c>
      <c r="F1002" s="575">
        <v>1203</v>
      </c>
      <c r="G1002" s="575">
        <v>92234</v>
      </c>
      <c r="H1002" s="533">
        <v>206.31</v>
      </c>
      <c r="I1002" s="584">
        <v>2359</v>
      </c>
      <c r="J1002" s="545">
        <v>1960.92</v>
      </c>
    </row>
    <row r="1003" spans="2:10" ht="10.5" customHeight="1">
      <c r="B1003" s="311" t="s">
        <v>457</v>
      </c>
      <c r="C1003" s="575">
        <v>118739</v>
      </c>
      <c r="D1003" s="346">
        <v>50888</v>
      </c>
      <c r="E1003" s="575">
        <v>22561</v>
      </c>
      <c r="F1003" s="575">
        <v>1326</v>
      </c>
      <c r="G1003" s="575">
        <v>90483</v>
      </c>
      <c r="H1003" s="533">
        <v>164.86</v>
      </c>
      <c r="I1003" s="584">
        <v>2942</v>
      </c>
      <c r="J1003" s="545">
        <v>2527.11</v>
      </c>
    </row>
    <row r="1004" spans="2:10" ht="10.5" customHeight="1">
      <c r="B1004" s="311"/>
      <c r="C1004" s="575"/>
      <c r="D1004" s="346"/>
      <c r="E1004" s="575"/>
      <c r="F1004" s="575"/>
      <c r="G1004" s="575"/>
      <c r="H1004" s="533"/>
      <c r="I1004" s="584"/>
      <c r="J1004" s="545"/>
    </row>
    <row r="1005" spans="2:10" ht="10.5" customHeight="1">
      <c r="B1005" s="311" t="s">
        <v>324</v>
      </c>
      <c r="C1005" s="575">
        <v>124058</v>
      </c>
      <c r="D1005" s="346">
        <v>62028</v>
      </c>
      <c r="E1005" s="575">
        <v>23375</v>
      </c>
      <c r="F1005" s="575">
        <v>1422</v>
      </c>
      <c r="G1005" s="575">
        <v>94432</v>
      </c>
      <c r="H1005" s="533">
        <v>211.63</v>
      </c>
      <c r="I1005" s="584">
        <v>3400</v>
      </c>
      <c r="J1005" s="545">
        <v>3044.99</v>
      </c>
    </row>
    <row r="1006" spans="2:10" ht="10.5" customHeight="1">
      <c r="B1006" s="311" t="s">
        <v>325</v>
      </c>
      <c r="C1006" s="575">
        <v>134902</v>
      </c>
      <c r="D1006" s="346">
        <v>75069</v>
      </c>
      <c r="E1006" s="575">
        <v>19697</v>
      </c>
      <c r="F1006" s="575">
        <v>1794</v>
      </c>
      <c r="G1006" s="575">
        <v>108499</v>
      </c>
      <c r="H1006" s="533">
        <v>279.66000000000003</v>
      </c>
      <c r="I1006" s="584">
        <v>4305</v>
      </c>
      <c r="J1006" s="545">
        <v>2560.1</v>
      </c>
    </row>
    <row r="1007" spans="2:10" ht="10.5" customHeight="1">
      <c r="B1007" s="311" t="s">
        <v>326</v>
      </c>
      <c r="C1007" s="575">
        <v>146539</v>
      </c>
      <c r="D1007" s="346">
        <v>89811</v>
      </c>
      <c r="E1007" s="575">
        <v>23784</v>
      </c>
      <c r="F1007" s="575">
        <v>1874</v>
      </c>
      <c r="G1007" s="575">
        <v>115551</v>
      </c>
      <c r="H1007" s="533">
        <v>326.7</v>
      </c>
      <c r="I1007" s="584">
        <v>4303</v>
      </c>
      <c r="J1007" s="545">
        <v>2218.33</v>
      </c>
    </row>
    <row r="1008" spans="2:10" ht="10.5" customHeight="1">
      <c r="B1008" s="311" t="s">
        <v>327</v>
      </c>
      <c r="C1008" s="575">
        <v>146788</v>
      </c>
      <c r="D1008" s="346">
        <v>110968</v>
      </c>
      <c r="E1008" s="575">
        <v>18166</v>
      </c>
      <c r="F1008" s="575">
        <v>2798</v>
      </c>
      <c r="G1008" s="575">
        <v>121569</v>
      </c>
      <c r="H1008" s="533">
        <v>361.7</v>
      </c>
      <c r="I1008" s="584">
        <v>4837</v>
      </c>
      <c r="J1008" s="545">
        <v>3830.69</v>
      </c>
    </row>
    <row r="1009" spans="1:10" ht="10.5" customHeight="1">
      <c r="A1009" s="153"/>
      <c r="B1009" s="311" t="s">
        <v>283</v>
      </c>
      <c r="C1009" s="575">
        <v>160216</v>
      </c>
      <c r="D1009" s="346">
        <v>108547</v>
      </c>
      <c r="E1009" s="575">
        <v>25981</v>
      </c>
      <c r="F1009" s="575">
        <v>1873</v>
      </c>
      <c r="G1009" s="575">
        <v>125619</v>
      </c>
      <c r="H1009" s="533">
        <v>345.78</v>
      </c>
      <c r="I1009" s="584">
        <v>5448</v>
      </c>
      <c r="J1009" s="545">
        <v>3431.27</v>
      </c>
    </row>
    <row r="1010" spans="1:10" ht="10.5" customHeight="1">
      <c r="A1010" s="153"/>
      <c r="B1010" s="311"/>
      <c r="C1010" s="575"/>
      <c r="D1010" s="346"/>
      <c r="E1010" s="575"/>
      <c r="F1010" s="575"/>
      <c r="G1010" s="575"/>
      <c r="H1010" s="533"/>
      <c r="I1010" s="584"/>
      <c r="J1010" s="545"/>
    </row>
    <row r="1011" spans="1:10" ht="10.5" customHeight="1">
      <c r="B1011" s="518" t="s">
        <v>328</v>
      </c>
      <c r="C1011" s="575">
        <v>159921</v>
      </c>
      <c r="D1011" s="346">
        <v>106362</v>
      </c>
      <c r="E1011" s="575">
        <v>23677</v>
      </c>
      <c r="F1011" s="575">
        <v>2055</v>
      </c>
      <c r="G1011" s="575">
        <v>127748</v>
      </c>
      <c r="H1011" s="533">
        <v>291.33999999999997</v>
      </c>
      <c r="I1011" s="584">
        <v>5606</v>
      </c>
      <c r="J1011" s="545">
        <v>4057.98</v>
      </c>
    </row>
    <row r="1012" spans="1:10" ht="10.5" customHeight="1">
      <c r="B1012" s="518" t="s">
        <v>329</v>
      </c>
      <c r="C1012" s="582">
        <v>167720</v>
      </c>
      <c r="D1012" s="610">
        <v>123427</v>
      </c>
      <c r="E1012" s="582">
        <v>23861</v>
      </c>
      <c r="F1012" s="582">
        <v>2176</v>
      </c>
      <c r="G1012" s="582">
        <v>136473</v>
      </c>
      <c r="H1012" s="535">
        <v>346.19</v>
      </c>
      <c r="I1012" s="577">
        <v>4475</v>
      </c>
      <c r="J1012" s="546">
        <v>5957.15</v>
      </c>
    </row>
    <row r="1013" spans="1:10" ht="10.5" customHeight="1">
      <c r="B1013" s="311" t="s">
        <v>282</v>
      </c>
      <c r="C1013" s="582">
        <v>176490</v>
      </c>
      <c r="D1013" s="610">
        <v>157735</v>
      </c>
      <c r="E1013" s="582">
        <v>21530</v>
      </c>
      <c r="F1013" s="582">
        <v>2810</v>
      </c>
      <c r="G1013" s="582">
        <v>148476</v>
      </c>
      <c r="H1013" s="535">
        <v>536.02</v>
      </c>
      <c r="I1013" s="577">
        <v>3857</v>
      </c>
      <c r="J1013" s="546">
        <v>5300.49</v>
      </c>
    </row>
    <row r="1014" spans="1:10" ht="10.5" customHeight="1">
      <c r="B1014" s="311" t="s">
        <v>723</v>
      </c>
      <c r="C1014" s="582">
        <v>160820</v>
      </c>
      <c r="D1014" s="610">
        <v>142286</v>
      </c>
      <c r="E1014" s="582">
        <v>20582</v>
      </c>
      <c r="F1014" s="582">
        <v>3254</v>
      </c>
      <c r="G1014" s="582">
        <v>133973</v>
      </c>
      <c r="H1014" s="535">
        <v>422.4</v>
      </c>
      <c r="I1014" s="577">
        <v>3752</v>
      </c>
      <c r="J1014" s="546">
        <v>5815.95</v>
      </c>
    </row>
    <row r="1015" spans="1:10" ht="10.5" customHeight="1">
      <c r="B1015" s="311" t="s">
        <v>751</v>
      </c>
      <c r="C1015" s="582">
        <v>166463</v>
      </c>
      <c r="D1015" s="610">
        <v>149616</v>
      </c>
      <c r="E1015" s="582">
        <v>26212</v>
      </c>
      <c r="F1015" s="582">
        <v>2678</v>
      </c>
      <c r="G1015" s="582">
        <v>133373</v>
      </c>
      <c r="H1015" s="535">
        <v>465.88</v>
      </c>
      <c r="I1015" s="577">
        <v>3681</v>
      </c>
      <c r="J1015" s="546">
        <v>5577.44</v>
      </c>
    </row>
    <row r="1016" spans="1:10" ht="10.5" customHeight="1">
      <c r="B1016" s="311"/>
      <c r="C1016" s="582"/>
      <c r="D1016" s="610"/>
      <c r="E1016" s="582"/>
      <c r="F1016" s="582"/>
      <c r="G1016" s="582"/>
      <c r="H1016" s="535"/>
      <c r="I1016" s="577"/>
      <c r="J1016" s="546"/>
    </row>
    <row r="1017" spans="1:10" ht="10.5" customHeight="1">
      <c r="B1017" s="311" t="s">
        <v>502</v>
      </c>
      <c r="C1017" s="582">
        <v>166139</v>
      </c>
      <c r="D1017" s="346">
        <v>155379</v>
      </c>
      <c r="E1017" s="582">
        <v>25733</v>
      </c>
      <c r="F1017" s="582">
        <v>2814</v>
      </c>
      <c r="G1017" s="582">
        <v>133574</v>
      </c>
      <c r="H1017" s="535">
        <v>474.15</v>
      </c>
      <c r="I1017" s="577">
        <v>3692</v>
      </c>
      <c r="J1017" s="546">
        <v>6226.32</v>
      </c>
    </row>
    <row r="1018" spans="1:10" ht="10.5" customHeight="1">
      <c r="B1018" s="311" t="s">
        <v>388</v>
      </c>
      <c r="C1018" s="582">
        <v>160088</v>
      </c>
      <c r="D1018" s="346">
        <v>158491</v>
      </c>
      <c r="E1018" s="582">
        <v>24064</v>
      </c>
      <c r="F1018" s="582">
        <v>3214</v>
      </c>
      <c r="G1018" s="582">
        <v>128727</v>
      </c>
      <c r="H1018" s="535">
        <v>424.4</v>
      </c>
      <c r="I1018" s="577">
        <v>4362</v>
      </c>
      <c r="J1018" s="546">
        <v>6901.22</v>
      </c>
    </row>
    <row r="1019" spans="1:10" ht="10.5" customHeight="1">
      <c r="B1019" s="313">
        <v>39295</v>
      </c>
      <c r="C1019" s="582">
        <v>144791</v>
      </c>
      <c r="D1019" s="346">
        <v>161768</v>
      </c>
      <c r="E1019" s="582">
        <v>23529</v>
      </c>
      <c r="F1019" s="582">
        <v>3635</v>
      </c>
      <c r="G1019" s="582">
        <v>115247</v>
      </c>
      <c r="H1019" s="535">
        <v>490.92</v>
      </c>
      <c r="I1019" s="577">
        <v>3146</v>
      </c>
      <c r="J1019" s="546">
        <v>7511.3</v>
      </c>
    </row>
    <row r="1020" spans="1:10" ht="10.5" customHeight="1">
      <c r="B1020" s="313">
        <v>39692</v>
      </c>
      <c r="C1020" s="582">
        <v>117445</v>
      </c>
      <c r="D1020" s="346">
        <v>165030</v>
      </c>
      <c r="E1020" s="582">
        <v>22861</v>
      </c>
      <c r="F1020" s="582">
        <v>3699</v>
      </c>
      <c r="G1020" s="582">
        <v>89218</v>
      </c>
      <c r="H1020" s="535">
        <v>693.18</v>
      </c>
      <c r="I1020" s="577">
        <v>2576</v>
      </c>
      <c r="J1020" s="545">
        <v>8750.66</v>
      </c>
    </row>
    <row r="1021" spans="1:10" ht="10.5" customHeight="1">
      <c r="B1021" s="313">
        <v>40087</v>
      </c>
      <c r="C1021" s="582">
        <v>110246</v>
      </c>
      <c r="D1021" s="346">
        <v>174448</v>
      </c>
      <c r="E1021" s="582">
        <v>20910</v>
      </c>
      <c r="F1021" s="582">
        <v>4133</v>
      </c>
      <c r="G1021" s="582">
        <v>81516</v>
      </c>
      <c r="H1021" s="535">
        <v>759.21</v>
      </c>
      <c r="I1021" s="577">
        <v>5268</v>
      </c>
      <c r="J1021" s="546">
        <v>5721.84</v>
      </c>
    </row>
    <row r="1022" spans="1:10" ht="10.5" customHeight="1">
      <c r="B1022" s="313"/>
      <c r="C1022" s="582"/>
      <c r="D1022" s="346"/>
      <c r="E1022" s="582"/>
      <c r="F1022" s="582"/>
      <c r="G1022" s="582"/>
      <c r="H1022" s="535"/>
      <c r="I1022" s="577"/>
      <c r="J1022" s="545"/>
    </row>
    <row r="1023" spans="1:10" ht="10.5" customHeight="1">
      <c r="B1023" s="335" t="s">
        <v>336</v>
      </c>
      <c r="C1023" s="582">
        <v>98511</v>
      </c>
      <c r="D1023" s="346">
        <v>183546</v>
      </c>
      <c r="E1023" s="582">
        <v>22053</v>
      </c>
      <c r="F1023" s="582">
        <v>4705</v>
      </c>
      <c r="G1023" s="582">
        <v>71825</v>
      </c>
      <c r="H1023" s="535">
        <v>894.97</v>
      </c>
      <c r="I1023" s="577">
        <v>1943</v>
      </c>
      <c r="J1023" s="546">
        <v>10447.719999999999</v>
      </c>
    </row>
    <row r="1024" spans="1:10" ht="10.5" customHeight="1">
      <c r="B1024" s="335" t="s">
        <v>339</v>
      </c>
      <c r="C1024" s="582">
        <v>108699</v>
      </c>
      <c r="D1024" s="346">
        <v>172258</v>
      </c>
      <c r="E1024" s="582">
        <v>21978</v>
      </c>
      <c r="F1024" s="582">
        <v>4495</v>
      </c>
      <c r="G1024" s="582">
        <v>81753</v>
      </c>
      <c r="H1024" s="535">
        <v>652.55999999999995</v>
      </c>
      <c r="I1024" s="577">
        <v>2286</v>
      </c>
      <c r="J1024" s="545">
        <v>10800.44</v>
      </c>
    </row>
    <row r="1025" spans="1:10" ht="10.5" customHeight="1">
      <c r="B1025" s="335" t="s">
        <v>1370</v>
      </c>
      <c r="C1025" s="582">
        <v>96844</v>
      </c>
      <c r="D1025" s="346">
        <v>185308</v>
      </c>
      <c r="E1025" s="582">
        <v>23236</v>
      </c>
      <c r="F1025" s="582">
        <v>4811</v>
      </c>
      <c r="G1025" s="582">
        <v>68522</v>
      </c>
      <c r="H1025" s="535">
        <v>758.15</v>
      </c>
      <c r="I1025" s="577">
        <v>2251</v>
      </c>
      <c r="J1025" s="545">
        <v>11889.13</v>
      </c>
    </row>
    <row r="1026" spans="1:10" ht="10.5" customHeight="1">
      <c r="B1026" s="335" t="s">
        <v>1409</v>
      </c>
      <c r="C1026" s="582">
        <v>96740</v>
      </c>
      <c r="D1026" s="346">
        <v>195616</v>
      </c>
      <c r="E1026" s="582">
        <v>23793</v>
      </c>
      <c r="F1026" s="582">
        <v>4959</v>
      </c>
      <c r="G1026" s="582">
        <v>67743</v>
      </c>
      <c r="H1026" s="535">
        <v>821.11</v>
      </c>
      <c r="I1026" s="577">
        <v>2303</v>
      </c>
      <c r="J1026" s="545">
        <v>11927.6</v>
      </c>
    </row>
    <row r="1027" spans="1:10" ht="10.5" customHeight="1">
      <c r="A1027" s="56"/>
      <c r="B1027" s="336" t="s">
        <v>1486</v>
      </c>
      <c r="C1027" s="583">
        <v>95799</v>
      </c>
      <c r="D1027" s="611">
        <v>219685</v>
      </c>
      <c r="E1027" s="583">
        <v>22945</v>
      </c>
      <c r="F1027" s="583">
        <v>5067</v>
      </c>
      <c r="G1027" s="583">
        <v>68076</v>
      </c>
      <c r="H1027" s="543">
        <v>1171.03</v>
      </c>
      <c r="I1027" s="578">
        <v>1978</v>
      </c>
      <c r="J1027" s="547">
        <v>14704.31</v>
      </c>
    </row>
    <row r="1028" spans="1:10" ht="6" customHeight="1">
      <c r="A1028" s="59"/>
      <c r="B1028" s="1332"/>
      <c r="C1028" s="589"/>
      <c r="D1028" s="1419"/>
      <c r="E1028" s="589"/>
      <c r="F1028" s="589"/>
      <c r="G1028" s="589"/>
      <c r="H1028" s="858"/>
      <c r="I1028" s="1412"/>
      <c r="J1028" s="1074"/>
    </row>
    <row r="1029" spans="1:10" ht="10.5" customHeight="1">
      <c r="B1029" s="1326" t="s">
        <v>1325</v>
      </c>
      <c r="C1029" s="1326"/>
      <c r="D1029" s="1326"/>
      <c r="E1029" s="1326"/>
      <c r="F1029" s="1326"/>
      <c r="G1029" s="1326"/>
      <c r="H1029" s="1326"/>
    </row>
    <row r="1030" spans="1:10" ht="10.5" customHeight="1">
      <c r="B1030" s="1326" t="s">
        <v>1326</v>
      </c>
      <c r="C1030" s="1326"/>
      <c r="D1030" s="1326"/>
      <c r="E1030" s="1326"/>
      <c r="F1030" s="1326"/>
      <c r="G1030" s="1326"/>
      <c r="H1030" s="1326"/>
    </row>
    <row r="1031" spans="1:10" ht="10.5" customHeight="1">
      <c r="B1031" s="1326" t="s">
        <v>1327</v>
      </c>
      <c r="C1031" s="1326"/>
      <c r="D1031" s="1326"/>
      <c r="E1031" s="1326"/>
      <c r="F1031" s="1326"/>
      <c r="G1031" s="1326"/>
      <c r="H1031" s="1326"/>
    </row>
    <row r="1032" spans="1:10" ht="10.5" customHeight="1">
      <c r="B1032" s="1326" t="s">
        <v>1328</v>
      </c>
      <c r="C1032" s="1326"/>
      <c r="D1032" s="1326"/>
      <c r="E1032" s="1326"/>
      <c r="F1032" s="1326"/>
      <c r="G1032" s="1326"/>
      <c r="H1032" s="1326"/>
    </row>
    <row r="1033" spans="1:10" ht="10.5" customHeight="1">
      <c r="B1033" s="1326" t="s">
        <v>1329</v>
      </c>
      <c r="C1033" s="1326"/>
      <c r="D1033" s="1326"/>
      <c r="E1033" s="1326"/>
      <c r="F1033" s="1326"/>
      <c r="G1033" s="1326"/>
      <c r="H1033" s="1326"/>
    </row>
    <row r="1034" spans="1:10" ht="10.5" customHeight="1">
      <c r="B1034" s="1726" t="s">
        <v>1460</v>
      </c>
      <c r="C1034" s="1726"/>
      <c r="D1034" s="1726"/>
      <c r="E1034" s="1726"/>
      <c r="F1034" s="1726"/>
      <c r="G1034" s="1726"/>
      <c r="H1034" s="1726"/>
    </row>
    <row r="1035" spans="1:10" ht="10.5" customHeight="1">
      <c r="B1035" s="1331" t="s">
        <v>1330</v>
      </c>
      <c r="C1035" s="1331"/>
      <c r="D1035" s="1331"/>
      <c r="E1035" s="1331"/>
      <c r="F1035" s="1331"/>
      <c r="G1035" s="1331"/>
      <c r="H1035" s="1331"/>
    </row>
    <row r="1036" spans="1:10" ht="10.5" customHeight="1">
      <c r="B1036" s="1331" t="s">
        <v>1331</v>
      </c>
      <c r="C1036" s="1331"/>
      <c r="D1036" s="1331"/>
      <c r="E1036" s="1331"/>
      <c r="F1036" s="1331"/>
      <c r="G1036" s="1331"/>
      <c r="H1036" s="1331"/>
    </row>
    <row r="1037" spans="1:10" ht="10.5" customHeight="1">
      <c r="B1037" s="1326" t="s">
        <v>1324</v>
      </c>
      <c r="C1037" s="1326"/>
      <c r="D1037" s="1326"/>
      <c r="E1037" s="1326"/>
      <c r="F1037" s="1326"/>
      <c r="G1037" s="1326"/>
      <c r="H1037" s="1326"/>
    </row>
    <row r="1038" spans="1:10" ht="10.5" customHeight="1">
      <c r="B1038" s="48"/>
      <c r="C1038" s="51"/>
      <c r="D1038" s="51"/>
      <c r="E1038" s="51"/>
      <c r="F1038" s="51"/>
      <c r="G1038" s="51"/>
      <c r="H1038" s="51"/>
      <c r="I1038" s="51"/>
      <c r="J1038" s="51"/>
    </row>
    <row r="1039" spans="1:10" ht="10.5" customHeight="1">
      <c r="B1039" s="48"/>
    </row>
    <row r="1040" spans="1:10" ht="10.5" customHeight="1">
      <c r="B1040" s="48"/>
    </row>
    <row r="1041" spans="2:9" ht="10.5" customHeight="1">
      <c r="B1041" s="48"/>
    </row>
    <row r="1042" spans="2:9" ht="10.5" customHeight="1">
      <c r="B1042" s="48"/>
    </row>
    <row r="1043" spans="2:9" ht="10.5" customHeight="1">
      <c r="B1043" s="48"/>
    </row>
    <row r="1044" spans="2:9" ht="10.5" customHeight="1">
      <c r="B1044" s="48"/>
    </row>
    <row r="1045" spans="2:9" ht="10.5" customHeight="1">
      <c r="B1045" s="48"/>
    </row>
    <row r="1046" spans="2:9" ht="10.5" customHeight="1">
      <c r="B1046" s="48"/>
    </row>
    <row r="1047" spans="2:9" ht="10.5" customHeight="1">
      <c r="B1047" s="48"/>
    </row>
    <row r="1048" spans="2:9" ht="10.5" customHeight="1">
      <c r="B1048" s="48"/>
    </row>
    <row r="1049" spans="2:9" ht="10.5" customHeight="1">
      <c r="B1049" s="48"/>
    </row>
    <row r="1050" spans="2:9" ht="10.5" customHeight="1">
      <c r="B1050" s="48"/>
    </row>
    <row r="1051" spans="2:9" ht="10.5" customHeight="1">
      <c r="B1051" s="48"/>
      <c r="G1051" s="151">
        <v>50</v>
      </c>
    </row>
    <row r="1052" spans="2:9" ht="10.5" customHeight="1"/>
    <row r="1053" spans="2:9" ht="11.5" customHeight="1">
      <c r="B1053" s="60" t="s">
        <v>521</v>
      </c>
      <c r="D1053" s="72"/>
    </row>
    <row r="1054" spans="2:9" ht="11.25" customHeight="1">
      <c r="B1054" s="1587" t="s">
        <v>1537</v>
      </c>
      <c r="C1054" s="1609" t="s">
        <v>299</v>
      </c>
      <c r="D1054" s="1609" t="s">
        <v>818</v>
      </c>
      <c r="E1054" s="1619" t="s">
        <v>1119</v>
      </c>
      <c r="F1054" s="1621"/>
      <c r="G1054" s="1619" t="s">
        <v>143</v>
      </c>
      <c r="H1054" s="1621"/>
      <c r="I1054" s="1609" t="s">
        <v>462</v>
      </c>
    </row>
    <row r="1055" spans="2:9" ht="22.5" customHeight="1">
      <c r="B1055" s="1622"/>
      <c r="C1055" s="1610"/>
      <c r="D1055" s="1610"/>
      <c r="E1055" s="265" t="s">
        <v>465</v>
      </c>
      <c r="F1055" s="282" t="s">
        <v>466</v>
      </c>
      <c r="G1055" s="282" t="s">
        <v>465</v>
      </c>
      <c r="H1055" s="282" t="s">
        <v>467</v>
      </c>
      <c r="I1055" s="1610"/>
    </row>
    <row r="1056" spans="2:9" ht="11.5" customHeight="1">
      <c r="B1056" s="1588"/>
      <c r="C1056" s="320" t="s">
        <v>1299</v>
      </c>
      <c r="D1056" s="320" t="s">
        <v>499</v>
      </c>
      <c r="E1056" s="447" t="s">
        <v>1299</v>
      </c>
      <c r="F1056" s="447" t="s">
        <v>928</v>
      </c>
      <c r="G1056" s="447" t="s">
        <v>1299</v>
      </c>
      <c r="H1056" s="447" t="s">
        <v>928</v>
      </c>
      <c r="I1056" s="447" t="s">
        <v>1299</v>
      </c>
    </row>
    <row r="1057" spans="2:9" ht="10.5" customHeight="1">
      <c r="B1057" s="311" t="s">
        <v>150</v>
      </c>
      <c r="C1057" s="513">
        <v>552948</v>
      </c>
      <c r="D1057" s="433">
        <v>48096</v>
      </c>
      <c r="E1057" s="513">
        <v>87621</v>
      </c>
      <c r="F1057" s="513">
        <v>75</v>
      </c>
      <c r="G1057" s="513">
        <v>330032</v>
      </c>
      <c r="H1057" s="545">
        <v>122.05</v>
      </c>
      <c r="I1057" s="520">
        <v>109460</v>
      </c>
    </row>
    <row r="1058" spans="2:9" ht="10.5" customHeight="1">
      <c r="B1058" s="311" t="s">
        <v>151</v>
      </c>
      <c r="C1058" s="513">
        <v>600096</v>
      </c>
      <c r="D1058" s="433">
        <v>47253</v>
      </c>
      <c r="E1058" s="513">
        <v>76359</v>
      </c>
      <c r="F1058" s="513">
        <v>97</v>
      </c>
      <c r="G1058" s="513">
        <v>331589</v>
      </c>
      <c r="H1058" s="545">
        <v>111.86</v>
      </c>
      <c r="I1058" s="520">
        <v>185930</v>
      </c>
    </row>
    <row r="1059" spans="2:9" ht="10.5" customHeight="1">
      <c r="B1059" s="311" t="s">
        <v>152</v>
      </c>
      <c r="C1059" s="513">
        <v>502508</v>
      </c>
      <c r="D1059" s="433">
        <v>70787</v>
      </c>
      <c r="E1059" s="513">
        <v>70382</v>
      </c>
      <c r="F1059" s="513">
        <v>120</v>
      </c>
      <c r="G1059" s="513">
        <v>307220</v>
      </c>
      <c r="H1059" s="545">
        <v>198.96</v>
      </c>
      <c r="I1059" s="520">
        <v>111260</v>
      </c>
    </row>
    <row r="1060" spans="2:9" ht="10.5" customHeight="1">
      <c r="B1060" s="311" t="s">
        <v>756</v>
      </c>
      <c r="C1060" s="513">
        <v>592585</v>
      </c>
      <c r="D1060" s="433">
        <v>79279</v>
      </c>
      <c r="E1060" s="513">
        <v>70876</v>
      </c>
      <c r="F1060" s="513">
        <v>120</v>
      </c>
      <c r="G1060" s="513">
        <v>348418</v>
      </c>
      <c r="H1060" s="545">
        <v>195.81</v>
      </c>
      <c r="I1060" s="520">
        <v>157440</v>
      </c>
    </row>
    <row r="1061" spans="2:9" ht="10.5" customHeight="1">
      <c r="B1061" s="311" t="s">
        <v>757</v>
      </c>
      <c r="C1061" s="513">
        <v>563056</v>
      </c>
      <c r="D1061" s="433">
        <v>94865</v>
      </c>
      <c r="E1061" s="513">
        <v>64607</v>
      </c>
      <c r="F1061" s="513">
        <v>147</v>
      </c>
      <c r="G1061" s="513">
        <v>350560</v>
      </c>
      <c r="H1061" s="545">
        <v>236.87</v>
      </c>
      <c r="I1061" s="520">
        <v>152200</v>
      </c>
    </row>
    <row r="1062" spans="2:9" ht="10.5" customHeight="1">
      <c r="B1062" s="311"/>
      <c r="C1062" s="513"/>
      <c r="D1062" s="433"/>
      <c r="E1062" s="513"/>
      <c r="F1062" s="513"/>
      <c r="G1062" s="513"/>
      <c r="H1062" s="545"/>
      <c r="I1062" s="520"/>
    </row>
    <row r="1063" spans="2:9" ht="10.5" customHeight="1">
      <c r="B1063" s="311" t="s">
        <v>758</v>
      </c>
      <c r="C1063" s="513">
        <v>546797</v>
      </c>
      <c r="D1063" s="433">
        <v>77750</v>
      </c>
      <c r="E1063" s="513">
        <v>67039</v>
      </c>
      <c r="F1063" s="513">
        <v>167</v>
      </c>
      <c r="G1063" s="513">
        <v>361034</v>
      </c>
      <c r="H1063" s="545">
        <v>182.23</v>
      </c>
      <c r="I1063" s="520">
        <v>132300</v>
      </c>
    </row>
    <row r="1064" spans="2:9" ht="10.5" customHeight="1">
      <c r="B1064" s="311" t="s">
        <v>759</v>
      </c>
      <c r="C1064" s="513">
        <v>582358</v>
      </c>
      <c r="D1064" s="433">
        <v>99277</v>
      </c>
      <c r="E1064" s="513">
        <v>74831</v>
      </c>
      <c r="F1064" s="513">
        <v>186</v>
      </c>
      <c r="G1064" s="513">
        <v>353460</v>
      </c>
      <c r="H1064" s="545">
        <v>232.65</v>
      </c>
      <c r="I1064" s="520">
        <v>169200</v>
      </c>
    </row>
    <row r="1065" spans="2:9" ht="10.5" customHeight="1">
      <c r="B1065" s="311" t="s">
        <v>760</v>
      </c>
      <c r="C1065" s="513">
        <v>531875</v>
      </c>
      <c r="D1065" s="433">
        <v>110611</v>
      </c>
      <c r="E1065" s="513">
        <v>72561</v>
      </c>
      <c r="F1065" s="513">
        <v>226</v>
      </c>
      <c r="G1065" s="513">
        <v>357495</v>
      </c>
      <c r="H1065" s="545">
        <v>264.92</v>
      </c>
      <c r="I1065" s="520">
        <v>115400</v>
      </c>
    </row>
    <row r="1066" spans="2:9" ht="10.5" customHeight="1">
      <c r="B1066" s="311" t="s">
        <v>761</v>
      </c>
      <c r="C1066" s="513">
        <v>502962</v>
      </c>
      <c r="D1066" s="433">
        <v>102237</v>
      </c>
      <c r="E1066" s="513">
        <v>80824</v>
      </c>
      <c r="F1066" s="513">
        <v>254</v>
      </c>
      <c r="G1066" s="513">
        <v>307575</v>
      </c>
      <c r="H1066" s="545">
        <v>266.43</v>
      </c>
      <c r="I1066" s="520">
        <v>119100</v>
      </c>
    </row>
    <row r="1067" spans="2:9" ht="10.5" customHeight="1">
      <c r="B1067" s="311" t="s">
        <v>762</v>
      </c>
      <c r="C1067" s="513">
        <v>483490</v>
      </c>
      <c r="D1067" s="433">
        <v>144515</v>
      </c>
      <c r="E1067" s="513">
        <v>80625</v>
      </c>
      <c r="F1067" s="513">
        <v>286</v>
      </c>
      <c r="G1067" s="513">
        <v>276811</v>
      </c>
      <c r="H1067" s="545">
        <v>434.39</v>
      </c>
      <c r="I1067" s="520">
        <v>136500</v>
      </c>
    </row>
    <row r="1068" spans="2:9" ht="10.5" customHeight="1">
      <c r="B1068" s="311"/>
      <c r="C1068" s="513"/>
      <c r="D1068" s="433"/>
      <c r="E1068" s="513"/>
      <c r="F1068" s="513"/>
      <c r="G1068" s="513"/>
      <c r="H1068" s="545"/>
      <c r="I1068" s="520"/>
    </row>
    <row r="1069" spans="2:9" ht="10.5" customHeight="1">
      <c r="B1069" s="311" t="s">
        <v>763</v>
      </c>
      <c r="C1069" s="513">
        <v>467579</v>
      </c>
      <c r="D1069" s="433">
        <v>178436</v>
      </c>
      <c r="E1069" s="513">
        <v>74251</v>
      </c>
      <c r="F1069" s="513">
        <v>345</v>
      </c>
      <c r="G1069" s="513">
        <v>265661</v>
      </c>
      <c r="H1069" s="545">
        <v>579.98</v>
      </c>
      <c r="I1069" s="520">
        <v>140300</v>
      </c>
    </row>
    <row r="1070" spans="2:9" ht="10.5" customHeight="1">
      <c r="B1070" s="311" t="s">
        <v>764</v>
      </c>
      <c r="C1070" s="513">
        <v>463939</v>
      </c>
      <c r="D1070" s="433">
        <v>177937</v>
      </c>
      <c r="E1070" s="513">
        <v>79087</v>
      </c>
      <c r="F1070" s="513">
        <v>384</v>
      </c>
      <c r="G1070" s="513">
        <v>282122</v>
      </c>
      <c r="H1070" s="545">
        <v>537.73</v>
      </c>
      <c r="I1070" s="520">
        <v>109200</v>
      </c>
    </row>
    <row r="1071" spans="2:9" ht="10.5" customHeight="1">
      <c r="B1071" s="311" t="s">
        <v>765</v>
      </c>
      <c r="C1071" s="513">
        <v>549256</v>
      </c>
      <c r="D1071" s="433">
        <v>181643</v>
      </c>
      <c r="E1071" s="513">
        <v>84658</v>
      </c>
      <c r="F1071" s="513">
        <v>405</v>
      </c>
      <c r="G1071" s="513">
        <v>302511</v>
      </c>
      <c r="H1071" s="545">
        <v>491.02</v>
      </c>
      <c r="I1071" s="520">
        <v>174100</v>
      </c>
    </row>
    <row r="1072" spans="2:9" ht="10.5" customHeight="1">
      <c r="B1072" s="311" t="s">
        <v>766</v>
      </c>
      <c r="C1072" s="513">
        <v>646119</v>
      </c>
      <c r="D1072" s="433">
        <v>273705</v>
      </c>
      <c r="E1072" s="513">
        <v>83935</v>
      </c>
      <c r="F1072" s="513">
        <v>437</v>
      </c>
      <c r="G1072" s="513">
        <v>335158</v>
      </c>
      <c r="H1072" s="545">
        <v>668.98</v>
      </c>
      <c r="I1072" s="520">
        <v>216200</v>
      </c>
    </row>
    <row r="1073" spans="2:9" ht="10.5" customHeight="1">
      <c r="B1073" s="311" t="s">
        <v>767</v>
      </c>
      <c r="C1073" s="513">
        <v>711532</v>
      </c>
      <c r="D1073" s="433">
        <v>307236</v>
      </c>
      <c r="E1073" s="513">
        <v>71769</v>
      </c>
      <c r="F1073" s="513">
        <v>542</v>
      </c>
      <c r="G1073" s="513">
        <v>334152</v>
      </c>
      <c r="H1073" s="545">
        <v>709.64</v>
      </c>
      <c r="I1073" s="520">
        <v>181000</v>
      </c>
    </row>
    <row r="1074" spans="2:9" ht="10.5" customHeight="1">
      <c r="B1074" s="311"/>
      <c r="C1074" s="513"/>
      <c r="D1074" s="433"/>
      <c r="E1074" s="513"/>
      <c r="F1074" s="513"/>
      <c r="G1074" s="513"/>
      <c r="H1074" s="545"/>
      <c r="I1074" s="520"/>
    </row>
    <row r="1075" spans="2:9" ht="10.5" customHeight="1">
      <c r="B1075" s="311" t="s">
        <v>768</v>
      </c>
      <c r="C1075" s="513">
        <v>775750</v>
      </c>
      <c r="D1075" s="433">
        <v>397149</v>
      </c>
      <c r="E1075" s="513">
        <v>97713</v>
      </c>
      <c r="F1075" s="513">
        <v>513</v>
      </c>
      <c r="G1075" s="513">
        <v>326381</v>
      </c>
      <c r="H1075" s="545">
        <v>850.27</v>
      </c>
      <c r="I1075" s="520">
        <v>252600</v>
      </c>
    </row>
    <row r="1076" spans="2:9" ht="10.5" customHeight="1">
      <c r="B1076" s="311" t="s">
        <v>769</v>
      </c>
      <c r="C1076" s="513">
        <v>711897</v>
      </c>
      <c r="D1076" s="433">
        <v>465733</v>
      </c>
      <c r="E1076" s="513">
        <v>103730</v>
      </c>
      <c r="F1076" s="513">
        <v>553</v>
      </c>
      <c r="G1076" s="513">
        <v>346440</v>
      </c>
      <c r="H1076" s="545">
        <v>987.96</v>
      </c>
      <c r="I1076" s="520">
        <v>157000</v>
      </c>
    </row>
    <row r="1077" spans="2:9" ht="10.5" customHeight="1">
      <c r="B1077" s="311" t="s">
        <v>455</v>
      </c>
      <c r="C1077" s="513">
        <v>755831</v>
      </c>
      <c r="D1077" s="433">
        <v>468046</v>
      </c>
      <c r="E1077" s="513">
        <v>112816</v>
      </c>
      <c r="F1077" s="513">
        <v>605</v>
      </c>
      <c r="G1077" s="513">
        <v>354731</v>
      </c>
      <c r="H1077" s="545">
        <v>894.94</v>
      </c>
      <c r="I1077" s="520">
        <v>175000</v>
      </c>
    </row>
    <row r="1078" spans="2:9" ht="10.5" customHeight="1">
      <c r="B1078" s="311" t="s">
        <v>456</v>
      </c>
      <c r="C1078" s="513">
        <v>782429</v>
      </c>
      <c r="D1078" s="433">
        <v>562559</v>
      </c>
      <c r="E1078" s="513">
        <v>135291</v>
      </c>
      <c r="F1078" s="513">
        <v>544</v>
      </c>
      <c r="G1078" s="513">
        <v>343680</v>
      </c>
      <c r="H1078" s="545">
        <v>1192.68</v>
      </c>
      <c r="I1078" s="520">
        <v>169000</v>
      </c>
    </row>
    <row r="1079" spans="2:9" ht="10.5" customHeight="1">
      <c r="B1079" s="311" t="s">
        <v>457</v>
      </c>
      <c r="C1079" s="513">
        <v>875662</v>
      </c>
      <c r="D1079" s="433">
        <v>645398</v>
      </c>
      <c r="E1079" s="513">
        <v>124496</v>
      </c>
      <c r="F1079" s="513">
        <v>599</v>
      </c>
      <c r="G1079" s="513">
        <v>423145</v>
      </c>
      <c r="H1079" s="545">
        <v>1120.18</v>
      </c>
      <c r="I1079" s="520">
        <v>203733</v>
      </c>
    </row>
    <row r="1080" spans="2:9" ht="10.5" customHeight="1">
      <c r="B1080" s="311"/>
      <c r="C1080" s="513"/>
      <c r="D1080" s="433"/>
      <c r="E1080" s="513"/>
      <c r="F1080" s="513"/>
      <c r="G1080" s="513"/>
      <c r="H1080" s="545"/>
      <c r="I1080" s="520"/>
    </row>
    <row r="1081" spans="2:9" ht="10.5" customHeight="1">
      <c r="B1081" s="311" t="s">
        <v>324</v>
      </c>
      <c r="C1081" s="513">
        <v>745051</v>
      </c>
      <c r="D1081" s="433">
        <v>835069</v>
      </c>
      <c r="E1081" s="513">
        <v>98652</v>
      </c>
      <c r="F1081" s="513">
        <v>774</v>
      </c>
      <c r="G1081" s="513">
        <v>404080</v>
      </c>
      <c r="H1081" s="545">
        <v>1647.82</v>
      </c>
      <c r="I1081" s="520">
        <v>142379</v>
      </c>
    </row>
    <row r="1082" spans="2:9" ht="10.5" customHeight="1">
      <c r="B1082" s="311" t="s">
        <v>325</v>
      </c>
      <c r="C1082" s="513">
        <v>919068</v>
      </c>
      <c r="D1082" s="433">
        <v>889511</v>
      </c>
      <c r="E1082" s="513">
        <v>118543</v>
      </c>
      <c r="F1082" s="513">
        <v>706</v>
      </c>
      <c r="G1082" s="513">
        <v>462000</v>
      </c>
      <c r="H1082" s="545">
        <v>1501.45</v>
      </c>
      <c r="I1082" s="520">
        <v>219845</v>
      </c>
    </row>
    <row r="1083" spans="2:9" ht="10.5" customHeight="1">
      <c r="B1083" s="311" t="s">
        <v>326</v>
      </c>
      <c r="C1083" s="513">
        <v>978416</v>
      </c>
      <c r="D1083" s="433">
        <v>846896</v>
      </c>
      <c r="E1083" s="513">
        <v>145519</v>
      </c>
      <c r="F1083" s="513">
        <v>619</v>
      </c>
      <c r="G1083" s="513">
        <v>460500</v>
      </c>
      <c r="H1083" s="545">
        <v>1409.31</v>
      </c>
      <c r="I1083" s="520">
        <v>228303</v>
      </c>
    </row>
    <row r="1084" spans="2:9" ht="10.5" customHeight="1">
      <c r="B1084" s="311" t="s">
        <v>327</v>
      </c>
      <c r="C1084" s="513">
        <v>963589</v>
      </c>
      <c r="D1084" s="433">
        <v>1167324</v>
      </c>
      <c r="E1084" s="513">
        <v>115602</v>
      </c>
      <c r="F1084" s="513">
        <v>835</v>
      </c>
      <c r="G1084" s="513">
        <v>522000</v>
      </c>
      <c r="H1084" s="545">
        <v>1828.76</v>
      </c>
      <c r="I1084" s="520">
        <v>210078</v>
      </c>
    </row>
    <row r="1085" spans="2:9" ht="10.5" customHeight="1">
      <c r="B1085" s="311" t="s">
        <v>283</v>
      </c>
      <c r="C1085" s="513">
        <v>1156359</v>
      </c>
      <c r="D1085" s="433">
        <v>1451125</v>
      </c>
      <c r="E1085" s="513">
        <v>137056</v>
      </c>
      <c r="F1085" s="513">
        <v>765</v>
      </c>
      <c r="G1085" s="513">
        <v>607500</v>
      </c>
      <c r="H1085" s="545">
        <v>1964.09</v>
      </c>
      <c r="I1085" s="520">
        <v>275681</v>
      </c>
    </row>
    <row r="1086" spans="2:9" ht="10.5" customHeight="1">
      <c r="B1086" s="311"/>
      <c r="C1086" s="513"/>
      <c r="D1086" s="433"/>
      <c r="E1086" s="513"/>
      <c r="F1086" s="513"/>
      <c r="G1086" s="513"/>
      <c r="H1086" s="545"/>
      <c r="I1086" s="520"/>
    </row>
    <row r="1087" spans="2:9" ht="10.5" customHeight="1">
      <c r="B1087" s="518" t="s">
        <v>328</v>
      </c>
      <c r="C1087" s="433">
        <v>1169806</v>
      </c>
      <c r="D1087" s="433">
        <v>945331</v>
      </c>
      <c r="E1087" s="513">
        <v>145354</v>
      </c>
      <c r="F1087" s="513">
        <v>714</v>
      </c>
      <c r="G1087" s="513">
        <v>573000</v>
      </c>
      <c r="H1087" s="545">
        <v>1202.21</v>
      </c>
      <c r="I1087" s="602">
        <v>307513</v>
      </c>
    </row>
    <row r="1088" spans="2:9" ht="10.5" customHeight="1">
      <c r="B1088" s="518" t="s">
        <v>329</v>
      </c>
      <c r="C1088" s="433">
        <v>1293497</v>
      </c>
      <c r="D1088" s="433">
        <v>1833293</v>
      </c>
      <c r="E1088" s="513">
        <v>136980</v>
      </c>
      <c r="F1088" s="514">
        <v>768</v>
      </c>
      <c r="G1088" s="514">
        <v>750919</v>
      </c>
      <c r="H1088" s="546">
        <v>2126.66</v>
      </c>
      <c r="I1088" s="602">
        <v>269548</v>
      </c>
    </row>
    <row r="1089" spans="2:9" ht="10.5" customHeight="1">
      <c r="B1089" s="311" t="s">
        <v>282</v>
      </c>
      <c r="C1089" s="433">
        <v>1237835</v>
      </c>
      <c r="D1089" s="433">
        <v>1692154</v>
      </c>
      <c r="E1089" s="513">
        <v>117782</v>
      </c>
      <c r="F1089" s="514">
        <v>925</v>
      </c>
      <c r="G1089" s="514">
        <v>689468</v>
      </c>
      <c r="H1089" s="546">
        <v>2058.61</v>
      </c>
      <c r="I1089" s="602">
        <v>312622</v>
      </c>
    </row>
    <row r="1090" spans="2:9" ht="10.5" customHeight="1">
      <c r="B1090" s="311" t="s">
        <v>723</v>
      </c>
      <c r="C1090" s="433">
        <v>1325217</v>
      </c>
      <c r="D1090" s="433">
        <v>2214714</v>
      </c>
      <c r="E1090" s="513">
        <v>114978</v>
      </c>
      <c r="F1090" s="514">
        <v>1056</v>
      </c>
      <c r="G1090" s="514">
        <v>852380</v>
      </c>
      <c r="H1090" s="546">
        <v>2265.3000000000002</v>
      </c>
      <c r="I1090" s="602">
        <v>242537</v>
      </c>
    </row>
    <row r="1091" spans="2:9" ht="10.5" customHeight="1">
      <c r="B1091" s="311" t="s">
        <v>751</v>
      </c>
      <c r="C1091" s="433">
        <v>1126460</v>
      </c>
      <c r="D1091" s="433">
        <v>2020782</v>
      </c>
      <c r="E1091" s="513">
        <v>114719</v>
      </c>
      <c r="F1091" s="514">
        <v>1084</v>
      </c>
      <c r="G1091" s="514">
        <v>721433</v>
      </c>
      <c r="H1091" s="546">
        <v>2425.13</v>
      </c>
      <c r="I1091" s="602">
        <v>175230</v>
      </c>
    </row>
    <row r="1092" spans="2:9" ht="10.5" customHeight="1">
      <c r="B1092" s="311"/>
      <c r="C1092" s="433"/>
      <c r="D1092" s="433"/>
      <c r="E1092" s="513"/>
      <c r="F1092" s="514"/>
      <c r="G1092" s="514"/>
      <c r="H1092" s="546"/>
      <c r="I1092" s="602"/>
    </row>
    <row r="1093" spans="2:9" ht="10.5" customHeight="1">
      <c r="B1093" s="311" t="s">
        <v>502</v>
      </c>
      <c r="C1093" s="433">
        <v>1244151</v>
      </c>
      <c r="D1093" s="433">
        <v>1493039</v>
      </c>
      <c r="E1093" s="513">
        <v>125619</v>
      </c>
      <c r="F1093" s="514">
        <v>1113</v>
      </c>
      <c r="G1093" s="514">
        <v>751593</v>
      </c>
      <c r="H1093" s="546">
        <v>1580.13</v>
      </c>
      <c r="I1093" s="602">
        <v>241594</v>
      </c>
    </row>
    <row r="1094" spans="2:9" ht="10.5" customHeight="1">
      <c r="B1094" s="311" t="s">
        <v>388</v>
      </c>
      <c r="C1094" s="433">
        <v>1347330</v>
      </c>
      <c r="D1094" s="433">
        <v>1769603</v>
      </c>
      <c r="E1094" s="513">
        <v>149667</v>
      </c>
      <c r="F1094" s="514">
        <v>1026</v>
      </c>
      <c r="G1094" s="514">
        <v>765290</v>
      </c>
      <c r="H1094" s="546">
        <v>1843.43</v>
      </c>
      <c r="I1094" s="602">
        <v>284372</v>
      </c>
    </row>
    <row r="1095" spans="2:9" ht="10.5" customHeight="1">
      <c r="B1095" s="313">
        <v>39295</v>
      </c>
      <c r="C1095" s="433">
        <v>1407830</v>
      </c>
      <c r="D1095" s="433">
        <v>3006989</v>
      </c>
      <c r="E1095" s="513">
        <v>122280</v>
      </c>
      <c r="F1095" s="514">
        <v>1283</v>
      </c>
      <c r="G1095" s="514">
        <v>933913</v>
      </c>
      <c r="H1095" s="546">
        <v>2832.05</v>
      </c>
      <c r="I1095" s="602">
        <v>229435</v>
      </c>
    </row>
    <row r="1096" spans="2:9" ht="10.5" customHeight="1">
      <c r="B1096" s="313">
        <v>39692</v>
      </c>
      <c r="C1096" s="433">
        <v>1523203</v>
      </c>
      <c r="D1096" s="433">
        <v>3741171</v>
      </c>
      <c r="E1096" s="513">
        <v>132938</v>
      </c>
      <c r="F1096" s="514">
        <v>1435</v>
      </c>
      <c r="G1096" s="514">
        <v>950089</v>
      </c>
      <c r="H1096" s="546">
        <v>3443.58</v>
      </c>
      <c r="I1096" s="602">
        <v>307934</v>
      </c>
    </row>
    <row r="1097" spans="2:9" ht="10.5" customHeight="1">
      <c r="B1097" s="313">
        <v>40087</v>
      </c>
      <c r="C1097" s="433">
        <v>1367706</v>
      </c>
      <c r="D1097" s="433">
        <v>3165121</v>
      </c>
      <c r="E1097" s="513">
        <v>132649</v>
      </c>
      <c r="F1097" s="514">
        <v>1479</v>
      </c>
      <c r="G1097" s="514">
        <v>848950</v>
      </c>
      <c r="H1097" s="546">
        <v>3235.38</v>
      </c>
      <c r="I1097" s="602">
        <v>254138</v>
      </c>
    </row>
    <row r="1098" spans="2:9" ht="10.5" customHeight="1">
      <c r="B1098" s="313"/>
      <c r="C1098" s="433"/>
      <c r="D1098" s="433"/>
      <c r="E1098" s="513"/>
      <c r="F1098" s="514"/>
      <c r="G1098" s="514"/>
      <c r="H1098" s="546"/>
      <c r="I1098" s="602"/>
    </row>
    <row r="1099" spans="2:9" ht="10.5" customHeight="1">
      <c r="B1099" s="313">
        <v>40483</v>
      </c>
      <c r="C1099" s="433">
        <v>1415447</v>
      </c>
      <c r="D1099" s="433">
        <v>4038017</v>
      </c>
      <c r="E1099" s="513">
        <v>134872</v>
      </c>
      <c r="F1099" s="514">
        <v>1608</v>
      </c>
      <c r="G1099" s="514">
        <v>880003</v>
      </c>
      <c r="H1099" s="546">
        <v>4043.18</v>
      </c>
      <c r="I1099" s="602">
        <v>266508</v>
      </c>
    </row>
    <row r="1100" spans="2:9" ht="10.5" customHeight="1">
      <c r="B1100" s="335" t="s">
        <v>339</v>
      </c>
      <c r="C1100" s="433">
        <v>1496417</v>
      </c>
      <c r="D1100" s="433">
        <v>4893932</v>
      </c>
      <c r="E1100" s="514">
        <v>137964</v>
      </c>
      <c r="F1100" s="514">
        <v>1763</v>
      </c>
      <c r="G1100" s="514">
        <v>914711</v>
      </c>
      <c r="H1100" s="546">
        <v>4691.29</v>
      </c>
      <c r="I1100" s="602">
        <v>306761</v>
      </c>
    </row>
    <row r="1101" spans="2:9" ht="10.5" customHeight="1">
      <c r="B1101" s="335" t="s">
        <v>1370</v>
      </c>
      <c r="C1101" s="433">
        <v>1646420</v>
      </c>
      <c r="D1101" s="433">
        <v>5243475</v>
      </c>
      <c r="E1101" s="514">
        <v>129244</v>
      </c>
      <c r="F1101" s="514">
        <v>1912</v>
      </c>
      <c r="G1101" s="514">
        <v>1036978</v>
      </c>
      <c r="H1101" s="546">
        <v>4442.8599999999997</v>
      </c>
      <c r="I1101" s="602">
        <v>351436</v>
      </c>
    </row>
    <row r="1102" spans="2:9" ht="10.5" customHeight="1">
      <c r="B1102" s="335" t="s">
        <v>1409</v>
      </c>
      <c r="C1102" s="433">
        <v>1783666</v>
      </c>
      <c r="D1102" s="433">
        <v>6239370</v>
      </c>
      <c r="E1102" s="514">
        <v>126370</v>
      </c>
      <c r="F1102" s="514">
        <v>2075</v>
      </c>
      <c r="G1102" s="514">
        <v>1109768</v>
      </c>
      <c r="H1102" s="546">
        <v>4975.3999999999996</v>
      </c>
      <c r="I1102" s="602">
        <v>421474</v>
      </c>
    </row>
    <row r="1103" spans="2:9" ht="10.5" customHeight="1">
      <c r="B1103" s="335" t="s">
        <v>1410</v>
      </c>
      <c r="C1103" s="433">
        <v>1789584</v>
      </c>
      <c r="D1103" s="433">
        <v>7185678</v>
      </c>
      <c r="E1103" s="514">
        <v>120429</v>
      </c>
      <c r="F1103" s="514">
        <v>2231</v>
      </c>
      <c r="G1103" s="514">
        <v>1109108</v>
      </c>
      <c r="H1103" s="546">
        <v>5799.69</v>
      </c>
      <c r="I1103" s="602">
        <v>439590</v>
      </c>
    </row>
    <row r="1104" spans="2:9" ht="10.5" customHeight="1">
      <c r="B1104" s="335"/>
      <c r="C1104" s="433"/>
      <c r="D1104" s="433"/>
      <c r="E1104" s="514"/>
      <c r="F1104" s="514"/>
      <c r="G1104" s="514"/>
      <c r="H1104" s="546"/>
      <c r="I1104" s="602"/>
    </row>
    <row r="1105" spans="2:11" ht="10.5" customHeight="1">
      <c r="B1105" s="336" t="s">
        <v>1490</v>
      </c>
      <c r="C1105" s="861">
        <v>1690296</v>
      </c>
      <c r="D1105" s="861">
        <v>7774808</v>
      </c>
      <c r="E1105" s="517">
        <v>109912</v>
      </c>
      <c r="F1105" s="517">
        <v>2543</v>
      </c>
      <c r="G1105" s="517">
        <v>1065889</v>
      </c>
      <c r="H1105" s="547">
        <v>6576.36</v>
      </c>
      <c r="I1105" s="603">
        <v>403946</v>
      </c>
    </row>
    <row r="1106" spans="2:11" ht="6" customHeight="1">
      <c r="B1106" s="1332"/>
      <c r="C1106" s="1420"/>
      <c r="D1106" s="1420"/>
      <c r="E1106" s="1368"/>
      <c r="F1106" s="1368"/>
      <c r="G1106" s="1368"/>
      <c r="H1106" s="1074"/>
      <c r="I1106" s="992"/>
    </row>
    <row r="1107" spans="2:11" ht="10.5" customHeight="1">
      <c r="B1107" s="1754" t="s">
        <v>1342</v>
      </c>
      <c r="C1107" s="1755"/>
      <c r="D1107" s="1755"/>
      <c r="E1107" s="1755"/>
      <c r="F1107" s="1755"/>
      <c r="G1107" s="1326"/>
      <c r="H1107" s="1326"/>
    </row>
    <row r="1108" spans="2:11" ht="10.5" customHeight="1">
      <c r="B1108" s="1326" t="s">
        <v>1343</v>
      </c>
      <c r="C1108" s="1326"/>
      <c r="D1108" s="1326"/>
      <c r="E1108" s="1326"/>
      <c r="F1108" s="1326"/>
      <c r="G1108" s="1326"/>
      <c r="H1108" s="1326"/>
      <c r="K1108" s="59"/>
    </row>
    <row r="1109" spans="2:11" ht="10.5" customHeight="1">
      <c r="B1109" s="1326" t="s">
        <v>1326</v>
      </c>
      <c r="C1109" s="1326"/>
      <c r="D1109" s="1326"/>
      <c r="E1109" s="1326"/>
      <c r="F1109" s="1326"/>
      <c r="G1109" s="1326"/>
      <c r="H1109" s="1326"/>
    </row>
    <row r="1110" spans="2:11" ht="10.5" customHeight="1">
      <c r="B1110" s="1326" t="s">
        <v>1327</v>
      </c>
      <c r="C1110" s="1326"/>
      <c r="D1110" s="1326"/>
      <c r="E1110" s="1326"/>
      <c r="F1110" s="1326"/>
      <c r="G1110" s="1326"/>
      <c r="H1110" s="1326"/>
    </row>
    <row r="1111" spans="2:11" ht="10.5" customHeight="1">
      <c r="B1111" s="1326" t="s">
        <v>1328</v>
      </c>
      <c r="C1111" s="1326"/>
      <c r="D1111" s="1326"/>
      <c r="E1111" s="1326"/>
      <c r="F1111" s="1326"/>
      <c r="G1111" s="1326"/>
      <c r="H1111" s="1326"/>
    </row>
    <row r="1112" spans="2:11" ht="10.5" customHeight="1">
      <c r="B1112" s="1326" t="s">
        <v>1329</v>
      </c>
      <c r="C1112" s="1326"/>
      <c r="D1112" s="1326"/>
      <c r="E1112" s="1326"/>
      <c r="F1112" s="1326"/>
      <c r="G1112" s="1326"/>
      <c r="H1112" s="1326"/>
    </row>
    <row r="1113" spans="2:11" ht="10.5" customHeight="1">
      <c r="B1113" s="1726" t="s">
        <v>1460</v>
      </c>
      <c r="C1113" s="1726"/>
      <c r="D1113" s="1726"/>
      <c r="E1113" s="1726"/>
      <c r="F1113" s="1726"/>
      <c r="G1113" s="1726"/>
      <c r="H1113" s="1726"/>
      <c r="J1113" s="59"/>
    </row>
    <row r="1114" spans="2:11" ht="10.5" customHeight="1">
      <c r="B1114" s="1331" t="s">
        <v>1330</v>
      </c>
      <c r="C1114" s="1331"/>
      <c r="D1114" s="1331"/>
      <c r="E1114" s="1331"/>
      <c r="F1114" s="1331"/>
      <c r="G1114" s="1331"/>
      <c r="H1114" s="1331"/>
      <c r="I1114" s="59"/>
    </row>
    <row r="1115" spans="2:11" ht="10.5" customHeight="1">
      <c r="B1115" s="1331" t="s">
        <v>1331</v>
      </c>
      <c r="C1115" s="1331"/>
      <c r="D1115" s="1331"/>
      <c r="E1115" s="1331"/>
      <c r="F1115" s="1331"/>
      <c r="G1115" s="1331"/>
      <c r="H1115" s="1331"/>
    </row>
    <row r="1116" spans="2:11" ht="10.5" customHeight="1">
      <c r="B1116" s="1326" t="s">
        <v>1344</v>
      </c>
      <c r="C1116" s="1326"/>
      <c r="D1116" s="1326"/>
      <c r="E1116" s="1326"/>
      <c r="F1116" s="1326"/>
      <c r="G1116" s="1326"/>
      <c r="H1116" s="1326"/>
    </row>
    <row r="1117" spans="2:11" ht="10.5" customHeight="1">
      <c r="B1117" s="48"/>
      <c r="C1117" s="51"/>
      <c r="D1117" s="51"/>
      <c r="E1117" s="51"/>
      <c r="F1117" s="51"/>
      <c r="G1117" s="51"/>
      <c r="H1117" s="51"/>
      <c r="I1117" s="51"/>
    </row>
    <row r="1118" spans="2:11" ht="10.5" customHeight="1">
      <c r="B1118" s="48"/>
    </row>
    <row r="1119" spans="2:11" ht="10.5" customHeight="1">
      <c r="B1119" s="48"/>
    </row>
    <row r="1120" spans="2:11" ht="10.5" customHeight="1">
      <c r="B1120" s="48"/>
    </row>
    <row r="1121" spans="2:9" ht="10.5" customHeight="1">
      <c r="B1121" s="48"/>
    </row>
    <row r="1122" spans="2:9" ht="10.5" customHeight="1">
      <c r="B1122" s="48"/>
    </row>
    <row r="1123" spans="2:9" ht="10.5" customHeight="1">
      <c r="B1123" s="48"/>
      <c r="G1123" s="151">
        <v>51</v>
      </c>
    </row>
    <row r="1124" spans="2:9" ht="10.5" customHeight="1"/>
    <row r="1125" spans="2:9" ht="11.5" customHeight="1">
      <c r="B1125" s="60" t="s">
        <v>887</v>
      </c>
    </row>
    <row r="1126" spans="2:9" ht="11.25" customHeight="1">
      <c r="B1126" s="1587" t="s">
        <v>1120</v>
      </c>
      <c r="C1126" s="1609" t="s">
        <v>299</v>
      </c>
      <c r="D1126" s="1609" t="s">
        <v>818</v>
      </c>
      <c r="E1126" s="1619" t="s">
        <v>1119</v>
      </c>
      <c r="F1126" s="1621"/>
      <c r="G1126" s="1619" t="s">
        <v>143</v>
      </c>
      <c r="H1126" s="1621"/>
      <c r="I1126" s="1609" t="s">
        <v>462</v>
      </c>
    </row>
    <row r="1127" spans="2:9" ht="22.5" customHeight="1">
      <c r="B1127" s="1622"/>
      <c r="C1127" s="1610"/>
      <c r="D1127" s="1610"/>
      <c r="E1127" s="265" t="s">
        <v>465</v>
      </c>
      <c r="F1127" s="282" t="s">
        <v>466</v>
      </c>
      <c r="G1127" s="282" t="s">
        <v>465</v>
      </c>
      <c r="H1127" s="282" t="s">
        <v>467</v>
      </c>
      <c r="I1127" s="1610"/>
    </row>
    <row r="1128" spans="2:9" ht="11.5" customHeight="1">
      <c r="B1128" s="1588"/>
      <c r="C1128" s="320" t="s">
        <v>1299</v>
      </c>
      <c r="D1128" s="268" t="s">
        <v>499</v>
      </c>
      <c r="E1128" s="320" t="s">
        <v>1299</v>
      </c>
      <c r="F1128" s="447" t="s">
        <v>928</v>
      </c>
      <c r="G1128" s="447" t="s">
        <v>1299</v>
      </c>
      <c r="H1128" s="447" t="s">
        <v>928</v>
      </c>
      <c r="I1128" s="447" t="s">
        <v>1299</v>
      </c>
    </row>
    <row r="1129" spans="2:9" ht="10.5" customHeight="1">
      <c r="B1129" s="311" t="s">
        <v>150</v>
      </c>
      <c r="C1129" s="584">
        <v>28149</v>
      </c>
      <c r="D1129" s="340">
        <v>4886</v>
      </c>
      <c r="E1129" s="577">
        <v>5119</v>
      </c>
      <c r="F1129" s="584">
        <v>123</v>
      </c>
      <c r="G1129" s="584">
        <v>15482</v>
      </c>
      <c r="H1129" s="545">
        <v>268.86</v>
      </c>
      <c r="I1129" s="584">
        <v>6320</v>
      </c>
    </row>
    <row r="1130" spans="2:9" ht="10.5" customHeight="1">
      <c r="B1130" s="311" t="s">
        <v>151</v>
      </c>
      <c r="C1130" s="584">
        <v>26145</v>
      </c>
      <c r="D1130" s="340">
        <v>3226</v>
      </c>
      <c r="E1130" s="577">
        <v>5023</v>
      </c>
      <c r="F1130" s="584">
        <v>166</v>
      </c>
      <c r="G1130" s="584">
        <v>14502</v>
      </c>
      <c r="H1130" s="545">
        <v>165.87</v>
      </c>
      <c r="I1130" s="584">
        <v>6270</v>
      </c>
    </row>
    <row r="1131" spans="2:9" ht="10.5" customHeight="1">
      <c r="B1131" s="311" t="s">
        <v>152</v>
      </c>
      <c r="C1131" s="584">
        <v>28877</v>
      </c>
      <c r="D1131" s="340">
        <v>4063</v>
      </c>
      <c r="E1131" s="577">
        <v>5585</v>
      </c>
      <c r="F1131" s="584">
        <v>153</v>
      </c>
      <c r="G1131" s="584">
        <v>16275</v>
      </c>
      <c r="H1131" s="545">
        <v>200</v>
      </c>
      <c r="I1131" s="584">
        <v>7440</v>
      </c>
    </row>
    <row r="1132" spans="2:9" ht="10.5" customHeight="1">
      <c r="B1132" s="311" t="s">
        <v>756</v>
      </c>
      <c r="C1132" s="584">
        <v>36533</v>
      </c>
      <c r="D1132" s="340">
        <v>6699</v>
      </c>
      <c r="E1132" s="577">
        <v>4951</v>
      </c>
      <c r="F1132" s="584">
        <v>184</v>
      </c>
      <c r="G1132" s="584">
        <v>22394</v>
      </c>
      <c r="H1132" s="545">
        <v>253.89</v>
      </c>
      <c r="I1132" s="584">
        <v>9300</v>
      </c>
    </row>
    <row r="1133" spans="2:9" ht="10.5" customHeight="1">
      <c r="B1133" s="311" t="s">
        <v>757</v>
      </c>
      <c r="C1133" s="584">
        <v>35816</v>
      </c>
      <c r="D1133" s="340">
        <v>8391</v>
      </c>
      <c r="E1133" s="577">
        <v>5331</v>
      </c>
      <c r="F1133" s="584">
        <v>183</v>
      </c>
      <c r="G1133" s="584">
        <v>21703</v>
      </c>
      <c r="H1133" s="545">
        <v>341.92</v>
      </c>
      <c r="I1133" s="584">
        <v>8790</v>
      </c>
    </row>
    <row r="1134" spans="2:9" ht="10.5" customHeight="1">
      <c r="B1134" s="311"/>
      <c r="C1134" s="584"/>
      <c r="D1134" s="340"/>
      <c r="E1134" s="577"/>
      <c r="F1134" s="584"/>
      <c r="G1134" s="584"/>
      <c r="H1134" s="545"/>
      <c r="I1134" s="584"/>
    </row>
    <row r="1135" spans="2:9" ht="10.5" customHeight="1">
      <c r="B1135" s="311" t="s">
        <v>758</v>
      </c>
      <c r="C1135" s="584">
        <v>38868</v>
      </c>
      <c r="D1135" s="340">
        <v>7633</v>
      </c>
      <c r="E1135" s="577">
        <v>5459</v>
      </c>
      <c r="F1135" s="584">
        <v>198</v>
      </c>
      <c r="G1135" s="584">
        <v>25386</v>
      </c>
      <c r="H1135" s="545">
        <v>258.68</v>
      </c>
      <c r="I1135" s="584">
        <v>8400</v>
      </c>
    </row>
    <row r="1136" spans="2:9" ht="10.5" customHeight="1">
      <c r="B1136" s="311" t="s">
        <v>759</v>
      </c>
      <c r="C1136" s="584">
        <v>54629</v>
      </c>
      <c r="D1136" s="340">
        <v>10626</v>
      </c>
      <c r="E1136" s="577">
        <v>5551</v>
      </c>
      <c r="F1136" s="584">
        <v>198</v>
      </c>
      <c r="G1136" s="584">
        <v>33168</v>
      </c>
      <c r="H1136" s="545">
        <v>276.05</v>
      </c>
      <c r="I1136" s="584">
        <v>15000</v>
      </c>
    </row>
    <row r="1137" spans="2:9" ht="10.5" customHeight="1">
      <c r="B1137" s="311" t="s">
        <v>760</v>
      </c>
      <c r="C1137" s="584">
        <v>49545</v>
      </c>
      <c r="D1137" s="340">
        <v>9190</v>
      </c>
      <c r="E1137" s="577">
        <v>5893</v>
      </c>
      <c r="F1137" s="584">
        <v>237</v>
      </c>
      <c r="G1137" s="584">
        <v>31569</v>
      </c>
      <c r="H1137" s="545">
        <v>243.12</v>
      </c>
      <c r="I1137" s="584">
        <v>12500</v>
      </c>
    </row>
    <row r="1138" spans="2:9" ht="10.5" customHeight="1">
      <c r="B1138" s="311" t="s">
        <v>761</v>
      </c>
      <c r="C1138" s="584">
        <v>48512</v>
      </c>
      <c r="D1138" s="340">
        <v>13117</v>
      </c>
      <c r="E1138" s="577">
        <v>5861</v>
      </c>
      <c r="F1138" s="584">
        <v>284</v>
      </c>
      <c r="G1138" s="584">
        <v>26381</v>
      </c>
      <c r="H1138" s="545">
        <v>428.72</v>
      </c>
      <c r="I1138" s="584">
        <v>17400</v>
      </c>
    </row>
    <row r="1139" spans="2:9" ht="10.5" customHeight="1">
      <c r="B1139" s="311" t="s">
        <v>762</v>
      </c>
      <c r="C1139" s="584">
        <v>48902</v>
      </c>
      <c r="D1139" s="340">
        <v>10586</v>
      </c>
      <c r="E1139" s="577">
        <v>5770</v>
      </c>
      <c r="F1139" s="584">
        <v>361</v>
      </c>
      <c r="G1139" s="584">
        <v>29646</v>
      </c>
      <c r="H1139" s="545">
        <v>294</v>
      </c>
      <c r="I1139" s="584">
        <v>15600</v>
      </c>
    </row>
    <row r="1140" spans="2:9" ht="10.5" customHeight="1">
      <c r="B1140" s="311"/>
      <c r="C1140" s="584"/>
      <c r="D1140" s="340"/>
      <c r="E1140" s="577"/>
      <c r="F1140" s="584"/>
      <c r="G1140" s="584"/>
      <c r="H1140" s="545"/>
      <c r="I1140" s="584"/>
    </row>
    <row r="1141" spans="2:9" ht="10.5" customHeight="1">
      <c r="B1141" s="311" t="s">
        <v>763</v>
      </c>
      <c r="C1141" s="584">
        <v>55513</v>
      </c>
      <c r="D1141" s="340">
        <v>21986</v>
      </c>
      <c r="E1141" s="577">
        <v>5795</v>
      </c>
      <c r="F1141" s="584">
        <v>352</v>
      </c>
      <c r="G1141" s="584">
        <v>30049</v>
      </c>
      <c r="H1141" s="545">
        <v>665.83</v>
      </c>
      <c r="I1141" s="584">
        <v>22000</v>
      </c>
    </row>
    <row r="1142" spans="2:9" ht="10.5" customHeight="1">
      <c r="B1142" s="311" t="s">
        <v>764</v>
      </c>
      <c r="C1142" s="584">
        <v>54361</v>
      </c>
      <c r="D1142" s="340">
        <v>18253</v>
      </c>
      <c r="E1142" s="577">
        <v>5912</v>
      </c>
      <c r="F1142" s="584">
        <v>351</v>
      </c>
      <c r="G1142" s="584">
        <v>28359</v>
      </c>
      <c r="H1142" s="545">
        <v>577.79</v>
      </c>
      <c r="I1142" s="584">
        <v>23000</v>
      </c>
    </row>
    <row r="1143" spans="2:9" ht="10.5" customHeight="1">
      <c r="B1143" s="311" t="s">
        <v>765</v>
      </c>
      <c r="C1143" s="584">
        <v>62413</v>
      </c>
      <c r="D1143" s="340">
        <v>14588</v>
      </c>
      <c r="E1143" s="577">
        <v>6205</v>
      </c>
      <c r="F1143" s="584">
        <v>419</v>
      </c>
      <c r="G1143" s="584">
        <v>28094</v>
      </c>
      <c r="H1143" s="545">
        <v>464.08</v>
      </c>
      <c r="I1143" s="584">
        <v>30800</v>
      </c>
    </row>
    <row r="1144" spans="2:9" ht="10.5" customHeight="1">
      <c r="B1144" s="311" t="s">
        <v>766</v>
      </c>
      <c r="C1144" s="584">
        <v>64649</v>
      </c>
      <c r="D1144" s="340">
        <v>20359</v>
      </c>
      <c r="E1144" s="577">
        <v>6282</v>
      </c>
      <c r="F1144" s="584">
        <v>580</v>
      </c>
      <c r="G1144" s="584">
        <v>28045</v>
      </c>
      <c r="H1144" s="545">
        <v>631.08000000000004</v>
      </c>
      <c r="I1144" s="584">
        <v>32400</v>
      </c>
    </row>
    <row r="1145" spans="2:9" ht="10.5" customHeight="1">
      <c r="B1145" s="311" t="s">
        <v>767</v>
      </c>
      <c r="C1145" s="584">
        <v>76291</v>
      </c>
      <c r="D1145" s="340">
        <v>29060</v>
      </c>
      <c r="E1145" s="577">
        <v>6268</v>
      </c>
      <c r="F1145" s="584">
        <v>604</v>
      </c>
      <c r="G1145" s="584">
        <v>29725</v>
      </c>
      <c r="H1145" s="545">
        <v>849.22</v>
      </c>
      <c r="I1145" s="584">
        <v>27000</v>
      </c>
    </row>
    <row r="1146" spans="2:9" ht="10.5" customHeight="1">
      <c r="B1146" s="311"/>
      <c r="C1146" s="584"/>
      <c r="D1146" s="340"/>
      <c r="E1146" s="577"/>
      <c r="F1146" s="584"/>
      <c r="G1146" s="584"/>
      <c r="H1146" s="545"/>
      <c r="I1146" s="584"/>
    </row>
    <row r="1147" spans="2:9" ht="10.5" customHeight="1">
      <c r="B1147" s="311" t="s">
        <v>768</v>
      </c>
      <c r="C1147" s="584">
        <v>63915</v>
      </c>
      <c r="D1147" s="340">
        <v>38868</v>
      </c>
      <c r="E1147" s="577">
        <v>6815</v>
      </c>
      <c r="F1147" s="584">
        <v>711</v>
      </c>
      <c r="G1147" s="584">
        <v>28190</v>
      </c>
      <c r="H1147" s="545">
        <v>1017.03</v>
      </c>
      <c r="I1147" s="584">
        <v>22400</v>
      </c>
    </row>
    <row r="1148" spans="2:9" ht="10.5" customHeight="1">
      <c r="B1148" s="311" t="s">
        <v>769</v>
      </c>
      <c r="C1148" s="584">
        <v>66934</v>
      </c>
      <c r="D1148" s="340">
        <v>44556</v>
      </c>
      <c r="E1148" s="577">
        <v>6404</v>
      </c>
      <c r="F1148" s="584">
        <v>767</v>
      </c>
      <c r="G1148" s="584">
        <v>29406</v>
      </c>
      <c r="H1148" s="545">
        <v>1149.8599999999999</v>
      </c>
      <c r="I1148" s="584">
        <v>25000</v>
      </c>
    </row>
    <row r="1149" spans="2:9" ht="10.5" customHeight="1">
      <c r="B1149" s="311" t="s">
        <v>455</v>
      </c>
      <c r="C1149" s="584">
        <v>63367</v>
      </c>
      <c r="D1149" s="340">
        <v>46063</v>
      </c>
      <c r="E1149" s="577">
        <v>6414</v>
      </c>
      <c r="F1149" s="584">
        <v>945</v>
      </c>
      <c r="G1149" s="584">
        <v>30821</v>
      </c>
      <c r="H1149" s="545">
        <v>1095.47</v>
      </c>
      <c r="I1149" s="584">
        <v>20000</v>
      </c>
    </row>
    <row r="1150" spans="2:9" ht="10.5" customHeight="1">
      <c r="B1150" s="311" t="s">
        <v>456</v>
      </c>
      <c r="C1150" s="584">
        <v>61360</v>
      </c>
      <c r="D1150" s="340">
        <v>46930</v>
      </c>
      <c r="E1150" s="577">
        <v>6859</v>
      </c>
      <c r="F1150" s="584">
        <v>841</v>
      </c>
      <c r="G1150" s="584">
        <v>27949</v>
      </c>
      <c r="H1150" s="545">
        <v>1255.54</v>
      </c>
      <c r="I1150" s="584">
        <v>20000</v>
      </c>
    </row>
    <row r="1151" spans="2:9" ht="10.5" customHeight="1">
      <c r="B1151" s="311" t="s">
        <v>457</v>
      </c>
      <c r="C1151" s="584">
        <v>74302</v>
      </c>
      <c r="D1151" s="340">
        <v>61285</v>
      </c>
      <c r="E1151" s="577">
        <v>6819</v>
      </c>
      <c r="F1151" s="584">
        <v>1031</v>
      </c>
      <c r="G1151" s="584">
        <v>31535</v>
      </c>
      <c r="H1151" s="545">
        <v>1466.75</v>
      </c>
      <c r="I1151" s="584">
        <v>29435</v>
      </c>
    </row>
    <row r="1152" spans="2:9" ht="10.5" customHeight="1">
      <c r="B1152" s="311"/>
      <c r="C1152" s="584"/>
      <c r="D1152" s="340"/>
      <c r="E1152" s="577"/>
      <c r="F1152" s="584"/>
      <c r="G1152" s="584"/>
      <c r="H1152" s="545"/>
      <c r="I1152" s="584"/>
    </row>
    <row r="1153" spans="2:9" ht="10.5" customHeight="1">
      <c r="B1153" s="311" t="s">
        <v>324</v>
      </c>
      <c r="C1153" s="584">
        <v>73006</v>
      </c>
      <c r="D1153" s="340">
        <v>87420</v>
      </c>
      <c r="E1153" s="577">
        <v>6531</v>
      </c>
      <c r="F1153" s="584">
        <v>1199</v>
      </c>
      <c r="G1153" s="584">
        <v>37804</v>
      </c>
      <c r="H1153" s="545">
        <v>1857.33</v>
      </c>
      <c r="I1153" s="584">
        <v>22427</v>
      </c>
    </row>
    <row r="1154" spans="2:9" ht="10.5" customHeight="1">
      <c r="B1154" s="311" t="s">
        <v>325</v>
      </c>
      <c r="C1154" s="584">
        <v>88060</v>
      </c>
      <c r="D1154" s="340">
        <v>98922</v>
      </c>
      <c r="E1154" s="577">
        <v>7120</v>
      </c>
      <c r="F1154" s="584">
        <v>1066</v>
      </c>
      <c r="G1154" s="584">
        <v>40875</v>
      </c>
      <c r="H1154" s="545">
        <v>1984.22</v>
      </c>
      <c r="I1154" s="584">
        <v>33266</v>
      </c>
    </row>
    <row r="1155" spans="2:9" ht="10.5" customHeight="1">
      <c r="B1155" s="311" t="s">
        <v>326</v>
      </c>
      <c r="C1155" s="584">
        <v>88901</v>
      </c>
      <c r="D1155" s="340">
        <v>92201</v>
      </c>
      <c r="E1155" s="577">
        <v>7949</v>
      </c>
      <c r="F1155" s="584">
        <v>1008</v>
      </c>
      <c r="G1155" s="584">
        <v>42991</v>
      </c>
      <c r="H1155" s="545">
        <v>1696.67</v>
      </c>
      <c r="I1155" s="584">
        <v>30382</v>
      </c>
    </row>
    <row r="1156" spans="2:9" ht="10.5" customHeight="1">
      <c r="B1156" s="311" t="s">
        <v>327</v>
      </c>
      <c r="C1156" s="584">
        <v>103283</v>
      </c>
      <c r="D1156" s="340">
        <v>124385</v>
      </c>
      <c r="E1156" s="577">
        <v>7993</v>
      </c>
      <c r="F1156" s="584">
        <v>1192</v>
      </c>
      <c r="G1156" s="584">
        <v>43500</v>
      </c>
      <c r="H1156" s="545">
        <v>2308</v>
      </c>
      <c r="I1156" s="584">
        <v>44170</v>
      </c>
    </row>
    <row r="1157" spans="2:9" ht="10.5" customHeight="1">
      <c r="B1157" s="311" t="s">
        <v>283</v>
      </c>
      <c r="C1157" s="584">
        <v>101669</v>
      </c>
      <c r="D1157" s="340">
        <v>143316</v>
      </c>
      <c r="E1157" s="577">
        <v>8490</v>
      </c>
      <c r="F1157" s="584">
        <v>1193</v>
      </c>
      <c r="G1157" s="584">
        <v>48000</v>
      </c>
      <c r="H1157" s="545">
        <v>2473.33</v>
      </c>
      <c r="I1157" s="584">
        <v>37090</v>
      </c>
    </row>
    <row r="1158" spans="2:9" ht="10.5" customHeight="1">
      <c r="B1158" s="311"/>
      <c r="C1158" s="584"/>
      <c r="D1158" s="340"/>
      <c r="E1158" s="577"/>
      <c r="F1158" s="584"/>
      <c r="G1158" s="584"/>
      <c r="H1158" s="545"/>
      <c r="I1158" s="584"/>
    </row>
    <row r="1159" spans="2:9" ht="10.5" customHeight="1">
      <c r="B1159" s="518" t="s">
        <v>328</v>
      </c>
      <c r="C1159" s="584">
        <v>120121</v>
      </c>
      <c r="D1159" s="340">
        <v>155714</v>
      </c>
      <c r="E1159" s="577">
        <v>8331</v>
      </c>
      <c r="F1159" s="584">
        <v>1032</v>
      </c>
      <c r="G1159" s="584">
        <v>60000</v>
      </c>
      <c r="H1159" s="545">
        <v>2243.89</v>
      </c>
      <c r="I1159" s="584">
        <v>43852</v>
      </c>
    </row>
    <row r="1160" spans="2:9" ht="10.5" customHeight="1">
      <c r="B1160" s="518" t="s">
        <v>329</v>
      </c>
      <c r="C1160" s="577">
        <v>158897</v>
      </c>
      <c r="D1160" s="340">
        <v>228921</v>
      </c>
      <c r="E1160" s="577">
        <v>8029</v>
      </c>
      <c r="F1160" s="577">
        <v>1185</v>
      </c>
      <c r="G1160" s="577">
        <v>74259</v>
      </c>
      <c r="H1160" s="546">
        <v>2751.23</v>
      </c>
      <c r="I1160" s="577">
        <v>68955</v>
      </c>
    </row>
    <row r="1161" spans="2:9" ht="10.5" customHeight="1">
      <c r="B1161" s="311" t="s">
        <v>282</v>
      </c>
      <c r="C1161" s="577">
        <v>178460</v>
      </c>
      <c r="D1161" s="340">
        <v>249725</v>
      </c>
      <c r="E1161" s="577">
        <v>8998</v>
      </c>
      <c r="F1161" s="577">
        <v>1543</v>
      </c>
      <c r="G1161" s="577">
        <v>79486</v>
      </c>
      <c r="H1161" s="546">
        <v>2507.8000000000002</v>
      </c>
      <c r="I1161" s="577">
        <v>81409</v>
      </c>
    </row>
    <row r="1162" spans="2:9" ht="10.5" customHeight="1">
      <c r="B1162" s="311" t="s">
        <v>723</v>
      </c>
      <c r="C1162" s="577">
        <v>191226</v>
      </c>
      <c r="D1162" s="340">
        <v>331327</v>
      </c>
      <c r="E1162" s="577">
        <v>9242</v>
      </c>
      <c r="F1162" s="577">
        <v>1776</v>
      </c>
      <c r="G1162" s="577">
        <v>98380</v>
      </c>
      <c r="H1162" s="546">
        <v>2792.22</v>
      </c>
      <c r="I1162" s="577">
        <v>74806</v>
      </c>
    </row>
    <row r="1163" spans="2:9" ht="10.5" customHeight="1">
      <c r="B1163" s="311" t="s">
        <v>751</v>
      </c>
      <c r="C1163" s="577">
        <v>213123</v>
      </c>
      <c r="D1163" s="340">
        <v>430045</v>
      </c>
      <c r="E1163" s="577">
        <v>10006</v>
      </c>
      <c r="F1163" s="577">
        <v>1453</v>
      </c>
      <c r="G1163" s="577">
        <v>116765</v>
      </c>
      <c r="H1163" s="546">
        <v>3243.38</v>
      </c>
      <c r="I1163" s="577">
        <v>76836</v>
      </c>
    </row>
    <row r="1164" spans="2:9" ht="10.5" customHeight="1">
      <c r="B1164" s="311"/>
      <c r="C1164" s="577"/>
      <c r="D1164" s="340"/>
      <c r="E1164" s="577"/>
      <c r="F1164" s="577"/>
      <c r="G1164" s="577"/>
      <c r="H1164" s="546"/>
      <c r="I1164" s="577"/>
    </row>
    <row r="1165" spans="2:9" ht="10.5" customHeight="1">
      <c r="B1165" s="311" t="s">
        <v>502</v>
      </c>
      <c r="C1165" s="577">
        <v>183463</v>
      </c>
      <c r="D1165" s="612">
        <v>203692</v>
      </c>
      <c r="E1165" s="577">
        <v>10280</v>
      </c>
      <c r="F1165" s="577">
        <v>1732</v>
      </c>
      <c r="G1165" s="577">
        <v>107401</v>
      </c>
      <c r="H1165" s="546">
        <v>1473.37</v>
      </c>
      <c r="I1165" s="577">
        <v>56006</v>
      </c>
    </row>
    <row r="1166" spans="2:9" ht="10.5" customHeight="1">
      <c r="B1166" s="311" t="s">
        <v>388</v>
      </c>
      <c r="C1166" s="577">
        <v>214063</v>
      </c>
      <c r="D1166" s="612">
        <v>330641</v>
      </c>
      <c r="E1166" s="577">
        <v>11381</v>
      </c>
      <c r="F1166" s="577">
        <v>1863</v>
      </c>
      <c r="G1166" s="577">
        <v>112859</v>
      </c>
      <c r="H1166" s="546">
        <v>2477.85</v>
      </c>
      <c r="I1166" s="577">
        <v>79010</v>
      </c>
    </row>
    <row r="1167" spans="2:9" ht="10.5" customHeight="1">
      <c r="B1167" s="313">
        <v>39295</v>
      </c>
      <c r="C1167" s="577">
        <v>195176</v>
      </c>
      <c r="D1167" s="612">
        <v>431633</v>
      </c>
      <c r="E1167" s="577">
        <v>11429</v>
      </c>
      <c r="F1167" s="577">
        <v>2495</v>
      </c>
      <c r="G1167" s="577">
        <v>110308</v>
      </c>
      <c r="H1167" s="546">
        <v>3238.42</v>
      </c>
      <c r="I1167" s="577">
        <v>62582</v>
      </c>
    </row>
    <row r="1168" spans="2:9" ht="10.5" customHeight="1">
      <c r="B1168" s="313">
        <v>39692</v>
      </c>
      <c r="C1168" s="577">
        <v>230757</v>
      </c>
      <c r="D1168" s="612">
        <v>676887</v>
      </c>
      <c r="E1168" s="577">
        <v>13316</v>
      </c>
      <c r="F1168" s="577">
        <v>3143</v>
      </c>
      <c r="G1168" s="577">
        <v>142973</v>
      </c>
      <c r="H1168" s="546">
        <v>3960.55</v>
      </c>
      <c r="I1168" s="577">
        <v>61833</v>
      </c>
    </row>
    <row r="1169" spans="2:11" ht="10.5" customHeight="1">
      <c r="B1169" s="313">
        <v>40087</v>
      </c>
      <c r="C1169" s="577">
        <v>203080</v>
      </c>
      <c r="D1169" s="612">
        <v>367178</v>
      </c>
      <c r="E1169" s="577">
        <v>11378</v>
      </c>
      <c r="F1169" s="577">
        <v>3431</v>
      </c>
      <c r="G1169" s="577">
        <v>127332</v>
      </c>
      <c r="H1169" s="546">
        <v>2121.69</v>
      </c>
      <c r="I1169" s="577">
        <v>53561</v>
      </c>
    </row>
    <row r="1170" spans="2:11" ht="10.5" customHeight="1">
      <c r="B1170" s="313"/>
      <c r="C1170" s="577"/>
      <c r="D1170" s="612"/>
      <c r="E1170" s="577"/>
      <c r="F1170" s="577"/>
      <c r="G1170" s="577"/>
      <c r="H1170" s="546"/>
      <c r="I1170" s="577"/>
    </row>
    <row r="1171" spans="2:11" ht="10.5" customHeight="1">
      <c r="B1171" s="313">
        <v>40483</v>
      </c>
      <c r="C1171" s="577">
        <v>216202</v>
      </c>
      <c r="D1171" s="612">
        <v>819206</v>
      </c>
      <c r="E1171" s="577">
        <v>11484</v>
      </c>
      <c r="F1171" s="577">
        <v>4055</v>
      </c>
      <c r="G1171" s="577">
        <v>129619</v>
      </c>
      <c r="H1171" s="546">
        <v>5332.4</v>
      </c>
      <c r="I1171" s="577">
        <v>64190</v>
      </c>
    </row>
    <row r="1172" spans="2:11" ht="10.5" customHeight="1">
      <c r="B1172" s="335" t="s">
        <v>339</v>
      </c>
      <c r="C1172" s="577">
        <v>260994</v>
      </c>
      <c r="D1172" s="339">
        <v>1032896</v>
      </c>
      <c r="E1172" s="577">
        <v>12821</v>
      </c>
      <c r="F1172" s="577">
        <v>3244</v>
      </c>
      <c r="G1172" s="577">
        <v>153512</v>
      </c>
      <c r="H1172" s="546">
        <v>5734.19</v>
      </c>
      <c r="I1172" s="577">
        <v>82492</v>
      </c>
    </row>
    <row r="1173" spans="2:11" ht="10.5" customHeight="1">
      <c r="B1173" s="335" t="s">
        <v>1370</v>
      </c>
      <c r="C1173" s="577">
        <v>240750</v>
      </c>
      <c r="D1173" s="339">
        <v>1000333</v>
      </c>
      <c r="E1173" s="577">
        <v>12520</v>
      </c>
      <c r="F1173" s="577">
        <v>4754</v>
      </c>
      <c r="G1173" s="577">
        <v>157651</v>
      </c>
      <c r="H1173" s="546">
        <v>5421.48</v>
      </c>
      <c r="I1173" s="577">
        <v>58694</v>
      </c>
    </row>
    <row r="1174" spans="2:11" ht="10.5" customHeight="1">
      <c r="B1174" s="335" t="s">
        <v>1409</v>
      </c>
      <c r="C1174" s="577">
        <v>257819</v>
      </c>
      <c r="D1174" s="339" t="s">
        <v>1514</v>
      </c>
      <c r="E1174" s="577">
        <v>13270</v>
      </c>
      <c r="F1174" s="577">
        <v>5550</v>
      </c>
      <c r="G1174" s="577">
        <v>159943</v>
      </c>
      <c r="H1174" s="546">
        <v>7043.4</v>
      </c>
      <c r="I1174" s="577">
        <v>72015</v>
      </c>
    </row>
    <row r="1175" spans="2:11" ht="10.5" customHeight="1">
      <c r="B1175" s="335" t="s">
        <v>1410</v>
      </c>
      <c r="C1175" s="577">
        <v>329094</v>
      </c>
      <c r="D1175" s="339" t="s">
        <v>1515</v>
      </c>
      <c r="E1175" s="577">
        <v>14934</v>
      </c>
      <c r="F1175" s="577">
        <v>6771</v>
      </c>
      <c r="G1175" s="577">
        <v>198339</v>
      </c>
      <c r="H1175" s="546">
        <v>11063.56</v>
      </c>
      <c r="I1175" s="577">
        <v>101662</v>
      </c>
    </row>
    <row r="1176" spans="2:11" ht="10.5" customHeight="1">
      <c r="B1176" s="335"/>
      <c r="C1176" s="577"/>
      <c r="D1176" s="339"/>
      <c r="E1176" s="577"/>
      <c r="F1176" s="577"/>
      <c r="G1176" s="577"/>
      <c r="H1176" s="546"/>
      <c r="I1176" s="577"/>
    </row>
    <row r="1177" spans="2:11" ht="10.5" customHeight="1">
      <c r="B1177" s="336" t="s">
        <v>1490</v>
      </c>
      <c r="C1177" s="578">
        <v>352614</v>
      </c>
      <c r="D1177" s="861">
        <v>3094173</v>
      </c>
      <c r="E1177" s="578">
        <v>14889</v>
      </c>
      <c r="F1177" s="578">
        <v>7247</v>
      </c>
      <c r="G1177" s="578">
        <v>225710</v>
      </c>
      <c r="H1177" s="547">
        <v>12278.72</v>
      </c>
      <c r="I1177" s="578">
        <v>97898</v>
      </c>
      <c r="K1177" s="59"/>
    </row>
    <row r="1178" spans="2:11" ht="6" customHeight="1">
      <c r="B1178" s="1332"/>
      <c r="C1178" s="1412"/>
      <c r="D1178" s="1420"/>
      <c r="E1178" s="1412"/>
      <c r="F1178" s="1412"/>
      <c r="G1178" s="1412"/>
      <c r="H1178" s="1074"/>
      <c r="I1178" s="1412"/>
      <c r="K1178" s="59"/>
    </row>
    <row r="1179" spans="2:11" ht="10.5" customHeight="1">
      <c r="B1179" s="1754" t="s">
        <v>1342</v>
      </c>
      <c r="C1179" s="1755"/>
      <c r="D1179" s="1755"/>
      <c r="E1179" s="1755"/>
      <c r="F1179" s="1755"/>
      <c r="G1179" s="1326"/>
      <c r="H1179" s="1326"/>
    </row>
    <row r="1180" spans="2:11" ht="10.5" customHeight="1">
      <c r="B1180" s="1326" t="s">
        <v>1343</v>
      </c>
      <c r="C1180" s="1326"/>
      <c r="D1180" s="1326"/>
      <c r="E1180" s="1326"/>
      <c r="F1180" s="1326"/>
      <c r="G1180" s="1326"/>
      <c r="H1180" s="1326"/>
    </row>
    <row r="1181" spans="2:11" ht="10.5" customHeight="1">
      <c r="B1181" s="1326" t="s">
        <v>1326</v>
      </c>
      <c r="C1181" s="1326"/>
      <c r="D1181" s="1326"/>
      <c r="E1181" s="1326"/>
      <c r="F1181" s="1326"/>
      <c r="G1181" s="1326"/>
      <c r="H1181" s="1326"/>
    </row>
    <row r="1182" spans="2:11" ht="10.5" customHeight="1">
      <c r="B1182" s="1326" t="s">
        <v>1327</v>
      </c>
      <c r="C1182" s="1326"/>
      <c r="D1182" s="1326"/>
      <c r="E1182" s="1326"/>
      <c r="F1182" s="1326"/>
      <c r="G1182" s="1326"/>
      <c r="H1182" s="1326"/>
    </row>
    <row r="1183" spans="2:11" ht="10.5" customHeight="1">
      <c r="B1183" s="1326" t="s">
        <v>1328</v>
      </c>
      <c r="C1183" s="1326"/>
      <c r="D1183" s="1326"/>
      <c r="E1183" s="1326"/>
      <c r="F1183" s="1326"/>
      <c r="G1183" s="1326"/>
      <c r="H1183" s="1326"/>
    </row>
    <row r="1184" spans="2:11" ht="10.5" customHeight="1">
      <c r="B1184" s="1326" t="s">
        <v>1329</v>
      </c>
      <c r="C1184" s="1326"/>
      <c r="D1184" s="1326"/>
      <c r="E1184" s="1326"/>
      <c r="F1184" s="1326"/>
      <c r="G1184" s="1326"/>
      <c r="H1184" s="1326"/>
    </row>
    <row r="1185" spans="2:9" ht="10.5" customHeight="1">
      <c r="B1185" s="1726" t="s">
        <v>1466</v>
      </c>
      <c r="C1185" s="1726"/>
      <c r="D1185" s="1726"/>
      <c r="E1185" s="1726"/>
      <c r="F1185" s="1726"/>
      <c r="G1185" s="1726"/>
      <c r="H1185" s="1726"/>
    </row>
    <row r="1186" spans="2:9" ht="10.5" customHeight="1">
      <c r="B1186" s="1331" t="s">
        <v>1330</v>
      </c>
      <c r="C1186" s="1331"/>
      <c r="D1186" s="1331"/>
      <c r="E1186" s="1331"/>
      <c r="F1186" s="1331"/>
      <c r="G1186" s="1331"/>
      <c r="H1186" s="1331"/>
    </row>
    <row r="1187" spans="2:9" ht="10.5" customHeight="1">
      <c r="B1187" s="1331" t="s">
        <v>1331</v>
      </c>
      <c r="C1187" s="1331"/>
      <c r="D1187" s="1331"/>
      <c r="E1187" s="1331"/>
      <c r="F1187" s="1331"/>
      <c r="G1187" s="1331"/>
      <c r="H1187" s="1331"/>
    </row>
    <row r="1188" spans="2:9" ht="10.5" customHeight="1">
      <c r="B1188" s="1326" t="s">
        <v>1344</v>
      </c>
      <c r="C1188" s="1326"/>
      <c r="D1188" s="1326"/>
      <c r="E1188" s="1326"/>
      <c r="F1188" s="1326"/>
      <c r="G1188" s="1326"/>
      <c r="H1188" s="1326"/>
    </row>
    <row r="1189" spans="2:9" ht="10.5" customHeight="1">
      <c r="B1189" s="48"/>
      <c r="C1189" s="51"/>
      <c r="D1189" s="51"/>
      <c r="E1189" s="51"/>
      <c r="F1189" s="51"/>
      <c r="G1189" s="51"/>
      <c r="H1189" s="51"/>
      <c r="I1189" s="51"/>
    </row>
    <row r="1190" spans="2:9" ht="10.5" customHeight="1">
      <c r="B1190" s="48"/>
    </row>
    <row r="1191" spans="2:9" ht="10.5" customHeight="1">
      <c r="B1191" s="48"/>
    </row>
    <row r="1192" spans="2:9" ht="10.5" customHeight="1">
      <c r="B1192" s="48"/>
    </row>
    <row r="1193" spans="2:9" ht="10.5" customHeight="1">
      <c r="B1193" s="48"/>
    </row>
    <row r="1194" spans="2:9" ht="10.5" customHeight="1">
      <c r="B1194" s="48"/>
      <c r="G1194" s="151">
        <v>52</v>
      </c>
    </row>
    <row r="1195" spans="2:9" ht="10.5" customHeight="1"/>
    <row r="1196" spans="2:9" ht="11.5" customHeight="1">
      <c r="B1196" s="60" t="s">
        <v>19</v>
      </c>
    </row>
    <row r="1197" spans="2:9" ht="11.25" customHeight="1">
      <c r="B1197" s="1587" t="s">
        <v>1120</v>
      </c>
      <c r="C1197" s="1609" t="s">
        <v>299</v>
      </c>
      <c r="D1197" s="1609" t="s">
        <v>818</v>
      </c>
      <c r="E1197" s="1619" t="s">
        <v>1119</v>
      </c>
      <c r="F1197" s="1621"/>
      <c r="G1197" s="1619" t="s">
        <v>143</v>
      </c>
      <c r="H1197" s="1621"/>
      <c r="I1197" s="1609" t="s">
        <v>462</v>
      </c>
    </row>
    <row r="1198" spans="2:9" ht="23.25" customHeight="1">
      <c r="B1198" s="1622"/>
      <c r="C1198" s="1610"/>
      <c r="D1198" s="1610"/>
      <c r="E1198" s="282" t="s">
        <v>465</v>
      </c>
      <c r="F1198" s="282" t="s">
        <v>466</v>
      </c>
      <c r="G1198" s="282" t="s">
        <v>465</v>
      </c>
      <c r="H1198" s="282" t="s">
        <v>467</v>
      </c>
      <c r="I1198" s="1610"/>
    </row>
    <row r="1199" spans="2:9" ht="11.5" customHeight="1">
      <c r="B1199" s="1588"/>
      <c r="C1199" s="320" t="s">
        <v>1299</v>
      </c>
      <c r="D1199" s="320" t="s">
        <v>499</v>
      </c>
      <c r="E1199" s="320" t="s">
        <v>1299</v>
      </c>
      <c r="F1199" s="447" t="s">
        <v>928</v>
      </c>
      <c r="G1199" s="447" t="s">
        <v>1299</v>
      </c>
      <c r="H1199" s="447" t="s">
        <v>928</v>
      </c>
      <c r="I1199" s="447" t="s">
        <v>1299</v>
      </c>
    </row>
    <row r="1200" spans="2:9" ht="10.5" customHeight="1">
      <c r="B1200" s="613" t="s">
        <v>150</v>
      </c>
      <c r="C1200" s="589">
        <v>47903</v>
      </c>
      <c r="D1200" s="582">
        <v>6793</v>
      </c>
      <c r="E1200" s="575">
        <v>5659</v>
      </c>
      <c r="F1200" s="575">
        <v>71</v>
      </c>
      <c r="G1200" s="575">
        <v>35742</v>
      </c>
      <c r="H1200" s="572">
        <v>180.12</v>
      </c>
      <c r="I1200" s="584">
        <v>14690</v>
      </c>
    </row>
    <row r="1201" spans="2:9" ht="10.5" customHeight="1">
      <c r="B1201" s="613" t="s">
        <v>151</v>
      </c>
      <c r="C1201" s="589">
        <v>51631</v>
      </c>
      <c r="D1201" s="582">
        <v>4828</v>
      </c>
      <c r="E1201" s="575">
        <v>5152</v>
      </c>
      <c r="F1201" s="575">
        <v>90</v>
      </c>
      <c r="G1201" s="575">
        <v>39541</v>
      </c>
      <c r="H1201" s="572">
        <v>111.76</v>
      </c>
      <c r="I1201" s="584">
        <v>20210</v>
      </c>
    </row>
    <row r="1202" spans="2:9" ht="10.5" customHeight="1">
      <c r="B1202" s="613" t="s">
        <v>152</v>
      </c>
      <c r="C1202" s="589">
        <v>55414</v>
      </c>
      <c r="D1202" s="582">
        <v>6208</v>
      </c>
      <c r="E1202" s="575">
        <v>4419</v>
      </c>
      <c r="F1202" s="575">
        <v>142</v>
      </c>
      <c r="G1202" s="575">
        <v>35196</v>
      </c>
      <c r="H1202" s="572">
        <v>163.83000000000001</v>
      </c>
      <c r="I1202" s="584">
        <v>25950</v>
      </c>
    </row>
    <row r="1203" spans="2:9" ht="10.5" customHeight="1">
      <c r="B1203" s="613" t="s">
        <v>756</v>
      </c>
      <c r="C1203" s="589">
        <v>57940</v>
      </c>
      <c r="D1203" s="582">
        <v>7794</v>
      </c>
      <c r="E1203" s="575">
        <v>4568</v>
      </c>
      <c r="F1203" s="575">
        <v>140</v>
      </c>
      <c r="G1203" s="575">
        <v>39650</v>
      </c>
      <c r="H1203" s="572">
        <v>185.57</v>
      </c>
      <c r="I1203" s="584">
        <v>24750</v>
      </c>
    </row>
    <row r="1204" spans="2:9" ht="10.5" customHeight="1">
      <c r="B1204" s="613" t="s">
        <v>757</v>
      </c>
      <c r="C1204" s="590">
        <v>65959</v>
      </c>
      <c r="D1204" s="582">
        <v>11453</v>
      </c>
      <c r="E1204" s="575">
        <v>4641</v>
      </c>
      <c r="F1204" s="575">
        <v>163</v>
      </c>
      <c r="G1204" s="575">
        <v>42450</v>
      </c>
      <c r="H1204" s="572">
        <v>255.62</v>
      </c>
      <c r="I1204" s="584">
        <v>31760</v>
      </c>
    </row>
    <row r="1205" spans="2:9" ht="10.5" customHeight="1">
      <c r="B1205" s="613"/>
      <c r="C1205" s="582"/>
      <c r="D1205" s="582"/>
      <c r="E1205" s="575"/>
      <c r="F1205" s="575"/>
      <c r="G1205" s="575"/>
      <c r="H1205" s="572"/>
      <c r="I1205" s="584"/>
    </row>
    <row r="1206" spans="2:9" ht="10.5" customHeight="1">
      <c r="B1206" s="613" t="s">
        <v>758</v>
      </c>
      <c r="C1206" s="582">
        <v>71718</v>
      </c>
      <c r="D1206" s="575">
        <v>12832</v>
      </c>
      <c r="E1206" s="575">
        <v>4865</v>
      </c>
      <c r="F1206" s="575">
        <v>173</v>
      </c>
      <c r="G1206" s="575">
        <v>50963</v>
      </c>
      <c r="H1206" s="572">
        <v>238.36</v>
      </c>
      <c r="I1206" s="584">
        <v>23200</v>
      </c>
    </row>
    <row r="1207" spans="2:9" ht="10.5" customHeight="1">
      <c r="B1207" s="613" t="s">
        <v>759</v>
      </c>
      <c r="C1207" s="582">
        <v>79289</v>
      </c>
      <c r="D1207" s="575">
        <v>9808</v>
      </c>
      <c r="E1207" s="575">
        <v>6639</v>
      </c>
      <c r="F1207" s="575">
        <v>145</v>
      </c>
      <c r="G1207" s="575">
        <v>55214</v>
      </c>
      <c r="H1207" s="572">
        <v>163.75</v>
      </c>
      <c r="I1207" s="584">
        <v>31500</v>
      </c>
    </row>
    <row r="1208" spans="2:9" ht="10.5" customHeight="1">
      <c r="B1208" s="613" t="s">
        <v>760</v>
      </c>
      <c r="C1208" s="582">
        <v>59563</v>
      </c>
      <c r="D1208" s="575">
        <v>11036</v>
      </c>
      <c r="E1208" s="575">
        <v>4739</v>
      </c>
      <c r="F1208" s="575">
        <v>186</v>
      </c>
      <c r="G1208" s="575">
        <v>46759</v>
      </c>
      <c r="H1208" s="572">
        <v>221.65</v>
      </c>
      <c r="I1208" s="584">
        <v>15700</v>
      </c>
    </row>
    <row r="1209" spans="2:9" ht="10.5" customHeight="1">
      <c r="B1209" s="613" t="s">
        <v>761</v>
      </c>
      <c r="C1209" s="582">
        <v>54023</v>
      </c>
      <c r="D1209" s="575">
        <v>10893</v>
      </c>
      <c r="E1209" s="575">
        <v>5168</v>
      </c>
      <c r="F1209" s="575">
        <v>243</v>
      </c>
      <c r="G1209" s="575">
        <v>44240</v>
      </c>
      <c r="H1209" s="572">
        <v>231.26</v>
      </c>
      <c r="I1209" s="584">
        <v>9500</v>
      </c>
    </row>
    <row r="1210" spans="2:9" ht="10.5" customHeight="1">
      <c r="B1210" s="613" t="s">
        <v>762</v>
      </c>
      <c r="C1210" s="582">
        <v>57145</v>
      </c>
      <c r="D1210" s="575">
        <v>12665</v>
      </c>
      <c r="E1210" s="575">
        <v>4513</v>
      </c>
      <c r="F1210" s="575">
        <v>272</v>
      </c>
      <c r="G1210" s="575">
        <v>44175</v>
      </c>
      <c r="H1210" s="572">
        <v>268.82</v>
      </c>
      <c r="I1210" s="584">
        <v>20700</v>
      </c>
    </row>
    <row r="1211" spans="2:9" ht="10.5" customHeight="1">
      <c r="B1211" s="613"/>
      <c r="C1211" s="582"/>
      <c r="D1211" s="575"/>
      <c r="E1211" s="575"/>
      <c r="F1211" s="575"/>
      <c r="G1211" s="575"/>
      <c r="H1211" s="572"/>
      <c r="I1211" s="584"/>
    </row>
    <row r="1212" spans="2:9" ht="10.5" customHeight="1">
      <c r="B1212" s="613" t="s">
        <v>763</v>
      </c>
      <c r="C1212" s="589">
        <v>67766</v>
      </c>
      <c r="D1212" s="582">
        <v>22969</v>
      </c>
      <c r="E1212" s="575">
        <v>3770</v>
      </c>
      <c r="F1212" s="575">
        <v>295</v>
      </c>
      <c r="G1212" s="575">
        <v>43203</v>
      </c>
      <c r="H1212" s="572">
        <v>485.31</v>
      </c>
      <c r="I1212" s="584">
        <v>28300</v>
      </c>
    </row>
    <row r="1213" spans="2:9" ht="10.5" customHeight="1">
      <c r="B1213" s="613" t="s">
        <v>764</v>
      </c>
      <c r="C1213" s="589">
        <v>69502</v>
      </c>
      <c r="D1213" s="582">
        <v>28429</v>
      </c>
      <c r="E1213" s="575">
        <v>4663</v>
      </c>
      <c r="F1213" s="575">
        <v>358</v>
      </c>
      <c r="G1213" s="575">
        <v>43440</v>
      </c>
      <c r="H1213" s="572">
        <v>624.51</v>
      </c>
      <c r="I1213" s="584">
        <v>33300</v>
      </c>
    </row>
    <row r="1214" spans="2:9" ht="10.5" customHeight="1">
      <c r="B1214" s="613" t="s">
        <v>765</v>
      </c>
      <c r="C1214" s="589">
        <v>80346</v>
      </c>
      <c r="D1214" s="582">
        <v>22625</v>
      </c>
      <c r="E1214" s="575">
        <v>6562</v>
      </c>
      <c r="F1214" s="575">
        <v>320</v>
      </c>
      <c r="G1214" s="575">
        <v>48380</v>
      </c>
      <c r="H1214" s="572">
        <v>441.23</v>
      </c>
      <c r="I1214" s="584">
        <v>41700</v>
      </c>
    </row>
    <row r="1215" spans="2:9" ht="10.5" customHeight="1">
      <c r="B1215" s="613" t="s">
        <v>766</v>
      </c>
      <c r="C1215" s="589">
        <v>91656</v>
      </c>
      <c r="D1215" s="582">
        <v>28583</v>
      </c>
      <c r="E1215" s="575">
        <v>4517</v>
      </c>
      <c r="F1215" s="575">
        <v>446</v>
      </c>
      <c r="G1215" s="575">
        <v>47427</v>
      </c>
      <c r="H1215" s="572">
        <v>541.59</v>
      </c>
      <c r="I1215" s="584">
        <v>55000</v>
      </c>
    </row>
    <row r="1216" spans="2:9" ht="10.5" customHeight="1">
      <c r="B1216" s="613" t="s">
        <v>767</v>
      </c>
      <c r="C1216" s="589">
        <v>105894</v>
      </c>
      <c r="D1216" s="582">
        <v>47169</v>
      </c>
      <c r="E1216" s="575">
        <v>4345</v>
      </c>
      <c r="F1216" s="575">
        <v>483</v>
      </c>
      <c r="G1216" s="575">
        <v>49834</v>
      </c>
      <c r="H1216" s="572">
        <v>883.26</v>
      </c>
      <c r="I1216" s="584">
        <v>51000</v>
      </c>
    </row>
    <row r="1217" spans="2:11" ht="10.5" customHeight="1">
      <c r="B1217" s="613"/>
      <c r="C1217" s="589"/>
      <c r="D1217" s="582"/>
      <c r="E1217" s="575"/>
      <c r="F1217" s="575"/>
      <c r="G1217" s="575"/>
      <c r="H1217" s="572"/>
      <c r="I1217" s="584"/>
    </row>
    <row r="1218" spans="2:11" ht="10.5" customHeight="1">
      <c r="B1218" s="613" t="s">
        <v>768</v>
      </c>
      <c r="C1218" s="589">
        <v>100710</v>
      </c>
      <c r="D1218" s="582">
        <v>62804</v>
      </c>
      <c r="E1218" s="575">
        <v>3964</v>
      </c>
      <c r="F1218" s="575">
        <v>460</v>
      </c>
      <c r="G1218" s="575">
        <v>51621</v>
      </c>
      <c r="H1218" s="572">
        <v>1096.52</v>
      </c>
      <c r="I1218" s="584">
        <v>41300</v>
      </c>
    </row>
    <row r="1219" spans="2:11" ht="10.5" customHeight="1">
      <c r="B1219" s="613" t="s">
        <v>769</v>
      </c>
      <c r="C1219" s="589">
        <v>112539</v>
      </c>
      <c r="D1219" s="582">
        <v>77000</v>
      </c>
      <c r="E1219" s="575">
        <v>3671</v>
      </c>
      <c r="F1219" s="575">
        <v>493</v>
      </c>
      <c r="G1219" s="575">
        <v>53320</v>
      </c>
      <c r="H1219" s="572">
        <v>1337.16</v>
      </c>
      <c r="I1219" s="584">
        <v>52000</v>
      </c>
    </row>
    <row r="1220" spans="2:11" ht="10.5" customHeight="1">
      <c r="B1220" s="613" t="s">
        <v>455</v>
      </c>
      <c r="C1220" s="589">
        <v>101844</v>
      </c>
      <c r="D1220" s="582">
        <v>77424</v>
      </c>
      <c r="E1220" s="575">
        <v>3536</v>
      </c>
      <c r="F1220" s="575">
        <v>608</v>
      </c>
      <c r="G1220" s="575">
        <v>50888</v>
      </c>
      <c r="H1220" s="572">
        <v>1405.1</v>
      </c>
      <c r="I1220" s="584">
        <v>44000</v>
      </c>
    </row>
    <row r="1221" spans="2:11" ht="10.5" customHeight="1">
      <c r="B1221" s="613" t="s">
        <v>456</v>
      </c>
      <c r="C1221" s="589">
        <v>89367</v>
      </c>
      <c r="D1221" s="582">
        <v>60850</v>
      </c>
      <c r="E1221" s="575">
        <v>4570</v>
      </c>
      <c r="F1221" s="575">
        <v>544</v>
      </c>
      <c r="G1221" s="575">
        <v>49402</v>
      </c>
      <c r="H1221" s="572">
        <v>1113.07</v>
      </c>
      <c r="I1221" s="584">
        <v>31000</v>
      </c>
    </row>
    <row r="1222" spans="2:11" ht="10.5" customHeight="1">
      <c r="B1222" s="613" t="s">
        <v>457</v>
      </c>
      <c r="C1222" s="589">
        <v>120196</v>
      </c>
      <c r="D1222" s="582">
        <v>100264</v>
      </c>
      <c r="E1222" s="575">
        <v>4348</v>
      </c>
      <c r="F1222" s="575">
        <v>642</v>
      </c>
      <c r="G1222" s="575">
        <v>68886</v>
      </c>
      <c r="H1222" s="572">
        <v>1346.46</v>
      </c>
      <c r="I1222" s="584">
        <v>42776</v>
      </c>
    </row>
    <row r="1223" spans="2:11" ht="10.5" customHeight="1">
      <c r="B1223" s="613"/>
      <c r="C1223" s="589"/>
      <c r="D1223" s="582"/>
      <c r="E1223" s="575"/>
      <c r="F1223" s="575"/>
      <c r="G1223" s="575"/>
      <c r="H1223" s="572"/>
      <c r="I1223" s="584"/>
    </row>
    <row r="1224" spans="2:11" ht="10.5" customHeight="1">
      <c r="B1224" s="613" t="s">
        <v>324</v>
      </c>
      <c r="C1224" s="589">
        <v>128046</v>
      </c>
      <c r="D1224" s="582">
        <v>122162</v>
      </c>
      <c r="E1224" s="575">
        <v>4019</v>
      </c>
      <c r="F1224" s="575">
        <v>708</v>
      </c>
      <c r="G1224" s="575">
        <v>76416</v>
      </c>
      <c r="H1224" s="572">
        <v>1490.92</v>
      </c>
      <c r="I1224" s="584">
        <v>43736</v>
      </c>
    </row>
    <row r="1225" spans="2:11" ht="10.5" customHeight="1">
      <c r="B1225" s="613" t="s">
        <v>325</v>
      </c>
      <c r="C1225" s="589">
        <v>157589</v>
      </c>
      <c r="D1225" s="582">
        <v>139268</v>
      </c>
      <c r="E1225" s="575">
        <v>4425</v>
      </c>
      <c r="F1225" s="575">
        <v>677</v>
      </c>
      <c r="G1225" s="575">
        <v>114000</v>
      </c>
      <c r="H1225" s="572">
        <v>1137.8399999999999</v>
      </c>
      <c r="I1225" s="584">
        <v>34905</v>
      </c>
    </row>
    <row r="1226" spans="2:11" ht="10.5" customHeight="1">
      <c r="B1226" s="613" t="s">
        <v>326</v>
      </c>
      <c r="C1226" s="589">
        <v>155477</v>
      </c>
      <c r="D1226" s="582">
        <v>82516</v>
      </c>
      <c r="E1226" s="575">
        <v>4120</v>
      </c>
      <c r="F1226" s="575">
        <v>635</v>
      </c>
      <c r="G1226" s="575">
        <v>109500</v>
      </c>
      <c r="H1226" s="572">
        <v>690</v>
      </c>
      <c r="I1226" s="584">
        <v>37886</v>
      </c>
    </row>
    <row r="1227" spans="2:11" ht="10.5" customHeight="1">
      <c r="B1227" s="613" t="s">
        <v>327</v>
      </c>
      <c r="C1227" s="589">
        <v>196037</v>
      </c>
      <c r="D1227" s="582">
        <v>280053</v>
      </c>
      <c r="E1227" s="575">
        <v>4119</v>
      </c>
      <c r="F1227" s="575">
        <v>847</v>
      </c>
      <c r="G1227" s="575">
        <v>139500</v>
      </c>
      <c r="H1227" s="572">
        <v>1952.67</v>
      </c>
      <c r="I1227" s="584">
        <v>48448</v>
      </c>
    </row>
    <row r="1228" spans="2:11" ht="10.5" customHeight="1">
      <c r="B1228" s="613" t="s">
        <v>283</v>
      </c>
      <c r="C1228" s="589">
        <v>212181</v>
      </c>
      <c r="D1228" s="582">
        <v>282409</v>
      </c>
      <c r="E1228" s="575">
        <v>3700</v>
      </c>
      <c r="F1228" s="575">
        <v>903</v>
      </c>
      <c r="G1228" s="575">
        <v>132000</v>
      </c>
      <c r="H1228" s="572">
        <v>2056</v>
      </c>
      <c r="I1228" s="584">
        <v>72830</v>
      </c>
    </row>
    <row r="1229" spans="2:11" ht="10.5" customHeight="1">
      <c r="B1229" s="613"/>
      <c r="C1229" s="589"/>
      <c r="D1229" s="582"/>
      <c r="E1229" s="575"/>
      <c r="F1229" s="575"/>
      <c r="G1229" s="575"/>
      <c r="H1229" s="572"/>
      <c r="I1229" s="584"/>
    </row>
    <row r="1230" spans="2:11" ht="10.5" customHeight="1">
      <c r="B1230" s="614" t="s">
        <v>328</v>
      </c>
      <c r="C1230" s="346">
        <v>322834</v>
      </c>
      <c r="D1230" s="346">
        <v>227518</v>
      </c>
      <c r="E1230" s="575">
        <v>2976</v>
      </c>
      <c r="F1230" s="575">
        <v>689</v>
      </c>
      <c r="G1230" s="575">
        <v>159000</v>
      </c>
      <c r="H1230" s="572">
        <v>1270.67</v>
      </c>
      <c r="I1230" s="339">
        <v>157964</v>
      </c>
    </row>
    <row r="1231" spans="2:11" ht="10.5" customHeight="1">
      <c r="B1231" s="614" t="s">
        <v>329</v>
      </c>
      <c r="C1231" s="346">
        <v>310969</v>
      </c>
      <c r="D1231" s="346">
        <v>335549</v>
      </c>
      <c r="E1231" s="575">
        <v>3980</v>
      </c>
      <c r="F1231" s="582">
        <v>921</v>
      </c>
      <c r="G1231" s="582">
        <v>129149</v>
      </c>
      <c r="H1231" s="558">
        <v>2377.4499999999998</v>
      </c>
      <c r="I1231" s="339">
        <v>174000</v>
      </c>
      <c r="K1231" s="59"/>
    </row>
    <row r="1232" spans="2:11" ht="10.5" customHeight="1">
      <c r="B1232" s="613" t="s">
        <v>282</v>
      </c>
      <c r="C1232" s="346">
        <v>297596</v>
      </c>
      <c r="D1232" s="346">
        <v>411065</v>
      </c>
      <c r="E1232" s="575">
        <v>3140</v>
      </c>
      <c r="F1232" s="582">
        <v>1206</v>
      </c>
      <c r="G1232" s="582">
        <v>166515</v>
      </c>
      <c r="H1232" s="558">
        <v>2329.46</v>
      </c>
      <c r="I1232" s="339">
        <v>124893</v>
      </c>
    </row>
    <row r="1233" spans="2:11" ht="10.5" customHeight="1">
      <c r="B1233" s="613" t="s">
        <v>723</v>
      </c>
      <c r="C1233" s="346">
        <v>323346</v>
      </c>
      <c r="D1233" s="346">
        <v>370730</v>
      </c>
      <c r="E1233" s="575">
        <v>3340</v>
      </c>
      <c r="F1233" s="582">
        <v>1518</v>
      </c>
      <c r="G1233" s="582">
        <v>170136</v>
      </c>
      <c r="H1233" s="558">
        <v>2009.66</v>
      </c>
      <c r="I1233" s="339">
        <v>146633</v>
      </c>
    </row>
    <row r="1234" spans="2:11" ht="10.5" customHeight="1">
      <c r="B1234" s="613" t="s">
        <v>751</v>
      </c>
      <c r="C1234" s="346">
        <v>300060</v>
      </c>
      <c r="D1234" s="346">
        <v>466039</v>
      </c>
      <c r="E1234" s="575">
        <v>3736</v>
      </c>
      <c r="F1234" s="582">
        <v>1444</v>
      </c>
      <c r="G1234" s="582">
        <v>174054</v>
      </c>
      <c r="H1234" s="558">
        <v>2401.54</v>
      </c>
      <c r="I1234" s="339">
        <v>118662</v>
      </c>
    </row>
    <row r="1235" spans="2:11" ht="10.5" customHeight="1">
      <c r="B1235" s="613"/>
      <c r="C1235" s="346"/>
      <c r="D1235" s="346"/>
      <c r="E1235" s="575"/>
      <c r="F1235" s="582"/>
      <c r="G1235" s="582"/>
      <c r="H1235" s="558"/>
      <c r="I1235" s="339"/>
    </row>
    <row r="1236" spans="2:11" ht="10.5" customHeight="1">
      <c r="B1236" s="613" t="s">
        <v>502</v>
      </c>
      <c r="C1236" s="346">
        <v>363052</v>
      </c>
      <c r="D1236" s="346">
        <v>285095</v>
      </c>
      <c r="E1236" s="575">
        <v>3535</v>
      </c>
      <c r="F1236" s="582">
        <v>1494</v>
      </c>
      <c r="G1236" s="582">
        <v>226517</v>
      </c>
      <c r="H1236" s="558">
        <v>1031.71</v>
      </c>
      <c r="I1236" s="339">
        <v>129580</v>
      </c>
    </row>
    <row r="1237" spans="2:11" ht="10.5" customHeight="1">
      <c r="B1237" s="613" t="s">
        <v>388</v>
      </c>
      <c r="C1237" s="346">
        <v>354120</v>
      </c>
      <c r="D1237" s="346">
        <v>359806</v>
      </c>
      <c r="E1237" s="575">
        <v>3914</v>
      </c>
      <c r="F1237" s="582">
        <v>1499</v>
      </c>
      <c r="G1237" s="582">
        <v>157617</v>
      </c>
      <c r="H1237" s="558">
        <v>1755.08</v>
      </c>
      <c r="I1237" s="339">
        <v>188811</v>
      </c>
    </row>
    <row r="1238" spans="2:11" ht="10.5" customHeight="1">
      <c r="B1238" s="313">
        <v>39295.875</v>
      </c>
      <c r="C1238" s="346">
        <v>388785</v>
      </c>
      <c r="D1238" s="346">
        <v>634438</v>
      </c>
      <c r="E1238" s="575">
        <v>4132</v>
      </c>
      <c r="F1238" s="582">
        <v>1791</v>
      </c>
      <c r="G1238" s="582">
        <v>214622</v>
      </c>
      <c r="H1238" s="558">
        <v>2711.99</v>
      </c>
      <c r="I1238" s="339">
        <v>166048</v>
      </c>
    </row>
    <row r="1239" spans="2:11" ht="10.5" customHeight="1">
      <c r="B1239" s="313">
        <v>39692</v>
      </c>
      <c r="C1239" s="346">
        <v>340787</v>
      </c>
      <c r="D1239" s="346">
        <v>740657</v>
      </c>
      <c r="E1239" s="575">
        <v>3596</v>
      </c>
      <c r="F1239" s="582">
        <v>2269</v>
      </c>
      <c r="G1239" s="582">
        <v>190022</v>
      </c>
      <c r="H1239" s="558">
        <v>3707.08</v>
      </c>
      <c r="I1239" s="339">
        <v>143708</v>
      </c>
    </row>
    <row r="1240" spans="2:11" ht="10.5" customHeight="1">
      <c r="B1240" s="313">
        <v>40087</v>
      </c>
      <c r="C1240" s="346">
        <v>406694</v>
      </c>
      <c r="D1240" s="346">
        <v>447312</v>
      </c>
      <c r="E1240" s="575">
        <v>4427</v>
      </c>
      <c r="F1240" s="582">
        <v>1855</v>
      </c>
      <c r="G1240" s="582">
        <v>210923</v>
      </c>
      <c r="H1240" s="558">
        <v>1839.53</v>
      </c>
      <c r="I1240" s="339">
        <v>187082</v>
      </c>
    </row>
    <row r="1241" spans="2:11" ht="10.5" customHeight="1">
      <c r="B1241" s="615"/>
      <c r="C1241" s="346"/>
      <c r="D1241" s="346"/>
      <c r="E1241" s="575"/>
      <c r="F1241" s="582"/>
      <c r="G1241" s="582"/>
      <c r="H1241" s="558"/>
      <c r="I1241" s="339"/>
    </row>
    <row r="1242" spans="2:11" ht="10.5" customHeight="1">
      <c r="B1242" s="313">
        <v>40483.727268518516</v>
      </c>
      <c r="C1242" s="346">
        <v>343028</v>
      </c>
      <c r="D1242" s="346">
        <v>860725</v>
      </c>
      <c r="E1242" s="575">
        <v>5393</v>
      </c>
      <c r="F1242" s="582">
        <v>1472</v>
      </c>
      <c r="G1242" s="582">
        <v>209892</v>
      </c>
      <c r="H1242" s="558">
        <v>3878.98</v>
      </c>
      <c r="I1242" s="339">
        <v>122572</v>
      </c>
    </row>
    <row r="1243" spans="2:11" ht="10.5" customHeight="1">
      <c r="B1243" s="335" t="s">
        <v>339</v>
      </c>
      <c r="C1243" s="346">
        <v>415572</v>
      </c>
      <c r="D1243" s="346">
        <v>942213</v>
      </c>
      <c r="E1243" s="582">
        <v>4412</v>
      </c>
      <c r="F1243" s="582">
        <v>2082</v>
      </c>
      <c r="G1243" s="582">
        <v>207879</v>
      </c>
      <c r="H1243" s="558">
        <v>4087.03</v>
      </c>
      <c r="I1243" s="339">
        <v>199034</v>
      </c>
    </row>
    <row r="1244" spans="2:11" ht="10.5" customHeight="1">
      <c r="B1244" s="335" t="s">
        <v>1370</v>
      </c>
      <c r="C1244" s="346">
        <v>308741</v>
      </c>
      <c r="D1244" s="346">
        <v>850509</v>
      </c>
      <c r="E1244" s="582">
        <v>4306</v>
      </c>
      <c r="F1244" s="582">
        <v>2306</v>
      </c>
      <c r="G1244" s="582">
        <v>180246</v>
      </c>
      <c r="H1244" s="558">
        <v>4370.82</v>
      </c>
      <c r="I1244" s="339">
        <v>120043</v>
      </c>
      <c r="K1244" s="59"/>
    </row>
    <row r="1245" spans="2:11" ht="10.5" customHeight="1">
      <c r="B1245" s="335" t="s">
        <v>1409</v>
      </c>
      <c r="C1245" s="346">
        <v>443066</v>
      </c>
      <c r="D1245" s="602">
        <v>1371710</v>
      </c>
      <c r="E1245" s="582">
        <v>6017</v>
      </c>
      <c r="F1245" s="582">
        <v>2336</v>
      </c>
      <c r="G1245" s="582">
        <v>252959</v>
      </c>
      <c r="H1245" s="558">
        <v>5060.0600000000004</v>
      </c>
      <c r="I1245" s="339">
        <v>178331</v>
      </c>
      <c r="K1245" s="59"/>
    </row>
    <row r="1246" spans="2:11" ht="10.5" customHeight="1">
      <c r="B1246" s="335" t="s">
        <v>1410</v>
      </c>
      <c r="C1246" s="346">
        <v>417421</v>
      </c>
      <c r="D1246" s="602">
        <v>1242522</v>
      </c>
      <c r="E1246" s="582">
        <v>4428</v>
      </c>
      <c r="F1246" s="582">
        <v>3113</v>
      </c>
      <c r="G1246" s="582">
        <v>217595</v>
      </c>
      <c r="H1246" s="558">
        <v>5246.61</v>
      </c>
      <c r="I1246" s="339">
        <v>191138</v>
      </c>
      <c r="K1246" s="59"/>
    </row>
    <row r="1247" spans="2:11" ht="10.5" customHeight="1">
      <c r="B1247" s="335"/>
      <c r="C1247" s="346"/>
      <c r="D1247" s="602"/>
      <c r="E1247" s="582"/>
      <c r="F1247" s="582"/>
      <c r="G1247" s="582"/>
      <c r="H1247" s="558"/>
      <c r="I1247" s="339"/>
      <c r="K1247" s="59"/>
    </row>
    <row r="1248" spans="2:11" ht="10.5" customHeight="1">
      <c r="B1248" s="336" t="s">
        <v>1490</v>
      </c>
      <c r="C1248" s="611">
        <v>385774</v>
      </c>
      <c r="D1248" s="603">
        <v>1360918</v>
      </c>
      <c r="E1248" s="583">
        <v>3992</v>
      </c>
      <c r="F1248" s="583">
        <v>3887</v>
      </c>
      <c r="G1248" s="583">
        <v>224167</v>
      </c>
      <c r="H1248" s="559">
        <v>5736.73</v>
      </c>
      <c r="I1248" s="341">
        <v>153765</v>
      </c>
    </row>
    <row r="1249" spans="2:9" ht="6" customHeight="1">
      <c r="B1249" s="1332"/>
      <c r="C1249" s="1419"/>
      <c r="D1249" s="992"/>
      <c r="E1249" s="589"/>
      <c r="F1249" s="589"/>
      <c r="G1249" s="589"/>
      <c r="H1249" s="1376"/>
      <c r="I1249" s="1414"/>
    </row>
    <row r="1250" spans="2:9" ht="10.5" customHeight="1">
      <c r="B1250" s="1754" t="s">
        <v>1342</v>
      </c>
      <c r="C1250" s="1755"/>
      <c r="D1250" s="1755"/>
      <c r="E1250" s="1755"/>
      <c r="F1250" s="1755"/>
      <c r="G1250" s="1326"/>
      <c r="H1250" s="1326"/>
    </row>
    <row r="1251" spans="2:9" ht="10.5" customHeight="1">
      <c r="B1251" s="1326" t="s">
        <v>1343</v>
      </c>
      <c r="C1251" s="1326"/>
      <c r="D1251" s="1326"/>
      <c r="E1251" s="1326"/>
      <c r="F1251" s="1326"/>
      <c r="G1251" s="1326"/>
      <c r="H1251" s="1326"/>
    </row>
    <row r="1252" spans="2:9" ht="10.5" customHeight="1">
      <c r="B1252" s="1326" t="s">
        <v>1326</v>
      </c>
      <c r="C1252" s="1326"/>
      <c r="D1252" s="1326"/>
      <c r="E1252" s="1326"/>
      <c r="F1252" s="1326"/>
      <c r="G1252" s="1326"/>
      <c r="H1252" s="1326"/>
    </row>
    <row r="1253" spans="2:9" ht="10.5" customHeight="1">
      <c r="B1253" s="1326" t="s">
        <v>1327</v>
      </c>
      <c r="C1253" s="1326"/>
      <c r="D1253" s="1326"/>
      <c r="E1253" s="1326"/>
      <c r="F1253" s="1326"/>
      <c r="G1253" s="1326"/>
      <c r="H1253" s="1326"/>
    </row>
    <row r="1254" spans="2:9" ht="10.5" customHeight="1">
      <c r="B1254" s="1326" t="s">
        <v>1328</v>
      </c>
      <c r="C1254" s="1326"/>
      <c r="D1254" s="1326"/>
      <c r="E1254" s="1326"/>
      <c r="F1254" s="1326"/>
      <c r="G1254" s="1326"/>
      <c r="H1254" s="1326"/>
    </row>
    <row r="1255" spans="2:9" ht="10.5" customHeight="1">
      <c r="B1255" s="1326" t="s">
        <v>1329</v>
      </c>
      <c r="C1255" s="1326"/>
      <c r="D1255" s="1326"/>
      <c r="E1255" s="1326"/>
      <c r="F1255" s="1326"/>
      <c r="G1255" s="1326"/>
      <c r="H1255" s="1326"/>
    </row>
    <row r="1256" spans="2:9" ht="10.5" customHeight="1">
      <c r="B1256" s="1726" t="s">
        <v>1460</v>
      </c>
      <c r="C1256" s="1726"/>
      <c r="D1256" s="1726"/>
      <c r="E1256" s="1726"/>
      <c r="F1256" s="1726"/>
      <c r="G1256" s="1726"/>
      <c r="H1256" s="1726"/>
    </row>
    <row r="1257" spans="2:9" ht="10.5" customHeight="1">
      <c r="B1257" s="1331" t="s">
        <v>1330</v>
      </c>
      <c r="C1257" s="1331"/>
      <c r="D1257" s="1331"/>
      <c r="E1257" s="1331"/>
      <c r="F1257" s="1331"/>
      <c r="G1257" s="1331"/>
      <c r="H1257" s="1331"/>
    </row>
    <row r="1258" spans="2:9" ht="10.5" customHeight="1">
      <c r="B1258" s="1331" t="s">
        <v>1331</v>
      </c>
      <c r="C1258" s="1331"/>
      <c r="D1258" s="1331"/>
      <c r="E1258" s="1331"/>
      <c r="F1258" s="1331"/>
      <c r="G1258" s="1331"/>
      <c r="H1258" s="1331"/>
    </row>
    <row r="1259" spans="2:9" ht="10.5" customHeight="1">
      <c r="B1259" s="1326" t="s">
        <v>1344</v>
      </c>
      <c r="C1259" s="1326"/>
      <c r="D1259" s="1326"/>
      <c r="E1259" s="1326"/>
      <c r="F1259" s="1326"/>
      <c r="G1259" s="1326"/>
      <c r="H1259" s="1326"/>
    </row>
    <row r="1260" spans="2:9" ht="10.5" customHeight="1">
      <c r="B1260" s="48"/>
      <c r="C1260" s="51"/>
      <c r="D1260" s="51"/>
      <c r="E1260" s="51"/>
      <c r="F1260" s="51"/>
      <c r="G1260" s="51"/>
      <c r="H1260" s="51"/>
      <c r="I1260" s="51"/>
    </row>
    <row r="1261" spans="2:9" ht="10.5" customHeight="1">
      <c r="B1261" s="48"/>
    </row>
    <row r="1262" spans="2:9" ht="10.5" customHeight="1">
      <c r="B1262" s="48"/>
    </row>
    <row r="1263" spans="2:9" ht="10.5" customHeight="1">
      <c r="B1263" s="48"/>
    </row>
    <row r="1264" spans="2:9" ht="10.5" customHeight="1">
      <c r="B1264" s="48"/>
    </row>
    <row r="1265" spans="2:8" ht="10.5" customHeight="1">
      <c r="B1265" s="48"/>
      <c r="G1265" s="151">
        <v>53</v>
      </c>
    </row>
    <row r="1266" spans="2:8" ht="10.5" customHeight="1"/>
    <row r="1267" spans="2:8" ht="11.5" customHeight="1">
      <c r="B1267" s="60" t="s">
        <v>20</v>
      </c>
    </row>
    <row r="1268" spans="2:8" ht="11.25" customHeight="1">
      <c r="B1268" s="1587" t="s">
        <v>522</v>
      </c>
      <c r="C1268" s="1609" t="s">
        <v>299</v>
      </c>
      <c r="D1268" s="1609" t="s">
        <v>818</v>
      </c>
      <c r="E1268" s="1619" t="s">
        <v>1109</v>
      </c>
      <c r="F1268" s="1621"/>
      <c r="G1268" s="1619" t="s">
        <v>1121</v>
      </c>
      <c r="H1268" s="1621"/>
    </row>
    <row r="1269" spans="2:8" ht="22.5" customHeight="1">
      <c r="B1269" s="1622"/>
      <c r="C1269" s="1610"/>
      <c r="D1269" s="1610"/>
      <c r="E1269" s="265" t="s">
        <v>465</v>
      </c>
      <c r="F1269" s="282" t="s">
        <v>466</v>
      </c>
      <c r="G1269" s="282" t="s">
        <v>465</v>
      </c>
      <c r="H1269" s="282" t="s">
        <v>467</v>
      </c>
    </row>
    <row r="1270" spans="2:8" ht="11.5" customHeight="1">
      <c r="B1270" s="1588"/>
      <c r="C1270" s="348" t="s">
        <v>1299</v>
      </c>
      <c r="D1270" s="63" t="s">
        <v>499</v>
      </c>
      <c r="E1270" s="447" t="s">
        <v>1299</v>
      </c>
      <c r="F1270" s="447" t="s">
        <v>928</v>
      </c>
      <c r="G1270" s="447" t="s">
        <v>1299</v>
      </c>
      <c r="H1270" s="447" t="s">
        <v>928</v>
      </c>
    </row>
    <row r="1271" spans="2:8" ht="10.5" customHeight="1">
      <c r="B1271" s="311" t="s">
        <v>150</v>
      </c>
      <c r="C1271" s="575">
        <v>14038</v>
      </c>
      <c r="D1271" s="346">
        <v>1551</v>
      </c>
      <c r="E1271" s="575">
        <v>7016</v>
      </c>
      <c r="F1271" s="575">
        <v>130</v>
      </c>
      <c r="G1271" s="575">
        <v>6</v>
      </c>
      <c r="H1271" s="545">
        <v>166.67</v>
      </c>
    </row>
    <row r="1272" spans="2:8" ht="10.5" customHeight="1">
      <c r="B1272" s="311" t="s">
        <v>151</v>
      </c>
      <c r="C1272" s="575">
        <v>19936</v>
      </c>
      <c r="D1272" s="346">
        <v>2008</v>
      </c>
      <c r="E1272" s="575">
        <v>9968</v>
      </c>
      <c r="F1272" s="575">
        <v>118</v>
      </c>
      <c r="G1272" s="575" t="s">
        <v>373</v>
      </c>
      <c r="H1272" s="545" t="s">
        <v>373</v>
      </c>
    </row>
    <row r="1273" spans="2:8" ht="10.5" customHeight="1">
      <c r="B1273" s="311" t="s">
        <v>152</v>
      </c>
      <c r="C1273" s="575">
        <v>17351</v>
      </c>
      <c r="D1273" s="346">
        <v>2172</v>
      </c>
      <c r="E1273" s="575">
        <v>8665</v>
      </c>
      <c r="F1273" s="575">
        <v>147</v>
      </c>
      <c r="G1273" s="575">
        <v>21</v>
      </c>
      <c r="H1273" s="545">
        <v>190.48</v>
      </c>
    </row>
    <row r="1274" spans="2:8" ht="10.5" customHeight="1">
      <c r="B1274" s="311" t="s">
        <v>756</v>
      </c>
      <c r="C1274" s="575">
        <v>22497</v>
      </c>
      <c r="D1274" s="346">
        <v>2655</v>
      </c>
      <c r="E1274" s="575">
        <v>11231</v>
      </c>
      <c r="F1274" s="575">
        <v>138</v>
      </c>
      <c r="G1274" s="575">
        <v>35</v>
      </c>
      <c r="H1274" s="545">
        <v>428.47</v>
      </c>
    </row>
    <row r="1275" spans="2:8" ht="10.5" customHeight="1">
      <c r="B1275" s="311" t="s">
        <v>757</v>
      </c>
      <c r="C1275" s="575">
        <v>23864</v>
      </c>
      <c r="D1275" s="346">
        <v>3388</v>
      </c>
      <c r="E1275" s="575">
        <v>11887</v>
      </c>
      <c r="F1275" s="575">
        <v>167</v>
      </c>
      <c r="G1275" s="575">
        <v>90</v>
      </c>
      <c r="H1275" s="545">
        <v>244.44</v>
      </c>
    </row>
    <row r="1276" spans="2:8" ht="10.5" customHeight="1">
      <c r="B1276" s="311"/>
      <c r="C1276" s="575"/>
      <c r="D1276" s="346"/>
      <c r="E1276" s="575"/>
      <c r="F1276" s="575"/>
      <c r="G1276" s="575"/>
      <c r="H1276" s="545"/>
    </row>
    <row r="1277" spans="2:8" ht="10.5" customHeight="1">
      <c r="B1277" s="311" t="s">
        <v>758</v>
      </c>
      <c r="C1277" s="575">
        <v>26305</v>
      </c>
      <c r="D1277" s="346">
        <v>4114</v>
      </c>
      <c r="E1277" s="575">
        <v>13121</v>
      </c>
      <c r="F1277" s="575">
        <v>182</v>
      </c>
      <c r="G1277" s="575">
        <v>63</v>
      </c>
      <c r="H1277" s="545">
        <v>935.58</v>
      </c>
    </row>
    <row r="1278" spans="2:8" ht="10.5" customHeight="1">
      <c r="B1278" s="311" t="s">
        <v>759</v>
      </c>
      <c r="C1278" s="575">
        <v>24899</v>
      </c>
      <c r="D1278" s="346">
        <v>4797</v>
      </c>
      <c r="E1278" s="575">
        <v>12423</v>
      </c>
      <c r="F1278" s="575">
        <v>226</v>
      </c>
      <c r="G1278" s="575">
        <v>53</v>
      </c>
      <c r="H1278" s="545">
        <v>564.79</v>
      </c>
    </row>
    <row r="1279" spans="2:8" ht="10.5" customHeight="1">
      <c r="B1279" s="311" t="s">
        <v>760</v>
      </c>
      <c r="C1279" s="575">
        <v>25304</v>
      </c>
      <c r="D1279" s="346">
        <v>5737</v>
      </c>
      <c r="E1279" s="575">
        <v>12611</v>
      </c>
      <c r="F1279" s="575">
        <v>266</v>
      </c>
      <c r="G1279" s="575">
        <v>82</v>
      </c>
      <c r="H1279" s="545">
        <v>326.61</v>
      </c>
    </row>
    <row r="1280" spans="2:8" ht="10.5" customHeight="1">
      <c r="B1280" s="311" t="s">
        <v>761</v>
      </c>
      <c r="C1280" s="575">
        <v>25598</v>
      </c>
      <c r="D1280" s="346">
        <v>7067</v>
      </c>
      <c r="E1280" s="575">
        <v>12793</v>
      </c>
      <c r="F1280" s="575">
        <v>325</v>
      </c>
      <c r="G1280" s="575">
        <v>12</v>
      </c>
      <c r="H1280" s="545">
        <v>409.67</v>
      </c>
    </row>
    <row r="1281" spans="2:8" ht="10.5" customHeight="1">
      <c r="B1281" s="311" t="s">
        <v>762</v>
      </c>
      <c r="C1281" s="575">
        <v>28362</v>
      </c>
      <c r="D1281" s="346">
        <v>9275</v>
      </c>
      <c r="E1281" s="575">
        <v>14150</v>
      </c>
      <c r="F1281" s="575">
        <v>385</v>
      </c>
      <c r="G1281" s="575">
        <v>62</v>
      </c>
      <c r="H1281" s="545">
        <v>322.67</v>
      </c>
    </row>
    <row r="1282" spans="2:8" ht="10.5" customHeight="1">
      <c r="B1282" s="311"/>
      <c r="C1282" s="575"/>
      <c r="D1282" s="346"/>
      <c r="E1282" s="575"/>
      <c r="F1282" s="575"/>
      <c r="G1282" s="575"/>
      <c r="H1282" s="545"/>
    </row>
    <row r="1283" spans="2:8" ht="10.5" customHeight="1">
      <c r="B1283" s="311" t="s">
        <v>763</v>
      </c>
      <c r="C1283" s="575">
        <v>24678</v>
      </c>
      <c r="D1283" s="346">
        <v>9797</v>
      </c>
      <c r="E1283" s="575">
        <v>12339</v>
      </c>
      <c r="F1283" s="575">
        <v>467</v>
      </c>
      <c r="G1283" s="575" t="s">
        <v>373</v>
      </c>
      <c r="H1283" s="545" t="s">
        <v>373</v>
      </c>
    </row>
    <row r="1284" spans="2:8" ht="10.5" customHeight="1">
      <c r="B1284" s="311" t="s">
        <v>764</v>
      </c>
      <c r="C1284" s="575">
        <v>28026</v>
      </c>
      <c r="D1284" s="346">
        <v>11280</v>
      </c>
      <c r="E1284" s="575">
        <v>13967</v>
      </c>
      <c r="F1284" s="575">
        <v>474</v>
      </c>
      <c r="G1284" s="575">
        <v>94</v>
      </c>
      <c r="H1284" s="545">
        <v>361.7</v>
      </c>
    </row>
    <row r="1285" spans="2:8" ht="10.5" customHeight="1">
      <c r="B1285" s="311" t="s">
        <v>765</v>
      </c>
      <c r="C1285" s="575">
        <v>28638</v>
      </c>
      <c r="D1285" s="346">
        <v>13833</v>
      </c>
      <c r="E1285" s="575">
        <v>14170</v>
      </c>
      <c r="F1285" s="575">
        <v>560</v>
      </c>
      <c r="G1285" s="575">
        <v>298</v>
      </c>
      <c r="H1285" s="545">
        <v>1157.72</v>
      </c>
    </row>
    <row r="1286" spans="2:8" ht="10.5" customHeight="1">
      <c r="B1286" s="311" t="s">
        <v>766</v>
      </c>
      <c r="C1286" s="575">
        <v>31990</v>
      </c>
      <c r="D1286" s="346">
        <v>17671</v>
      </c>
      <c r="E1286" s="575">
        <v>15110</v>
      </c>
      <c r="F1286" s="575">
        <v>627</v>
      </c>
      <c r="G1286" s="575">
        <v>1770</v>
      </c>
      <c r="H1286" s="545">
        <v>892.09</v>
      </c>
    </row>
    <row r="1287" spans="2:8" ht="10.5" customHeight="1">
      <c r="B1287" s="311" t="s">
        <v>767</v>
      </c>
      <c r="C1287" s="575">
        <v>34033</v>
      </c>
      <c r="D1287" s="346">
        <v>22730</v>
      </c>
      <c r="E1287" s="575">
        <v>15273</v>
      </c>
      <c r="F1287" s="575">
        <v>755</v>
      </c>
      <c r="G1287" s="575">
        <v>3485</v>
      </c>
      <c r="H1287" s="545">
        <v>900.14</v>
      </c>
    </row>
    <row r="1288" spans="2:8" ht="10.5" customHeight="1">
      <c r="B1288" s="311"/>
      <c r="C1288" s="575"/>
      <c r="D1288" s="346"/>
      <c r="E1288" s="575"/>
      <c r="F1288" s="575"/>
      <c r="G1288" s="575"/>
      <c r="H1288" s="545"/>
    </row>
    <row r="1289" spans="2:8" ht="10.5" customHeight="1">
      <c r="B1289" s="311" t="s">
        <v>768</v>
      </c>
      <c r="C1289" s="575">
        <v>39911</v>
      </c>
      <c r="D1289" s="346">
        <v>29662</v>
      </c>
      <c r="E1289" s="575">
        <v>18536</v>
      </c>
      <c r="F1289" s="575">
        <v>802</v>
      </c>
      <c r="G1289" s="575">
        <v>2901</v>
      </c>
      <c r="H1289" s="545">
        <v>1082.23</v>
      </c>
    </row>
    <row r="1290" spans="2:8" ht="10.5" customHeight="1">
      <c r="B1290" s="311" t="s">
        <v>769</v>
      </c>
      <c r="C1290" s="575">
        <v>37878</v>
      </c>
      <c r="D1290" s="346">
        <v>35874</v>
      </c>
      <c r="E1290" s="575">
        <v>16371</v>
      </c>
      <c r="F1290" s="575">
        <v>986</v>
      </c>
      <c r="G1290" s="575">
        <v>5122</v>
      </c>
      <c r="H1290" s="545">
        <v>1369.01</v>
      </c>
    </row>
    <row r="1291" spans="2:8" ht="10.5" customHeight="1">
      <c r="B1291" s="311" t="s">
        <v>455</v>
      </c>
      <c r="C1291" s="575">
        <v>41610</v>
      </c>
      <c r="D1291" s="346">
        <v>44019</v>
      </c>
      <c r="E1291" s="575">
        <v>17686</v>
      </c>
      <c r="F1291" s="575">
        <v>1039</v>
      </c>
      <c r="G1291" s="575">
        <v>6293</v>
      </c>
      <c r="H1291" s="545">
        <v>1779.49</v>
      </c>
    </row>
    <row r="1292" spans="2:8" ht="10.5" customHeight="1">
      <c r="B1292" s="311" t="s">
        <v>456</v>
      </c>
      <c r="C1292" s="575">
        <v>44212</v>
      </c>
      <c r="D1292" s="346">
        <v>49512</v>
      </c>
      <c r="E1292" s="575">
        <v>18234</v>
      </c>
      <c r="F1292" s="575">
        <v>1025</v>
      </c>
      <c r="G1292" s="575">
        <v>7873</v>
      </c>
      <c r="H1292" s="545">
        <v>2055.91</v>
      </c>
    </row>
    <row r="1293" spans="2:8" ht="10.5" customHeight="1">
      <c r="B1293" s="311" t="s">
        <v>457</v>
      </c>
      <c r="C1293" s="575">
        <v>42575</v>
      </c>
      <c r="D1293" s="346">
        <v>42624</v>
      </c>
      <c r="E1293" s="575">
        <v>20216</v>
      </c>
      <c r="F1293" s="575">
        <v>1034</v>
      </c>
      <c r="G1293" s="575">
        <v>2381</v>
      </c>
      <c r="H1293" s="545">
        <v>2290.0700000000002</v>
      </c>
    </row>
    <row r="1294" spans="2:8" ht="10.5" customHeight="1">
      <c r="B1294" s="311"/>
      <c r="C1294" s="575"/>
      <c r="D1294" s="346"/>
      <c r="E1294" s="575"/>
      <c r="F1294" s="575"/>
      <c r="G1294" s="575"/>
      <c r="H1294" s="545"/>
    </row>
    <row r="1295" spans="2:8" ht="10.5" customHeight="1">
      <c r="B1295" s="311" t="s">
        <v>324</v>
      </c>
      <c r="C1295" s="575">
        <v>41746</v>
      </c>
      <c r="D1295" s="346">
        <v>47617</v>
      </c>
      <c r="E1295" s="575">
        <v>20212</v>
      </c>
      <c r="F1295" s="575">
        <v>1308</v>
      </c>
      <c r="G1295" s="575" t="s">
        <v>458</v>
      </c>
      <c r="H1295" s="545" t="s">
        <v>458</v>
      </c>
    </row>
    <row r="1296" spans="2:8" ht="10.5" customHeight="1">
      <c r="B1296" s="311" t="s">
        <v>325</v>
      </c>
      <c r="C1296" s="575">
        <v>54277</v>
      </c>
      <c r="D1296" s="346">
        <v>48478</v>
      </c>
      <c r="E1296" s="575">
        <v>20323</v>
      </c>
      <c r="F1296" s="575">
        <v>1263</v>
      </c>
      <c r="G1296" s="575" t="s">
        <v>458</v>
      </c>
      <c r="H1296" s="545" t="s">
        <v>458</v>
      </c>
    </row>
    <row r="1297" spans="2:8" ht="10.5" customHeight="1">
      <c r="B1297" s="311" t="s">
        <v>326</v>
      </c>
      <c r="C1297" s="575">
        <v>44011</v>
      </c>
      <c r="D1297" s="346">
        <v>42983</v>
      </c>
      <c r="E1297" s="575">
        <v>19544</v>
      </c>
      <c r="F1297" s="575">
        <v>1203</v>
      </c>
      <c r="G1297" s="575" t="s">
        <v>458</v>
      </c>
      <c r="H1297" s="545" t="s">
        <v>458</v>
      </c>
    </row>
    <row r="1298" spans="2:8" ht="10.5" customHeight="1">
      <c r="B1298" s="311" t="s">
        <v>327</v>
      </c>
      <c r="C1298" s="575">
        <v>43691</v>
      </c>
      <c r="D1298" s="346">
        <v>50326</v>
      </c>
      <c r="E1298" s="575">
        <v>18509</v>
      </c>
      <c r="F1298" s="575">
        <v>1481</v>
      </c>
      <c r="G1298" s="575" t="s">
        <v>458</v>
      </c>
      <c r="H1298" s="545" t="s">
        <v>458</v>
      </c>
    </row>
    <row r="1299" spans="2:8" ht="10.5" customHeight="1">
      <c r="B1299" s="311" t="s">
        <v>283</v>
      </c>
      <c r="C1299" s="575">
        <v>46928</v>
      </c>
      <c r="D1299" s="346">
        <v>47411</v>
      </c>
      <c r="E1299" s="575">
        <v>19235</v>
      </c>
      <c r="F1299" s="575">
        <v>1327</v>
      </c>
      <c r="G1299" s="575" t="s">
        <v>458</v>
      </c>
      <c r="H1299" s="545" t="s">
        <v>458</v>
      </c>
    </row>
    <row r="1300" spans="2:8" ht="10.5" customHeight="1">
      <c r="B1300" s="311"/>
      <c r="C1300" s="575"/>
      <c r="D1300" s="346"/>
      <c r="E1300" s="575"/>
      <c r="F1300" s="575"/>
      <c r="G1300" s="575"/>
      <c r="H1300" s="545"/>
    </row>
    <row r="1301" spans="2:8" ht="10.5" customHeight="1">
      <c r="B1301" s="518" t="s">
        <v>328</v>
      </c>
      <c r="C1301" s="575">
        <v>36679</v>
      </c>
      <c r="D1301" s="346">
        <v>41539</v>
      </c>
      <c r="E1301" s="575">
        <v>15316</v>
      </c>
      <c r="F1301" s="575">
        <v>1467</v>
      </c>
      <c r="G1301" s="575" t="s">
        <v>458</v>
      </c>
      <c r="H1301" s="545" t="s">
        <v>458</v>
      </c>
    </row>
    <row r="1302" spans="2:8" ht="10.5" customHeight="1">
      <c r="B1302" s="518" t="s">
        <v>329</v>
      </c>
      <c r="C1302" s="582">
        <v>41223</v>
      </c>
      <c r="D1302" s="610">
        <v>51309</v>
      </c>
      <c r="E1302" s="582">
        <v>17544</v>
      </c>
      <c r="F1302" s="582">
        <v>1598</v>
      </c>
      <c r="G1302" s="582" t="s">
        <v>458</v>
      </c>
      <c r="H1302" s="546" t="s">
        <v>458</v>
      </c>
    </row>
    <row r="1303" spans="2:8" ht="10.5" customHeight="1">
      <c r="B1303" s="311" t="s">
        <v>282</v>
      </c>
      <c r="C1303" s="582">
        <v>39750</v>
      </c>
      <c r="D1303" s="610">
        <v>55403</v>
      </c>
      <c r="E1303" s="582">
        <v>13825</v>
      </c>
      <c r="F1303" s="582">
        <v>2148</v>
      </c>
      <c r="G1303" s="582" t="s">
        <v>458</v>
      </c>
      <c r="H1303" s="546" t="s">
        <v>458</v>
      </c>
    </row>
    <row r="1304" spans="2:8" ht="10.5" customHeight="1">
      <c r="B1304" s="311" t="s">
        <v>723</v>
      </c>
      <c r="C1304" s="582">
        <v>39914</v>
      </c>
      <c r="D1304" s="610">
        <v>62342</v>
      </c>
      <c r="E1304" s="582">
        <v>16314</v>
      </c>
      <c r="F1304" s="582">
        <v>2096</v>
      </c>
      <c r="G1304" s="582" t="s">
        <v>458</v>
      </c>
      <c r="H1304" s="546" t="s">
        <v>458</v>
      </c>
    </row>
    <row r="1305" spans="2:8" ht="10.5" customHeight="1">
      <c r="B1305" s="311" t="s">
        <v>751</v>
      </c>
      <c r="C1305" s="582">
        <v>35984</v>
      </c>
      <c r="D1305" s="610">
        <v>58795</v>
      </c>
      <c r="E1305" s="582">
        <v>14893</v>
      </c>
      <c r="F1305" s="582">
        <v>2166</v>
      </c>
      <c r="G1305" s="582" t="s">
        <v>458</v>
      </c>
      <c r="H1305" s="546" t="s">
        <v>458</v>
      </c>
    </row>
    <row r="1306" spans="2:8" ht="10.5" customHeight="1">
      <c r="B1306" s="311"/>
      <c r="C1306" s="582"/>
      <c r="D1306" s="610"/>
      <c r="E1306" s="582"/>
      <c r="F1306" s="582"/>
      <c r="G1306" s="582" t="s">
        <v>458</v>
      </c>
      <c r="H1306" s="546" t="s">
        <v>458</v>
      </c>
    </row>
    <row r="1307" spans="2:8" ht="10.5" customHeight="1">
      <c r="B1307" s="311" t="s">
        <v>502</v>
      </c>
      <c r="C1307" s="582">
        <v>49477</v>
      </c>
      <c r="D1307" s="346">
        <v>59365</v>
      </c>
      <c r="E1307" s="582">
        <v>20624</v>
      </c>
      <c r="F1307" s="582">
        <v>1573</v>
      </c>
      <c r="G1307" s="582" t="s">
        <v>458</v>
      </c>
      <c r="H1307" s="546" t="s">
        <v>458</v>
      </c>
    </row>
    <row r="1308" spans="2:8" ht="10.5" customHeight="1">
      <c r="B1308" s="311" t="s">
        <v>388</v>
      </c>
      <c r="C1308" s="582">
        <v>45836</v>
      </c>
      <c r="D1308" s="346">
        <v>66887</v>
      </c>
      <c r="E1308" s="582">
        <v>13806</v>
      </c>
      <c r="F1308" s="582">
        <v>2571</v>
      </c>
      <c r="G1308" s="582" t="s">
        <v>458</v>
      </c>
      <c r="H1308" s="546" t="s">
        <v>458</v>
      </c>
    </row>
    <row r="1309" spans="2:8" ht="10.5" customHeight="1">
      <c r="B1309" s="313">
        <v>39295</v>
      </c>
      <c r="C1309" s="582">
        <v>35380</v>
      </c>
      <c r="D1309" s="346">
        <v>78004</v>
      </c>
      <c r="E1309" s="582">
        <v>13580</v>
      </c>
      <c r="F1309" s="582">
        <v>3151</v>
      </c>
      <c r="G1309" s="582" t="s">
        <v>458</v>
      </c>
      <c r="H1309" s="546" t="s">
        <v>458</v>
      </c>
    </row>
    <row r="1310" spans="2:8" ht="10.5" customHeight="1">
      <c r="B1310" s="313">
        <v>39692</v>
      </c>
      <c r="C1310" s="582">
        <v>30289</v>
      </c>
      <c r="D1310" s="346">
        <v>82637</v>
      </c>
      <c r="E1310" s="582">
        <v>10937</v>
      </c>
      <c r="F1310" s="582">
        <v>4053</v>
      </c>
      <c r="G1310" s="582" t="s">
        <v>458</v>
      </c>
      <c r="H1310" s="546" t="s">
        <v>458</v>
      </c>
    </row>
    <row r="1311" spans="2:8" ht="10.5" customHeight="1">
      <c r="B1311" s="313">
        <v>40087</v>
      </c>
      <c r="C1311" s="582">
        <v>32625</v>
      </c>
      <c r="D1311" s="346">
        <v>93020</v>
      </c>
      <c r="E1311" s="582">
        <v>11927</v>
      </c>
      <c r="F1311" s="582">
        <v>4183</v>
      </c>
      <c r="G1311" s="582" t="s">
        <v>458</v>
      </c>
      <c r="H1311" s="546" t="s">
        <v>458</v>
      </c>
    </row>
    <row r="1312" spans="2:8" ht="10.5" customHeight="1">
      <c r="B1312" s="313"/>
      <c r="C1312" s="582"/>
      <c r="D1312" s="346"/>
      <c r="E1312" s="582"/>
      <c r="F1312" s="582"/>
      <c r="G1312" s="582"/>
      <c r="H1312" s="546"/>
    </row>
    <row r="1313" spans="2:10" ht="10.5" customHeight="1">
      <c r="B1313" s="313">
        <v>40483</v>
      </c>
      <c r="C1313" s="582">
        <v>30909</v>
      </c>
      <c r="D1313" s="346">
        <v>107557</v>
      </c>
      <c r="E1313" s="582">
        <v>12468</v>
      </c>
      <c r="F1313" s="582">
        <v>4719</v>
      </c>
      <c r="G1313" s="582" t="s">
        <v>458</v>
      </c>
      <c r="H1313" s="546" t="s">
        <v>458</v>
      </c>
    </row>
    <row r="1314" spans="2:10" ht="10.5" customHeight="1">
      <c r="B1314" s="335" t="s">
        <v>339</v>
      </c>
      <c r="C1314" s="582">
        <v>28855</v>
      </c>
      <c r="D1314" s="346">
        <v>93569</v>
      </c>
      <c r="E1314" s="582">
        <v>10814</v>
      </c>
      <c r="F1314" s="582">
        <v>4681</v>
      </c>
      <c r="G1314" s="582" t="s">
        <v>458</v>
      </c>
      <c r="H1314" s="546" t="s">
        <v>458</v>
      </c>
    </row>
    <row r="1315" spans="2:10" ht="10.5" customHeight="1">
      <c r="B1315" s="335" t="s">
        <v>1370</v>
      </c>
      <c r="C1315" s="582">
        <v>34942</v>
      </c>
      <c r="D1315" s="346">
        <v>113572</v>
      </c>
      <c r="E1315" s="582">
        <v>12301</v>
      </c>
      <c r="F1315" s="582">
        <v>4966</v>
      </c>
      <c r="G1315" s="582" t="s">
        <v>458</v>
      </c>
      <c r="H1315" s="546" t="s">
        <v>458</v>
      </c>
    </row>
    <row r="1316" spans="2:10" ht="10.5" customHeight="1">
      <c r="B1316" s="335" t="s">
        <v>1409</v>
      </c>
      <c r="C1316" s="582">
        <v>34817</v>
      </c>
      <c r="D1316" s="346">
        <v>137142</v>
      </c>
      <c r="E1316" s="582">
        <v>12887</v>
      </c>
      <c r="F1316" s="582">
        <v>5785</v>
      </c>
      <c r="G1316" s="582" t="s">
        <v>458</v>
      </c>
      <c r="H1316" s="546" t="s">
        <v>458</v>
      </c>
    </row>
    <row r="1317" spans="2:10" ht="10.5" customHeight="1">
      <c r="B1317" s="335" t="s">
        <v>1410</v>
      </c>
      <c r="C1317" s="582">
        <v>40355</v>
      </c>
      <c r="D1317" s="346">
        <v>141029</v>
      </c>
      <c r="E1317" s="582">
        <v>12283</v>
      </c>
      <c r="F1317" s="582">
        <v>6131</v>
      </c>
      <c r="G1317" s="582" t="s">
        <v>458</v>
      </c>
      <c r="H1317" s="546" t="s">
        <v>458</v>
      </c>
    </row>
    <row r="1318" spans="2:10" ht="10.5" customHeight="1">
      <c r="B1318" s="335"/>
      <c r="C1318" s="582"/>
      <c r="D1318" s="346"/>
      <c r="E1318" s="582"/>
      <c r="F1318" s="582"/>
      <c r="G1318" s="582"/>
      <c r="H1318" s="546"/>
    </row>
    <row r="1319" spans="2:10" ht="10.5" customHeight="1">
      <c r="B1319" s="336" t="s">
        <v>1490</v>
      </c>
      <c r="C1319" s="583">
        <v>41975</v>
      </c>
      <c r="D1319" s="611">
        <v>138467</v>
      </c>
      <c r="E1319" s="583">
        <v>11496</v>
      </c>
      <c r="F1319" s="583">
        <v>6333</v>
      </c>
      <c r="G1319" s="583" t="s">
        <v>458</v>
      </c>
      <c r="H1319" s="547" t="s">
        <v>458</v>
      </c>
      <c r="J1319" s="59"/>
    </row>
    <row r="1320" spans="2:10" ht="6" customHeight="1">
      <c r="B1320" s="1332"/>
      <c r="C1320" s="589"/>
      <c r="D1320" s="1419"/>
      <c r="E1320" s="589"/>
      <c r="F1320" s="589"/>
      <c r="G1320" s="589"/>
      <c r="H1320" s="1074"/>
      <c r="J1320" s="59"/>
    </row>
    <row r="1321" spans="2:10" ht="10.5" customHeight="1">
      <c r="B1321" s="1326" t="s">
        <v>1339</v>
      </c>
      <c r="C1321" s="1326"/>
      <c r="D1321" s="1326"/>
      <c r="E1321" s="1326"/>
      <c r="F1321" s="1326"/>
      <c r="G1321" s="1326"/>
      <c r="H1321" s="1326"/>
    </row>
    <row r="1322" spans="2:10" ht="10.5" customHeight="1">
      <c r="B1322" s="1326" t="s">
        <v>1326</v>
      </c>
      <c r="C1322" s="1326"/>
      <c r="D1322" s="1326"/>
      <c r="E1322" s="1326"/>
      <c r="F1322" s="1326"/>
      <c r="G1322" s="1326"/>
      <c r="H1322" s="1326"/>
    </row>
    <row r="1323" spans="2:10" ht="10.5" customHeight="1">
      <c r="B1323" s="1326" t="s">
        <v>1327</v>
      </c>
      <c r="C1323" s="1326"/>
      <c r="D1323" s="1326"/>
      <c r="E1323" s="1326"/>
      <c r="F1323" s="1326"/>
      <c r="G1323" s="1326"/>
      <c r="H1323" s="1326"/>
    </row>
    <row r="1324" spans="2:10" ht="10.5" customHeight="1">
      <c r="B1324" s="1326" t="s">
        <v>1328</v>
      </c>
      <c r="C1324" s="1326"/>
      <c r="D1324" s="1326"/>
      <c r="E1324" s="1326"/>
      <c r="F1324" s="1326"/>
      <c r="G1324" s="1326"/>
      <c r="H1324" s="1326"/>
    </row>
    <row r="1325" spans="2:10" ht="10.5" customHeight="1">
      <c r="B1325" s="1326" t="s">
        <v>1329</v>
      </c>
      <c r="C1325" s="1326"/>
      <c r="D1325" s="1326"/>
      <c r="E1325" s="1326"/>
      <c r="F1325" s="1326"/>
      <c r="G1325" s="1326"/>
      <c r="H1325" s="1326"/>
    </row>
    <row r="1326" spans="2:10" ht="10.5" customHeight="1">
      <c r="B1326" s="1726" t="s">
        <v>1460</v>
      </c>
      <c r="C1326" s="1726"/>
      <c r="D1326" s="1726"/>
      <c r="E1326" s="1726"/>
      <c r="F1326" s="1726"/>
      <c r="G1326" s="1726"/>
      <c r="H1326" s="1726"/>
    </row>
    <row r="1327" spans="2:10" ht="10.5" customHeight="1">
      <c r="B1327" s="1331" t="s">
        <v>1330</v>
      </c>
      <c r="C1327" s="1331"/>
      <c r="D1327" s="1331"/>
      <c r="E1327" s="1331"/>
      <c r="F1327" s="1331"/>
      <c r="G1327" s="1331"/>
      <c r="H1327" s="1331"/>
    </row>
    <row r="1328" spans="2:10" ht="10.5" customHeight="1">
      <c r="B1328" s="1331" t="s">
        <v>1331</v>
      </c>
      <c r="C1328" s="1331"/>
      <c r="D1328" s="1331"/>
      <c r="E1328" s="1331"/>
      <c r="F1328" s="1331"/>
      <c r="G1328" s="1331"/>
      <c r="H1328" s="1331"/>
    </row>
    <row r="1329" spans="2:16" ht="10.5" customHeight="1">
      <c r="B1329" s="1326" t="s">
        <v>1340</v>
      </c>
      <c r="C1329" s="1326"/>
      <c r="D1329" s="1326"/>
      <c r="E1329" s="1326"/>
      <c r="F1329" s="1326"/>
      <c r="G1329" s="1326"/>
      <c r="H1329" s="1326"/>
    </row>
    <row r="1330" spans="2:16" ht="10.5" customHeight="1">
      <c r="B1330" s="1326" t="s">
        <v>1341</v>
      </c>
      <c r="C1330" s="1326"/>
      <c r="D1330" s="1326"/>
      <c r="E1330" s="1326"/>
      <c r="F1330" s="1326"/>
      <c r="G1330" s="1326"/>
      <c r="H1330" s="1326"/>
    </row>
    <row r="1331" spans="2:16" ht="10.5" customHeight="1">
      <c r="B1331" s="48"/>
      <c r="C1331" s="51"/>
      <c r="D1331" s="51"/>
      <c r="E1331" s="51"/>
      <c r="F1331" s="51"/>
      <c r="G1331" s="51"/>
      <c r="H1331" s="51"/>
    </row>
    <row r="1332" spans="2:16" ht="10.5" customHeight="1">
      <c r="B1332" s="48"/>
    </row>
    <row r="1333" spans="2:16" ht="10.5" customHeight="1">
      <c r="B1333" s="48"/>
    </row>
    <row r="1334" spans="2:16" ht="10.5" customHeight="1">
      <c r="B1334" s="48"/>
    </row>
    <row r="1335" spans="2:16" ht="10.5" customHeight="1">
      <c r="B1335" s="48"/>
    </row>
    <row r="1336" spans="2:16" ht="10.5" customHeight="1">
      <c r="B1336" s="48"/>
      <c r="G1336" s="151">
        <v>54</v>
      </c>
    </row>
    <row r="1337" spans="2:16" ht="10.5" customHeight="1"/>
    <row r="1338" spans="2:16" ht="11.5" customHeight="1">
      <c r="B1338" s="60" t="s">
        <v>22</v>
      </c>
    </row>
    <row r="1339" spans="2:16" ht="24.75" customHeight="1">
      <c r="B1339" s="1587" t="s">
        <v>523</v>
      </c>
      <c r="C1339" s="309" t="s">
        <v>49</v>
      </c>
      <c r="D1339" s="267" t="s">
        <v>50</v>
      </c>
      <c r="E1339" s="309" t="s">
        <v>51</v>
      </c>
      <c r="F1339" s="267" t="s">
        <v>1122</v>
      </c>
      <c r="G1339" s="309" t="s">
        <v>52</v>
      </c>
      <c r="H1339" s="309" t="s">
        <v>53</v>
      </c>
      <c r="I1339" s="309" t="s">
        <v>54</v>
      </c>
      <c r="J1339" s="267" t="s">
        <v>55</v>
      </c>
      <c r="K1339" s="264" t="s">
        <v>56</v>
      </c>
      <c r="L1339" s="264" t="s">
        <v>57</v>
      </c>
      <c r="M1339" s="264" t="s">
        <v>58</v>
      </c>
      <c r="N1339" s="264" t="s">
        <v>59</v>
      </c>
      <c r="O1339" s="309" t="s">
        <v>60</v>
      </c>
      <c r="P1339" s="309" t="s">
        <v>144</v>
      </c>
    </row>
    <row r="1340" spans="2:16" ht="11.25" customHeight="1">
      <c r="B1340" s="1622"/>
      <c r="C1340" s="1698" t="s">
        <v>280</v>
      </c>
      <c r="D1340" s="1769"/>
      <c r="E1340" s="1769"/>
      <c r="F1340" s="1769"/>
      <c r="G1340" s="1769"/>
      <c r="H1340" s="1769"/>
      <c r="I1340" s="1769"/>
      <c r="J1340" s="1769"/>
      <c r="K1340" s="1769"/>
      <c r="L1340" s="1769"/>
      <c r="M1340" s="1769"/>
      <c r="N1340" s="1769"/>
      <c r="O1340" s="1769"/>
      <c r="P1340" s="1722"/>
    </row>
    <row r="1341" spans="2:16" ht="11.25" customHeight="1">
      <c r="B1341" s="721" t="s">
        <v>763</v>
      </c>
      <c r="C1341" s="888">
        <v>1027</v>
      </c>
      <c r="D1341" s="888">
        <v>411</v>
      </c>
      <c r="E1341" s="888">
        <v>159</v>
      </c>
      <c r="F1341" s="888">
        <v>231</v>
      </c>
      <c r="G1341" s="888">
        <v>176</v>
      </c>
      <c r="H1341" s="888">
        <v>51</v>
      </c>
      <c r="I1341" s="888">
        <v>25</v>
      </c>
      <c r="J1341" s="888">
        <v>38</v>
      </c>
      <c r="K1341" s="888">
        <v>42</v>
      </c>
      <c r="L1341" s="888">
        <v>262</v>
      </c>
      <c r="M1341" s="888">
        <v>78</v>
      </c>
      <c r="N1341" s="888">
        <v>34</v>
      </c>
      <c r="O1341" s="888">
        <v>252</v>
      </c>
      <c r="P1341" s="888">
        <f>SUM(C1341:O1341)</f>
        <v>2786</v>
      </c>
    </row>
    <row r="1342" spans="2:16" ht="10.5" customHeight="1">
      <c r="B1342" s="311" t="s">
        <v>764</v>
      </c>
      <c r="C1342" s="575">
        <v>1016</v>
      </c>
      <c r="D1342" s="346">
        <v>399</v>
      </c>
      <c r="E1342" s="575">
        <v>159</v>
      </c>
      <c r="F1342" s="575">
        <v>243</v>
      </c>
      <c r="G1342" s="575">
        <v>174</v>
      </c>
      <c r="H1342" s="575">
        <v>59</v>
      </c>
      <c r="I1342" s="575">
        <v>23</v>
      </c>
      <c r="J1342" s="575">
        <v>30</v>
      </c>
      <c r="K1342" s="346">
        <v>42</v>
      </c>
      <c r="L1342" s="575">
        <v>260</v>
      </c>
      <c r="M1342" s="575">
        <v>78</v>
      </c>
      <c r="N1342" s="575">
        <v>34</v>
      </c>
      <c r="O1342" s="575">
        <v>277</v>
      </c>
      <c r="P1342" s="582">
        <f>SUM(J1342:O1342)+SUM(C1342:I1342)</f>
        <v>2794</v>
      </c>
    </row>
    <row r="1343" spans="2:16" ht="10.5" customHeight="1">
      <c r="B1343" s="311" t="s">
        <v>765</v>
      </c>
      <c r="C1343" s="575">
        <v>1066</v>
      </c>
      <c r="D1343" s="346">
        <v>415</v>
      </c>
      <c r="E1343" s="575">
        <v>162</v>
      </c>
      <c r="F1343" s="575">
        <v>290</v>
      </c>
      <c r="G1343" s="575">
        <v>191</v>
      </c>
      <c r="H1343" s="575">
        <v>60</v>
      </c>
      <c r="I1343" s="575">
        <v>27</v>
      </c>
      <c r="J1343" s="575">
        <v>31</v>
      </c>
      <c r="K1343" s="346">
        <v>36</v>
      </c>
      <c r="L1343" s="575">
        <v>245</v>
      </c>
      <c r="M1343" s="575">
        <v>80</v>
      </c>
      <c r="N1343" s="575">
        <v>31</v>
      </c>
      <c r="O1343" s="575">
        <v>262</v>
      </c>
      <c r="P1343" s="582">
        <f>SUM(J1343:O1343)+SUM(C1343:I1343)</f>
        <v>2896</v>
      </c>
    </row>
    <row r="1344" spans="2:16" ht="10.5" customHeight="1">
      <c r="B1344" s="311" t="s">
        <v>766</v>
      </c>
      <c r="C1344" s="575">
        <v>1258</v>
      </c>
      <c r="D1344" s="346">
        <v>488</v>
      </c>
      <c r="E1344" s="575">
        <v>155</v>
      </c>
      <c r="F1344" s="575">
        <v>260</v>
      </c>
      <c r="G1344" s="575">
        <v>209</v>
      </c>
      <c r="H1344" s="575">
        <v>55</v>
      </c>
      <c r="I1344" s="575">
        <v>29</v>
      </c>
      <c r="J1344" s="575">
        <v>37</v>
      </c>
      <c r="K1344" s="346">
        <v>37</v>
      </c>
      <c r="L1344" s="575">
        <v>241</v>
      </c>
      <c r="M1344" s="575">
        <v>89</v>
      </c>
      <c r="N1344" s="575">
        <v>30</v>
      </c>
      <c r="O1344" s="575">
        <v>280</v>
      </c>
      <c r="P1344" s="582">
        <f>SUM(J1344:O1344)+SUM(C1344:I1344)</f>
        <v>3168</v>
      </c>
    </row>
    <row r="1345" spans="1:16" ht="10.5" customHeight="1">
      <c r="B1345" s="311" t="s">
        <v>767</v>
      </c>
      <c r="C1345" s="575">
        <v>1270</v>
      </c>
      <c r="D1345" s="346">
        <v>389</v>
      </c>
      <c r="E1345" s="575">
        <v>167</v>
      </c>
      <c r="F1345" s="575">
        <v>261</v>
      </c>
      <c r="G1345" s="575">
        <v>208</v>
      </c>
      <c r="H1345" s="575">
        <v>55</v>
      </c>
      <c r="I1345" s="575">
        <v>24</v>
      </c>
      <c r="J1345" s="575">
        <v>32</v>
      </c>
      <c r="K1345" s="346">
        <v>41</v>
      </c>
      <c r="L1345" s="575">
        <v>212</v>
      </c>
      <c r="M1345" s="575">
        <v>90</v>
      </c>
      <c r="N1345" s="575">
        <v>30</v>
      </c>
      <c r="O1345" s="575">
        <v>287</v>
      </c>
      <c r="P1345" s="582">
        <f>SUM(J1345:O1345)+SUM(C1345:I1345)</f>
        <v>3066</v>
      </c>
    </row>
    <row r="1346" spans="1:16" ht="10.5" customHeight="1">
      <c r="B1346" s="311"/>
      <c r="C1346" s="575"/>
      <c r="D1346" s="346"/>
      <c r="E1346" s="575"/>
      <c r="F1346" s="575"/>
      <c r="G1346" s="575"/>
      <c r="H1346" s="575"/>
      <c r="I1346" s="575"/>
      <c r="J1346" s="575"/>
      <c r="K1346" s="346"/>
      <c r="L1346" s="575"/>
      <c r="M1346" s="575"/>
      <c r="N1346" s="575"/>
      <c r="O1346" s="575"/>
      <c r="P1346" s="582"/>
    </row>
    <row r="1347" spans="1:16" ht="10.5" customHeight="1">
      <c r="B1347" s="311" t="s">
        <v>768</v>
      </c>
      <c r="C1347" s="575">
        <v>1311</v>
      </c>
      <c r="D1347" s="346">
        <v>455</v>
      </c>
      <c r="E1347" s="575">
        <v>163</v>
      </c>
      <c r="F1347" s="575">
        <v>269</v>
      </c>
      <c r="G1347" s="575">
        <v>241</v>
      </c>
      <c r="H1347" s="575">
        <v>56</v>
      </c>
      <c r="I1347" s="575">
        <v>24</v>
      </c>
      <c r="J1347" s="575">
        <v>36</v>
      </c>
      <c r="K1347" s="346">
        <v>34</v>
      </c>
      <c r="L1347" s="575">
        <v>220</v>
      </c>
      <c r="M1347" s="575">
        <v>87</v>
      </c>
      <c r="N1347" s="575">
        <v>33</v>
      </c>
      <c r="O1347" s="575">
        <v>278</v>
      </c>
      <c r="P1347" s="582">
        <f>SUM(J1347:O1347)+SUM(C1347:I1347)</f>
        <v>3207</v>
      </c>
    </row>
    <row r="1348" spans="1:16" ht="10.5" customHeight="1">
      <c r="B1348" s="311" t="s">
        <v>769</v>
      </c>
      <c r="C1348" s="575">
        <v>1215</v>
      </c>
      <c r="D1348" s="346">
        <v>451</v>
      </c>
      <c r="E1348" s="575">
        <v>169</v>
      </c>
      <c r="F1348" s="575">
        <v>265</v>
      </c>
      <c r="G1348" s="575">
        <v>231</v>
      </c>
      <c r="H1348" s="575">
        <v>58</v>
      </c>
      <c r="I1348" s="575">
        <v>15</v>
      </c>
      <c r="J1348" s="575">
        <v>36</v>
      </c>
      <c r="K1348" s="346">
        <v>39</v>
      </c>
      <c r="L1348" s="575">
        <v>222</v>
      </c>
      <c r="M1348" s="575">
        <v>93</v>
      </c>
      <c r="N1348" s="575">
        <v>32</v>
      </c>
      <c r="O1348" s="575">
        <v>295</v>
      </c>
      <c r="P1348" s="582">
        <f>SUM(J1348:O1348)+SUM(C1348:I1348)</f>
        <v>3121</v>
      </c>
    </row>
    <row r="1349" spans="1:16" ht="10.5" customHeight="1">
      <c r="B1349" s="311" t="s">
        <v>455</v>
      </c>
      <c r="C1349" s="575">
        <v>1134</v>
      </c>
      <c r="D1349" s="346">
        <v>422</v>
      </c>
      <c r="E1349" s="575">
        <v>177</v>
      </c>
      <c r="F1349" s="575">
        <v>257</v>
      </c>
      <c r="G1349" s="575">
        <v>248</v>
      </c>
      <c r="H1349" s="575">
        <v>70</v>
      </c>
      <c r="I1349" s="575">
        <v>20</v>
      </c>
      <c r="J1349" s="575">
        <v>34</v>
      </c>
      <c r="K1349" s="346">
        <v>37</v>
      </c>
      <c r="L1349" s="575">
        <v>241</v>
      </c>
      <c r="M1349" s="575">
        <v>94</v>
      </c>
      <c r="N1349" s="575">
        <v>28</v>
      </c>
      <c r="O1349" s="575">
        <v>278</v>
      </c>
      <c r="P1349" s="582">
        <f>SUM(J1349:O1349)+SUM(C1349:I1349)</f>
        <v>3040</v>
      </c>
    </row>
    <row r="1350" spans="1:16" ht="10.5" customHeight="1">
      <c r="B1350" s="311" t="s">
        <v>456</v>
      </c>
      <c r="C1350" s="575">
        <v>1316</v>
      </c>
      <c r="D1350" s="346">
        <v>408</v>
      </c>
      <c r="E1350" s="575">
        <v>177</v>
      </c>
      <c r="F1350" s="575">
        <v>277</v>
      </c>
      <c r="G1350" s="575">
        <v>245</v>
      </c>
      <c r="H1350" s="575">
        <v>67</v>
      </c>
      <c r="I1350" s="575">
        <v>19</v>
      </c>
      <c r="J1350" s="575">
        <v>31</v>
      </c>
      <c r="K1350" s="346">
        <v>29</v>
      </c>
      <c r="L1350" s="575">
        <v>224</v>
      </c>
      <c r="M1350" s="575">
        <v>93</v>
      </c>
      <c r="N1350" s="575">
        <v>32</v>
      </c>
      <c r="O1350" s="575">
        <v>288</v>
      </c>
      <c r="P1350" s="582">
        <f>SUM(J1350:O1350)+SUM(C1350:I1350)</f>
        <v>3206</v>
      </c>
    </row>
    <row r="1351" spans="1:16" ht="10.5" customHeight="1">
      <c r="B1351" s="311" t="s">
        <v>457</v>
      </c>
      <c r="C1351" s="575">
        <v>1321</v>
      </c>
      <c r="D1351" s="346">
        <v>393</v>
      </c>
      <c r="E1351" s="575">
        <v>183</v>
      </c>
      <c r="F1351" s="575">
        <v>275</v>
      </c>
      <c r="G1351" s="575">
        <v>268</v>
      </c>
      <c r="H1351" s="575">
        <v>60</v>
      </c>
      <c r="I1351" s="575">
        <v>18</v>
      </c>
      <c r="J1351" s="575">
        <v>32</v>
      </c>
      <c r="K1351" s="346">
        <v>32</v>
      </c>
      <c r="L1351" s="575">
        <v>221</v>
      </c>
      <c r="M1351" s="575">
        <v>97</v>
      </c>
      <c r="N1351" s="575">
        <v>27</v>
      </c>
      <c r="O1351" s="575">
        <v>278</v>
      </c>
      <c r="P1351" s="582">
        <f>SUM(J1351:O1351)+SUM(C1351:I1351)</f>
        <v>3205</v>
      </c>
    </row>
    <row r="1352" spans="1:16" ht="10.5" customHeight="1">
      <c r="B1352" s="311"/>
      <c r="C1352" s="575"/>
      <c r="D1352" s="346"/>
      <c r="E1352" s="575"/>
      <c r="F1352" s="575"/>
      <c r="G1352" s="575"/>
      <c r="H1352" s="575"/>
      <c r="I1352" s="575"/>
      <c r="J1352" s="575"/>
      <c r="K1352" s="346"/>
      <c r="L1352" s="575"/>
      <c r="M1352" s="575"/>
      <c r="N1352" s="575"/>
      <c r="O1352" s="575"/>
      <c r="P1352" s="582"/>
    </row>
    <row r="1353" spans="1:16" ht="10.5" customHeight="1">
      <c r="A1353" s="1764">
        <v>55</v>
      </c>
      <c r="B1353" s="311" t="s">
        <v>324</v>
      </c>
      <c r="C1353" s="575">
        <v>1552</v>
      </c>
      <c r="D1353" s="346">
        <v>452</v>
      </c>
      <c r="E1353" s="575">
        <v>190</v>
      </c>
      <c r="F1353" s="575">
        <v>278</v>
      </c>
      <c r="G1353" s="575">
        <v>290</v>
      </c>
      <c r="H1353" s="575">
        <v>57</v>
      </c>
      <c r="I1353" s="575">
        <v>13</v>
      </c>
      <c r="J1353" s="575">
        <v>36</v>
      </c>
      <c r="K1353" s="346">
        <v>32</v>
      </c>
      <c r="L1353" s="575">
        <v>214</v>
      </c>
      <c r="M1353" s="575">
        <v>132</v>
      </c>
      <c r="N1353" s="575">
        <v>30</v>
      </c>
      <c r="O1353" s="575">
        <v>299</v>
      </c>
      <c r="P1353" s="582">
        <f>SUM(J1353:O1353)+SUM(C1353:I1353)</f>
        <v>3575</v>
      </c>
    </row>
    <row r="1354" spans="1:16" ht="10.5" customHeight="1">
      <c r="A1354" s="1764"/>
      <c r="B1354" s="311" t="s">
        <v>325</v>
      </c>
      <c r="C1354" s="575">
        <v>1571</v>
      </c>
      <c r="D1354" s="346">
        <v>424</v>
      </c>
      <c r="E1354" s="575">
        <v>192</v>
      </c>
      <c r="F1354" s="575">
        <v>286</v>
      </c>
      <c r="G1354" s="575">
        <v>285</v>
      </c>
      <c r="H1354" s="575">
        <v>59</v>
      </c>
      <c r="I1354" s="575">
        <v>16</v>
      </c>
      <c r="J1354" s="575">
        <v>34</v>
      </c>
      <c r="K1354" s="346">
        <v>29</v>
      </c>
      <c r="L1354" s="575">
        <v>208</v>
      </c>
      <c r="M1354" s="575">
        <v>103</v>
      </c>
      <c r="N1354" s="575">
        <v>31</v>
      </c>
      <c r="O1354" s="575">
        <v>301</v>
      </c>
      <c r="P1354" s="582">
        <f>SUM(J1354:O1354)+SUM(C1354:I1354)</f>
        <v>3539</v>
      </c>
    </row>
    <row r="1355" spans="1:16" ht="10.5" customHeight="1">
      <c r="B1355" s="311" t="s">
        <v>326</v>
      </c>
      <c r="C1355" s="575">
        <v>1667</v>
      </c>
      <c r="D1355" s="346">
        <v>453</v>
      </c>
      <c r="E1355" s="575">
        <v>197</v>
      </c>
      <c r="F1355" s="575">
        <v>290</v>
      </c>
      <c r="G1355" s="575">
        <v>342</v>
      </c>
      <c r="H1355" s="575">
        <v>59</v>
      </c>
      <c r="I1355" s="575">
        <v>22</v>
      </c>
      <c r="J1355" s="575">
        <v>41</v>
      </c>
      <c r="K1355" s="346">
        <v>26</v>
      </c>
      <c r="L1355" s="575">
        <v>204</v>
      </c>
      <c r="M1355" s="575">
        <v>103</v>
      </c>
      <c r="N1355" s="575">
        <v>33</v>
      </c>
      <c r="O1355" s="575">
        <v>314</v>
      </c>
      <c r="P1355" s="582">
        <f>SUM(J1355:O1355)+SUM(C1355:I1355)</f>
        <v>3751</v>
      </c>
    </row>
    <row r="1356" spans="1:16" ht="10.5" customHeight="1">
      <c r="B1356" s="311" t="s">
        <v>327</v>
      </c>
      <c r="C1356" s="575">
        <v>1699</v>
      </c>
      <c r="D1356" s="346">
        <v>415</v>
      </c>
      <c r="E1356" s="575">
        <v>199</v>
      </c>
      <c r="F1356" s="575">
        <v>300</v>
      </c>
      <c r="G1356" s="575">
        <v>387</v>
      </c>
      <c r="H1356" s="575">
        <v>52</v>
      </c>
      <c r="I1356" s="575">
        <v>24</v>
      </c>
      <c r="J1356" s="575">
        <v>43</v>
      </c>
      <c r="K1356" s="346">
        <v>25</v>
      </c>
      <c r="L1356" s="575">
        <v>202</v>
      </c>
      <c r="M1356" s="575">
        <v>101</v>
      </c>
      <c r="N1356" s="575">
        <v>31</v>
      </c>
      <c r="O1356" s="575">
        <v>313</v>
      </c>
      <c r="P1356" s="582">
        <f>SUM(J1356:O1356)+SUM(C1356:I1356)</f>
        <v>3791</v>
      </c>
    </row>
    <row r="1357" spans="1:16" ht="10.5" customHeight="1">
      <c r="B1357" s="518" t="s">
        <v>283</v>
      </c>
      <c r="C1357" s="575">
        <v>1721</v>
      </c>
      <c r="D1357" s="346">
        <v>405</v>
      </c>
      <c r="E1357" s="575">
        <v>202</v>
      </c>
      <c r="F1357" s="575">
        <v>299</v>
      </c>
      <c r="G1357" s="575">
        <v>329</v>
      </c>
      <c r="H1357" s="575">
        <v>51</v>
      </c>
      <c r="I1357" s="575">
        <v>20</v>
      </c>
      <c r="J1357" s="575">
        <v>41</v>
      </c>
      <c r="K1357" s="346">
        <v>20</v>
      </c>
      <c r="L1357" s="575">
        <v>190</v>
      </c>
      <c r="M1357" s="575">
        <v>97</v>
      </c>
      <c r="N1357" s="575">
        <v>34</v>
      </c>
      <c r="O1357" s="575">
        <v>292</v>
      </c>
      <c r="P1357" s="582">
        <f>SUM(J1357:O1357)+SUM(C1357:I1357)</f>
        <v>3701</v>
      </c>
    </row>
    <row r="1358" spans="1:16" ht="10.5" customHeight="1">
      <c r="B1358" s="518"/>
      <c r="C1358" s="575"/>
      <c r="D1358" s="346"/>
      <c r="E1358" s="575"/>
      <c r="F1358" s="575"/>
      <c r="G1358" s="575"/>
      <c r="H1358" s="575"/>
      <c r="I1358" s="575"/>
      <c r="J1358" s="575"/>
      <c r="K1358" s="346"/>
      <c r="L1358" s="575"/>
      <c r="M1358" s="575"/>
      <c r="N1358" s="575"/>
      <c r="O1358" s="575"/>
      <c r="P1358" s="582"/>
    </row>
    <row r="1359" spans="1:16" ht="10.5" customHeight="1">
      <c r="B1359" s="311" t="s">
        <v>328</v>
      </c>
      <c r="C1359" s="575">
        <v>1793</v>
      </c>
      <c r="D1359" s="346">
        <v>475</v>
      </c>
      <c r="E1359" s="575">
        <v>209</v>
      </c>
      <c r="F1359" s="575">
        <v>298</v>
      </c>
      <c r="G1359" s="575">
        <v>312</v>
      </c>
      <c r="H1359" s="575">
        <v>54</v>
      </c>
      <c r="I1359" s="575">
        <v>18</v>
      </c>
      <c r="J1359" s="582">
        <v>45</v>
      </c>
      <c r="K1359" s="346">
        <v>20</v>
      </c>
      <c r="L1359" s="575">
        <v>191</v>
      </c>
      <c r="M1359" s="582">
        <v>98</v>
      </c>
      <c r="N1359" s="582">
        <v>31</v>
      </c>
      <c r="O1359" s="582">
        <v>294</v>
      </c>
      <c r="P1359" s="582">
        <f>SUM(J1359:O1359)+SUM(C1359:I1359)</f>
        <v>3838</v>
      </c>
    </row>
    <row r="1360" spans="1:16" ht="10.5" customHeight="1">
      <c r="B1360" s="311" t="s">
        <v>329</v>
      </c>
      <c r="C1360" s="582">
        <v>1647</v>
      </c>
      <c r="D1360" s="346">
        <v>420</v>
      </c>
      <c r="E1360" s="575">
        <v>210</v>
      </c>
      <c r="F1360" s="582">
        <v>295</v>
      </c>
      <c r="G1360" s="582">
        <v>335</v>
      </c>
      <c r="H1360" s="582">
        <v>56</v>
      </c>
      <c r="I1360" s="582">
        <v>15</v>
      </c>
      <c r="J1360" s="575">
        <v>38</v>
      </c>
      <c r="K1360" s="346">
        <v>19</v>
      </c>
      <c r="L1360" s="575">
        <v>175</v>
      </c>
      <c r="M1360" s="575">
        <v>102</v>
      </c>
      <c r="N1360" s="575">
        <v>38</v>
      </c>
      <c r="O1360" s="575">
        <v>303</v>
      </c>
      <c r="P1360" s="582">
        <f>SUM(J1360:O1360)+SUM(C1360:I1360)</f>
        <v>3653</v>
      </c>
    </row>
    <row r="1361" spans="2:16" ht="10.5" customHeight="1">
      <c r="B1361" s="311" t="s">
        <v>282</v>
      </c>
      <c r="C1361" s="582">
        <v>1496</v>
      </c>
      <c r="D1361" s="610">
        <v>442</v>
      </c>
      <c r="E1361" s="582">
        <v>215</v>
      </c>
      <c r="F1361" s="582">
        <v>296</v>
      </c>
      <c r="G1361" s="582">
        <v>356</v>
      </c>
      <c r="H1361" s="582">
        <v>50</v>
      </c>
      <c r="I1361" s="582">
        <v>16</v>
      </c>
      <c r="J1361" s="575">
        <v>46</v>
      </c>
      <c r="K1361" s="346">
        <v>17</v>
      </c>
      <c r="L1361" s="575">
        <v>176</v>
      </c>
      <c r="M1361" s="575">
        <v>117</v>
      </c>
      <c r="N1361" s="575">
        <v>41</v>
      </c>
      <c r="O1361" s="575">
        <v>309</v>
      </c>
      <c r="P1361" s="582">
        <f>SUM(J1361:O1361)+SUM(C1361:I1361)</f>
        <v>3577</v>
      </c>
    </row>
    <row r="1362" spans="2:16" ht="10.5" customHeight="1">
      <c r="B1362" s="311" t="s">
        <v>723</v>
      </c>
      <c r="C1362" s="582">
        <v>1785</v>
      </c>
      <c r="D1362" s="610">
        <v>427</v>
      </c>
      <c r="E1362" s="582">
        <v>230</v>
      </c>
      <c r="F1362" s="582">
        <v>323</v>
      </c>
      <c r="G1362" s="582">
        <v>418</v>
      </c>
      <c r="H1362" s="582">
        <v>53</v>
      </c>
      <c r="I1362" s="582">
        <v>9</v>
      </c>
      <c r="J1362" s="582">
        <v>46</v>
      </c>
      <c r="K1362" s="346">
        <v>22</v>
      </c>
      <c r="L1362" s="575">
        <v>178</v>
      </c>
      <c r="M1362" s="582">
        <v>141</v>
      </c>
      <c r="N1362" s="582">
        <v>44</v>
      </c>
      <c r="O1362" s="582">
        <v>347</v>
      </c>
      <c r="P1362" s="582">
        <f>SUM(J1362:O1362)+SUM(C1362:I1362)</f>
        <v>4023</v>
      </c>
    </row>
    <row r="1363" spans="2:16" ht="10.5" customHeight="1">
      <c r="B1363" s="311" t="s">
        <v>751</v>
      </c>
      <c r="C1363" s="582">
        <v>1787</v>
      </c>
      <c r="D1363" s="610">
        <v>514</v>
      </c>
      <c r="E1363" s="582">
        <v>230</v>
      </c>
      <c r="F1363" s="582">
        <v>318</v>
      </c>
      <c r="G1363" s="582">
        <v>438</v>
      </c>
      <c r="H1363" s="582">
        <v>64</v>
      </c>
      <c r="I1363" s="582">
        <v>14</v>
      </c>
      <c r="J1363" s="582">
        <v>57</v>
      </c>
      <c r="K1363" s="610">
        <v>22</v>
      </c>
      <c r="L1363" s="582">
        <v>168</v>
      </c>
      <c r="M1363" s="582">
        <v>143</v>
      </c>
      <c r="N1363" s="582">
        <v>39</v>
      </c>
      <c r="O1363" s="582">
        <v>365</v>
      </c>
      <c r="P1363" s="582">
        <f>SUM(J1363:O1363)+SUM(C1363:I1363)</f>
        <v>4159</v>
      </c>
    </row>
    <row r="1364" spans="2:16" ht="10.5" customHeight="1">
      <c r="B1364" s="311"/>
      <c r="C1364" s="582"/>
      <c r="D1364" s="610"/>
      <c r="E1364" s="582"/>
      <c r="F1364" s="582"/>
      <c r="G1364" s="582"/>
      <c r="H1364" s="582"/>
      <c r="I1364" s="582"/>
      <c r="J1364" s="582"/>
      <c r="K1364" s="610"/>
      <c r="L1364" s="582"/>
      <c r="M1364" s="582"/>
      <c r="N1364" s="582"/>
      <c r="O1364" s="582"/>
      <c r="P1364" s="582"/>
    </row>
    <row r="1365" spans="2:16" ht="10.5" customHeight="1">
      <c r="B1365" s="311" t="s">
        <v>502</v>
      </c>
      <c r="C1365" s="582">
        <v>1719</v>
      </c>
      <c r="D1365" s="346">
        <v>506</v>
      </c>
      <c r="E1365" s="582">
        <v>236</v>
      </c>
      <c r="F1365" s="582">
        <v>317</v>
      </c>
      <c r="G1365" s="582">
        <v>448</v>
      </c>
      <c r="H1365" s="582">
        <v>53</v>
      </c>
      <c r="I1365" s="582">
        <v>16</v>
      </c>
      <c r="J1365" s="582">
        <v>55</v>
      </c>
      <c r="K1365" s="346">
        <v>17</v>
      </c>
      <c r="L1365" s="582">
        <v>160</v>
      </c>
      <c r="M1365" s="582">
        <v>150</v>
      </c>
      <c r="N1365" s="582">
        <v>30</v>
      </c>
      <c r="O1365" s="582">
        <v>380</v>
      </c>
      <c r="P1365" s="582">
        <f>SUM(J1365:O1365)+SUM(C1365:I1365)</f>
        <v>4087</v>
      </c>
    </row>
    <row r="1366" spans="2:16" ht="10.5" customHeight="1">
      <c r="B1366" s="311" t="s">
        <v>388</v>
      </c>
      <c r="C1366" s="582">
        <v>1946</v>
      </c>
      <c r="D1366" s="346">
        <v>528</v>
      </c>
      <c r="E1366" s="582">
        <v>232</v>
      </c>
      <c r="F1366" s="582">
        <v>319</v>
      </c>
      <c r="G1366" s="582">
        <v>475</v>
      </c>
      <c r="H1366" s="582">
        <v>53</v>
      </c>
      <c r="I1366" s="582">
        <v>16</v>
      </c>
      <c r="J1366" s="582">
        <v>59</v>
      </c>
      <c r="K1366" s="346">
        <v>17</v>
      </c>
      <c r="L1366" s="582">
        <v>146</v>
      </c>
      <c r="M1366" s="582">
        <v>146</v>
      </c>
      <c r="N1366" s="582">
        <v>25</v>
      </c>
      <c r="O1366" s="582">
        <v>374</v>
      </c>
      <c r="P1366" s="582">
        <f>SUM(J1366:O1366)+SUM(C1366:I1366)</f>
        <v>4336</v>
      </c>
    </row>
    <row r="1367" spans="2:16" ht="10.5" customHeight="1">
      <c r="B1367" s="313">
        <v>39295</v>
      </c>
      <c r="C1367" s="582">
        <v>1979</v>
      </c>
      <c r="D1367" s="346">
        <v>500</v>
      </c>
      <c r="E1367" s="582">
        <v>230</v>
      </c>
      <c r="F1367" s="582">
        <v>324</v>
      </c>
      <c r="G1367" s="582">
        <v>445</v>
      </c>
      <c r="H1367" s="582">
        <v>51</v>
      </c>
      <c r="I1367" s="582">
        <v>14</v>
      </c>
      <c r="J1367" s="582">
        <v>64</v>
      </c>
      <c r="K1367" s="346">
        <v>17</v>
      </c>
      <c r="L1367" s="582">
        <v>150</v>
      </c>
      <c r="M1367" s="582">
        <v>144</v>
      </c>
      <c r="N1367" s="582">
        <v>24</v>
      </c>
      <c r="O1367" s="582">
        <v>393</v>
      </c>
      <c r="P1367" s="582">
        <f>SUM(J1367:O1367)+SUM(C1367:I1367)</f>
        <v>4335</v>
      </c>
    </row>
    <row r="1368" spans="2:16" ht="10.5" customHeight="1">
      <c r="B1368" s="313">
        <v>39692</v>
      </c>
      <c r="C1368" s="582">
        <v>1927</v>
      </c>
      <c r="D1368" s="346">
        <v>515</v>
      </c>
      <c r="E1368" s="582">
        <v>229</v>
      </c>
      <c r="F1368" s="582">
        <v>337</v>
      </c>
      <c r="G1368" s="582">
        <v>472</v>
      </c>
      <c r="H1368" s="582">
        <v>63</v>
      </c>
      <c r="I1368" s="582">
        <v>15</v>
      </c>
      <c r="J1368" s="582">
        <v>61</v>
      </c>
      <c r="K1368" s="346">
        <v>18</v>
      </c>
      <c r="L1368" s="582">
        <v>141</v>
      </c>
      <c r="M1368" s="582">
        <v>164</v>
      </c>
      <c r="N1368" s="582">
        <v>25</v>
      </c>
      <c r="O1368" s="582">
        <v>387</v>
      </c>
      <c r="P1368" s="582">
        <f>SUM(J1368:O1368)+SUM(C1368:I1368)</f>
        <v>4354</v>
      </c>
    </row>
    <row r="1369" spans="2:16" ht="10.5" customHeight="1">
      <c r="B1369" s="313">
        <v>40087</v>
      </c>
      <c r="C1369" s="582">
        <v>1955</v>
      </c>
      <c r="D1369" s="346">
        <v>575</v>
      </c>
      <c r="E1369" s="582">
        <v>234</v>
      </c>
      <c r="F1369" s="582">
        <v>339</v>
      </c>
      <c r="G1369" s="582">
        <v>489</v>
      </c>
      <c r="H1369" s="582">
        <v>60</v>
      </c>
      <c r="I1369" s="582">
        <v>17</v>
      </c>
      <c r="J1369" s="582">
        <v>67</v>
      </c>
      <c r="K1369" s="346">
        <v>25</v>
      </c>
      <c r="L1369" s="582">
        <v>141</v>
      </c>
      <c r="M1369" s="582">
        <v>151</v>
      </c>
      <c r="N1369" s="582">
        <v>23</v>
      </c>
      <c r="O1369" s="582">
        <v>400</v>
      </c>
      <c r="P1369" s="582">
        <f>SUM(J1369:O1369)+SUM(C1369:I1369)</f>
        <v>4476</v>
      </c>
    </row>
    <row r="1370" spans="2:16" ht="10.5" customHeight="1">
      <c r="B1370" s="313"/>
      <c r="C1370" s="582"/>
      <c r="D1370" s="346"/>
      <c r="E1370" s="582"/>
      <c r="F1370" s="582"/>
      <c r="G1370" s="582"/>
      <c r="H1370" s="582"/>
      <c r="I1370" s="582"/>
      <c r="J1370" s="582"/>
      <c r="K1370" s="346"/>
      <c r="L1370" s="582"/>
      <c r="M1370" s="582"/>
      <c r="N1370" s="582"/>
      <c r="O1370" s="582"/>
      <c r="P1370" s="582"/>
    </row>
    <row r="1371" spans="2:16" ht="10.5" customHeight="1">
      <c r="B1371" s="335" t="s">
        <v>336</v>
      </c>
      <c r="C1371" s="582">
        <v>2165</v>
      </c>
      <c r="D1371" s="346">
        <v>523</v>
      </c>
      <c r="E1371" s="582">
        <v>237</v>
      </c>
      <c r="F1371" s="582">
        <v>340</v>
      </c>
      <c r="G1371" s="582">
        <v>563</v>
      </c>
      <c r="H1371" s="582">
        <v>63</v>
      </c>
      <c r="I1371" s="582">
        <v>12</v>
      </c>
      <c r="J1371" s="582">
        <v>62</v>
      </c>
      <c r="K1371" s="346">
        <v>16</v>
      </c>
      <c r="L1371" s="582">
        <v>153</v>
      </c>
      <c r="M1371" s="582">
        <v>152</v>
      </c>
      <c r="N1371" s="582">
        <v>25</v>
      </c>
      <c r="O1371" s="582">
        <v>406</v>
      </c>
      <c r="P1371" s="582">
        <f>SUM(J1371:O1371)+SUM(C1371:I1371)</f>
        <v>4717</v>
      </c>
    </row>
    <row r="1372" spans="2:16" ht="10.5" customHeight="1">
      <c r="B1372" s="335" t="s">
        <v>339</v>
      </c>
      <c r="C1372" s="582">
        <v>2205</v>
      </c>
      <c r="D1372" s="346">
        <v>545</v>
      </c>
      <c r="E1372" s="582">
        <v>244</v>
      </c>
      <c r="F1372" s="582">
        <v>347</v>
      </c>
      <c r="G1372" s="582">
        <v>625</v>
      </c>
      <c r="H1372" s="582">
        <v>55</v>
      </c>
      <c r="I1372" s="582">
        <v>8</v>
      </c>
      <c r="J1372" s="582">
        <v>66</v>
      </c>
      <c r="K1372" s="346">
        <v>16</v>
      </c>
      <c r="L1372" s="582">
        <v>141</v>
      </c>
      <c r="M1372" s="582">
        <v>178</v>
      </c>
      <c r="N1372" s="582">
        <v>25</v>
      </c>
      <c r="O1372" s="582">
        <v>421</v>
      </c>
      <c r="P1372" s="582">
        <f>SUM(J1372:O1372)+SUM(C1372:I1372)</f>
        <v>4876</v>
      </c>
    </row>
    <row r="1373" spans="2:16" ht="10.5" customHeight="1">
      <c r="B1373" s="335" t="s">
        <v>1370</v>
      </c>
      <c r="C1373" s="582">
        <v>2202</v>
      </c>
      <c r="D1373" s="346">
        <v>527</v>
      </c>
      <c r="E1373" s="582">
        <v>247</v>
      </c>
      <c r="F1373" s="582">
        <v>361</v>
      </c>
      <c r="G1373" s="582">
        <v>596</v>
      </c>
      <c r="H1373" s="582">
        <v>57</v>
      </c>
      <c r="I1373" s="582">
        <v>11</v>
      </c>
      <c r="J1373" s="582">
        <v>68</v>
      </c>
      <c r="K1373" s="346">
        <v>14</v>
      </c>
      <c r="L1373" s="582">
        <v>136</v>
      </c>
      <c r="M1373" s="582">
        <v>183</v>
      </c>
      <c r="N1373" s="582">
        <v>24</v>
      </c>
      <c r="O1373" s="582">
        <v>418</v>
      </c>
      <c r="P1373" s="582">
        <f>SUM(J1373:O1373)+SUM(C1373:I1373)</f>
        <v>4844</v>
      </c>
    </row>
    <row r="1374" spans="2:16" ht="10.5" customHeight="1">
      <c r="B1374" s="335" t="s">
        <v>1409</v>
      </c>
      <c r="C1374" s="582">
        <v>2195</v>
      </c>
      <c r="D1374" s="346">
        <v>538</v>
      </c>
      <c r="E1374" s="582">
        <v>245</v>
      </c>
      <c r="F1374" s="582">
        <v>362</v>
      </c>
      <c r="G1374" s="582">
        <v>619</v>
      </c>
      <c r="H1374" s="582">
        <v>69</v>
      </c>
      <c r="I1374" s="582">
        <v>12</v>
      </c>
      <c r="J1374" s="582">
        <v>61</v>
      </c>
      <c r="K1374" s="346">
        <v>13</v>
      </c>
      <c r="L1374" s="582">
        <v>146</v>
      </c>
      <c r="M1374" s="582">
        <v>184</v>
      </c>
      <c r="N1374" s="582">
        <v>19</v>
      </c>
      <c r="O1374" s="582">
        <v>478</v>
      </c>
      <c r="P1374" s="582">
        <f>SUM(J1374:O1374)+SUM(C1374:I1374)</f>
        <v>4941</v>
      </c>
    </row>
    <row r="1375" spans="2:16" ht="10.5" customHeight="1">
      <c r="B1375" s="336" t="s">
        <v>1486</v>
      </c>
      <c r="C1375" s="583">
        <v>2423</v>
      </c>
      <c r="D1375" s="611">
        <v>539</v>
      </c>
      <c r="E1375" s="583">
        <v>256</v>
      </c>
      <c r="F1375" s="583">
        <v>373</v>
      </c>
      <c r="G1375" s="583">
        <v>675</v>
      </c>
      <c r="H1375" s="583">
        <v>63</v>
      </c>
      <c r="I1375" s="583">
        <v>9</v>
      </c>
      <c r="J1375" s="583">
        <v>78</v>
      </c>
      <c r="K1375" s="611">
        <v>13</v>
      </c>
      <c r="L1375" s="583">
        <v>146</v>
      </c>
      <c r="M1375" s="583">
        <v>201</v>
      </c>
      <c r="N1375" s="583">
        <v>25</v>
      </c>
      <c r="O1375" s="583">
        <v>446</v>
      </c>
      <c r="P1375" s="583">
        <f>SUM(J1375:O1375)+SUM(C1375:I1375)</f>
        <v>5247</v>
      </c>
    </row>
    <row r="1376" spans="2:16" ht="6" customHeight="1">
      <c r="B1376" s="1332"/>
      <c r="C1376" s="589"/>
      <c r="D1376" s="1419"/>
      <c r="E1376" s="1421"/>
      <c r="F1376" s="589"/>
      <c r="G1376" s="589"/>
      <c r="H1376" s="589"/>
      <c r="I1376" s="589"/>
      <c r="J1376" s="589"/>
      <c r="K1376" s="1419"/>
      <c r="L1376" s="589"/>
      <c r="M1376" s="589"/>
      <c r="N1376" s="589"/>
      <c r="O1376" s="589"/>
      <c r="P1376" s="589"/>
    </row>
    <row r="1377" spans="2:19" ht="10.5" customHeight="1">
      <c r="B1377" s="1326" t="s">
        <v>1123</v>
      </c>
      <c r="C1377" s="1326"/>
      <c r="D1377" s="43"/>
      <c r="E1377" s="59"/>
    </row>
    <row r="1378" spans="2:19" ht="10.5" customHeight="1">
      <c r="B1378" s="1697" t="s">
        <v>1338</v>
      </c>
      <c r="C1378" s="1697"/>
      <c r="D1378" s="43"/>
      <c r="E1378" s="59"/>
    </row>
    <row r="1379" spans="2:19" ht="10.5" customHeight="1">
      <c r="B1379" s="48"/>
      <c r="D1379" s="43"/>
      <c r="E1379" s="59"/>
      <c r="G1379" s="59"/>
    </row>
    <row r="1380" spans="2:19" ht="10.5" customHeight="1">
      <c r="B1380" s="48"/>
      <c r="C1380" s="164"/>
      <c r="D1380"/>
      <c r="E1380" s="164"/>
      <c r="F1380" s="164"/>
      <c r="G1380" s="164"/>
      <c r="H1380" s="164"/>
      <c r="I1380" s="164"/>
      <c r="J1380" s="164"/>
      <c r="K1380" s="164"/>
      <c r="L1380" s="164"/>
      <c r="M1380" s="164"/>
      <c r="N1380" s="164"/>
      <c r="O1380" s="164"/>
      <c r="P1380" s="164"/>
    </row>
    <row r="1381" spans="2:19" ht="10.5" customHeight="1">
      <c r="D1381" s="43"/>
      <c r="E1381" s="59"/>
    </row>
    <row r="1382" spans="2:19" ht="11.5" customHeight="1">
      <c r="B1382" s="238" t="s">
        <v>966</v>
      </c>
      <c r="C1382" s="90"/>
      <c r="D1382" s="54"/>
      <c r="E1382" s="90"/>
      <c r="F1382" s="90"/>
      <c r="G1382" s="90"/>
      <c r="P1382" s="59"/>
    </row>
    <row r="1383" spans="2:19" ht="11.5" customHeight="1">
      <c r="B1383" s="1566" t="s">
        <v>61</v>
      </c>
      <c r="C1383" s="1567"/>
      <c r="D1383" s="270">
        <v>2000</v>
      </c>
      <c r="E1383" s="270">
        <v>2001</v>
      </c>
      <c r="F1383" s="270">
        <v>2002</v>
      </c>
      <c r="G1383" s="270">
        <v>2003</v>
      </c>
      <c r="H1383" s="349">
        <v>2004</v>
      </c>
      <c r="I1383" s="349">
        <v>2005</v>
      </c>
      <c r="J1383" s="349">
        <v>2006</v>
      </c>
      <c r="K1383" s="349">
        <v>2007</v>
      </c>
      <c r="L1383" s="349">
        <v>2008</v>
      </c>
      <c r="M1383" s="349">
        <v>2009</v>
      </c>
      <c r="N1383" s="349">
        <v>2010</v>
      </c>
      <c r="O1383" s="350" t="s">
        <v>1371</v>
      </c>
      <c r="P1383" s="350" t="s">
        <v>1367</v>
      </c>
      <c r="Q1383" s="350" t="s">
        <v>1408</v>
      </c>
      <c r="R1383" s="350" t="s">
        <v>1411</v>
      </c>
      <c r="S1383" s="342" t="s">
        <v>1533</v>
      </c>
    </row>
    <row r="1384" spans="2:19" ht="11.5" customHeight="1">
      <c r="B1384" s="1570"/>
      <c r="C1384" s="1571"/>
      <c r="D1384" s="1729" t="s">
        <v>280</v>
      </c>
      <c r="E1384" s="1730"/>
      <c r="F1384" s="1730"/>
      <c r="G1384" s="1730"/>
      <c r="H1384" s="1730"/>
      <c r="I1384" s="1730"/>
      <c r="J1384" s="1730"/>
      <c r="K1384" s="1730"/>
      <c r="L1384" s="1730"/>
      <c r="M1384" s="1730"/>
      <c r="N1384" s="1730"/>
      <c r="O1384" s="1730"/>
      <c r="P1384" s="1730"/>
      <c r="Q1384" s="1730"/>
      <c r="R1384" s="1730"/>
      <c r="S1384" s="1513"/>
    </row>
    <row r="1385" spans="2:19" ht="10.5" customHeight="1">
      <c r="B1385" s="1583" t="s">
        <v>49</v>
      </c>
      <c r="C1385" s="1584"/>
      <c r="D1385" s="749">
        <v>870.4</v>
      </c>
      <c r="E1385" s="749">
        <v>902</v>
      </c>
      <c r="F1385" s="749">
        <v>782</v>
      </c>
      <c r="G1385" s="749">
        <v>804.8</v>
      </c>
      <c r="H1385" s="750">
        <v>900.1</v>
      </c>
      <c r="I1385" s="733">
        <v>895.2</v>
      </c>
      <c r="J1385" s="733">
        <v>954.1</v>
      </c>
      <c r="K1385" s="733">
        <v>941.2</v>
      </c>
      <c r="L1385" s="733">
        <v>1001.3</v>
      </c>
      <c r="M1385" s="733">
        <v>845.7</v>
      </c>
      <c r="N1385" s="733">
        <v>935.8</v>
      </c>
      <c r="O1385" s="733">
        <v>1005.4</v>
      </c>
      <c r="P1385" s="750">
        <v>1060.4000000000001</v>
      </c>
      <c r="Q1385" s="750">
        <v>1040.5999999999999</v>
      </c>
      <c r="R1385" s="1350">
        <v>1058.2</v>
      </c>
      <c r="S1385" s="1353">
        <v>1175.2</v>
      </c>
    </row>
    <row r="1386" spans="2:19" ht="10.5" customHeight="1">
      <c r="B1386" s="1583" t="s">
        <v>50</v>
      </c>
      <c r="C1386" s="1584"/>
      <c r="D1386" s="726">
        <v>227.8</v>
      </c>
      <c r="E1386" s="726">
        <v>234.6</v>
      </c>
      <c r="F1386" s="726">
        <v>246.6</v>
      </c>
      <c r="G1386" s="726">
        <v>227.1</v>
      </c>
      <c r="H1386" s="733">
        <v>240.4</v>
      </c>
      <c r="I1386" s="733">
        <v>255.8</v>
      </c>
      <c r="J1386" s="733">
        <v>251.8</v>
      </c>
      <c r="K1386" s="733">
        <v>247.1</v>
      </c>
      <c r="L1386" s="733">
        <v>258</v>
      </c>
      <c r="M1386" s="733">
        <v>252.3</v>
      </c>
      <c r="N1386" s="733">
        <v>265.2</v>
      </c>
      <c r="O1386" s="733">
        <v>262.5</v>
      </c>
      <c r="P1386" s="733">
        <v>282.8</v>
      </c>
      <c r="Q1386" s="733">
        <v>283.7</v>
      </c>
      <c r="R1386" s="1350">
        <v>274.10000000000002</v>
      </c>
      <c r="S1386" s="1353">
        <v>197.3</v>
      </c>
    </row>
    <row r="1387" spans="2:19" ht="10.5" customHeight="1">
      <c r="B1387" s="1583" t="s">
        <v>62</v>
      </c>
      <c r="C1387" s="1584"/>
      <c r="D1387" s="726">
        <v>157.30000000000001</v>
      </c>
      <c r="E1387" s="726">
        <v>153.1</v>
      </c>
      <c r="F1387" s="726">
        <v>148.69999999999999</v>
      </c>
      <c r="G1387" s="726">
        <v>143</v>
      </c>
      <c r="H1387" s="733">
        <v>145.1</v>
      </c>
      <c r="I1387" s="733">
        <v>129.30000000000001</v>
      </c>
      <c r="J1387" s="733">
        <v>117.8</v>
      </c>
      <c r="K1387" s="733">
        <v>107</v>
      </c>
      <c r="L1387" s="733">
        <v>114.7</v>
      </c>
      <c r="M1387" s="733">
        <v>102.3</v>
      </c>
      <c r="N1387" s="733">
        <v>113.4</v>
      </c>
      <c r="O1387" s="733">
        <v>109.6</v>
      </c>
      <c r="P1387" s="733">
        <v>102.5</v>
      </c>
      <c r="Q1387" s="733">
        <v>106</v>
      </c>
      <c r="R1387" s="1350">
        <v>106.4</v>
      </c>
      <c r="S1387" s="1353">
        <v>107.3</v>
      </c>
    </row>
    <row r="1388" spans="2:19" ht="10.5" customHeight="1">
      <c r="B1388" s="1583" t="s">
        <v>52</v>
      </c>
      <c r="C1388" s="1584"/>
      <c r="D1388" s="726">
        <v>214.3</v>
      </c>
      <c r="E1388" s="726">
        <v>243</v>
      </c>
      <c r="F1388" s="726">
        <v>246.9</v>
      </c>
      <c r="G1388" s="726">
        <v>254.8</v>
      </c>
      <c r="H1388" s="733">
        <v>285.5</v>
      </c>
      <c r="I1388" s="733">
        <v>283</v>
      </c>
      <c r="J1388" s="733">
        <v>287</v>
      </c>
      <c r="K1388" s="733">
        <v>255.4</v>
      </c>
      <c r="L1388" s="733">
        <v>298.5</v>
      </c>
      <c r="M1388" s="733">
        <v>287.8</v>
      </c>
      <c r="N1388" s="733">
        <v>311.3</v>
      </c>
      <c r="O1388" s="733">
        <v>349.9</v>
      </c>
      <c r="P1388" s="733">
        <v>358.7</v>
      </c>
      <c r="Q1388" s="733">
        <v>328.7</v>
      </c>
      <c r="R1388" s="1350">
        <v>359.4</v>
      </c>
      <c r="S1388" s="1353">
        <v>392.6</v>
      </c>
    </row>
    <row r="1389" spans="2:19" ht="10.5" customHeight="1">
      <c r="B1389" s="1583" t="s">
        <v>51</v>
      </c>
      <c r="C1389" s="1584"/>
      <c r="D1389" s="726">
        <v>56.6</v>
      </c>
      <c r="E1389" s="726">
        <v>65.099999999999994</v>
      </c>
      <c r="F1389" s="726">
        <v>57.4</v>
      </c>
      <c r="G1389" s="726">
        <v>64.3</v>
      </c>
      <c r="H1389" s="733">
        <v>68.099999999999994</v>
      </c>
      <c r="I1389" s="733">
        <v>64.8</v>
      </c>
      <c r="J1389" s="733">
        <v>61.5</v>
      </c>
      <c r="K1389" s="733">
        <v>59</v>
      </c>
      <c r="L1389" s="733">
        <v>57.1</v>
      </c>
      <c r="M1389" s="733">
        <v>51.5</v>
      </c>
      <c r="N1389" s="733">
        <v>47.7</v>
      </c>
      <c r="O1389" s="733">
        <v>57.3</v>
      </c>
      <c r="P1389" s="733">
        <v>58.2</v>
      </c>
      <c r="Q1389" s="733">
        <v>49.2</v>
      </c>
      <c r="R1389" s="1350">
        <v>54.8</v>
      </c>
      <c r="S1389" s="1353">
        <v>52.9</v>
      </c>
    </row>
    <row r="1390" spans="2:19" ht="10.5" customHeight="1">
      <c r="B1390" s="1583" t="s">
        <v>58</v>
      </c>
      <c r="C1390" s="1584"/>
      <c r="D1390" s="726">
        <v>64.400000000000006</v>
      </c>
      <c r="E1390" s="726">
        <v>68.2</v>
      </c>
      <c r="F1390" s="726">
        <v>75</v>
      </c>
      <c r="G1390" s="726">
        <v>82.3</v>
      </c>
      <c r="H1390" s="733">
        <v>91.4</v>
      </c>
      <c r="I1390" s="733">
        <v>89.4</v>
      </c>
      <c r="J1390" s="733">
        <v>88</v>
      </c>
      <c r="K1390" s="733">
        <v>86.4</v>
      </c>
      <c r="L1390" s="733">
        <v>96.7</v>
      </c>
      <c r="M1390" s="733">
        <v>91.5</v>
      </c>
      <c r="N1390" s="733">
        <v>86.6</v>
      </c>
      <c r="O1390" s="733">
        <v>97.8</v>
      </c>
      <c r="P1390" s="733">
        <v>112.4</v>
      </c>
      <c r="Q1390" s="733">
        <v>114.6</v>
      </c>
      <c r="R1390" s="1350">
        <v>113.6</v>
      </c>
      <c r="S1390" s="1353">
        <v>128.1</v>
      </c>
    </row>
    <row r="1391" spans="2:19" ht="10.5" customHeight="1">
      <c r="B1391" s="1583" t="s">
        <v>91</v>
      </c>
      <c r="C1391" s="1584"/>
      <c r="D1391" s="726">
        <v>25.4</v>
      </c>
      <c r="E1391" s="726">
        <v>24.5</v>
      </c>
      <c r="F1391" s="726">
        <v>24</v>
      </c>
      <c r="G1391" s="726">
        <v>23</v>
      </c>
      <c r="H1391" s="733">
        <v>25.3</v>
      </c>
      <c r="I1391" s="733">
        <v>23.4</v>
      </c>
      <c r="J1391" s="733">
        <v>22.6</v>
      </c>
      <c r="K1391" s="733">
        <v>21.6</v>
      </c>
      <c r="L1391" s="733">
        <v>20.8</v>
      </c>
      <c r="M1391" s="733">
        <v>22.1</v>
      </c>
      <c r="N1391" s="733">
        <v>20.2</v>
      </c>
      <c r="O1391" s="733">
        <v>19.2</v>
      </c>
      <c r="P1391" s="733">
        <v>20.2</v>
      </c>
      <c r="Q1391" s="733">
        <v>19.100000000000001</v>
      </c>
      <c r="R1391" s="1350">
        <v>19.100000000000001</v>
      </c>
      <c r="S1391" s="1353">
        <v>17.600000000000001</v>
      </c>
    </row>
    <row r="1392" spans="2:19" ht="10.5" customHeight="1">
      <c r="B1392" s="1583" t="s">
        <v>53</v>
      </c>
      <c r="C1392" s="1584"/>
      <c r="D1392" s="726">
        <v>26.4</v>
      </c>
      <c r="E1392" s="726">
        <v>27.9</v>
      </c>
      <c r="F1392" s="726">
        <v>24.7</v>
      </c>
      <c r="G1392" s="726">
        <v>22.7</v>
      </c>
      <c r="H1392" s="733">
        <v>28.8</v>
      </c>
      <c r="I1392" s="733">
        <v>26.5</v>
      </c>
      <c r="J1392" s="733">
        <v>20</v>
      </c>
      <c r="K1392" s="733">
        <v>20.9</v>
      </c>
      <c r="L1392" s="733">
        <v>21.6</v>
      </c>
      <c r="M1392" s="733">
        <v>26.7</v>
      </c>
      <c r="N1392" s="733">
        <v>32.799999999999997</v>
      </c>
      <c r="O1392" s="733">
        <v>22.6</v>
      </c>
      <c r="P1392" s="733">
        <v>22.8</v>
      </c>
      <c r="Q1392" s="733">
        <v>34.4</v>
      </c>
      <c r="R1392" s="1350">
        <v>25.8</v>
      </c>
      <c r="S1392" s="1353">
        <v>29</v>
      </c>
    </row>
    <row r="1393" spans="1:19" ht="10.5" customHeight="1">
      <c r="B1393" s="1583" t="s">
        <v>56</v>
      </c>
      <c r="C1393" s="1584"/>
      <c r="D1393" s="726">
        <v>14.9</v>
      </c>
      <c r="E1393" s="726">
        <v>14.1</v>
      </c>
      <c r="F1393" s="726">
        <v>13.7</v>
      </c>
      <c r="G1393" s="726">
        <v>12.5</v>
      </c>
      <c r="H1393" s="733">
        <v>13.4</v>
      </c>
      <c r="I1393" s="733">
        <v>11.8</v>
      </c>
      <c r="J1393" s="733">
        <v>10.1</v>
      </c>
      <c r="K1393" s="733">
        <v>9.5</v>
      </c>
      <c r="L1393" s="733">
        <v>10.5</v>
      </c>
      <c r="M1393" s="733">
        <v>9</v>
      </c>
      <c r="N1393" s="733">
        <v>8.8000000000000007</v>
      </c>
      <c r="O1393" s="733">
        <v>8.1999999999999993</v>
      </c>
      <c r="P1393" s="733">
        <v>7.3</v>
      </c>
      <c r="Q1393" s="733">
        <v>8.4</v>
      </c>
      <c r="R1393" s="1350">
        <v>7.1</v>
      </c>
      <c r="S1393" s="1353">
        <v>8.1</v>
      </c>
    </row>
    <row r="1394" spans="1:19" ht="10.5" customHeight="1">
      <c r="B1394" s="1583" t="s">
        <v>59</v>
      </c>
      <c r="C1394" s="1584"/>
      <c r="D1394" s="726">
        <v>17.3</v>
      </c>
      <c r="E1394" s="726">
        <v>16.7</v>
      </c>
      <c r="F1394" s="726">
        <v>16.7</v>
      </c>
      <c r="G1394" s="726">
        <v>14.6</v>
      </c>
      <c r="H1394" s="733">
        <v>14.4</v>
      </c>
      <c r="I1394" s="733">
        <v>14.5</v>
      </c>
      <c r="J1394" s="733">
        <v>13.4</v>
      </c>
      <c r="K1394" s="733">
        <v>12.6</v>
      </c>
      <c r="L1394" s="733">
        <v>10.8</v>
      </c>
      <c r="M1394" s="733">
        <v>12.4</v>
      </c>
      <c r="N1394" s="733">
        <v>13</v>
      </c>
      <c r="O1394" s="733">
        <v>12.5</v>
      </c>
      <c r="P1394" s="733">
        <v>12.6</v>
      </c>
      <c r="Q1394" s="733">
        <v>12.2</v>
      </c>
      <c r="R1394" s="1350">
        <v>11.9</v>
      </c>
      <c r="S1394" s="1353">
        <v>12</v>
      </c>
    </row>
    <row r="1395" spans="1:19" ht="10.5" customHeight="1">
      <c r="B1395" s="1583" t="s">
        <v>92</v>
      </c>
      <c r="C1395" s="1584"/>
      <c r="D1395" s="726">
        <v>44.4</v>
      </c>
      <c r="E1395" s="726">
        <v>39.4</v>
      </c>
      <c r="F1395" s="726">
        <v>35.299999999999997</v>
      </c>
      <c r="G1395" s="726">
        <v>36.799999999999997</v>
      </c>
      <c r="H1395" s="733">
        <v>34.200000000000003</v>
      </c>
      <c r="I1395" s="733">
        <v>37.9</v>
      </c>
      <c r="J1395" s="733">
        <v>34.6</v>
      </c>
      <c r="K1395" s="733">
        <v>31.3</v>
      </c>
      <c r="L1395" s="733">
        <v>29.4</v>
      </c>
      <c r="M1395" s="733">
        <v>26</v>
      </c>
      <c r="N1395" s="733">
        <v>22</v>
      </c>
      <c r="O1395" s="733">
        <v>24.6</v>
      </c>
      <c r="P1395" s="733">
        <v>24.5</v>
      </c>
      <c r="Q1395" s="733">
        <v>25.3</v>
      </c>
      <c r="R1395" s="1350">
        <v>24.2</v>
      </c>
      <c r="S1395" s="1353">
        <v>24.9</v>
      </c>
    </row>
    <row r="1396" spans="1:19" ht="10.5" customHeight="1">
      <c r="B1396" s="1583" t="s">
        <v>55</v>
      </c>
      <c r="C1396" s="1584"/>
      <c r="D1396" s="726">
        <v>27.8</v>
      </c>
      <c r="E1396" s="726">
        <v>30.6</v>
      </c>
      <c r="F1396" s="726">
        <v>29.2</v>
      </c>
      <c r="G1396" s="726">
        <v>29.6</v>
      </c>
      <c r="H1396" s="733">
        <v>34.9</v>
      </c>
      <c r="I1396" s="733">
        <v>36.4</v>
      </c>
      <c r="J1396" s="733">
        <v>33.9</v>
      </c>
      <c r="K1396" s="733">
        <v>35.700000000000003</v>
      </c>
      <c r="L1396" s="733">
        <v>34.6</v>
      </c>
      <c r="M1396" s="733">
        <v>37.799999999999997</v>
      </c>
      <c r="N1396" s="733">
        <v>35</v>
      </c>
      <c r="O1396" s="733">
        <v>36.799999999999997</v>
      </c>
      <c r="P1396" s="733">
        <v>41.9</v>
      </c>
      <c r="Q1396" s="733">
        <v>37.200000000000003</v>
      </c>
      <c r="R1396" s="1350">
        <v>37.700000000000003</v>
      </c>
      <c r="S1396" s="1353">
        <v>48.1</v>
      </c>
    </row>
    <row r="1397" spans="1:19" ht="10.5" customHeight="1">
      <c r="B1397" s="1583" t="s">
        <v>93</v>
      </c>
      <c r="C1397" s="1584"/>
      <c r="D1397" s="726">
        <v>11.8</v>
      </c>
      <c r="E1397" s="726">
        <v>12.2</v>
      </c>
      <c r="F1397" s="726">
        <v>12.7</v>
      </c>
      <c r="G1397" s="726">
        <v>12.4</v>
      </c>
      <c r="H1397" s="733">
        <v>12.7</v>
      </c>
      <c r="I1397" s="733">
        <v>12.6</v>
      </c>
      <c r="J1397" s="733">
        <v>13</v>
      </c>
      <c r="K1397" s="733">
        <v>13.7</v>
      </c>
      <c r="L1397" s="733">
        <v>14.3</v>
      </c>
      <c r="M1397" s="733">
        <v>14</v>
      </c>
      <c r="N1397" s="733">
        <v>25.7</v>
      </c>
      <c r="O1397" s="733">
        <v>17.2</v>
      </c>
      <c r="P1397" s="733">
        <v>16.399999999999999</v>
      </c>
      <c r="Q1397" s="733">
        <v>16.7</v>
      </c>
      <c r="R1397" s="1350">
        <v>17.8</v>
      </c>
      <c r="S1397" s="1353">
        <v>20.3</v>
      </c>
    </row>
    <row r="1398" spans="1:19" ht="10.5" customHeight="1">
      <c r="A1398" s="1764">
        <v>56</v>
      </c>
      <c r="B1398" s="1583" t="s">
        <v>94</v>
      </c>
      <c r="C1398" s="1584"/>
      <c r="D1398" s="726">
        <v>26</v>
      </c>
      <c r="E1398" s="726">
        <v>25.4</v>
      </c>
      <c r="F1398" s="726">
        <v>27.4</v>
      </c>
      <c r="G1398" s="726">
        <v>27</v>
      </c>
      <c r="H1398" s="733">
        <v>28</v>
      </c>
      <c r="I1398" s="733">
        <v>28.3</v>
      </c>
      <c r="J1398" s="733">
        <v>28.1</v>
      </c>
      <c r="K1398" s="733">
        <v>25.7</v>
      </c>
      <c r="L1398" s="733">
        <v>29.9</v>
      </c>
      <c r="M1398" s="733">
        <v>26.6</v>
      </c>
      <c r="N1398" s="733">
        <v>26.9</v>
      </c>
      <c r="O1398" s="733">
        <v>25.8</v>
      </c>
      <c r="P1398" s="733">
        <v>25.6</v>
      </c>
      <c r="Q1398" s="733">
        <v>25.6</v>
      </c>
      <c r="R1398" s="1350">
        <v>26</v>
      </c>
      <c r="S1398" s="1353">
        <v>25.3</v>
      </c>
    </row>
    <row r="1399" spans="1:19" ht="10.5" customHeight="1">
      <c r="A1399" s="1764"/>
      <c r="B1399" s="1583" t="s">
        <v>54</v>
      </c>
      <c r="C1399" s="1584"/>
      <c r="D1399" s="726">
        <v>0.8</v>
      </c>
      <c r="E1399" s="726">
        <v>0.5</v>
      </c>
      <c r="F1399" s="726">
        <v>0.5</v>
      </c>
      <c r="G1399" s="726">
        <v>0.4</v>
      </c>
      <c r="H1399" s="733">
        <v>0.4</v>
      </c>
      <c r="I1399" s="733">
        <v>0.5</v>
      </c>
      <c r="J1399" s="733">
        <v>0.3</v>
      </c>
      <c r="K1399" s="733">
        <v>0.3</v>
      </c>
      <c r="L1399" s="733">
        <v>0.4</v>
      </c>
      <c r="M1399" s="733">
        <v>0.3</v>
      </c>
      <c r="N1399" s="733">
        <v>0.3</v>
      </c>
      <c r="O1399" s="733">
        <v>0.3</v>
      </c>
      <c r="P1399" s="733">
        <v>0.2</v>
      </c>
      <c r="Q1399" s="733">
        <v>0.3</v>
      </c>
      <c r="R1399" s="1351">
        <v>0.3</v>
      </c>
      <c r="S1399" s="1353">
        <v>0.2</v>
      </c>
    </row>
    <row r="1400" spans="1:19" ht="10.5" customHeight="1">
      <c r="B1400" s="1583" t="s">
        <v>1550</v>
      </c>
      <c r="C1400" s="1584"/>
      <c r="D1400" s="726"/>
      <c r="E1400" s="726"/>
      <c r="F1400" s="726"/>
      <c r="G1400" s="726"/>
      <c r="H1400" s="733"/>
      <c r="I1400" s="733"/>
      <c r="J1400" s="733"/>
      <c r="K1400" s="733"/>
      <c r="L1400" s="733"/>
      <c r="M1400" s="733"/>
      <c r="N1400" s="733"/>
      <c r="O1400" s="733"/>
      <c r="P1400" s="751"/>
      <c r="Q1400" s="751"/>
      <c r="R1400" s="1350"/>
      <c r="S1400" s="1353"/>
    </row>
    <row r="1401" spans="1:19" ht="10.5" customHeight="1">
      <c r="B1401" s="458" t="s">
        <v>692</v>
      </c>
      <c r="C1401" s="456"/>
      <c r="D1401" s="726">
        <v>3.7</v>
      </c>
      <c r="E1401" s="726">
        <v>3</v>
      </c>
      <c r="F1401" s="726">
        <v>2.6</v>
      </c>
      <c r="G1401" s="726">
        <v>2.5</v>
      </c>
      <c r="H1401" s="733">
        <v>2.9</v>
      </c>
      <c r="I1401" s="733">
        <v>3.9</v>
      </c>
      <c r="J1401" s="733">
        <v>3.5</v>
      </c>
      <c r="K1401" s="733">
        <v>3.5</v>
      </c>
      <c r="L1401" s="733">
        <v>3.9</v>
      </c>
      <c r="M1401" s="733">
        <v>3.9</v>
      </c>
      <c r="N1401" s="733">
        <v>4</v>
      </c>
      <c r="O1401" s="733">
        <v>3.6</v>
      </c>
      <c r="P1401" s="733">
        <v>3.1</v>
      </c>
      <c r="Q1401" s="733">
        <v>4.7</v>
      </c>
      <c r="R1401" s="1350">
        <v>3.6</v>
      </c>
      <c r="S1401" s="1353">
        <v>3.9</v>
      </c>
    </row>
    <row r="1402" spans="1:19" ht="10.5" customHeight="1">
      <c r="B1402" s="1583" t="s">
        <v>96</v>
      </c>
      <c r="C1402" s="1584"/>
      <c r="D1402" s="726">
        <v>0.9</v>
      </c>
      <c r="E1402" s="726">
        <v>0.8</v>
      </c>
      <c r="F1402" s="726">
        <v>0.7</v>
      </c>
      <c r="G1402" s="726">
        <v>0.7</v>
      </c>
      <c r="H1402" s="733">
        <v>0.3</v>
      </c>
      <c r="I1402" s="733">
        <v>0.3</v>
      </c>
      <c r="J1402" s="733">
        <v>1</v>
      </c>
      <c r="K1402" s="733">
        <v>1.6</v>
      </c>
      <c r="L1402" s="733">
        <v>1.4</v>
      </c>
      <c r="M1402" s="733">
        <v>1.8</v>
      </c>
      <c r="N1402" s="733">
        <v>1.4</v>
      </c>
      <c r="O1402" s="733">
        <v>1.3</v>
      </c>
      <c r="P1402" s="733">
        <v>1.3</v>
      </c>
      <c r="Q1402" s="733">
        <v>1.2</v>
      </c>
      <c r="R1402" s="1350">
        <v>1.2</v>
      </c>
      <c r="S1402" s="1353">
        <v>1.1000000000000001</v>
      </c>
    </row>
    <row r="1403" spans="1:19" ht="10.5" customHeight="1">
      <c r="B1403" s="1583" t="s">
        <v>97</v>
      </c>
      <c r="C1403" s="1584"/>
      <c r="D1403" s="726">
        <v>0.9</v>
      </c>
      <c r="E1403" s="726">
        <v>0.8</v>
      </c>
      <c r="F1403" s="726">
        <v>0.8</v>
      </c>
      <c r="G1403" s="726">
        <v>0.9</v>
      </c>
      <c r="H1403" s="733">
        <v>0.8</v>
      </c>
      <c r="I1403" s="733">
        <v>0.7</v>
      </c>
      <c r="J1403" s="733">
        <v>0.7</v>
      </c>
      <c r="K1403" s="733">
        <v>0.7</v>
      </c>
      <c r="L1403" s="733">
        <v>0.7</v>
      </c>
      <c r="M1403" s="733">
        <v>0.6</v>
      </c>
      <c r="N1403" s="733">
        <v>0.6</v>
      </c>
      <c r="O1403" s="733">
        <v>0.6</v>
      </c>
      <c r="P1403" s="733">
        <v>0.6</v>
      </c>
      <c r="Q1403" s="733">
        <v>0.5</v>
      </c>
      <c r="R1403" s="1351">
        <v>0.6</v>
      </c>
      <c r="S1403" s="1353">
        <v>0.6</v>
      </c>
    </row>
    <row r="1404" spans="1:19" ht="10.5" customHeight="1">
      <c r="B1404" s="1583" t="s">
        <v>737</v>
      </c>
      <c r="C1404" s="1584"/>
      <c r="D1404" s="726">
        <v>43.9</v>
      </c>
      <c r="E1404" s="726">
        <v>52.2</v>
      </c>
      <c r="F1404" s="726">
        <v>57.3</v>
      </c>
      <c r="G1404" s="726">
        <v>64</v>
      </c>
      <c r="H1404" s="733">
        <v>67.8</v>
      </c>
      <c r="I1404" s="733">
        <v>80.400000000000006</v>
      </c>
      <c r="J1404" s="733">
        <v>74.599999999999994</v>
      </c>
      <c r="K1404" s="733">
        <v>76.400000000000006</v>
      </c>
      <c r="L1404" s="733">
        <v>79.099999999999994</v>
      </c>
      <c r="M1404" s="733">
        <v>77.599999999999994</v>
      </c>
      <c r="N1404" s="733">
        <v>91.2</v>
      </c>
      <c r="O1404" s="733">
        <v>91.6</v>
      </c>
      <c r="P1404" s="733">
        <v>97.7</v>
      </c>
      <c r="Q1404" s="733">
        <v>93.7</v>
      </c>
      <c r="R1404" s="1350">
        <v>87.1</v>
      </c>
      <c r="S1404" s="1353">
        <v>101.5</v>
      </c>
    </row>
    <row r="1405" spans="1:19" ht="10.5" customHeight="1">
      <c r="B1405" s="1751" t="s">
        <v>60</v>
      </c>
      <c r="C1405" s="1752"/>
      <c r="D1405" s="752">
        <v>50.1</v>
      </c>
      <c r="E1405" s="752">
        <v>45.2</v>
      </c>
      <c r="F1405" s="752">
        <v>53.5</v>
      </c>
      <c r="G1405" s="752">
        <v>54.5</v>
      </c>
      <c r="H1405" s="733">
        <v>60.3</v>
      </c>
      <c r="I1405" s="734">
        <v>68.099999999999994</v>
      </c>
      <c r="J1405" s="734">
        <v>63.5</v>
      </c>
      <c r="K1405" s="734">
        <v>60.2</v>
      </c>
      <c r="L1405" s="734">
        <v>35.5</v>
      </c>
      <c r="M1405" s="734">
        <v>76.099999999999994</v>
      </c>
      <c r="N1405" s="734">
        <v>66.8</v>
      </c>
      <c r="O1405" s="734">
        <v>74.400000000000006</v>
      </c>
      <c r="P1405" s="734">
        <v>85.2</v>
      </c>
      <c r="Q1405" s="734">
        <v>88.2</v>
      </c>
      <c r="R1405" s="1352">
        <v>89.1</v>
      </c>
      <c r="S1405" s="1354">
        <v>157.69999999999999</v>
      </c>
    </row>
    <row r="1406" spans="1:19" s="60" customFormat="1" ht="10.5" customHeight="1">
      <c r="B1406" s="1727" t="s">
        <v>144</v>
      </c>
      <c r="C1406" s="1728"/>
      <c r="D1406" s="752">
        <f t="shared" ref="D1406:S1406" si="3">SUM(D1385:D1405)</f>
        <v>1885.1000000000004</v>
      </c>
      <c r="E1406" s="752">
        <f t="shared" si="3"/>
        <v>1959.3</v>
      </c>
      <c r="F1406" s="752">
        <f t="shared" si="3"/>
        <v>1855.7000000000003</v>
      </c>
      <c r="G1406" s="752">
        <f t="shared" si="3"/>
        <v>1877.8999999999999</v>
      </c>
      <c r="H1406" s="753">
        <f t="shared" si="3"/>
        <v>2054.8000000000002</v>
      </c>
      <c r="I1406" s="753">
        <f t="shared" si="3"/>
        <v>2062.8000000000002</v>
      </c>
      <c r="J1406" s="753">
        <f t="shared" si="3"/>
        <v>2079.5</v>
      </c>
      <c r="K1406" s="753">
        <f t="shared" si="3"/>
        <v>2009.8000000000002</v>
      </c>
      <c r="L1406" s="753">
        <f t="shared" si="3"/>
        <v>2119.2000000000003</v>
      </c>
      <c r="M1406" s="753">
        <f t="shared" si="3"/>
        <v>1965.9999999999995</v>
      </c>
      <c r="N1406" s="753">
        <f t="shared" si="3"/>
        <v>2108.7000000000003</v>
      </c>
      <c r="O1406" s="753">
        <f t="shared" si="3"/>
        <v>2221.2000000000003</v>
      </c>
      <c r="P1406" s="753">
        <f t="shared" si="3"/>
        <v>2334.3999999999996</v>
      </c>
      <c r="Q1406" s="753">
        <f t="shared" si="3"/>
        <v>2290.2999999999993</v>
      </c>
      <c r="R1406" s="753">
        <f t="shared" si="3"/>
        <v>2317.9999999999995</v>
      </c>
      <c r="S1406" s="753">
        <f t="shared" si="3"/>
        <v>2503.6999999999998</v>
      </c>
    </row>
    <row r="1407" spans="1:19" s="60" customFormat="1" ht="6" customHeight="1">
      <c r="B1407" s="135"/>
      <c r="C1407" s="135"/>
      <c r="D1407" s="729"/>
      <c r="E1407" s="729"/>
      <c r="F1407" s="729"/>
      <c r="G1407" s="729"/>
      <c r="H1407" s="1422"/>
      <c r="I1407" s="1422"/>
      <c r="J1407" s="1422"/>
      <c r="K1407" s="1422"/>
      <c r="L1407" s="1422"/>
      <c r="M1407" s="1422"/>
      <c r="N1407" s="1422"/>
      <c r="O1407" s="1422"/>
      <c r="P1407" s="1422"/>
      <c r="Q1407" s="1422"/>
      <c r="R1407" s="1422"/>
      <c r="S1407" s="1422"/>
    </row>
    <row r="1408" spans="1:19" ht="10.5" customHeight="1">
      <c r="B1408" s="1326" t="s">
        <v>1332</v>
      </c>
      <c r="C1408" s="1326"/>
      <c r="D1408" s="1366"/>
      <c r="E1408" s="1363"/>
      <c r="F1408" s="1363"/>
    </row>
    <row r="1409" spans="2:19" ht="10.5" customHeight="1">
      <c r="B1409" s="1326" t="s">
        <v>1333</v>
      </c>
      <c r="C1409" s="1326"/>
      <c r="D1409" s="1366"/>
      <c r="E1409" s="1363"/>
      <c r="F1409" s="1363"/>
    </row>
    <row r="1410" spans="2:19" ht="10.5" customHeight="1">
      <c r="B1410" s="1329" t="s">
        <v>1334</v>
      </c>
      <c r="C1410" s="1326"/>
      <c r="D1410" s="1423"/>
      <c r="E1410" s="1363"/>
      <c r="F1410" s="1363"/>
    </row>
    <row r="1411" spans="2:19" ht="10.5" customHeight="1">
      <c r="B1411" s="1329" t="s">
        <v>1335</v>
      </c>
      <c r="C1411" s="1326"/>
      <c r="D1411" s="1366"/>
      <c r="E1411" s="1326"/>
      <c r="F1411" s="1326"/>
      <c r="L1411" s="59"/>
    </row>
    <row r="1412" spans="2:19" ht="10.5" customHeight="1">
      <c r="B1412" s="1697" t="s">
        <v>1336</v>
      </c>
      <c r="C1412" s="1630"/>
      <c r="D1412" s="1630"/>
      <c r="E1412" s="1630"/>
      <c r="F1412" s="1630"/>
      <c r="O1412" s="59"/>
    </row>
    <row r="1413" spans="2:19" ht="10.5" customHeight="1">
      <c r="B1413" s="1697" t="s">
        <v>1374</v>
      </c>
      <c r="C1413" s="1630"/>
      <c r="D1413" s="1630"/>
      <c r="E1413" s="1326"/>
      <c r="F1413" s="1326"/>
      <c r="R1413" s="59"/>
    </row>
    <row r="1414" spans="2:19" ht="10.5" customHeight="1">
      <c r="B1414" s="131"/>
      <c r="C1414" s="131"/>
      <c r="D1414" s="65"/>
      <c r="E1414" s="131"/>
      <c r="F1414" s="131"/>
      <c r="R1414" s="59"/>
    </row>
    <row r="1415" spans="2:19" ht="10.5" customHeight="1">
      <c r="B1415" s="131"/>
      <c r="C1415" s="131"/>
      <c r="D1415" s="65"/>
      <c r="E1415" s="131"/>
      <c r="F1415" s="131"/>
      <c r="R1415" s="59"/>
    </row>
    <row r="1416" spans="2:19" ht="10.5" customHeight="1">
      <c r="B1416" s="131"/>
      <c r="C1416" s="131"/>
      <c r="D1416" s="65"/>
      <c r="E1416" s="131"/>
      <c r="F1416" s="131"/>
      <c r="R1416" s="59"/>
    </row>
    <row r="1417" spans="2:19" ht="12" customHeight="1">
      <c r="B1417" s="263" t="s">
        <v>1221</v>
      </c>
      <c r="C1417" s="90"/>
      <c r="D1417" s="70"/>
      <c r="E1417" s="90"/>
      <c r="F1417" s="90"/>
      <c r="G1417" s="90"/>
      <c r="H1417" s="90"/>
      <c r="P1417" s="59"/>
    </row>
    <row r="1418" spans="2:19" ht="11.5" customHeight="1">
      <c r="B1418" s="1566" t="s">
        <v>61</v>
      </c>
      <c r="C1418" s="1567"/>
      <c r="D1418" s="337">
        <v>2000</v>
      </c>
      <c r="E1418" s="337">
        <v>2001</v>
      </c>
      <c r="F1418" s="270">
        <v>2002</v>
      </c>
      <c r="G1418" s="270">
        <v>2003</v>
      </c>
      <c r="H1418" s="353">
        <v>2004</v>
      </c>
      <c r="I1418" s="349">
        <v>2005</v>
      </c>
      <c r="J1418" s="270">
        <v>2006</v>
      </c>
      <c r="K1418" s="270">
        <v>2007</v>
      </c>
      <c r="L1418" s="270">
        <v>2008</v>
      </c>
      <c r="M1418" s="349">
        <v>2009</v>
      </c>
      <c r="N1418" s="349">
        <v>2010</v>
      </c>
      <c r="O1418" s="350" t="s">
        <v>1371</v>
      </c>
      <c r="P1418" s="350" t="s">
        <v>1367</v>
      </c>
      <c r="Q1418" s="350" t="s">
        <v>1408</v>
      </c>
      <c r="R1418" s="350" t="s">
        <v>1411</v>
      </c>
      <c r="S1418" s="1237" t="s">
        <v>1489</v>
      </c>
    </row>
    <row r="1419" spans="2:19" ht="11.5" customHeight="1">
      <c r="B1419" s="1570"/>
      <c r="C1419" s="1571"/>
      <c r="D1419" s="1729" t="s">
        <v>928</v>
      </c>
      <c r="E1419" s="1730"/>
      <c r="F1419" s="1730"/>
      <c r="G1419" s="1730"/>
      <c r="H1419" s="1730"/>
      <c r="I1419" s="1730"/>
      <c r="J1419" s="1730"/>
      <c r="K1419" s="1730"/>
      <c r="L1419" s="1730"/>
      <c r="M1419" s="1730"/>
      <c r="N1419" s="1730"/>
      <c r="O1419" s="1730"/>
      <c r="P1419" s="1730"/>
      <c r="Q1419" s="1730"/>
      <c r="R1419" s="1730"/>
      <c r="S1419" s="1513"/>
    </row>
    <row r="1420" spans="2:19" ht="10.5" customHeight="1">
      <c r="B1420" s="1758" t="s">
        <v>49</v>
      </c>
      <c r="C1420" s="1759"/>
      <c r="D1420" s="522">
        <v>1202</v>
      </c>
      <c r="E1420" s="602">
        <v>1179</v>
      </c>
      <c r="F1420" s="602">
        <v>1890</v>
      </c>
      <c r="G1420" s="602">
        <v>1921</v>
      </c>
      <c r="H1420" s="645">
        <v>1499</v>
      </c>
      <c r="I1420" s="602">
        <v>1744</v>
      </c>
      <c r="J1420" s="602">
        <v>1688</v>
      </c>
      <c r="K1420" s="645">
        <v>2163</v>
      </c>
      <c r="L1420" s="889">
        <v>2076</v>
      </c>
      <c r="M1420" s="889">
        <v>3354</v>
      </c>
      <c r="N1420" s="602">
        <v>2598</v>
      </c>
      <c r="O1420" s="602">
        <v>2591</v>
      </c>
      <c r="P1420" s="889">
        <v>2645</v>
      </c>
      <c r="Q1420" s="889">
        <v>3379</v>
      </c>
      <c r="R1420" s="889">
        <v>3428</v>
      </c>
      <c r="S1420" s="1238">
        <v>3222</v>
      </c>
    </row>
    <row r="1421" spans="2:19" ht="10.5" customHeight="1">
      <c r="B1421" s="1583" t="s">
        <v>50</v>
      </c>
      <c r="C1421" s="1584"/>
      <c r="D1421" s="522">
        <v>1914</v>
      </c>
      <c r="E1421" s="602">
        <v>1959</v>
      </c>
      <c r="F1421" s="602">
        <v>2098</v>
      </c>
      <c r="G1421" s="602">
        <v>2736</v>
      </c>
      <c r="H1421" s="602">
        <v>2464</v>
      </c>
      <c r="I1421" s="602">
        <v>2501</v>
      </c>
      <c r="J1421" s="602">
        <v>2901</v>
      </c>
      <c r="K1421" s="645">
        <v>3448</v>
      </c>
      <c r="L1421" s="602">
        <v>3562</v>
      </c>
      <c r="M1421" s="602">
        <v>4257</v>
      </c>
      <c r="N1421" s="602">
        <v>4233</v>
      </c>
      <c r="O1421" s="602">
        <v>4339</v>
      </c>
      <c r="P1421" s="602">
        <v>4407</v>
      </c>
      <c r="Q1421" s="602">
        <v>4847</v>
      </c>
      <c r="R1421" s="602">
        <v>5711</v>
      </c>
      <c r="S1421" s="1238">
        <v>8310</v>
      </c>
    </row>
    <row r="1422" spans="2:19" ht="10.5" customHeight="1">
      <c r="B1422" s="1583" t="s">
        <v>62</v>
      </c>
      <c r="C1422" s="1584"/>
      <c r="D1422" s="522">
        <v>413</v>
      </c>
      <c r="E1422" s="602">
        <v>495</v>
      </c>
      <c r="F1422" s="602">
        <v>617</v>
      </c>
      <c r="G1422" s="602">
        <v>748</v>
      </c>
      <c r="H1422" s="602">
        <v>559</v>
      </c>
      <c r="I1422" s="602">
        <v>688</v>
      </c>
      <c r="J1422" s="602">
        <v>829</v>
      </c>
      <c r="K1422" s="645">
        <v>1303</v>
      </c>
      <c r="L1422" s="602">
        <v>1080</v>
      </c>
      <c r="M1422" s="602">
        <v>1624</v>
      </c>
      <c r="N1422" s="602">
        <v>1405</v>
      </c>
      <c r="O1422" s="602">
        <v>1516</v>
      </c>
      <c r="P1422" s="602">
        <v>1772</v>
      </c>
      <c r="Q1422" s="602">
        <v>2109</v>
      </c>
      <c r="R1422" s="602">
        <v>2375</v>
      </c>
      <c r="S1422" s="1238">
        <v>1963</v>
      </c>
    </row>
    <row r="1423" spans="2:19" ht="10.5" customHeight="1">
      <c r="B1423" s="1583" t="s">
        <v>52</v>
      </c>
      <c r="C1423" s="1584"/>
      <c r="D1423" s="522">
        <v>1700</v>
      </c>
      <c r="E1423" s="602">
        <v>1192</v>
      </c>
      <c r="F1423" s="602">
        <v>1660</v>
      </c>
      <c r="G1423" s="602">
        <v>1641</v>
      </c>
      <c r="H1423" s="602">
        <v>1229</v>
      </c>
      <c r="I1423" s="602">
        <v>1330</v>
      </c>
      <c r="J1423" s="602">
        <v>1490</v>
      </c>
      <c r="K1423" s="645">
        <v>2938</v>
      </c>
      <c r="L1423" s="602">
        <v>2167</v>
      </c>
      <c r="M1423" s="602">
        <v>3182</v>
      </c>
      <c r="N1423" s="602">
        <v>2573</v>
      </c>
      <c r="O1423" s="602">
        <v>2221</v>
      </c>
      <c r="P1423" s="602">
        <v>2587</v>
      </c>
      <c r="Q1423" s="602">
        <v>3433</v>
      </c>
      <c r="R1423" s="602">
        <v>3372</v>
      </c>
      <c r="S1423" s="1238">
        <v>2802</v>
      </c>
    </row>
    <row r="1424" spans="2:19" ht="10.5" customHeight="1">
      <c r="B1424" s="1583" t="s">
        <v>51</v>
      </c>
      <c r="C1424" s="1584"/>
      <c r="D1424" s="522">
        <v>722</v>
      </c>
      <c r="E1424" s="602">
        <v>564</v>
      </c>
      <c r="F1424" s="602">
        <v>939</v>
      </c>
      <c r="G1424" s="602">
        <v>827</v>
      </c>
      <c r="H1424" s="602">
        <v>798</v>
      </c>
      <c r="I1424" s="602">
        <v>826</v>
      </c>
      <c r="J1424" s="602">
        <v>1074</v>
      </c>
      <c r="K1424" s="645">
        <v>1222</v>
      </c>
      <c r="L1424" s="602">
        <v>1205</v>
      </c>
      <c r="M1424" s="602">
        <v>1470</v>
      </c>
      <c r="N1424" s="602">
        <v>1737</v>
      </c>
      <c r="O1424" s="602">
        <v>1675</v>
      </c>
      <c r="P1424" s="602">
        <v>1617</v>
      </c>
      <c r="Q1424" s="602">
        <v>2156</v>
      </c>
      <c r="R1424" s="602">
        <v>2127</v>
      </c>
      <c r="S1424" s="1238">
        <v>1805</v>
      </c>
    </row>
    <row r="1425" spans="1:19" ht="10.5" customHeight="1">
      <c r="B1425" s="1583" t="s">
        <v>58</v>
      </c>
      <c r="C1425" s="1584"/>
      <c r="D1425" s="522">
        <v>1070</v>
      </c>
      <c r="E1425" s="602">
        <v>1081</v>
      </c>
      <c r="F1425" s="602">
        <v>1291</v>
      </c>
      <c r="G1425" s="602">
        <v>1349</v>
      </c>
      <c r="H1425" s="602">
        <v>1176</v>
      </c>
      <c r="I1425" s="602">
        <v>1446</v>
      </c>
      <c r="J1425" s="602">
        <v>1749</v>
      </c>
      <c r="K1425" s="645">
        <v>2176</v>
      </c>
      <c r="L1425" s="602">
        <v>1962</v>
      </c>
      <c r="M1425" s="602">
        <v>2728</v>
      </c>
      <c r="N1425" s="602">
        <v>3251</v>
      </c>
      <c r="O1425" s="602">
        <v>2815</v>
      </c>
      <c r="P1425" s="602">
        <v>2633</v>
      </c>
      <c r="Q1425" s="602">
        <v>3154</v>
      </c>
      <c r="R1425" s="602">
        <v>3613</v>
      </c>
      <c r="S1425" s="1238">
        <v>2132</v>
      </c>
    </row>
    <row r="1426" spans="1:19" ht="10.5" customHeight="1">
      <c r="B1426" s="1583" t="s">
        <v>91</v>
      </c>
      <c r="C1426" s="1584"/>
      <c r="D1426" s="522">
        <v>1161</v>
      </c>
      <c r="E1426" s="602">
        <v>1159</v>
      </c>
      <c r="F1426" s="602">
        <v>1403</v>
      </c>
      <c r="G1426" s="602">
        <v>1455</v>
      </c>
      <c r="H1426" s="602">
        <v>1298</v>
      </c>
      <c r="I1426" s="602">
        <v>1446</v>
      </c>
      <c r="J1426" s="602">
        <v>1580</v>
      </c>
      <c r="K1426" s="645">
        <v>1977</v>
      </c>
      <c r="L1426" s="602">
        <v>2293</v>
      </c>
      <c r="M1426" s="602">
        <v>2051</v>
      </c>
      <c r="N1426" s="602">
        <v>2719</v>
      </c>
      <c r="O1426" s="602">
        <v>2615</v>
      </c>
      <c r="P1426" s="602">
        <v>2702</v>
      </c>
      <c r="Q1426" s="602">
        <v>2666</v>
      </c>
      <c r="R1426" s="602">
        <v>3247</v>
      </c>
      <c r="S1426" s="1238">
        <v>3275</v>
      </c>
    </row>
    <row r="1427" spans="1:19" ht="10.5" customHeight="1">
      <c r="B1427" s="1583" t="s">
        <v>53</v>
      </c>
      <c r="C1427" s="1584"/>
      <c r="D1427" s="522">
        <v>750</v>
      </c>
      <c r="E1427" s="602">
        <v>725</v>
      </c>
      <c r="F1427" s="602">
        <v>1109</v>
      </c>
      <c r="G1427" s="602">
        <v>1389</v>
      </c>
      <c r="H1427" s="602">
        <v>1129</v>
      </c>
      <c r="I1427" s="602">
        <v>1184</v>
      </c>
      <c r="J1427" s="602">
        <v>1769</v>
      </c>
      <c r="K1427" s="645">
        <v>2100</v>
      </c>
      <c r="L1427" s="602">
        <v>2325</v>
      </c>
      <c r="M1427" s="602">
        <v>2330</v>
      </c>
      <c r="N1427" s="602">
        <v>1977</v>
      </c>
      <c r="O1427" s="602">
        <v>2995</v>
      </c>
      <c r="P1427" s="602">
        <v>3636</v>
      </c>
      <c r="Q1427" s="602">
        <v>2798</v>
      </c>
      <c r="R1427" s="602">
        <v>3857</v>
      </c>
      <c r="S1427" s="1238">
        <v>3699</v>
      </c>
    </row>
    <row r="1428" spans="1:19" ht="10.5" customHeight="1">
      <c r="B1428" s="1583" t="s">
        <v>56</v>
      </c>
      <c r="C1428" s="1584"/>
      <c r="D1428" s="522">
        <v>845</v>
      </c>
      <c r="E1428" s="602">
        <v>980</v>
      </c>
      <c r="F1428" s="602">
        <v>1144</v>
      </c>
      <c r="G1428" s="602">
        <v>1368</v>
      </c>
      <c r="H1428" s="602">
        <v>1383</v>
      </c>
      <c r="I1428" s="602">
        <v>1667</v>
      </c>
      <c r="J1428" s="602">
        <v>2083</v>
      </c>
      <c r="K1428" s="645">
        <v>2713</v>
      </c>
      <c r="L1428" s="602">
        <v>2900</v>
      </c>
      <c r="M1428" s="602">
        <v>3616</v>
      </c>
      <c r="N1428" s="602">
        <v>3777</v>
      </c>
      <c r="O1428" s="602">
        <v>4145</v>
      </c>
      <c r="P1428" s="602">
        <v>4960</v>
      </c>
      <c r="Q1428" s="602">
        <v>5066</v>
      </c>
      <c r="R1428" s="602">
        <v>7712</v>
      </c>
      <c r="S1428" s="1238">
        <v>7752</v>
      </c>
    </row>
    <row r="1429" spans="1:19" ht="10.5" customHeight="1">
      <c r="A1429" s="1764">
        <v>57</v>
      </c>
      <c r="B1429" s="1583" t="s">
        <v>59</v>
      </c>
      <c r="C1429" s="1584"/>
      <c r="D1429" s="522">
        <v>2237</v>
      </c>
      <c r="E1429" s="602">
        <v>2407</v>
      </c>
      <c r="F1429" s="602">
        <v>2739</v>
      </c>
      <c r="G1429" s="602">
        <v>3516</v>
      </c>
      <c r="H1429" s="602">
        <v>3410</v>
      </c>
      <c r="I1429" s="602">
        <v>3679</v>
      </c>
      <c r="J1429" s="602">
        <v>4317</v>
      </c>
      <c r="K1429" s="645">
        <v>5023</v>
      </c>
      <c r="L1429" s="602">
        <v>6230</v>
      </c>
      <c r="M1429" s="602">
        <v>5681</v>
      </c>
      <c r="N1429" s="602">
        <v>5634</v>
      </c>
      <c r="O1429" s="602">
        <v>6572</v>
      </c>
      <c r="P1429" s="602">
        <v>6815</v>
      </c>
      <c r="Q1429" s="602">
        <v>7263</v>
      </c>
      <c r="R1429" s="602">
        <v>8424</v>
      </c>
      <c r="S1429" s="1238">
        <v>8298</v>
      </c>
    </row>
    <row r="1430" spans="1:19" ht="10.5" customHeight="1">
      <c r="A1430" s="1764"/>
      <c r="B1430" s="1583" t="s">
        <v>92</v>
      </c>
      <c r="C1430" s="1584"/>
      <c r="D1430" s="522">
        <v>630</v>
      </c>
      <c r="E1430" s="602">
        <v>672</v>
      </c>
      <c r="F1430" s="602">
        <v>948</v>
      </c>
      <c r="G1430" s="602">
        <v>852</v>
      </c>
      <c r="H1430" s="602">
        <v>858</v>
      </c>
      <c r="I1430" s="602">
        <v>822</v>
      </c>
      <c r="J1430" s="602">
        <v>346</v>
      </c>
      <c r="K1430" s="645">
        <v>1221</v>
      </c>
      <c r="L1430" s="602">
        <v>1456</v>
      </c>
      <c r="M1430" s="602">
        <v>1646</v>
      </c>
      <c r="N1430" s="602">
        <v>1696</v>
      </c>
      <c r="O1430" s="602">
        <v>1880</v>
      </c>
      <c r="P1430" s="602">
        <v>1844</v>
      </c>
      <c r="Q1430" s="602">
        <v>1954</v>
      </c>
      <c r="R1430" s="602">
        <v>2283</v>
      </c>
      <c r="S1430" s="1238">
        <v>1917</v>
      </c>
    </row>
    <row r="1431" spans="1:19" ht="10.5" customHeight="1">
      <c r="B1431" s="1583" t="s">
        <v>55</v>
      </c>
      <c r="C1431" s="1584"/>
      <c r="D1431" s="522">
        <v>941</v>
      </c>
      <c r="E1431" s="602">
        <v>874</v>
      </c>
      <c r="F1431" s="602">
        <v>1250</v>
      </c>
      <c r="G1431" s="602">
        <v>1597</v>
      </c>
      <c r="H1431" s="602">
        <v>1343</v>
      </c>
      <c r="I1431" s="602">
        <v>1339</v>
      </c>
      <c r="J1431" s="602">
        <v>1795</v>
      </c>
      <c r="K1431" s="645">
        <v>1992</v>
      </c>
      <c r="L1431" s="602">
        <v>2221</v>
      </c>
      <c r="M1431" s="602">
        <v>2109</v>
      </c>
      <c r="N1431" s="602">
        <v>2763</v>
      </c>
      <c r="O1431" s="602">
        <v>2821</v>
      </c>
      <c r="P1431" s="602">
        <v>2365</v>
      </c>
      <c r="Q1431" s="602">
        <v>3858</v>
      </c>
      <c r="R1431" s="602">
        <v>4325</v>
      </c>
      <c r="S1431" s="1238">
        <v>3050</v>
      </c>
    </row>
    <row r="1432" spans="1:19" ht="10.5" customHeight="1">
      <c r="B1432" s="1583" t="s">
        <v>93</v>
      </c>
      <c r="C1432" s="1584"/>
      <c r="D1432" s="522">
        <v>2855</v>
      </c>
      <c r="E1432" s="602">
        <v>3197</v>
      </c>
      <c r="F1432" s="602">
        <v>3387</v>
      </c>
      <c r="G1432" s="602">
        <v>3965</v>
      </c>
      <c r="H1432" s="602">
        <v>3578</v>
      </c>
      <c r="I1432" s="602">
        <v>4547</v>
      </c>
      <c r="J1432" s="602">
        <v>4777</v>
      </c>
      <c r="K1432" s="645">
        <v>5406</v>
      </c>
      <c r="L1432" s="602">
        <v>6016</v>
      </c>
      <c r="M1432" s="602">
        <v>5913</v>
      </c>
      <c r="N1432" s="602">
        <v>6666</v>
      </c>
      <c r="O1432" s="602">
        <v>5862</v>
      </c>
      <c r="P1432" s="602">
        <v>7337</v>
      </c>
      <c r="Q1432" s="602">
        <v>7320</v>
      </c>
      <c r="R1432" s="602">
        <v>8664</v>
      </c>
      <c r="S1432" s="1238">
        <v>8417</v>
      </c>
    </row>
    <row r="1433" spans="1:19" ht="10.5" customHeight="1">
      <c r="B1433" s="1583" t="s">
        <v>94</v>
      </c>
      <c r="C1433" s="1584"/>
      <c r="D1433" s="522">
        <v>1247</v>
      </c>
      <c r="E1433" s="602">
        <v>1408</v>
      </c>
      <c r="F1433" s="602">
        <v>1400</v>
      </c>
      <c r="G1433" s="602">
        <v>1977</v>
      </c>
      <c r="H1433" s="602">
        <v>2175</v>
      </c>
      <c r="I1433" s="602">
        <v>1789</v>
      </c>
      <c r="J1433" s="602">
        <v>2538</v>
      </c>
      <c r="K1433" s="645">
        <v>2922</v>
      </c>
      <c r="L1433" s="602">
        <v>2919</v>
      </c>
      <c r="M1433" s="602">
        <v>3338</v>
      </c>
      <c r="N1433" s="602">
        <v>3694</v>
      </c>
      <c r="O1433" s="602">
        <v>4263</v>
      </c>
      <c r="P1433" s="602">
        <v>4828</v>
      </c>
      <c r="Q1433" s="602">
        <v>4573</v>
      </c>
      <c r="R1433" s="602">
        <v>5299</v>
      </c>
      <c r="S1433" s="1238">
        <v>5950</v>
      </c>
    </row>
    <row r="1434" spans="1:19" ht="10.5" customHeight="1">
      <c r="B1434" s="1583" t="s">
        <v>54</v>
      </c>
      <c r="C1434" s="1584"/>
      <c r="D1434" s="522">
        <v>3637</v>
      </c>
      <c r="E1434" s="602">
        <v>5156</v>
      </c>
      <c r="F1434" s="602">
        <v>5326</v>
      </c>
      <c r="G1434" s="602">
        <v>7632</v>
      </c>
      <c r="H1434" s="602">
        <v>7316</v>
      </c>
      <c r="I1434" s="602">
        <v>7660</v>
      </c>
      <c r="J1434" s="602">
        <v>11523</v>
      </c>
      <c r="K1434" s="645">
        <v>12572</v>
      </c>
      <c r="L1434" s="602">
        <v>13617</v>
      </c>
      <c r="M1434" s="602">
        <v>13687</v>
      </c>
      <c r="N1434" s="602">
        <v>17960</v>
      </c>
      <c r="O1434" s="602">
        <v>21035</v>
      </c>
      <c r="P1434" s="602">
        <v>27516</v>
      </c>
      <c r="Q1434" s="602">
        <v>23923</v>
      </c>
      <c r="R1434" s="602">
        <v>32757</v>
      </c>
      <c r="S1434" s="1238">
        <v>37012</v>
      </c>
    </row>
    <row r="1435" spans="1:19" ht="10.5" customHeight="1">
      <c r="B1435" s="1583" t="s">
        <v>1550</v>
      </c>
      <c r="C1435" s="1584"/>
      <c r="D1435" s="522"/>
      <c r="E1435" s="602"/>
      <c r="F1435" s="602"/>
      <c r="G1435" s="602"/>
      <c r="H1435" s="602"/>
      <c r="I1435" s="602"/>
      <c r="J1435" s="602"/>
      <c r="K1435" s="645"/>
      <c r="L1435" s="602"/>
      <c r="M1435" s="602"/>
      <c r="N1435" s="602"/>
      <c r="O1435" s="602"/>
      <c r="P1435" s="602"/>
      <c r="Q1435" s="602"/>
      <c r="R1435" s="602"/>
      <c r="S1435" s="1238"/>
    </row>
    <row r="1436" spans="1:19" ht="10.5" customHeight="1">
      <c r="B1436" s="1583" t="s">
        <v>692</v>
      </c>
      <c r="C1436" s="1584"/>
      <c r="D1436" s="522">
        <v>2921</v>
      </c>
      <c r="E1436" s="602">
        <v>3682</v>
      </c>
      <c r="F1436" s="602">
        <v>5077</v>
      </c>
      <c r="G1436" s="602">
        <v>6283</v>
      </c>
      <c r="H1436" s="602">
        <v>6201</v>
      </c>
      <c r="I1436" s="602">
        <v>5038</v>
      </c>
      <c r="J1436" s="602">
        <v>6347</v>
      </c>
      <c r="K1436" s="645">
        <v>6872</v>
      </c>
      <c r="L1436" s="602">
        <v>6936</v>
      </c>
      <c r="M1436" s="602">
        <v>8076</v>
      </c>
      <c r="N1436" s="602">
        <v>8260</v>
      </c>
      <c r="O1436" s="602">
        <v>9471</v>
      </c>
      <c r="P1436" s="602">
        <v>11409</v>
      </c>
      <c r="Q1436" s="602">
        <v>8344</v>
      </c>
      <c r="R1436" s="602">
        <v>12180</v>
      </c>
      <c r="S1436" s="1238">
        <v>13726</v>
      </c>
    </row>
    <row r="1437" spans="1:19" ht="10.5" customHeight="1">
      <c r="B1437" s="1583" t="s">
        <v>96</v>
      </c>
      <c r="C1437" s="1584"/>
      <c r="D1437" s="522">
        <v>4010</v>
      </c>
      <c r="E1437" s="602">
        <v>4108</v>
      </c>
      <c r="F1437" s="602">
        <v>5137</v>
      </c>
      <c r="G1437" s="602">
        <v>4783</v>
      </c>
      <c r="H1437" s="602">
        <v>4595</v>
      </c>
      <c r="I1437" s="602">
        <v>2609</v>
      </c>
      <c r="J1437" s="602">
        <v>5945</v>
      </c>
      <c r="K1437" s="645">
        <v>6050</v>
      </c>
      <c r="L1437" s="602">
        <v>7659</v>
      </c>
      <c r="M1437" s="602">
        <v>6363</v>
      </c>
      <c r="N1437" s="602">
        <v>7345</v>
      </c>
      <c r="O1437" s="602">
        <v>8575</v>
      </c>
      <c r="P1437" s="602">
        <v>7648</v>
      </c>
      <c r="Q1437" s="602">
        <v>9085</v>
      </c>
      <c r="R1437" s="602">
        <v>9766</v>
      </c>
      <c r="S1437" s="1238">
        <v>10939</v>
      </c>
    </row>
    <row r="1438" spans="1:19" ht="10.5" customHeight="1">
      <c r="B1438" s="1583" t="s">
        <v>97</v>
      </c>
      <c r="C1438" s="1584"/>
      <c r="D1438" s="522">
        <v>1148</v>
      </c>
      <c r="E1438" s="602">
        <v>1189</v>
      </c>
      <c r="F1438" s="602">
        <v>1304</v>
      </c>
      <c r="G1438" s="602">
        <v>1629</v>
      </c>
      <c r="H1438" s="602">
        <v>1647</v>
      </c>
      <c r="I1438" s="602">
        <v>1728</v>
      </c>
      <c r="J1438" s="602">
        <v>2172</v>
      </c>
      <c r="K1438" s="645">
        <v>2746</v>
      </c>
      <c r="L1438" s="602">
        <v>2854</v>
      </c>
      <c r="M1438" s="602">
        <v>2781</v>
      </c>
      <c r="N1438" s="602">
        <v>3483</v>
      </c>
      <c r="O1438" s="602">
        <v>3651</v>
      </c>
      <c r="P1438" s="602">
        <v>2728</v>
      </c>
      <c r="Q1438" s="602">
        <v>3527</v>
      </c>
      <c r="R1438" s="602">
        <v>4014</v>
      </c>
      <c r="S1438" s="1238">
        <v>3448</v>
      </c>
    </row>
    <row r="1439" spans="1:19" ht="10.5" customHeight="1">
      <c r="B1439" s="1751" t="s">
        <v>737</v>
      </c>
      <c r="C1439" s="1752"/>
      <c r="D1439" s="522">
        <v>992</v>
      </c>
      <c r="E1439" s="602">
        <v>956</v>
      </c>
      <c r="F1439" s="602">
        <v>1283</v>
      </c>
      <c r="G1439" s="602">
        <v>1247</v>
      </c>
      <c r="H1439" s="602">
        <v>1220</v>
      </c>
      <c r="I1439" s="602">
        <v>1123</v>
      </c>
      <c r="J1439" s="602">
        <v>1413</v>
      </c>
      <c r="K1439" s="603">
        <v>1750</v>
      </c>
      <c r="L1439" s="890">
        <v>1813</v>
      </c>
      <c r="M1439" s="890">
        <v>2266</v>
      </c>
      <c r="N1439" s="890">
        <v>2078</v>
      </c>
      <c r="O1439" s="890">
        <v>2420</v>
      </c>
      <c r="P1439" s="890">
        <v>2408</v>
      </c>
      <c r="Q1439" s="890">
        <v>2871</v>
      </c>
      <c r="R1439" s="890">
        <v>3227</v>
      </c>
      <c r="S1439" s="1239">
        <v>2593</v>
      </c>
    </row>
    <row r="1440" spans="1:19" s="60" customFormat="1" ht="10.5" customHeight="1">
      <c r="B1440" s="1727" t="s">
        <v>738</v>
      </c>
      <c r="C1440" s="1728"/>
      <c r="D1440" s="891">
        <v>1310</v>
      </c>
      <c r="E1440" s="891">
        <v>1255</v>
      </c>
      <c r="F1440" s="891">
        <v>1738</v>
      </c>
      <c r="G1440" s="891">
        <v>1876</v>
      </c>
      <c r="H1440" s="891">
        <v>1564</v>
      </c>
      <c r="I1440" s="892">
        <v>1743</v>
      </c>
      <c r="J1440" s="892">
        <v>1899</v>
      </c>
      <c r="K1440" s="540">
        <v>2496</v>
      </c>
      <c r="L1440" s="887">
        <v>2391</v>
      </c>
      <c r="M1440" s="887">
        <v>3332</v>
      </c>
      <c r="N1440" s="540">
        <v>2945</v>
      </c>
      <c r="O1440" s="540">
        <v>2944</v>
      </c>
      <c r="P1440" s="540">
        <v>3047</v>
      </c>
      <c r="Q1440" s="540">
        <v>3683</v>
      </c>
      <c r="R1440" s="540">
        <v>3981</v>
      </c>
      <c r="S1440" s="1240">
        <v>3525</v>
      </c>
    </row>
    <row r="1441" spans="2:19" s="60" customFormat="1" ht="6" customHeight="1">
      <c r="B1441" s="135"/>
      <c r="C1441" s="135"/>
      <c r="D1441" s="598"/>
      <c r="E1441" s="598"/>
      <c r="F1441" s="598"/>
      <c r="G1441" s="598"/>
      <c r="H1441" s="598"/>
      <c r="I1441" s="598"/>
      <c r="J1441" s="598"/>
      <c r="K1441" s="598"/>
      <c r="L1441" s="598"/>
      <c r="M1441" s="598"/>
      <c r="N1441" s="598"/>
      <c r="O1441" s="598"/>
      <c r="P1441" s="598"/>
      <c r="Q1441" s="598"/>
      <c r="R1441" s="598"/>
      <c r="S1441" s="1424"/>
    </row>
    <row r="1442" spans="2:19" ht="10.5" customHeight="1">
      <c r="B1442" s="1326" t="s">
        <v>1488</v>
      </c>
      <c r="C1442" s="1326"/>
      <c r="D1442" s="1366"/>
      <c r="E1442" s="1363"/>
      <c r="F1442" s="1363"/>
      <c r="G1442" s="51"/>
      <c r="H1442" s="51"/>
      <c r="I1442" s="51"/>
      <c r="J1442" s="51"/>
      <c r="K1442" s="51"/>
      <c r="L1442" s="51"/>
      <c r="M1442" s="51"/>
      <c r="N1442" s="51"/>
      <c r="O1442" s="51"/>
      <c r="P1442" s="51"/>
      <c r="Q1442" s="181"/>
    </row>
    <row r="1443" spans="2:19" ht="10.5" customHeight="1">
      <c r="B1443" s="1326" t="s">
        <v>1333</v>
      </c>
      <c r="C1443" s="1326"/>
      <c r="D1443" s="1366"/>
      <c r="E1443" s="1363"/>
      <c r="F1443" s="1363"/>
      <c r="G1443" s="51"/>
      <c r="H1443" s="51"/>
      <c r="I1443" s="51"/>
      <c r="J1443" s="51"/>
      <c r="K1443" s="51"/>
      <c r="L1443" s="51"/>
      <c r="M1443" s="51"/>
      <c r="N1443" s="51"/>
      <c r="O1443" s="51"/>
      <c r="P1443" s="51"/>
    </row>
    <row r="1444" spans="2:19" ht="10.5" customHeight="1">
      <c r="B1444" s="1329" t="s">
        <v>1334</v>
      </c>
      <c r="C1444" s="1326"/>
      <c r="D1444" s="1423"/>
      <c r="E1444" s="1363"/>
      <c r="F1444" s="1363"/>
      <c r="G1444" s="51"/>
      <c r="H1444" s="51"/>
      <c r="I1444" s="51"/>
      <c r="J1444" s="51"/>
      <c r="K1444" s="51"/>
      <c r="L1444" s="51"/>
      <c r="M1444" s="51"/>
      <c r="N1444" s="51"/>
      <c r="O1444" s="51"/>
      <c r="P1444" s="51"/>
    </row>
    <row r="1445" spans="2:19" ht="10.5" customHeight="1">
      <c r="B1445" s="1329" t="s">
        <v>1335</v>
      </c>
      <c r="C1445" s="1326"/>
      <c r="D1445" s="1366"/>
      <c r="E1445" s="1326"/>
      <c r="F1445" s="1326"/>
      <c r="P1445" s="59"/>
    </row>
    <row r="1446" spans="2:19" ht="10.5" customHeight="1">
      <c r="B1446" s="1697" t="s">
        <v>1336</v>
      </c>
      <c r="C1446" s="1630"/>
      <c r="D1446" s="1630"/>
      <c r="E1446" s="1630"/>
      <c r="F1446" s="1630"/>
      <c r="G1446" s="165"/>
      <c r="H1446" s="165"/>
      <c r="I1446" s="165"/>
      <c r="J1446" s="165"/>
      <c r="K1446" s="165"/>
      <c r="L1446" s="165"/>
      <c r="M1446" s="165"/>
      <c r="N1446" s="165"/>
      <c r="O1446" s="165"/>
      <c r="P1446" s="165"/>
      <c r="Q1446" s="165"/>
    </row>
    <row r="1447" spans="2:19" ht="10.5" customHeight="1">
      <c r="B1447" s="1697" t="s">
        <v>1337</v>
      </c>
      <c r="C1447" s="1630"/>
      <c r="D1447" s="1630"/>
      <c r="E1447" s="1326"/>
      <c r="F1447" s="1326"/>
    </row>
    <row r="1448" spans="2:19" ht="11.5" customHeight="1">
      <c r="B1448" s="131"/>
      <c r="C1448" s="128"/>
      <c r="D1448" s="128"/>
    </row>
    <row r="1449" spans="2:19" ht="11.5" customHeight="1">
      <c r="B1449" s="131"/>
      <c r="C1449" s="128"/>
      <c r="D1449" s="128"/>
    </row>
    <row r="1450" spans="2:19" ht="11.5" customHeight="1">
      <c r="B1450" s="131"/>
      <c r="C1450" s="128"/>
      <c r="D1450" s="128"/>
    </row>
    <row r="1451" spans="2:19" ht="11.5" customHeight="1">
      <c r="B1451" s="131"/>
      <c r="D1451" s="69"/>
    </row>
    <row r="1452" spans="2:19" ht="11.5" customHeight="1">
      <c r="B1452" s="131"/>
      <c r="D1452" s="69"/>
    </row>
    <row r="1453" spans="2:19" ht="11.5" customHeight="1">
      <c r="B1453" s="131"/>
      <c r="D1453" s="69"/>
    </row>
    <row r="1454" spans="2:19" ht="11.5" customHeight="1">
      <c r="B1454" s="131"/>
      <c r="D1454" s="69"/>
    </row>
    <row r="1455" spans="2:19" ht="11.5" customHeight="1">
      <c r="B1455" s="131"/>
      <c r="D1455" s="69"/>
    </row>
    <row r="1456" spans="2:19" ht="11.5" customHeight="1">
      <c r="B1456" s="131"/>
      <c r="D1456" s="69"/>
    </row>
    <row r="1457" spans="2:5" ht="11.5" customHeight="1">
      <c r="B1457" s="131"/>
      <c r="D1457" s="69"/>
    </row>
    <row r="1458" spans="2:5" ht="11.5" customHeight="1">
      <c r="B1458" s="131"/>
      <c r="D1458" s="69"/>
    </row>
    <row r="1459" spans="2:5" ht="11.5" customHeight="1">
      <c r="B1459" s="131"/>
      <c r="D1459" s="69"/>
    </row>
    <row r="1460" spans="2:5" ht="11.5" customHeight="1">
      <c r="B1460" s="131"/>
      <c r="D1460" s="69"/>
    </row>
    <row r="1461" spans="2:5" ht="11.5" customHeight="1">
      <c r="B1461" s="131"/>
      <c r="D1461" s="69"/>
    </row>
    <row r="1462" spans="2:5" ht="11.5" customHeight="1">
      <c r="B1462" s="131"/>
      <c r="D1462" s="69"/>
    </row>
    <row r="1463" spans="2:5" ht="11.5" customHeight="1">
      <c r="B1463" s="131"/>
      <c r="D1463" s="69"/>
    </row>
    <row r="1464" spans="2:5" ht="11.5" customHeight="1">
      <c r="D1464" s="65"/>
      <c r="E1464" s="59"/>
    </row>
    <row r="1465" spans="2:5" ht="11.5" customHeight="1">
      <c r="D1465" s="69"/>
    </row>
    <row r="1466" spans="2:5" ht="11.5" customHeight="1">
      <c r="D1466" s="65"/>
    </row>
    <row r="1467" spans="2:5" ht="11.5" customHeight="1">
      <c r="D1467" s="135"/>
    </row>
    <row r="1468" spans="2:5" ht="11.5" customHeight="1">
      <c r="D1468" s="117"/>
    </row>
    <row r="1474" spans="4:4" ht="11.5" customHeight="1">
      <c r="D1474" s="93"/>
    </row>
    <row r="1475" spans="4:4" ht="11.5" customHeight="1">
      <c r="D1475" s="93"/>
    </row>
  </sheetData>
  <customSheetViews>
    <customSheetView guid="{F4AE1968-DA35-43D0-B456-FBD0ABC8A377}" showPageBreaks="1" view="pageBreakPreview" showRuler="0" topLeftCell="A1067">
      <selection activeCell="M1074" sqref="M1074"/>
      <rowBreaks count="23" manualBreakCount="23">
        <brk id="49" max="16383" man="1"/>
        <brk id="97" max="15" man="1"/>
        <brk id="147" max="16383" man="1"/>
        <brk id="194" max="16383" man="1"/>
        <brk id="241" max="16383" man="1"/>
        <brk id="290" max="16383" man="1"/>
        <brk id="333" max="16383" man="1"/>
        <brk id="380" max="16383" man="1"/>
        <brk id="432" max="16383" man="1"/>
        <brk id="482" max="16383" man="1"/>
        <brk id="534" max="16383" man="1"/>
        <brk id="560" max="16383" man="1"/>
        <brk id="608" max="16383" man="1"/>
        <brk id="654" max="16383" man="1"/>
        <brk id="701" max="16383" man="1"/>
        <brk id="747" max="16383" man="1"/>
        <brk id="794" max="16383" man="1"/>
        <brk id="848" max="16383" man="1"/>
        <brk id="903" max="16383" man="1"/>
        <brk id="957" max="16383" man="1"/>
        <brk id="1011" max="16383" man="1"/>
        <brk id="1079" max="15" man="1"/>
        <brk id="1129" max="16383" man="1"/>
      </rowBreaks>
      <pageSetup paperSize="9" scale="75" orientation="landscape"/>
      <headerFooter alignWithMargins="0"/>
    </customSheetView>
  </customSheetViews>
  <mergeCells count="423">
    <mergeCell ref="A374:A375"/>
    <mergeCell ref="B1435:C1435"/>
    <mergeCell ref="K701:L701"/>
    <mergeCell ref="I702:J702"/>
    <mergeCell ref="E704:F704"/>
    <mergeCell ref="I701:J701"/>
    <mergeCell ref="I709:J709"/>
    <mergeCell ref="C706:D706"/>
    <mergeCell ref="C708:D708"/>
    <mergeCell ref="E702:F702"/>
    <mergeCell ref="G705:H705"/>
    <mergeCell ref="G707:H707"/>
    <mergeCell ref="G708:H708"/>
    <mergeCell ref="E708:F708"/>
    <mergeCell ref="E706:F706"/>
    <mergeCell ref="G702:H702"/>
    <mergeCell ref="K705:L705"/>
    <mergeCell ref="K704:L704"/>
    <mergeCell ref="I705:J705"/>
    <mergeCell ref="C705:D705"/>
    <mergeCell ref="G703:H703"/>
    <mergeCell ref="E703:F703"/>
    <mergeCell ref="C703:D703"/>
    <mergeCell ref="I703:J703"/>
    <mergeCell ref="C704:D704"/>
    <mergeCell ref="I704:J704"/>
    <mergeCell ref="A700:A701"/>
    <mergeCell ref="G697:H697"/>
    <mergeCell ref="I696:J696"/>
    <mergeCell ref="I693:J693"/>
    <mergeCell ref="E694:F694"/>
    <mergeCell ref="I697:J697"/>
    <mergeCell ref="E695:F695"/>
    <mergeCell ref="E696:F696"/>
    <mergeCell ref="C696:D696"/>
    <mergeCell ref="C694:D694"/>
    <mergeCell ref="C698:D698"/>
    <mergeCell ref="E698:F698"/>
    <mergeCell ref="I699:J699"/>
    <mergeCell ref="C701:D701"/>
    <mergeCell ref="G693:H693"/>
    <mergeCell ref="I695:J695"/>
    <mergeCell ref="G698:H698"/>
    <mergeCell ref="G701:H701"/>
    <mergeCell ref="G699:H699"/>
    <mergeCell ref="E699:F699"/>
    <mergeCell ref="G704:H704"/>
    <mergeCell ref="E700:F700"/>
    <mergeCell ref="A741:A742"/>
    <mergeCell ref="G783:H783"/>
    <mergeCell ref="G984:H984"/>
    <mergeCell ref="G842:H842"/>
    <mergeCell ref="D913:D914"/>
    <mergeCell ref="E913:F913"/>
    <mergeCell ref="B912:B915"/>
    <mergeCell ref="C984:C985"/>
    <mergeCell ref="A802:A803"/>
    <mergeCell ref="E842:F842"/>
    <mergeCell ref="D842:D843"/>
    <mergeCell ref="C912:F912"/>
    <mergeCell ref="C983:J983"/>
    <mergeCell ref="J783:J784"/>
    <mergeCell ref="C782:H782"/>
    <mergeCell ref="I842:I843"/>
    <mergeCell ref="J842:J843"/>
    <mergeCell ref="B963:H963"/>
    <mergeCell ref="I913:J913"/>
    <mergeCell ref="B983:B986"/>
    <mergeCell ref="D984:D985"/>
    <mergeCell ref="H913:H914"/>
    <mergeCell ref="A1429:A1430"/>
    <mergeCell ref="B1426:C1426"/>
    <mergeCell ref="B1423:C1423"/>
    <mergeCell ref="B1422:C1422"/>
    <mergeCell ref="B1429:C1429"/>
    <mergeCell ref="B1424:C1424"/>
    <mergeCell ref="B1326:H1326"/>
    <mergeCell ref="B775:H775"/>
    <mergeCell ref="B1339:B1340"/>
    <mergeCell ref="C1268:C1269"/>
    <mergeCell ref="E984:F984"/>
    <mergeCell ref="G913:G914"/>
    <mergeCell ref="B841:B844"/>
    <mergeCell ref="B1034:H1034"/>
    <mergeCell ref="B1054:B1056"/>
    <mergeCell ref="C1054:C1055"/>
    <mergeCell ref="B1425:C1425"/>
    <mergeCell ref="B1427:C1427"/>
    <mergeCell ref="E1054:F1054"/>
    <mergeCell ref="B893:H893"/>
    <mergeCell ref="G912:J912"/>
    <mergeCell ref="A1398:A1399"/>
    <mergeCell ref="E1197:F1197"/>
    <mergeCell ref="A1353:A1354"/>
    <mergeCell ref="K181:M181"/>
    <mergeCell ref="K240:M240"/>
    <mergeCell ref="K238:L238"/>
    <mergeCell ref="M238:M239"/>
    <mergeCell ref="O120:O121"/>
    <mergeCell ref="J484:J485"/>
    <mergeCell ref="D550:D552"/>
    <mergeCell ref="K549:L549"/>
    <mergeCell ref="G551:H551"/>
    <mergeCell ref="K484:L484"/>
    <mergeCell ref="C299:D299"/>
    <mergeCell ref="F120:G120"/>
    <mergeCell ref="J122:K122"/>
    <mergeCell ref="L120:N120"/>
    <mergeCell ref="K179:L179"/>
    <mergeCell ref="M179:M180"/>
    <mergeCell ref="M297:M298"/>
    <mergeCell ref="L122:O122"/>
    <mergeCell ref="H297:I297"/>
    <mergeCell ref="C354:F354"/>
    <mergeCell ref="I354:J354"/>
    <mergeCell ref="I355:I356"/>
    <mergeCell ref="I427:K427"/>
    <mergeCell ref="I425:J425"/>
    <mergeCell ref="D2:E2"/>
    <mergeCell ref="M62:M63"/>
    <mergeCell ref="K62:L62"/>
    <mergeCell ref="F2:G2"/>
    <mergeCell ref="M2:M3"/>
    <mergeCell ref="H2:I2"/>
    <mergeCell ref="F62:G62"/>
    <mergeCell ref="H62:I62"/>
    <mergeCell ref="B52:H52"/>
    <mergeCell ref="B62:B64"/>
    <mergeCell ref="B2:B4"/>
    <mergeCell ref="C2:C3"/>
    <mergeCell ref="C4:D4"/>
    <mergeCell ref="C62:C63"/>
    <mergeCell ref="C64:D64"/>
    <mergeCell ref="K64:M64"/>
    <mergeCell ref="K2:L2"/>
    <mergeCell ref="K4:M4"/>
    <mergeCell ref="N685:O685"/>
    <mergeCell ref="L550:L552"/>
    <mergeCell ref="G694:H694"/>
    <mergeCell ref="G688:H688"/>
    <mergeCell ref="C695:D695"/>
    <mergeCell ref="C692:D692"/>
    <mergeCell ref="K550:K552"/>
    <mergeCell ref="E693:F693"/>
    <mergeCell ref="I551:J551"/>
    <mergeCell ref="E550:J550"/>
    <mergeCell ref="K693:L693"/>
    <mergeCell ref="I684:J684"/>
    <mergeCell ref="K690:L690"/>
    <mergeCell ref="M683:O683"/>
    <mergeCell ref="C689:D689"/>
    <mergeCell ref="B601:H601"/>
    <mergeCell ref="C612:D612"/>
    <mergeCell ref="C687:D687"/>
    <mergeCell ref="B683:B685"/>
    <mergeCell ref="C690:D690"/>
    <mergeCell ref="C693:D693"/>
    <mergeCell ref="I689:J689"/>
    <mergeCell ref="K689:L689"/>
    <mergeCell ref="K688:L688"/>
    <mergeCell ref="C427:D427"/>
    <mergeCell ref="I690:J690"/>
    <mergeCell ref="I692:J692"/>
    <mergeCell ref="G690:H690"/>
    <mergeCell ref="E691:F691"/>
    <mergeCell ref="C691:D691"/>
    <mergeCell ref="G691:H691"/>
    <mergeCell ref="I691:J691"/>
    <mergeCell ref="E484:F484"/>
    <mergeCell ref="G484:H484"/>
    <mergeCell ref="B534:H534"/>
    <mergeCell ref="D484:D485"/>
    <mergeCell ref="I484:I485"/>
    <mergeCell ref="C484:C485"/>
    <mergeCell ref="G692:H692"/>
    <mergeCell ref="C483:H483"/>
    <mergeCell ref="E687:F687"/>
    <mergeCell ref="G684:H684"/>
    <mergeCell ref="E612:F612"/>
    <mergeCell ref="E551:F551"/>
    <mergeCell ref="H238:I238"/>
    <mergeCell ref="F297:G297"/>
    <mergeCell ref="D297:E297"/>
    <mergeCell ref="C181:D181"/>
    <mergeCell ref="B612:B614"/>
    <mergeCell ref="G696:H696"/>
    <mergeCell ref="E697:F697"/>
    <mergeCell ref="C685:L685"/>
    <mergeCell ref="K687:L687"/>
    <mergeCell ref="C686:D686"/>
    <mergeCell ref="K696:L696"/>
    <mergeCell ref="K695:L695"/>
    <mergeCell ref="K694:L694"/>
    <mergeCell ref="K691:L691"/>
    <mergeCell ref="G695:H695"/>
    <mergeCell ref="I694:J694"/>
    <mergeCell ref="G689:H689"/>
    <mergeCell ref="I686:J686"/>
    <mergeCell ref="G686:H686"/>
    <mergeCell ref="G687:H687"/>
    <mergeCell ref="I688:J688"/>
    <mergeCell ref="E692:F692"/>
    <mergeCell ref="G355:G356"/>
    <mergeCell ref="C425:C426"/>
    <mergeCell ref="A444:A445"/>
    <mergeCell ref="B1405:C1405"/>
    <mergeCell ref="D1197:D1198"/>
    <mergeCell ref="C913:C914"/>
    <mergeCell ref="B1402:C1402"/>
    <mergeCell ref="B1383:C1384"/>
    <mergeCell ref="B1378:C1378"/>
    <mergeCell ref="B1400:C1400"/>
    <mergeCell ref="A316:A317"/>
    <mergeCell ref="B483:B486"/>
    <mergeCell ref="B475:H475"/>
    <mergeCell ref="B1107:F1107"/>
    <mergeCell ref="B1185:H1185"/>
    <mergeCell ref="B1256:H1256"/>
    <mergeCell ref="D1126:D1127"/>
    <mergeCell ref="C1340:P1340"/>
    <mergeCell ref="B1197:B1199"/>
    <mergeCell ref="I1126:I1127"/>
    <mergeCell ref="I1197:I1198"/>
    <mergeCell ref="C1197:C1198"/>
    <mergeCell ref="I483:L483"/>
    <mergeCell ref="F425:G425"/>
    <mergeCell ref="C549:J549"/>
    <mergeCell ref="K697:L697"/>
    <mergeCell ref="K299:M299"/>
    <mergeCell ref="J355:J356"/>
    <mergeCell ref="K297:L297"/>
    <mergeCell ref="B170:H170"/>
    <mergeCell ref="C120:C121"/>
    <mergeCell ref="D357:F357"/>
    <mergeCell ref="B425:B427"/>
    <mergeCell ref="C179:C180"/>
    <mergeCell ref="D238:E238"/>
    <mergeCell ref="H179:I179"/>
    <mergeCell ref="B297:B299"/>
    <mergeCell ref="B229:H229"/>
    <mergeCell ref="B179:B181"/>
    <mergeCell ref="F238:G238"/>
    <mergeCell ref="G354:H354"/>
    <mergeCell ref="D425:E425"/>
    <mergeCell ref="K425:K426"/>
    <mergeCell ref="H355:H356"/>
    <mergeCell ref="C355:C356"/>
    <mergeCell ref="F355:F356"/>
    <mergeCell ref="D355:E355"/>
    <mergeCell ref="B120:B122"/>
    <mergeCell ref="F179:G179"/>
    <mergeCell ref="D179:E179"/>
    <mergeCell ref="A20:A21"/>
    <mergeCell ref="A81:A82"/>
    <mergeCell ref="A139:A140"/>
    <mergeCell ref="A197:A198"/>
    <mergeCell ref="A257:A258"/>
    <mergeCell ref="A568:A569"/>
    <mergeCell ref="D62:E62"/>
    <mergeCell ref="C684:D684"/>
    <mergeCell ref="E684:F684"/>
    <mergeCell ref="C614:D614"/>
    <mergeCell ref="B238:B240"/>
    <mergeCell ref="C238:C239"/>
    <mergeCell ref="B549:B553"/>
    <mergeCell ref="B354:B357"/>
    <mergeCell ref="C297:C298"/>
    <mergeCell ref="C122:D122"/>
    <mergeCell ref="B112:H112"/>
    <mergeCell ref="D120:E120"/>
    <mergeCell ref="B347:H347"/>
    <mergeCell ref="C240:D240"/>
    <mergeCell ref="B288:H288"/>
    <mergeCell ref="H120:I120"/>
    <mergeCell ref="A503:A504"/>
    <mergeCell ref="C550:C552"/>
    <mergeCell ref="B1431:C1431"/>
    <mergeCell ref="B1385:C1385"/>
    <mergeCell ref="B1386:C1386"/>
    <mergeCell ref="C697:D697"/>
    <mergeCell ref="C683:L683"/>
    <mergeCell ref="K684:L684"/>
    <mergeCell ref="E688:F688"/>
    <mergeCell ref="E689:F689"/>
    <mergeCell ref="E614:F614"/>
    <mergeCell ref="E690:F690"/>
    <mergeCell ref="C688:D688"/>
    <mergeCell ref="E686:F686"/>
    <mergeCell ref="K686:L686"/>
    <mergeCell ref="I687:J687"/>
    <mergeCell ref="G700:H700"/>
    <mergeCell ref="C700:D700"/>
    <mergeCell ref="K700:L700"/>
    <mergeCell ref="K699:L699"/>
    <mergeCell ref="K698:L698"/>
    <mergeCell ref="I698:J698"/>
    <mergeCell ref="I700:J700"/>
    <mergeCell ref="K692:L692"/>
    <mergeCell ref="K703:L703"/>
    <mergeCell ref="K702:L702"/>
    <mergeCell ref="C702:D702"/>
    <mergeCell ref="C699:D699"/>
    <mergeCell ref="E701:F701"/>
    <mergeCell ref="E705:F705"/>
    <mergeCell ref="B1446:F1446"/>
    <mergeCell ref="B1447:D1447"/>
    <mergeCell ref="G1054:H1054"/>
    <mergeCell ref="B1113:H1113"/>
    <mergeCell ref="B1268:B1270"/>
    <mergeCell ref="B1390:C1390"/>
    <mergeCell ref="B1430:C1430"/>
    <mergeCell ref="B1428:C1428"/>
    <mergeCell ref="B1421:C1421"/>
    <mergeCell ref="B1398:C1398"/>
    <mergeCell ref="B1396:C1396"/>
    <mergeCell ref="B1392:C1392"/>
    <mergeCell ref="B1395:C1395"/>
    <mergeCell ref="B1393:C1393"/>
    <mergeCell ref="B1413:D1413"/>
    <mergeCell ref="B1420:C1420"/>
    <mergeCell ref="B1179:F1179"/>
    <mergeCell ref="B1440:C1440"/>
    <mergeCell ref="B1434:C1434"/>
    <mergeCell ref="B1436:C1436"/>
    <mergeCell ref="B1437:C1437"/>
    <mergeCell ref="B1438:C1438"/>
    <mergeCell ref="B1433:C1433"/>
    <mergeCell ref="I706:J706"/>
    <mergeCell ref="I707:J707"/>
    <mergeCell ref="G710:H710"/>
    <mergeCell ref="I710:J710"/>
    <mergeCell ref="E716:F716"/>
    <mergeCell ref="C713:D713"/>
    <mergeCell ref="E713:F713"/>
    <mergeCell ref="G713:H713"/>
    <mergeCell ref="I713:J713"/>
    <mergeCell ref="C711:D711"/>
    <mergeCell ref="E711:F711"/>
    <mergeCell ref="G711:H711"/>
    <mergeCell ref="I783:I784"/>
    <mergeCell ref="E783:F783"/>
    <mergeCell ref="G725:H725"/>
    <mergeCell ref="C725:C726"/>
    <mergeCell ref="C724:H724"/>
    <mergeCell ref="E725:F725"/>
    <mergeCell ref="I782:L782"/>
    <mergeCell ref="C709:D709"/>
    <mergeCell ref="K706:L706"/>
    <mergeCell ref="C710:D710"/>
    <mergeCell ref="E710:F710"/>
    <mergeCell ref="E709:F709"/>
    <mergeCell ref="G706:H706"/>
    <mergeCell ref="C707:D707"/>
    <mergeCell ref="E707:F707"/>
    <mergeCell ref="G709:H709"/>
    <mergeCell ref="K709:L709"/>
    <mergeCell ref="B1439:C1439"/>
    <mergeCell ref="K708:L708"/>
    <mergeCell ref="K707:L707"/>
    <mergeCell ref="I708:J708"/>
    <mergeCell ref="I716:J716"/>
    <mergeCell ref="I711:J711"/>
    <mergeCell ref="K711:L711"/>
    <mergeCell ref="C712:D712"/>
    <mergeCell ref="E712:F712"/>
    <mergeCell ref="B1432:C1432"/>
    <mergeCell ref="B1391:C1391"/>
    <mergeCell ref="D1268:D1269"/>
    <mergeCell ref="G1268:H1268"/>
    <mergeCell ref="B1250:F1250"/>
    <mergeCell ref="E1126:F1126"/>
    <mergeCell ref="G1197:H1197"/>
    <mergeCell ref="K710:L710"/>
    <mergeCell ref="I725:I726"/>
    <mergeCell ref="I724:L724"/>
    <mergeCell ref="K725:L725"/>
    <mergeCell ref="G712:H712"/>
    <mergeCell ref="I712:J712"/>
    <mergeCell ref="K712:L712"/>
    <mergeCell ref="K716:L716"/>
    <mergeCell ref="G716:H716"/>
    <mergeCell ref="K713:L713"/>
    <mergeCell ref="G714:H714"/>
    <mergeCell ref="G715:H715"/>
    <mergeCell ref="B1418:C1419"/>
    <mergeCell ref="C842:C843"/>
    <mergeCell ref="C841:H841"/>
    <mergeCell ref="B833:H833"/>
    <mergeCell ref="B782:B785"/>
    <mergeCell ref="I841:J841"/>
    <mergeCell ref="B724:B727"/>
    <mergeCell ref="B1389:C1389"/>
    <mergeCell ref="B1412:F1412"/>
    <mergeCell ref="B1403:C1403"/>
    <mergeCell ref="B1404:C1404"/>
    <mergeCell ref="B1394:C1394"/>
    <mergeCell ref="B1406:C1406"/>
    <mergeCell ref="E1268:F1268"/>
    <mergeCell ref="I984:J984"/>
    <mergeCell ref="J725:J726"/>
    <mergeCell ref="B1126:B1128"/>
    <mergeCell ref="C1126:C1127"/>
    <mergeCell ref="B1397:C1397"/>
    <mergeCell ref="D1419:S1419"/>
    <mergeCell ref="D1384:S1384"/>
    <mergeCell ref="I1054:I1055"/>
    <mergeCell ref="G1126:H1126"/>
    <mergeCell ref="B1399:C1399"/>
    <mergeCell ref="B1388:C1388"/>
    <mergeCell ref="B1387:C1387"/>
    <mergeCell ref="I714:J714"/>
    <mergeCell ref="I715:J715"/>
    <mergeCell ref="K714:L714"/>
    <mergeCell ref="D1054:D1055"/>
    <mergeCell ref="K783:L783"/>
    <mergeCell ref="C783:C784"/>
    <mergeCell ref="D725:D726"/>
    <mergeCell ref="D783:D784"/>
    <mergeCell ref="C716:D716"/>
    <mergeCell ref="C714:D714"/>
    <mergeCell ref="C715:D715"/>
    <mergeCell ref="E714:F714"/>
    <mergeCell ref="E715:F715"/>
  </mergeCells>
  <phoneticPr fontId="0" type="noConversion"/>
  <pageMargins left="0.70866141732283472" right="0.70866141732283472" top="0.70866141732283472" bottom="0.70866141732283472" header="0.31496062992125984" footer="0.31496062992125984"/>
  <pageSetup paperSize="9" scale="62" orientation="landscape"/>
  <headerFooter alignWithMargins="0"/>
  <rowBreaks count="23" manualBreakCount="23">
    <brk id="60" max="16383" man="1"/>
    <brk id="118" max="20" man="1"/>
    <brk id="177" max="16383" man="1"/>
    <brk id="236" max="16383" man="1"/>
    <brk id="295" max="16383" man="1"/>
    <brk id="352" max="16383" man="1"/>
    <brk id="423" max="16383" man="1"/>
    <brk id="481" max="16383" man="1"/>
    <brk id="547" max="20" man="1"/>
    <brk id="610" max="16383" man="1"/>
    <brk id="681" max="16383" man="1"/>
    <brk id="722" max="16383" man="1"/>
    <brk id="780" max="16383" man="1"/>
    <brk id="839" max="16383" man="1"/>
    <brk id="910" max="16383" man="1"/>
    <brk id="981" max="16383" man="1"/>
    <brk id="1052" max="16383" man="1"/>
    <brk id="1124" max="16383" man="1"/>
    <brk id="1195" max="16383" man="1"/>
    <brk id="1266" max="16383" man="1"/>
    <brk id="1337" max="16383" man="1"/>
    <brk id="1381" max="20" man="1"/>
    <brk id="1416" max="16383" man="1"/>
  </rowBreaks>
  <ignoredErrors>
    <ignoredError sqref="K4 K64 L122 K181 K240 K299 H357 J357 I427 D486 J486 D553 L553 D727 J727 J785 D785 D844 J844 D915 H915 D986 D1056 D1128 D1199 D1270" numberStoredAsText="1"/>
    <ignoredError sqref="M5:M27 M88 K698:L701 O123:O145 M65:M85 M264 M300:M307 K704:L704 K686:L690 K692:L696 M182:M205 M241:M262" formulaRange="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06"/>
  <sheetViews>
    <sheetView view="pageBreakPreview" topLeftCell="A90" zoomScale="124" zoomScaleSheetLayoutView="124" workbookViewId="0">
      <selection activeCell="D57" sqref="D57"/>
    </sheetView>
  </sheetViews>
  <sheetFormatPr baseColWidth="10" defaultColWidth="8.83203125" defaultRowHeight="11.5" customHeight="1" x14ac:dyDescent="0"/>
  <cols>
    <col min="1" max="1" width="2.5" style="47" customWidth="1"/>
    <col min="2" max="2" width="8.83203125" style="47" customWidth="1"/>
    <col min="3" max="5" width="8.6640625" style="47" customWidth="1"/>
    <col min="6" max="6" width="9" style="47" customWidth="1"/>
    <col min="7" max="16" width="8.6640625" style="47" customWidth="1"/>
    <col min="17" max="16384" width="8.83203125" style="47"/>
  </cols>
  <sheetData>
    <row r="1" spans="2:8" ht="11.5" customHeight="1">
      <c r="B1" s="60" t="s">
        <v>23</v>
      </c>
    </row>
    <row r="2" spans="2:8" ht="22.5" customHeight="1">
      <c r="B2" s="1609" t="s">
        <v>520</v>
      </c>
      <c r="C2" s="441" t="s">
        <v>1007</v>
      </c>
      <c r="D2" s="1619" t="s">
        <v>1551</v>
      </c>
      <c r="E2" s="1621"/>
      <c r="F2" s="1609" t="s">
        <v>1124</v>
      </c>
      <c r="G2" s="242"/>
      <c r="H2" s="44"/>
    </row>
    <row r="3" spans="2:8" ht="11.5" customHeight="1">
      <c r="B3" s="1628"/>
      <c r="C3" s="445" t="s">
        <v>1008</v>
      </c>
      <c r="D3" s="617" t="s">
        <v>739</v>
      </c>
      <c r="E3" s="617" t="s">
        <v>740</v>
      </c>
      <c r="F3" s="1610"/>
      <c r="G3" s="253"/>
      <c r="H3" s="44"/>
    </row>
    <row r="4" spans="2:8" ht="11.5" customHeight="1">
      <c r="B4" s="1610"/>
      <c r="C4" s="282" t="s">
        <v>741</v>
      </c>
      <c r="D4" s="1619" t="s">
        <v>171</v>
      </c>
      <c r="E4" s="1621"/>
      <c r="F4" s="309" t="s">
        <v>170</v>
      </c>
      <c r="G4" s="236"/>
      <c r="H4" s="64"/>
    </row>
    <row r="5" spans="2:8" ht="10.5" customHeight="1">
      <c r="B5" s="311" t="s">
        <v>145</v>
      </c>
      <c r="C5" s="955">
        <v>7.9</v>
      </c>
      <c r="D5" s="889">
        <v>2022</v>
      </c>
      <c r="E5" s="340">
        <v>239</v>
      </c>
      <c r="F5" s="749">
        <v>44.9</v>
      </c>
      <c r="G5" s="245"/>
      <c r="H5" s="59"/>
    </row>
    <row r="6" spans="2:8" ht="10.5" customHeight="1">
      <c r="B6" s="311" t="s">
        <v>146</v>
      </c>
      <c r="C6" s="955">
        <v>7.8</v>
      </c>
      <c r="D6" s="602">
        <v>2137</v>
      </c>
      <c r="E6" s="340">
        <v>241</v>
      </c>
      <c r="F6" s="724">
        <v>44.4</v>
      </c>
      <c r="G6" s="245"/>
      <c r="H6" s="59"/>
    </row>
    <row r="7" spans="2:8" ht="10.5" customHeight="1">
      <c r="B7" s="311" t="s">
        <v>147</v>
      </c>
      <c r="C7" s="955">
        <v>8</v>
      </c>
      <c r="D7" s="602">
        <v>2274</v>
      </c>
      <c r="E7" s="340">
        <v>226</v>
      </c>
      <c r="F7" s="724">
        <v>58.6</v>
      </c>
      <c r="G7" s="245"/>
      <c r="H7" s="59"/>
    </row>
    <row r="8" spans="2:8" ht="10.5" customHeight="1">
      <c r="B8" s="311" t="s">
        <v>148</v>
      </c>
      <c r="C8" s="955">
        <v>8.1999999999999993</v>
      </c>
      <c r="D8" s="602">
        <v>2076</v>
      </c>
      <c r="E8" s="340">
        <v>169</v>
      </c>
      <c r="F8" s="724">
        <v>80.7</v>
      </c>
      <c r="G8" s="245"/>
      <c r="H8" s="59"/>
    </row>
    <row r="9" spans="2:8" ht="10.5" customHeight="1">
      <c r="B9" s="311" t="s">
        <v>149</v>
      </c>
      <c r="C9" s="955">
        <v>8.5</v>
      </c>
      <c r="D9" s="602">
        <v>1814</v>
      </c>
      <c r="E9" s="340">
        <v>147</v>
      </c>
      <c r="F9" s="724">
        <v>89.3</v>
      </c>
      <c r="G9" s="245"/>
      <c r="H9" s="59"/>
    </row>
    <row r="10" spans="2:8" ht="10.5" customHeight="1">
      <c r="B10" s="311"/>
      <c r="C10" s="955"/>
      <c r="D10" s="602"/>
      <c r="E10" s="340"/>
      <c r="F10" s="724"/>
      <c r="G10" s="245"/>
      <c r="H10" s="59"/>
    </row>
    <row r="11" spans="2:8" ht="10.5" customHeight="1">
      <c r="B11" s="311" t="s">
        <v>150</v>
      </c>
      <c r="C11" s="955">
        <v>8.8000000000000007</v>
      </c>
      <c r="D11" s="602">
        <v>1979</v>
      </c>
      <c r="E11" s="340">
        <v>167</v>
      </c>
      <c r="F11" s="724">
        <v>87.2</v>
      </c>
      <c r="G11" s="245"/>
      <c r="H11" s="59"/>
    </row>
    <row r="12" spans="2:8" ht="10.5" customHeight="1">
      <c r="B12" s="311" t="s">
        <v>151</v>
      </c>
      <c r="C12" s="955">
        <v>9.1</v>
      </c>
      <c r="D12" s="602">
        <v>2217</v>
      </c>
      <c r="E12" s="340">
        <v>183</v>
      </c>
      <c r="F12" s="724">
        <v>93.6</v>
      </c>
      <c r="G12" s="245"/>
      <c r="H12" s="59"/>
    </row>
    <row r="13" spans="2:8" ht="10.5" customHeight="1">
      <c r="B13" s="311" t="s">
        <v>152</v>
      </c>
      <c r="C13" s="955">
        <v>9.3000000000000007</v>
      </c>
      <c r="D13" s="602">
        <v>2424</v>
      </c>
      <c r="E13" s="340">
        <v>199</v>
      </c>
      <c r="F13" s="724">
        <v>93.5</v>
      </c>
      <c r="G13" s="245"/>
      <c r="H13" s="59"/>
    </row>
    <row r="14" spans="2:8" ht="10.5" customHeight="1">
      <c r="B14" s="311" t="s">
        <v>756</v>
      </c>
      <c r="C14" s="955">
        <v>9.1</v>
      </c>
      <c r="D14" s="602">
        <v>2738</v>
      </c>
      <c r="E14" s="340">
        <v>212</v>
      </c>
      <c r="F14" s="724">
        <v>96.9</v>
      </c>
      <c r="G14" s="245"/>
      <c r="H14" s="59"/>
    </row>
    <row r="15" spans="2:8" ht="10.5" customHeight="1">
      <c r="B15" s="311" t="s">
        <v>757</v>
      </c>
      <c r="C15" s="955">
        <v>8.6999999999999993</v>
      </c>
      <c r="D15" s="602">
        <v>3195</v>
      </c>
      <c r="E15" s="340">
        <v>200</v>
      </c>
      <c r="F15" s="724">
        <v>119</v>
      </c>
      <c r="G15" s="245"/>
      <c r="H15" s="59"/>
    </row>
    <row r="16" spans="2:8" ht="10.5" customHeight="1">
      <c r="B16" s="311"/>
      <c r="C16" s="955"/>
      <c r="D16" s="602"/>
      <c r="E16" s="340"/>
      <c r="F16" s="724"/>
      <c r="G16" s="245"/>
      <c r="H16" s="59"/>
    </row>
    <row r="17" spans="2:9" ht="10.5" customHeight="1">
      <c r="B17" s="311" t="s">
        <v>758</v>
      </c>
      <c r="C17" s="955">
        <v>12.9</v>
      </c>
      <c r="D17" s="602">
        <v>2434</v>
      </c>
      <c r="E17" s="340">
        <v>158</v>
      </c>
      <c r="F17" s="724">
        <v>202.4</v>
      </c>
      <c r="G17" s="245"/>
      <c r="H17" s="59"/>
    </row>
    <row r="18" spans="2:9" ht="10.5" customHeight="1">
      <c r="B18" s="311" t="s">
        <v>759</v>
      </c>
      <c r="C18" s="955">
        <v>12.9</v>
      </c>
      <c r="D18" s="602">
        <v>2558</v>
      </c>
      <c r="E18" s="340">
        <v>131</v>
      </c>
      <c r="F18" s="724">
        <v>212.2</v>
      </c>
      <c r="G18" s="245"/>
      <c r="H18" s="59"/>
    </row>
    <row r="19" spans="2:9" ht="10.5" customHeight="1">
      <c r="B19" s="311" t="s">
        <v>760</v>
      </c>
      <c r="C19" s="955">
        <v>13.1</v>
      </c>
      <c r="D19" s="602">
        <v>2788</v>
      </c>
      <c r="E19" s="340">
        <v>144</v>
      </c>
      <c r="F19" s="724">
        <v>211.4</v>
      </c>
      <c r="G19" s="245"/>
      <c r="H19" s="59"/>
    </row>
    <row r="20" spans="2:9" ht="10.5" customHeight="1">
      <c r="B20" s="311" t="s">
        <v>761</v>
      </c>
      <c r="C20" s="955">
        <v>12.7</v>
      </c>
      <c r="D20" s="602">
        <v>2853</v>
      </c>
      <c r="E20" s="340">
        <v>138</v>
      </c>
      <c r="F20" s="724">
        <v>222.9</v>
      </c>
      <c r="G20" s="245"/>
      <c r="H20" s="59"/>
      <c r="I20" s="59"/>
    </row>
    <row r="21" spans="2:9" ht="10.5" customHeight="1">
      <c r="B21" s="311" t="s">
        <v>762</v>
      </c>
      <c r="C21" s="955">
        <v>11.9</v>
      </c>
      <c r="D21" s="602">
        <v>2806</v>
      </c>
      <c r="E21" s="340">
        <v>146</v>
      </c>
      <c r="F21" s="724">
        <v>228.4</v>
      </c>
      <c r="G21" s="245"/>
      <c r="H21" s="59"/>
    </row>
    <row r="22" spans="2:9" ht="10.5" customHeight="1">
      <c r="B22" s="311"/>
      <c r="C22" s="955"/>
      <c r="D22" s="602"/>
      <c r="E22" s="340"/>
      <c r="F22" s="724"/>
      <c r="G22" s="245"/>
      <c r="H22" s="59"/>
    </row>
    <row r="23" spans="2:9" ht="10.5" customHeight="1">
      <c r="B23" s="311" t="s">
        <v>763</v>
      </c>
      <c r="C23" s="955">
        <v>12</v>
      </c>
      <c r="D23" s="602">
        <v>2682</v>
      </c>
      <c r="E23" s="340">
        <v>144</v>
      </c>
      <c r="F23" s="724">
        <v>257.3</v>
      </c>
      <c r="G23" s="245"/>
      <c r="H23" s="59"/>
    </row>
    <row r="24" spans="2:9" ht="10.5" customHeight="1">
      <c r="B24" s="311" t="s">
        <v>764</v>
      </c>
      <c r="C24" s="955">
        <v>12.2</v>
      </c>
      <c r="D24" s="602">
        <v>2657</v>
      </c>
      <c r="E24" s="340">
        <v>126</v>
      </c>
      <c r="F24" s="724">
        <v>353.4</v>
      </c>
      <c r="G24" s="245"/>
      <c r="H24" s="59"/>
    </row>
    <row r="25" spans="2:9" ht="10.5" customHeight="1">
      <c r="B25" s="311" t="s">
        <v>765</v>
      </c>
      <c r="C25" s="955">
        <v>12.4</v>
      </c>
      <c r="D25" s="602">
        <v>2266</v>
      </c>
      <c r="E25" s="340">
        <v>99</v>
      </c>
      <c r="F25" s="724">
        <v>451.6</v>
      </c>
      <c r="G25" s="245"/>
      <c r="H25" s="59"/>
    </row>
    <row r="26" spans="2:9" ht="10.5" customHeight="1">
      <c r="B26" s="311" t="s">
        <v>766</v>
      </c>
      <c r="C26" s="955">
        <v>12.8</v>
      </c>
      <c r="D26" s="602">
        <v>2237</v>
      </c>
      <c r="E26" s="340">
        <v>88</v>
      </c>
      <c r="F26" s="724">
        <v>482.6</v>
      </c>
      <c r="G26" s="245"/>
      <c r="H26" s="59"/>
    </row>
    <row r="27" spans="2:9" ht="10.5" customHeight="1">
      <c r="B27" s="311" t="s">
        <v>767</v>
      </c>
      <c r="C27" s="955">
        <v>13.3</v>
      </c>
      <c r="D27" s="602">
        <v>2573</v>
      </c>
      <c r="E27" s="340">
        <v>93</v>
      </c>
      <c r="F27" s="724">
        <v>473.6</v>
      </c>
      <c r="G27" s="245"/>
      <c r="H27" s="59"/>
    </row>
    <row r="28" spans="2:9" ht="10.5" customHeight="1">
      <c r="B28" s="311"/>
      <c r="C28" s="955"/>
      <c r="D28" s="602"/>
      <c r="E28" s="340"/>
      <c r="F28" s="724"/>
      <c r="G28" s="245"/>
      <c r="H28" s="59"/>
    </row>
    <row r="29" spans="2:9" ht="10.5" customHeight="1">
      <c r="B29" s="311" t="s">
        <v>768</v>
      </c>
      <c r="C29" s="955">
        <v>13.5</v>
      </c>
      <c r="D29" s="602">
        <v>2844</v>
      </c>
      <c r="E29" s="340">
        <v>106</v>
      </c>
      <c r="F29" s="724">
        <v>474.9</v>
      </c>
      <c r="G29" s="245"/>
      <c r="H29" s="59"/>
    </row>
    <row r="30" spans="2:9" ht="10.5" customHeight="1">
      <c r="B30" s="311" t="s">
        <v>769</v>
      </c>
      <c r="C30" s="955">
        <v>13.5</v>
      </c>
      <c r="D30" s="602">
        <v>2970</v>
      </c>
      <c r="E30" s="340">
        <v>109</v>
      </c>
      <c r="F30" s="724">
        <v>522</v>
      </c>
      <c r="G30" s="245"/>
      <c r="H30" s="59"/>
    </row>
    <row r="31" spans="2:9" ht="10.5" customHeight="1">
      <c r="B31" s="311" t="s">
        <v>455</v>
      </c>
      <c r="C31" s="955">
        <v>13.1</v>
      </c>
      <c r="D31" s="602">
        <v>2960</v>
      </c>
      <c r="E31" s="340">
        <v>111</v>
      </c>
      <c r="F31" s="724">
        <v>521.4</v>
      </c>
      <c r="G31" s="245"/>
      <c r="H31" s="59"/>
    </row>
    <row r="32" spans="2:9" ht="10.5" customHeight="1">
      <c r="B32" s="311" t="s">
        <v>456</v>
      </c>
      <c r="C32" s="955">
        <v>12.5</v>
      </c>
      <c r="D32" s="602">
        <v>2629</v>
      </c>
      <c r="E32" s="340">
        <v>95</v>
      </c>
      <c r="F32" s="724">
        <v>599.6</v>
      </c>
      <c r="G32" s="245"/>
      <c r="H32" s="59"/>
    </row>
    <row r="33" spans="2:10" ht="10.5" customHeight="1">
      <c r="B33" s="311" t="s">
        <v>457</v>
      </c>
      <c r="C33" s="955">
        <v>12.6</v>
      </c>
      <c r="D33" s="602">
        <v>2112</v>
      </c>
      <c r="E33" s="340">
        <v>70</v>
      </c>
      <c r="F33" s="724">
        <v>823.4</v>
      </c>
      <c r="G33" s="245"/>
      <c r="H33" s="59"/>
    </row>
    <row r="34" spans="2:10" ht="10.5" customHeight="1">
      <c r="B34" s="311"/>
      <c r="C34" s="955"/>
      <c r="D34" s="602"/>
      <c r="E34" s="340"/>
      <c r="F34" s="724"/>
      <c r="G34" s="245"/>
      <c r="H34" s="59"/>
    </row>
    <row r="35" spans="2:10" ht="10.5" customHeight="1">
      <c r="B35" s="311" t="s">
        <v>324</v>
      </c>
      <c r="C35" s="955">
        <v>13</v>
      </c>
      <c r="D35" s="602">
        <v>2171</v>
      </c>
      <c r="E35" s="340">
        <v>71</v>
      </c>
      <c r="F35" s="724">
        <v>752.7</v>
      </c>
      <c r="G35" s="245"/>
      <c r="H35" s="59"/>
      <c r="I35" s="82"/>
    </row>
    <row r="36" spans="2:10" ht="10.5" customHeight="1">
      <c r="B36" s="311" t="s">
        <v>325</v>
      </c>
      <c r="C36" s="955">
        <v>13.4</v>
      </c>
      <c r="D36" s="602">
        <v>2118</v>
      </c>
      <c r="E36" s="340">
        <v>67</v>
      </c>
      <c r="F36" s="724">
        <v>820.9</v>
      </c>
      <c r="G36" s="245"/>
      <c r="H36" s="59"/>
      <c r="J36" s="77"/>
    </row>
    <row r="37" spans="2:10" ht="10.5" customHeight="1">
      <c r="B37" s="311" t="s">
        <v>326</v>
      </c>
      <c r="C37" s="955">
        <v>13.7</v>
      </c>
      <c r="D37" s="602">
        <v>2095</v>
      </c>
      <c r="E37" s="340">
        <v>64</v>
      </c>
      <c r="F37" s="724">
        <v>820.6</v>
      </c>
      <c r="G37" s="245"/>
      <c r="H37" s="59"/>
      <c r="J37" s="77"/>
    </row>
    <row r="38" spans="2:10" ht="10.5" customHeight="1">
      <c r="B38" s="311" t="s">
        <v>327</v>
      </c>
      <c r="C38" s="955">
        <v>13.8</v>
      </c>
      <c r="D38" s="602">
        <v>2197</v>
      </c>
      <c r="E38" s="340">
        <v>61</v>
      </c>
      <c r="F38" s="724">
        <v>786.8</v>
      </c>
      <c r="G38" s="245"/>
      <c r="H38" s="59"/>
      <c r="I38" s="77"/>
      <c r="J38" s="77"/>
    </row>
    <row r="39" spans="2:10" ht="10.5" customHeight="1">
      <c r="B39" s="311" t="s">
        <v>283</v>
      </c>
      <c r="C39" s="955">
        <v>13.6</v>
      </c>
      <c r="D39" s="602">
        <v>2666</v>
      </c>
      <c r="E39" s="340">
        <v>60</v>
      </c>
      <c r="F39" s="724">
        <v>837.9</v>
      </c>
      <c r="G39" s="245"/>
      <c r="H39" s="59"/>
    </row>
    <row r="40" spans="2:10" ht="10.5" customHeight="1">
      <c r="B40" s="311"/>
      <c r="C40" s="955"/>
      <c r="D40" s="602"/>
      <c r="E40" s="340"/>
      <c r="F40" s="724"/>
      <c r="G40" s="245"/>
      <c r="H40" s="59"/>
    </row>
    <row r="41" spans="2:10" ht="10.5" customHeight="1">
      <c r="B41" s="311" t="s">
        <v>328</v>
      </c>
      <c r="C41" s="955">
        <v>13.5</v>
      </c>
      <c r="D41" s="602">
        <v>2247</v>
      </c>
      <c r="E41" s="340">
        <v>55</v>
      </c>
      <c r="F41" s="724">
        <v>837.7</v>
      </c>
      <c r="G41" s="244"/>
      <c r="H41" s="59"/>
    </row>
    <row r="42" spans="2:10" ht="10.5" customHeight="1">
      <c r="B42" s="311" t="s">
        <v>329</v>
      </c>
      <c r="C42" s="955">
        <v>13.5</v>
      </c>
      <c r="D42" s="602">
        <v>2452</v>
      </c>
      <c r="E42" s="340">
        <v>58</v>
      </c>
      <c r="F42" s="724">
        <v>1000</v>
      </c>
      <c r="G42" s="244"/>
      <c r="H42" s="59"/>
    </row>
    <row r="43" spans="2:10" ht="10.5" customHeight="1">
      <c r="B43" s="311" t="s">
        <v>282</v>
      </c>
      <c r="C43" s="955">
        <v>13.6</v>
      </c>
      <c r="D43" s="602">
        <v>2478</v>
      </c>
      <c r="E43" s="340">
        <v>57</v>
      </c>
      <c r="F43" s="724">
        <v>1277.5</v>
      </c>
      <c r="G43" s="244"/>
      <c r="H43" s="59"/>
    </row>
    <row r="44" spans="2:10" ht="10.5" customHeight="1">
      <c r="B44" s="524" t="s">
        <v>723</v>
      </c>
      <c r="C44" s="955">
        <v>13.5</v>
      </c>
      <c r="D44" s="602">
        <v>2545</v>
      </c>
      <c r="E44" s="340">
        <v>57</v>
      </c>
      <c r="F44" s="724">
        <v>1325.5</v>
      </c>
      <c r="G44" s="244"/>
      <c r="H44" s="59"/>
    </row>
    <row r="45" spans="2:10" ht="10.5" customHeight="1">
      <c r="B45" s="524" t="s">
        <v>751</v>
      </c>
      <c r="C45" s="956">
        <v>13.5</v>
      </c>
      <c r="D45" s="602">
        <v>2616</v>
      </c>
      <c r="E45" s="340">
        <v>57</v>
      </c>
      <c r="F45" s="724">
        <v>1436.3</v>
      </c>
      <c r="G45" s="244"/>
      <c r="H45" s="59"/>
    </row>
    <row r="46" spans="2:10" ht="10.5" customHeight="1">
      <c r="B46" s="524"/>
      <c r="C46" s="956"/>
      <c r="D46" s="602"/>
      <c r="E46" s="340"/>
      <c r="F46" s="724"/>
      <c r="G46" s="244"/>
      <c r="H46" s="59"/>
    </row>
    <row r="47" spans="2:10" ht="10.5" customHeight="1">
      <c r="B47" s="592" t="s">
        <v>502</v>
      </c>
      <c r="C47" s="956">
        <v>13.5</v>
      </c>
      <c r="D47" s="602">
        <v>2985</v>
      </c>
      <c r="E47" s="601">
        <v>41</v>
      </c>
      <c r="F47" s="724">
        <v>1647.2</v>
      </c>
      <c r="G47" s="244"/>
      <c r="H47" s="59"/>
    </row>
    <row r="48" spans="2:10" ht="10.5" customHeight="1">
      <c r="B48" s="592" t="s">
        <v>388</v>
      </c>
      <c r="C48" s="956">
        <v>13.9</v>
      </c>
      <c r="D48" s="602">
        <v>3060</v>
      </c>
      <c r="E48" s="601">
        <v>38</v>
      </c>
      <c r="F48" s="724">
        <v>2097.5</v>
      </c>
      <c r="G48" s="257"/>
      <c r="H48" s="59"/>
    </row>
    <row r="49" spans="2:8" ht="10.5" customHeight="1">
      <c r="B49" s="592" t="s">
        <v>803</v>
      </c>
      <c r="C49" s="956">
        <v>13.9</v>
      </c>
      <c r="D49" s="602">
        <v>2742</v>
      </c>
      <c r="E49" s="601">
        <v>34</v>
      </c>
      <c r="F49" s="724">
        <v>2087.6</v>
      </c>
      <c r="G49" s="244"/>
      <c r="H49" s="59"/>
    </row>
    <row r="50" spans="2:8" ht="10.5" customHeight="1">
      <c r="B50" s="313">
        <v>39692</v>
      </c>
      <c r="C50" s="956">
        <v>13.8</v>
      </c>
      <c r="D50" s="602">
        <v>2838</v>
      </c>
      <c r="E50" s="601">
        <v>31</v>
      </c>
      <c r="F50" s="724">
        <v>2215.1</v>
      </c>
      <c r="G50" s="244"/>
      <c r="H50" s="59"/>
    </row>
    <row r="51" spans="2:8" ht="10.5" customHeight="1">
      <c r="B51" s="313">
        <v>40087</v>
      </c>
      <c r="C51" s="956">
        <v>13.7</v>
      </c>
      <c r="D51" s="602">
        <v>2953</v>
      </c>
      <c r="E51" s="339">
        <v>29</v>
      </c>
      <c r="F51" s="724">
        <v>2216.6999999999998</v>
      </c>
      <c r="G51" s="244"/>
      <c r="H51" s="59"/>
    </row>
    <row r="52" spans="2:8" ht="10.5" customHeight="1">
      <c r="B52" s="313"/>
      <c r="C52" s="956"/>
      <c r="D52" s="602"/>
      <c r="E52" s="601"/>
      <c r="F52" s="724"/>
      <c r="G52" s="244"/>
      <c r="H52" s="59"/>
    </row>
    <row r="53" spans="2:8" ht="10.5" customHeight="1">
      <c r="B53" s="313">
        <v>40483</v>
      </c>
      <c r="C53" s="969">
        <v>13.7</v>
      </c>
      <c r="D53" s="971">
        <v>2924</v>
      </c>
      <c r="E53" s="668">
        <v>24</v>
      </c>
      <c r="F53" s="754">
        <v>2431.6</v>
      </c>
      <c r="G53" s="244"/>
      <c r="H53" s="59"/>
    </row>
    <row r="54" spans="2:8" ht="10.5" customHeight="1">
      <c r="B54" s="313">
        <v>40878</v>
      </c>
      <c r="C54" s="969">
        <v>13.9</v>
      </c>
      <c r="D54" s="971">
        <v>2873</v>
      </c>
      <c r="E54" s="1119">
        <v>22</v>
      </c>
      <c r="F54" s="754">
        <v>2843</v>
      </c>
      <c r="G54" s="244"/>
      <c r="H54" s="59"/>
    </row>
    <row r="55" spans="2:8" ht="10.5" customHeight="1">
      <c r="B55" s="313" t="s">
        <v>1370</v>
      </c>
      <c r="C55" s="969">
        <v>13.9</v>
      </c>
      <c r="D55" s="971">
        <v>3013</v>
      </c>
      <c r="E55" s="1119">
        <v>22</v>
      </c>
      <c r="F55" s="754">
        <v>2880.1</v>
      </c>
      <c r="G55" s="244"/>
      <c r="H55" s="59"/>
    </row>
    <row r="56" spans="2:8" ht="10.5" customHeight="1">
      <c r="B56" s="313" t="s">
        <v>1409</v>
      </c>
      <c r="C56" s="969">
        <v>13.9</v>
      </c>
      <c r="D56" s="971">
        <v>3286</v>
      </c>
      <c r="E56" s="1119">
        <v>21</v>
      </c>
      <c r="F56" s="754">
        <v>2927.4</v>
      </c>
      <c r="G56" s="244"/>
      <c r="H56" s="59"/>
    </row>
    <row r="57" spans="2:8" ht="10.5" customHeight="1">
      <c r="B57" s="512" t="s">
        <v>1410</v>
      </c>
      <c r="C57" s="970">
        <v>13.7</v>
      </c>
      <c r="D57" s="972">
        <v>3476</v>
      </c>
      <c r="E57" s="893">
        <v>21</v>
      </c>
      <c r="F57" s="755">
        <v>3254.4</v>
      </c>
      <c r="G57" s="244"/>
      <c r="H57" s="59"/>
    </row>
    <row r="58" spans="2:8" ht="6" customHeight="1">
      <c r="B58" s="1322"/>
      <c r="C58" s="1425"/>
      <c r="D58" s="1426"/>
      <c r="E58" s="1427"/>
      <c r="F58" s="1428"/>
      <c r="G58" s="1429"/>
      <c r="H58" s="59"/>
    </row>
    <row r="59" spans="2:8" ht="9.75" customHeight="1">
      <c r="B59" s="1326" t="s">
        <v>1357</v>
      </c>
      <c r="C59" s="217"/>
      <c r="D59" s="217"/>
      <c r="E59" s="217"/>
    </row>
    <row r="60" spans="2:8" ht="10.5" customHeight="1">
      <c r="B60" s="1326" t="s">
        <v>1358</v>
      </c>
      <c r="C60" s="217"/>
      <c r="D60" s="217"/>
      <c r="E60" s="217"/>
    </row>
    <row r="61" spans="2:8" ht="10.5" customHeight="1">
      <c r="B61" s="1326" t="s">
        <v>1359</v>
      </c>
      <c r="C61" s="217"/>
      <c r="D61" s="217"/>
      <c r="E61" s="217"/>
    </row>
    <row r="62" spans="2:8" ht="10.5" customHeight="1">
      <c r="B62" s="1326" t="s">
        <v>1360</v>
      </c>
      <c r="C62" s="217"/>
      <c r="D62" s="217"/>
      <c r="E62" s="217"/>
    </row>
    <row r="63" spans="2:8" ht="10.5" customHeight="1">
      <c r="B63" s="1326" t="s">
        <v>1361</v>
      </c>
      <c r="C63" s="217"/>
      <c r="D63" s="217"/>
      <c r="E63" s="217"/>
    </row>
    <row r="64" spans="2:8" ht="10.5" customHeight="1">
      <c r="B64" s="1326" t="s">
        <v>1362</v>
      </c>
      <c r="C64" s="217"/>
      <c r="D64" s="217"/>
      <c r="E64" s="217"/>
    </row>
    <row r="65" spans="2:12" ht="10.5" customHeight="1">
      <c r="B65" s="48"/>
      <c r="C65" s="52"/>
      <c r="D65" s="52"/>
      <c r="E65" s="52"/>
      <c r="F65" s="52"/>
    </row>
    <row r="66" spans="2:12" ht="10.5" customHeight="1">
      <c r="B66" s="48"/>
    </row>
    <row r="67" spans="2:12" ht="10.5" customHeight="1">
      <c r="B67" s="48"/>
    </row>
    <row r="68" spans="2:12" ht="10.5" customHeight="1">
      <c r="B68" s="48"/>
    </row>
    <row r="69" spans="2:12" ht="10.5" customHeight="1">
      <c r="B69" s="48"/>
    </row>
    <row r="70" spans="2:12" ht="10.5" customHeight="1">
      <c r="B70" s="48"/>
      <c r="L70" s="59"/>
    </row>
    <row r="71" spans="2:12" ht="10.5" customHeight="1">
      <c r="B71" s="48"/>
      <c r="G71" s="151">
        <v>58</v>
      </c>
    </row>
    <row r="72" spans="2:12" ht="10.5" customHeight="1"/>
    <row r="73" spans="2:12" ht="11.5" customHeight="1">
      <c r="B73" s="60" t="s">
        <v>967</v>
      </c>
    </row>
    <row r="74" spans="2:12" ht="11.5" customHeight="1">
      <c r="B74" s="1638" t="s">
        <v>599</v>
      </c>
      <c r="C74" s="1609" t="s">
        <v>745</v>
      </c>
      <c r="D74" s="1619" t="s">
        <v>746</v>
      </c>
      <c r="E74" s="1621"/>
      <c r="F74" s="1619" t="s">
        <v>747</v>
      </c>
      <c r="G74" s="1621"/>
      <c r="H74" s="1609" t="s">
        <v>740</v>
      </c>
      <c r="I74" s="1609" t="s">
        <v>748</v>
      </c>
      <c r="J74" s="1609" t="s">
        <v>749</v>
      </c>
      <c r="K74" s="1609" t="s">
        <v>144</v>
      </c>
    </row>
    <row r="75" spans="2:12" ht="11.5" customHeight="1">
      <c r="B75" s="1653"/>
      <c r="C75" s="1610"/>
      <c r="D75" s="282" t="s">
        <v>750</v>
      </c>
      <c r="E75" s="282" t="s">
        <v>60</v>
      </c>
      <c r="F75" s="282" t="s">
        <v>750</v>
      </c>
      <c r="G75" s="282" t="s">
        <v>60</v>
      </c>
      <c r="H75" s="1610"/>
      <c r="I75" s="1610"/>
      <c r="J75" s="1610"/>
      <c r="K75" s="1610"/>
    </row>
    <row r="76" spans="2:12" ht="11.5" customHeight="1">
      <c r="B76" s="1639"/>
      <c r="C76" s="1619" t="s">
        <v>741</v>
      </c>
      <c r="D76" s="1819"/>
      <c r="E76" s="1819"/>
      <c r="F76" s="1819"/>
      <c r="G76" s="1819"/>
      <c r="H76" s="1819"/>
      <c r="I76" s="1819"/>
      <c r="J76" s="1819"/>
      <c r="K76" s="1794"/>
      <c r="L76" s="78"/>
    </row>
    <row r="77" spans="2:12" ht="10.5" customHeight="1">
      <c r="B77" s="415">
        <v>1970</v>
      </c>
      <c r="C77" s="572">
        <v>0.13</v>
      </c>
      <c r="D77" s="572">
        <v>1.3</v>
      </c>
      <c r="E77" s="572">
        <v>2.2999999999999998</v>
      </c>
      <c r="F77" s="572">
        <v>0.44</v>
      </c>
      <c r="G77" s="572">
        <v>0.7</v>
      </c>
      <c r="H77" s="572">
        <v>1.67</v>
      </c>
      <c r="I77" s="572">
        <v>0.7</v>
      </c>
      <c r="J77" s="572">
        <v>0.64</v>
      </c>
      <c r="K77" s="572">
        <f>SUM(C77:J77)</f>
        <v>7.88</v>
      </c>
    </row>
    <row r="78" spans="2:12" ht="10.5" customHeight="1">
      <c r="B78" s="415">
        <v>1971</v>
      </c>
      <c r="C78" s="572">
        <v>0.12</v>
      </c>
      <c r="D78" s="572">
        <v>1.1399999999999999</v>
      </c>
      <c r="E78" s="572">
        <v>2.42</v>
      </c>
      <c r="F78" s="572">
        <v>0.36</v>
      </c>
      <c r="G78" s="572">
        <v>0.8</v>
      </c>
      <c r="H78" s="572">
        <v>1.51</v>
      </c>
      <c r="I78" s="572">
        <v>0.84</v>
      </c>
      <c r="J78" s="572">
        <v>0.65</v>
      </c>
      <c r="K78" s="572">
        <f>SUM(C78:J78)</f>
        <v>7.84</v>
      </c>
    </row>
    <row r="79" spans="2:12" ht="10.5" customHeight="1">
      <c r="B79" s="415">
        <v>1972</v>
      </c>
      <c r="C79" s="572">
        <v>0.14000000000000001</v>
      </c>
      <c r="D79" s="572">
        <v>1.1499999999999999</v>
      </c>
      <c r="E79" s="572">
        <v>2.66</v>
      </c>
      <c r="F79" s="572">
        <v>0.37</v>
      </c>
      <c r="G79" s="572">
        <v>0.78</v>
      </c>
      <c r="H79" s="572">
        <v>1.57</v>
      </c>
      <c r="I79" s="572">
        <v>0.78</v>
      </c>
      <c r="J79" s="572">
        <v>0.59</v>
      </c>
      <c r="K79" s="572">
        <f>SUM(C79:J79)</f>
        <v>8.0400000000000009</v>
      </c>
    </row>
    <row r="80" spans="2:12" ht="10.5" customHeight="1">
      <c r="B80" s="415">
        <v>1973</v>
      </c>
      <c r="C80" s="572">
        <v>0.14000000000000001</v>
      </c>
      <c r="D80" s="572">
        <v>1.08</v>
      </c>
      <c r="E80" s="572">
        <v>2.72</v>
      </c>
      <c r="F80" s="572">
        <v>0.37</v>
      </c>
      <c r="G80" s="572">
        <v>0.81</v>
      </c>
      <c r="H80" s="572">
        <v>1.83</v>
      </c>
      <c r="I80" s="572">
        <v>0.79</v>
      </c>
      <c r="J80" s="572">
        <v>0.56999999999999995</v>
      </c>
      <c r="K80" s="572">
        <f>SUM(C80:J80)</f>
        <v>8.31</v>
      </c>
    </row>
    <row r="81" spans="2:11" ht="10.5" customHeight="1">
      <c r="B81" s="415">
        <v>1974</v>
      </c>
      <c r="C81" s="572">
        <v>0.15</v>
      </c>
      <c r="D81" s="572">
        <v>1.06</v>
      </c>
      <c r="E81" s="572">
        <v>2.71</v>
      </c>
      <c r="F81" s="572">
        <v>0.42</v>
      </c>
      <c r="G81" s="572">
        <v>0.98</v>
      </c>
      <c r="H81" s="572">
        <v>1.64</v>
      </c>
      <c r="I81" s="572">
        <v>0.95</v>
      </c>
      <c r="J81" s="572">
        <v>0.56999999999999995</v>
      </c>
      <c r="K81" s="572">
        <f>SUM(C81:J81)</f>
        <v>8.48</v>
      </c>
    </row>
    <row r="82" spans="2:11" ht="10.5" customHeight="1">
      <c r="B82" s="415"/>
      <c r="C82" s="572"/>
      <c r="D82" s="572"/>
      <c r="E82" s="572"/>
      <c r="F82" s="572"/>
      <c r="G82" s="572"/>
      <c r="H82" s="572"/>
      <c r="I82" s="572"/>
      <c r="J82" s="572"/>
      <c r="K82" s="572"/>
    </row>
    <row r="83" spans="2:11" ht="10.5" customHeight="1">
      <c r="B83" s="415">
        <v>1975</v>
      </c>
      <c r="C83" s="572">
        <v>0.18</v>
      </c>
      <c r="D83" s="572">
        <v>0.93</v>
      </c>
      <c r="E83" s="572">
        <v>3.06</v>
      </c>
      <c r="F83" s="572">
        <v>0.35</v>
      </c>
      <c r="G83" s="572">
        <v>1.08</v>
      </c>
      <c r="H83" s="572">
        <v>1.63</v>
      </c>
      <c r="I83" s="572">
        <v>0.97</v>
      </c>
      <c r="J83" s="572">
        <v>0.61</v>
      </c>
      <c r="K83" s="572">
        <f>SUM(C83:J83)</f>
        <v>8.8099999999999987</v>
      </c>
    </row>
    <row r="84" spans="2:11" ht="10.5" customHeight="1">
      <c r="B84" s="415">
        <v>1976</v>
      </c>
      <c r="C84" s="572">
        <v>0.16</v>
      </c>
      <c r="D84" s="572">
        <v>0.92</v>
      </c>
      <c r="E84" s="572">
        <v>3.17</v>
      </c>
      <c r="F84" s="572">
        <v>0.37</v>
      </c>
      <c r="G84" s="572">
        <v>1.0900000000000001</v>
      </c>
      <c r="H84" s="572">
        <v>1.69</v>
      </c>
      <c r="I84" s="572">
        <v>1.04</v>
      </c>
      <c r="J84" s="572">
        <v>0.64</v>
      </c>
      <c r="K84" s="572">
        <f>SUM(C84:J84)</f>
        <v>9.0800000000000018</v>
      </c>
    </row>
    <row r="85" spans="2:11" ht="10.5" customHeight="1">
      <c r="B85" s="415">
        <v>1977</v>
      </c>
      <c r="C85" s="572">
        <v>0.17</v>
      </c>
      <c r="D85" s="572">
        <v>0.9</v>
      </c>
      <c r="E85" s="572">
        <v>3.3</v>
      </c>
      <c r="F85" s="572">
        <v>0.34</v>
      </c>
      <c r="G85" s="572">
        <v>1.17</v>
      </c>
      <c r="H85" s="572">
        <v>1.71</v>
      </c>
      <c r="I85" s="572">
        <v>1</v>
      </c>
      <c r="J85" s="572">
        <v>0.7</v>
      </c>
      <c r="K85" s="572">
        <f>SUM(C85:J85)</f>
        <v>9.2899999999999991</v>
      </c>
    </row>
    <row r="86" spans="2:11" ht="10.5" customHeight="1">
      <c r="B86" s="415">
        <v>1978</v>
      </c>
      <c r="C86" s="572">
        <v>0.17</v>
      </c>
      <c r="D86" s="572">
        <v>0.93</v>
      </c>
      <c r="E86" s="572">
        <v>3.18</v>
      </c>
      <c r="F86" s="572">
        <v>0.37</v>
      </c>
      <c r="G86" s="572">
        <v>1.1499999999999999</v>
      </c>
      <c r="H86" s="572">
        <v>1.72</v>
      </c>
      <c r="I86" s="572">
        <v>1.01</v>
      </c>
      <c r="J86" s="572">
        <v>0.62</v>
      </c>
      <c r="K86" s="572">
        <f>SUM(C86:J86)</f>
        <v>9.15</v>
      </c>
    </row>
    <row r="87" spans="2:11" ht="10.5" customHeight="1">
      <c r="B87" s="415">
        <v>1979</v>
      </c>
      <c r="C87" s="572">
        <v>0.17</v>
      </c>
      <c r="D87" s="572">
        <v>0.89</v>
      </c>
      <c r="E87" s="572">
        <v>3.07</v>
      </c>
      <c r="F87" s="572">
        <v>0.38</v>
      </c>
      <c r="G87" s="572">
        <v>1.0900000000000001</v>
      </c>
      <c r="H87" s="572">
        <v>1.66</v>
      </c>
      <c r="I87" s="572">
        <v>0.99</v>
      </c>
      <c r="J87" s="572">
        <v>0.48</v>
      </c>
      <c r="K87" s="572">
        <f>SUM(C87:J87)</f>
        <v>8.73</v>
      </c>
    </row>
    <row r="88" spans="2:11" ht="10.5" customHeight="1">
      <c r="B88" s="415"/>
      <c r="C88" s="572"/>
      <c r="D88" s="572"/>
      <c r="E88" s="572"/>
      <c r="F88" s="572"/>
      <c r="G88" s="572"/>
      <c r="H88" s="572"/>
      <c r="I88" s="572"/>
      <c r="J88" s="572"/>
      <c r="K88" s="572"/>
    </row>
    <row r="89" spans="2:11" ht="10.5" customHeight="1">
      <c r="B89" s="415">
        <v>1980</v>
      </c>
      <c r="C89" s="572">
        <v>0.15</v>
      </c>
      <c r="D89" s="572">
        <v>0.83</v>
      </c>
      <c r="E89" s="572">
        <v>3.01</v>
      </c>
      <c r="F89" s="572">
        <v>0.33</v>
      </c>
      <c r="G89" s="572">
        <v>1.0900000000000001</v>
      </c>
      <c r="H89" s="572">
        <v>1.57</v>
      </c>
      <c r="I89" s="572">
        <v>0.9</v>
      </c>
      <c r="J89" s="572">
        <v>0.41</v>
      </c>
      <c r="K89" s="572">
        <f>SUM(C89:J89)</f>
        <v>8.2899999999999991</v>
      </c>
    </row>
    <row r="90" spans="2:11" ht="10.5" customHeight="1">
      <c r="B90" s="415">
        <v>1981</v>
      </c>
      <c r="C90" s="572">
        <v>0.16</v>
      </c>
      <c r="D90" s="572">
        <v>0.84</v>
      </c>
      <c r="E90" s="572">
        <v>3.14</v>
      </c>
      <c r="F90" s="572">
        <v>0.33</v>
      </c>
      <c r="G90" s="572">
        <v>1</v>
      </c>
      <c r="H90" s="572">
        <v>1.66</v>
      </c>
      <c r="I90" s="572">
        <v>0.81</v>
      </c>
      <c r="J90" s="572">
        <v>0.41</v>
      </c>
      <c r="K90" s="572">
        <f>SUM(C90:J90)</f>
        <v>8.3500000000000014</v>
      </c>
    </row>
    <row r="91" spans="2:11" ht="10.5" customHeight="1">
      <c r="B91" s="415">
        <v>1982</v>
      </c>
      <c r="C91" s="572">
        <v>0.14000000000000001</v>
      </c>
      <c r="D91" s="572">
        <v>0.87</v>
      </c>
      <c r="E91" s="572">
        <v>3.2</v>
      </c>
      <c r="F91" s="572">
        <v>0.39</v>
      </c>
      <c r="G91" s="572">
        <v>1.08</v>
      </c>
      <c r="H91" s="572">
        <v>1.55</v>
      </c>
      <c r="I91" s="572">
        <v>0.81</v>
      </c>
      <c r="J91" s="572">
        <v>0.41</v>
      </c>
      <c r="K91" s="572">
        <f>SUM(C91:J91)</f>
        <v>8.4499999999999993</v>
      </c>
    </row>
    <row r="92" spans="2:11" ht="10.5" customHeight="1">
      <c r="B92" s="415">
        <v>1983</v>
      </c>
      <c r="C92" s="572">
        <v>0.16</v>
      </c>
      <c r="D92" s="572">
        <v>0.91</v>
      </c>
      <c r="E92" s="572">
        <v>3.07</v>
      </c>
      <c r="F92" s="572">
        <v>0.37</v>
      </c>
      <c r="G92" s="572">
        <v>1.08</v>
      </c>
      <c r="H92" s="572">
        <v>1.51</v>
      </c>
      <c r="I92" s="572">
        <v>0.78</v>
      </c>
      <c r="J92" s="572">
        <v>0.32</v>
      </c>
      <c r="K92" s="572">
        <f>SUM(C92:J92)</f>
        <v>8.1999999999999993</v>
      </c>
    </row>
    <row r="93" spans="2:11" ht="10.5" customHeight="1">
      <c r="B93" s="415">
        <v>1984</v>
      </c>
      <c r="C93" s="572">
        <v>0.17</v>
      </c>
      <c r="D93" s="572">
        <v>0.87</v>
      </c>
      <c r="E93" s="572">
        <v>3.08</v>
      </c>
      <c r="F93" s="572">
        <v>0.37</v>
      </c>
      <c r="G93" s="572">
        <v>1.03</v>
      </c>
      <c r="H93" s="572">
        <v>1.44</v>
      </c>
      <c r="I93" s="572">
        <v>0.68</v>
      </c>
      <c r="J93" s="572">
        <v>0.28000000000000003</v>
      </c>
      <c r="K93" s="572">
        <f>SUM(C93:J93)</f>
        <v>7.9200000000000008</v>
      </c>
    </row>
    <row r="94" spans="2:11" ht="10.5" customHeight="1">
      <c r="B94" s="415"/>
      <c r="C94" s="572"/>
      <c r="D94" s="572"/>
      <c r="E94" s="572"/>
      <c r="F94" s="572"/>
      <c r="G94" s="572"/>
      <c r="H94" s="572"/>
      <c r="I94" s="572"/>
      <c r="J94" s="572"/>
      <c r="K94" s="572"/>
    </row>
    <row r="95" spans="2:11" ht="10.5" customHeight="1">
      <c r="B95" s="415">
        <v>1985</v>
      </c>
      <c r="C95" s="572">
        <v>0.16</v>
      </c>
      <c r="D95" s="572">
        <v>0.75</v>
      </c>
      <c r="E95" s="572">
        <v>3.11</v>
      </c>
      <c r="F95" s="572">
        <v>0.32</v>
      </c>
      <c r="G95" s="572">
        <v>1.06</v>
      </c>
      <c r="H95" s="572">
        <v>1.44</v>
      </c>
      <c r="I95" s="572">
        <v>0.73</v>
      </c>
      <c r="J95" s="572">
        <v>0.26</v>
      </c>
      <c r="K95" s="572">
        <f>SUM(C95:J95)</f>
        <v>7.83</v>
      </c>
    </row>
    <row r="96" spans="2:11" ht="10.5" customHeight="1">
      <c r="B96" s="415">
        <v>1986</v>
      </c>
      <c r="C96" s="572">
        <v>0.16</v>
      </c>
      <c r="D96" s="572">
        <v>0.92</v>
      </c>
      <c r="E96" s="572">
        <v>3.06</v>
      </c>
      <c r="F96" s="572">
        <v>0.41</v>
      </c>
      <c r="G96" s="572">
        <v>0.97</v>
      </c>
      <c r="H96" s="572">
        <v>1.46</v>
      </c>
      <c r="I96" s="572">
        <v>0.6</v>
      </c>
      <c r="J96" s="572">
        <v>0.25</v>
      </c>
      <c r="K96" s="572">
        <f>SUM(C96:J96)</f>
        <v>7.83</v>
      </c>
    </row>
    <row r="97" spans="2:11" ht="10.5" customHeight="1">
      <c r="B97" s="415">
        <v>1987</v>
      </c>
      <c r="C97" s="572">
        <v>0.18</v>
      </c>
      <c r="D97" s="572">
        <v>0.85</v>
      </c>
      <c r="E97" s="572">
        <v>3.13</v>
      </c>
      <c r="F97" s="572">
        <v>0.36</v>
      </c>
      <c r="G97" s="572">
        <v>1</v>
      </c>
      <c r="H97" s="572">
        <v>1.46</v>
      </c>
      <c r="I97" s="572">
        <v>0.66</v>
      </c>
      <c r="J97" s="572">
        <v>0.27</v>
      </c>
      <c r="K97" s="572">
        <f>SUM(C97:J97)</f>
        <v>7.91</v>
      </c>
    </row>
    <row r="98" spans="2:11" ht="10.5" customHeight="1">
      <c r="B98" s="415">
        <v>1988</v>
      </c>
      <c r="C98" s="572">
        <v>0.18</v>
      </c>
      <c r="D98" s="572">
        <v>0.86</v>
      </c>
      <c r="E98" s="572">
        <v>3.18</v>
      </c>
      <c r="F98" s="572">
        <v>0.35</v>
      </c>
      <c r="G98" s="572">
        <v>1.06</v>
      </c>
      <c r="H98" s="572">
        <v>1.56</v>
      </c>
      <c r="I98" s="572">
        <v>0.73</v>
      </c>
      <c r="J98" s="572">
        <v>0.28000000000000003</v>
      </c>
      <c r="K98" s="572">
        <f>SUM(C98:J98)</f>
        <v>8.2000000000000011</v>
      </c>
    </row>
    <row r="99" spans="2:11" ht="10.5" customHeight="1">
      <c r="B99" s="415">
        <v>1989</v>
      </c>
      <c r="C99" s="572">
        <v>0.21</v>
      </c>
      <c r="D99" s="572">
        <v>0.76</v>
      </c>
      <c r="E99" s="572">
        <v>3.43</v>
      </c>
      <c r="F99" s="572">
        <v>0.35</v>
      </c>
      <c r="G99" s="572">
        <v>1.1299999999999999</v>
      </c>
      <c r="H99" s="572">
        <v>1.62</v>
      </c>
      <c r="I99" s="572">
        <v>0.81</v>
      </c>
      <c r="J99" s="572">
        <v>0.3</v>
      </c>
      <c r="K99" s="572">
        <f>SUM(C99:J99)</f>
        <v>8.6100000000000012</v>
      </c>
    </row>
    <row r="100" spans="2:11" ht="10.5" customHeight="1">
      <c r="B100" s="415"/>
      <c r="C100" s="572"/>
      <c r="D100" s="572"/>
      <c r="E100" s="572"/>
      <c r="F100" s="572"/>
      <c r="G100" s="572"/>
      <c r="H100" s="572"/>
      <c r="I100" s="572"/>
      <c r="J100" s="572"/>
      <c r="K100" s="572"/>
    </row>
    <row r="101" spans="2:11" ht="10.5" customHeight="1">
      <c r="B101" s="415">
        <v>1990</v>
      </c>
      <c r="C101" s="572">
        <v>0.19</v>
      </c>
      <c r="D101" s="572">
        <v>0.77</v>
      </c>
      <c r="E101" s="572">
        <v>3.61</v>
      </c>
      <c r="F101" s="572">
        <v>0.33</v>
      </c>
      <c r="G101" s="572">
        <v>1.18</v>
      </c>
      <c r="H101" s="572">
        <v>1.63</v>
      </c>
      <c r="I101" s="572">
        <v>0.74</v>
      </c>
      <c r="J101" s="572">
        <v>0.26</v>
      </c>
      <c r="K101" s="572">
        <f>SUM(C101:J101)</f>
        <v>8.7099999999999991</v>
      </c>
    </row>
    <row r="102" spans="2:11" ht="10.5" customHeight="1">
      <c r="B102" s="415">
        <v>1991</v>
      </c>
      <c r="C102" s="572">
        <v>0.18</v>
      </c>
      <c r="D102" s="572">
        <v>0.89</v>
      </c>
      <c r="E102" s="572">
        <v>3.42</v>
      </c>
      <c r="F102" s="572">
        <v>0.37</v>
      </c>
      <c r="G102" s="572">
        <v>1.17</v>
      </c>
      <c r="H102" s="572">
        <v>1.64</v>
      </c>
      <c r="I102" s="572">
        <v>0.68</v>
      </c>
      <c r="J102" s="572">
        <v>0.28000000000000003</v>
      </c>
      <c r="K102" s="572">
        <f>SUM(C102:J102)</f>
        <v>8.629999999999999</v>
      </c>
    </row>
    <row r="103" spans="2:11" ht="10.5" customHeight="1">
      <c r="B103" s="415">
        <v>1992</v>
      </c>
      <c r="C103" s="572">
        <v>0.17</v>
      </c>
      <c r="D103" s="572">
        <v>0.77</v>
      </c>
      <c r="E103" s="572">
        <v>3.59</v>
      </c>
      <c r="F103" s="572">
        <v>0.32</v>
      </c>
      <c r="G103" s="572">
        <v>1.0900000000000001</v>
      </c>
      <c r="H103" s="572">
        <v>1.53</v>
      </c>
      <c r="I103" s="572">
        <v>0.71</v>
      </c>
      <c r="J103" s="572">
        <v>0.22</v>
      </c>
      <c r="K103" s="572">
        <f>SUM(C103:J103)</f>
        <v>8.4</v>
      </c>
    </row>
    <row r="104" spans="2:11" ht="10.5" customHeight="1">
      <c r="B104" s="415">
        <v>1993</v>
      </c>
      <c r="C104" s="572">
        <v>0.17</v>
      </c>
      <c r="D104" s="572">
        <v>0.82</v>
      </c>
      <c r="E104" s="572">
        <v>3.27</v>
      </c>
      <c r="F104" s="572">
        <v>0.33</v>
      </c>
      <c r="G104" s="572">
        <v>1.06</v>
      </c>
      <c r="H104" s="572">
        <v>1.52</v>
      </c>
      <c r="I104" s="572">
        <v>0.66</v>
      </c>
      <c r="J104" s="572">
        <v>0.23</v>
      </c>
      <c r="K104" s="572">
        <f>SUM(C104:J104)</f>
        <v>8.06</v>
      </c>
    </row>
    <row r="105" spans="2:11" ht="10.5" customHeight="1">
      <c r="B105" s="415">
        <v>1994</v>
      </c>
      <c r="C105" s="572">
        <v>0.18</v>
      </c>
      <c r="D105" s="572">
        <v>0.77</v>
      </c>
      <c r="E105" s="572">
        <v>3.3</v>
      </c>
      <c r="F105" s="572">
        <v>0.28000000000000003</v>
      </c>
      <c r="G105" s="572">
        <v>1.1000000000000001</v>
      </c>
      <c r="H105" s="572">
        <v>1.49</v>
      </c>
      <c r="I105" s="572">
        <v>0.7</v>
      </c>
      <c r="J105" s="572">
        <v>0.28999999999999998</v>
      </c>
      <c r="K105" s="572">
        <f>SUM(C105:J105)</f>
        <v>8.1100000000000012</v>
      </c>
    </row>
    <row r="106" spans="2:11" ht="10.5" customHeight="1">
      <c r="B106" s="415"/>
      <c r="C106" s="572"/>
      <c r="D106" s="572"/>
      <c r="E106" s="572"/>
      <c r="F106" s="572"/>
      <c r="G106" s="572"/>
      <c r="H106" s="572"/>
      <c r="I106" s="572"/>
      <c r="J106" s="572"/>
      <c r="K106" s="572"/>
    </row>
    <row r="107" spans="2:11" ht="10.5" customHeight="1">
      <c r="B107" s="415">
        <v>1995</v>
      </c>
      <c r="C107" s="572">
        <v>0.2</v>
      </c>
      <c r="D107" s="572">
        <v>0.82</v>
      </c>
      <c r="E107" s="572">
        <v>3.46</v>
      </c>
      <c r="F107" s="572">
        <v>0.31</v>
      </c>
      <c r="G107" s="572">
        <v>1.1399999999999999</v>
      </c>
      <c r="H107" s="572">
        <v>1.54</v>
      </c>
      <c r="I107" s="572">
        <v>0.69</v>
      </c>
      <c r="J107" s="572">
        <v>0.2</v>
      </c>
      <c r="K107" s="572">
        <f>SUM(C107:J107)</f>
        <v>8.36</v>
      </c>
    </row>
    <row r="108" spans="2:11" ht="10.5" customHeight="1">
      <c r="B108" s="415">
        <v>1996</v>
      </c>
      <c r="C108" s="572">
        <v>0.18</v>
      </c>
      <c r="D108" s="572">
        <v>0.82</v>
      </c>
      <c r="E108" s="572">
        <v>3.49</v>
      </c>
      <c r="F108" s="572">
        <v>0.32</v>
      </c>
      <c r="G108" s="572">
        <v>1.1200000000000001</v>
      </c>
      <c r="H108" s="572">
        <v>1.68</v>
      </c>
      <c r="I108" s="572">
        <v>0.79</v>
      </c>
      <c r="J108" s="572">
        <v>0.24</v>
      </c>
      <c r="K108" s="572">
        <f>SUM(C108:J108)</f>
        <v>8.64</v>
      </c>
    </row>
    <row r="109" spans="2:11" ht="10.5" customHeight="1">
      <c r="B109" s="415">
        <v>1997</v>
      </c>
      <c r="C109" s="572">
        <v>0.18</v>
      </c>
      <c r="D109" s="572">
        <v>0.79</v>
      </c>
      <c r="E109" s="572">
        <v>3.58</v>
      </c>
      <c r="F109" s="572">
        <v>0.31</v>
      </c>
      <c r="G109" s="572">
        <v>1.19</v>
      </c>
      <c r="H109" s="572">
        <v>1.63</v>
      </c>
      <c r="I109" s="572">
        <v>0.87</v>
      </c>
      <c r="J109" s="572">
        <v>0.28999999999999998</v>
      </c>
      <c r="K109" s="572">
        <f>SUM(C109:J109)</f>
        <v>8.8399999999999981</v>
      </c>
    </row>
    <row r="110" spans="2:11" ht="10.5" customHeight="1">
      <c r="B110" s="415">
        <v>1998</v>
      </c>
      <c r="C110" s="572">
        <v>0.19</v>
      </c>
      <c r="D110" s="572">
        <v>0.79</v>
      </c>
      <c r="E110" s="572">
        <v>3.77</v>
      </c>
      <c r="F110" s="572">
        <v>0.28000000000000003</v>
      </c>
      <c r="G110" s="572">
        <v>1.1599999999999999</v>
      </c>
      <c r="H110" s="572">
        <v>1.66</v>
      </c>
      <c r="I110" s="572">
        <v>0.7</v>
      </c>
      <c r="J110" s="572">
        <v>0.31</v>
      </c>
      <c r="K110" s="572">
        <f>SUM(C110:J110)</f>
        <v>8.8600000000000012</v>
      </c>
    </row>
    <row r="111" spans="2:11" ht="10.5" customHeight="1">
      <c r="B111" s="415">
        <v>1999</v>
      </c>
      <c r="C111" s="572">
        <v>0.2</v>
      </c>
      <c r="D111" s="572">
        <v>0.76</v>
      </c>
      <c r="E111" s="572">
        <v>3.87</v>
      </c>
      <c r="F111" s="572">
        <v>0.32</v>
      </c>
      <c r="G111" s="572">
        <v>1.22</v>
      </c>
      <c r="H111" s="572">
        <v>1.6</v>
      </c>
      <c r="I111" s="572">
        <v>0.61</v>
      </c>
      <c r="J111" s="572">
        <v>0.18</v>
      </c>
      <c r="K111" s="572">
        <f>SUM(C111:J111)</f>
        <v>8.76</v>
      </c>
    </row>
    <row r="112" spans="2:11" ht="10.5" customHeight="1">
      <c r="B112" s="415"/>
      <c r="C112" s="572"/>
      <c r="D112" s="572"/>
      <c r="E112" s="572"/>
      <c r="F112" s="572"/>
      <c r="G112" s="572"/>
      <c r="H112" s="572"/>
      <c r="I112" s="572"/>
      <c r="J112" s="572"/>
      <c r="K112" s="572"/>
    </row>
    <row r="113" spans="1:11" ht="10.5" customHeight="1">
      <c r="B113" s="415">
        <v>2000</v>
      </c>
      <c r="C113" s="572">
        <v>0.2</v>
      </c>
      <c r="D113" s="572">
        <v>0.99</v>
      </c>
      <c r="E113" s="572">
        <v>3.54</v>
      </c>
      <c r="F113" s="572">
        <v>0.38</v>
      </c>
      <c r="G113" s="572">
        <v>1.05</v>
      </c>
      <c r="H113" s="572">
        <v>1.63</v>
      </c>
      <c r="I113" s="572">
        <v>0.66</v>
      </c>
      <c r="J113" s="572">
        <v>0.23</v>
      </c>
      <c r="K113" s="572">
        <f>SUM(C113:J113)</f>
        <v>8.68</v>
      </c>
    </row>
    <row r="114" spans="1:11" ht="10.5" customHeight="1">
      <c r="B114" s="415">
        <v>2001</v>
      </c>
      <c r="C114" s="558">
        <v>0.19</v>
      </c>
      <c r="D114" s="558">
        <v>0.99</v>
      </c>
      <c r="E114" s="558">
        <v>3.6</v>
      </c>
      <c r="F114" s="558">
        <v>0.37</v>
      </c>
      <c r="G114" s="558">
        <v>1.04</v>
      </c>
      <c r="H114" s="558">
        <v>1.61</v>
      </c>
      <c r="I114" s="558">
        <v>0.66</v>
      </c>
      <c r="J114" s="558">
        <v>0.24</v>
      </c>
      <c r="K114" s="572">
        <f>SUM(C114:J114)</f>
        <v>8.7000000000000011</v>
      </c>
    </row>
    <row r="115" spans="1:11" ht="10.5" customHeight="1">
      <c r="B115" s="415">
        <v>2002</v>
      </c>
      <c r="C115" s="572">
        <v>0.19</v>
      </c>
      <c r="D115" s="572">
        <v>0.85</v>
      </c>
      <c r="E115" s="572">
        <v>3.43</v>
      </c>
      <c r="F115" s="572">
        <v>0.36</v>
      </c>
      <c r="G115" s="572">
        <v>1.02</v>
      </c>
      <c r="H115" s="572">
        <v>1.47</v>
      </c>
      <c r="I115" s="572">
        <v>0.54</v>
      </c>
      <c r="J115" s="572">
        <v>0.2</v>
      </c>
      <c r="K115" s="572">
        <f>SUM(C115:J115)</f>
        <v>8.06</v>
      </c>
    </row>
    <row r="116" spans="1:11" ht="10.5" customHeight="1">
      <c r="B116" s="415">
        <v>2003</v>
      </c>
      <c r="C116" s="572">
        <v>0.19</v>
      </c>
      <c r="D116" s="572">
        <v>0.79</v>
      </c>
      <c r="E116" s="572">
        <v>3.08</v>
      </c>
      <c r="F116" s="572">
        <v>0.28000000000000003</v>
      </c>
      <c r="G116" s="572">
        <v>0.95</v>
      </c>
      <c r="H116" s="572">
        <v>1.91</v>
      </c>
      <c r="I116" s="572">
        <v>0.56999999999999995</v>
      </c>
      <c r="J116" s="572">
        <v>0.26</v>
      </c>
      <c r="K116" s="572">
        <f>SUM(C116:J116)</f>
        <v>8.0300000000000011</v>
      </c>
    </row>
    <row r="117" spans="1:11" ht="10.5" customHeight="1">
      <c r="B117" s="415">
        <v>2004</v>
      </c>
      <c r="C117" s="558">
        <v>0.2</v>
      </c>
      <c r="D117" s="558">
        <v>0.77</v>
      </c>
      <c r="E117" s="558">
        <v>2.84</v>
      </c>
      <c r="F117" s="558">
        <v>0.25</v>
      </c>
      <c r="G117" s="558">
        <v>1.39</v>
      </c>
      <c r="H117" s="558">
        <v>1.77</v>
      </c>
      <c r="I117" s="558">
        <v>0.52</v>
      </c>
      <c r="J117" s="558">
        <v>0.28000000000000003</v>
      </c>
      <c r="K117" s="572">
        <f>SUM(C117:J117)</f>
        <v>8.0199999999999978</v>
      </c>
    </row>
    <row r="118" spans="1:11" ht="10.5" customHeight="1">
      <c r="B118" s="415"/>
      <c r="C118" s="558"/>
      <c r="D118" s="558"/>
      <c r="E118" s="558"/>
      <c r="F118" s="572"/>
      <c r="G118" s="558"/>
      <c r="H118" s="558"/>
      <c r="I118" s="558"/>
      <c r="J118" s="558"/>
      <c r="K118" s="558"/>
    </row>
    <row r="119" spans="1:11" ht="10.5" customHeight="1">
      <c r="A119" s="56"/>
      <c r="B119" s="322">
        <v>2005</v>
      </c>
      <c r="C119" s="756">
        <v>0.19</v>
      </c>
      <c r="D119" s="756">
        <v>0.82</v>
      </c>
      <c r="E119" s="756">
        <v>3.14</v>
      </c>
      <c r="F119" s="756">
        <v>0.28000000000000003</v>
      </c>
      <c r="G119" s="756">
        <v>0.92</v>
      </c>
      <c r="H119" s="756">
        <v>2.11</v>
      </c>
      <c r="I119" s="756">
        <v>0.51</v>
      </c>
      <c r="J119" s="756">
        <v>0.21</v>
      </c>
      <c r="K119" s="572">
        <f>SUM(C119:J119)</f>
        <v>8.1800000000000015</v>
      </c>
    </row>
    <row r="120" spans="1:11" ht="10.5" customHeight="1">
      <c r="A120" s="56"/>
      <c r="B120" s="322">
        <v>2006</v>
      </c>
      <c r="C120" s="756">
        <v>0.18</v>
      </c>
      <c r="D120" s="756">
        <v>0.8</v>
      </c>
      <c r="E120" s="756">
        <v>3.08</v>
      </c>
      <c r="F120" s="756">
        <v>0.28000000000000003</v>
      </c>
      <c r="G120" s="756">
        <v>0.9</v>
      </c>
      <c r="H120" s="756">
        <v>2.0699999999999998</v>
      </c>
      <c r="I120" s="756">
        <v>0.5</v>
      </c>
      <c r="J120" s="756">
        <v>0.2</v>
      </c>
      <c r="K120" s="558">
        <f>SUM(C120:J120)</f>
        <v>8.01</v>
      </c>
    </row>
    <row r="121" spans="1:11" ht="10.5" customHeight="1">
      <c r="A121" s="56"/>
      <c r="B121" s="322">
        <v>2007</v>
      </c>
      <c r="C121" s="756">
        <v>0.15</v>
      </c>
      <c r="D121" s="756">
        <v>0.79</v>
      </c>
      <c r="E121" s="756">
        <v>2.46</v>
      </c>
      <c r="F121" s="756">
        <v>0.28999999999999998</v>
      </c>
      <c r="G121" s="756">
        <v>0.85</v>
      </c>
      <c r="H121" s="756">
        <v>2.4</v>
      </c>
      <c r="I121" s="756">
        <v>1.08</v>
      </c>
      <c r="J121" s="756">
        <v>0.17</v>
      </c>
      <c r="K121" s="558">
        <f>SUM(C121:J121)</f>
        <v>8.19</v>
      </c>
    </row>
    <row r="122" spans="1:11" ht="10.5" customHeight="1">
      <c r="A122" s="56"/>
      <c r="B122" s="322">
        <v>2008</v>
      </c>
      <c r="C122" s="756">
        <v>0.16</v>
      </c>
      <c r="D122" s="756">
        <v>0.98</v>
      </c>
      <c r="E122" s="756">
        <v>2.71</v>
      </c>
      <c r="F122" s="756">
        <v>0.32</v>
      </c>
      <c r="G122" s="756">
        <v>0.77</v>
      </c>
      <c r="H122" s="756">
        <v>1.96</v>
      </c>
      <c r="I122" s="756">
        <v>1.1399999999999999</v>
      </c>
      <c r="J122" s="756">
        <v>0.24</v>
      </c>
      <c r="K122" s="558">
        <f>SUM(C122:J122)</f>
        <v>8.2799999999999994</v>
      </c>
    </row>
    <row r="123" spans="1:11" ht="10.5" customHeight="1">
      <c r="A123" s="56"/>
      <c r="B123" s="322">
        <v>2009</v>
      </c>
      <c r="C123" s="756">
        <v>0.18</v>
      </c>
      <c r="D123" s="756">
        <v>1</v>
      </c>
      <c r="E123" s="756">
        <v>2.39</v>
      </c>
      <c r="F123" s="756">
        <v>0.34</v>
      </c>
      <c r="G123" s="756">
        <v>0.7</v>
      </c>
      <c r="H123" s="756">
        <v>2.4900000000000002</v>
      </c>
      <c r="I123" s="756">
        <v>0.86</v>
      </c>
      <c r="J123" s="756">
        <v>0.28000000000000003</v>
      </c>
      <c r="K123" s="558">
        <f>SUM(C123:J123)</f>
        <v>8.24</v>
      </c>
    </row>
    <row r="124" spans="1:11" ht="10.5" customHeight="1">
      <c r="A124" s="56"/>
      <c r="B124" s="322"/>
      <c r="C124" s="756"/>
      <c r="D124" s="756"/>
      <c r="E124" s="756"/>
      <c r="F124" s="756"/>
      <c r="G124" s="756"/>
      <c r="H124" s="756"/>
      <c r="I124" s="756"/>
      <c r="J124" s="756"/>
      <c r="K124" s="558"/>
    </row>
    <row r="125" spans="1:11" ht="10.5" customHeight="1">
      <c r="A125" s="56"/>
      <c r="B125" s="322">
        <v>2010</v>
      </c>
      <c r="C125" s="757">
        <v>0.2</v>
      </c>
      <c r="D125" s="757">
        <v>1</v>
      </c>
      <c r="E125" s="756">
        <v>2.98</v>
      </c>
      <c r="F125" s="757">
        <v>0.34</v>
      </c>
      <c r="G125" s="756">
        <v>0.91</v>
      </c>
      <c r="H125" s="756">
        <v>1.99</v>
      </c>
      <c r="I125" s="756">
        <v>0.63</v>
      </c>
      <c r="J125" s="756">
        <v>0.17</v>
      </c>
      <c r="K125" s="558">
        <v>8.2200000000000006</v>
      </c>
    </row>
    <row r="126" spans="1:11" ht="10.5" customHeight="1">
      <c r="A126" s="56"/>
      <c r="B126" s="322">
        <v>2011</v>
      </c>
      <c r="C126" s="757">
        <v>0.21</v>
      </c>
      <c r="D126" s="757">
        <v>0.97</v>
      </c>
      <c r="E126" s="757">
        <v>2.8</v>
      </c>
      <c r="F126" s="757">
        <v>0.31</v>
      </c>
      <c r="G126" s="757">
        <v>0.95</v>
      </c>
      <c r="H126" s="757">
        <v>2.09</v>
      </c>
      <c r="I126" s="757">
        <v>0.4</v>
      </c>
      <c r="J126" s="757">
        <v>0.45</v>
      </c>
      <c r="K126" s="558">
        <v>8.18</v>
      </c>
    </row>
    <row r="127" spans="1:11" ht="10.5" customHeight="1">
      <c r="A127" s="56"/>
      <c r="B127" s="322">
        <v>2012</v>
      </c>
      <c r="C127" s="756">
        <v>0.16</v>
      </c>
      <c r="D127" s="756">
        <v>0.93</v>
      </c>
      <c r="E127" s="757">
        <v>2.42</v>
      </c>
      <c r="F127" s="756">
        <v>0.31</v>
      </c>
      <c r="G127" s="757">
        <v>1.72</v>
      </c>
      <c r="H127" s="757">
        <v>2.65</v>
      </c>
      <c r="I127" s="757">
        <v>0.82</v>
      </c>
      <c r="J127" s="757">
        <v>0.24</v>
      </c>
      <c r="K127" s="558">
        <v>9.25</v>
      </c>
    </row>
    <row r="128" spans="1:11" ht="10.5" customHeight="1">
      <c r="A128" s="56"/>
      <c r="B128" s="322">
        <v>2013</v>
      </c>
      <c r="C128" s="756">
        <v>0.19</v>
      </c>
      <c r="D128" s="756">
        <v>0.99</v>
      </c>
      <c r="E128" s="757">
        <v>2.72</v>
      </c>
      <c r="F128" s="756">
        <v>0.37</v>
      </c>
      <c r="G128" s="757">
        <v>0.82</v>
      </c>
      <c r="H128" s="757">
        <v>1.67</v>
      </c>
      <c r="I128" s="757">
        <v>0.89</v>
      </c>
      <c r="J128" s="757">
        <v>0.56999999999999995</v>
      </c>
      <c r="K128" s="1231">
        <v>8.2200000000000006</v>
      </c>
    </row>
    <row r="129" spans="1:11" ht="10.5" customHeight="1">
      <c r="A129" s="56"/>
      <c r="B129" s="322">
        <v>2014</v>
      </c>
      <c r="C129" s="756">
        <v>0.18</v>
      </c>
      <c r="D129" s="756">
        <v>0.95</v>
      </c>
      <c r="E129" s="757">
        <v>2.66</v>
      </c>
      <c r="F129" s="756">
        <v>0.31</v>
      </c>
      <c r="G129" s="757">
        <v>0.85</v>
      </c>
      <c r="H129" s="757">
        <v>1.72</v>
      </c>
      <c r="I129" s="757">
        <v>0.79</v>
      </c>
      <c r="J129" s="757">
        <v>0.78</v>
      </c>
      <c r="K129" s="1231">
        <v>8.24</v>
      </c>
    </row>
    <row r="130" spans="1:11" ht="10.5" customHeight="1">
      <c r="A130" s="56"/>
      <c r="B130" s="322"/>
      <c r="C130" s="756"/>
      <c r="D130" s="756"/>
      <c r="E130" s="757"/>
      <c r="F130" s="756"/>
      <c r="G130" s="757"/>
      <c r="H130" s="757"/>
      <c r="I130" s="757"/>
      <c r="J130" s="757"/>
      <c r="K130" s="1231"/>
    </row>
    <row r="131" spans="1:11" ht="10.5" customHeight="1">
      <c r="A131" s="56"/>
      <c r="B131" s="354">
        <v>2015</v>
      </c>
      <c r="C131" s="1233">
        <v>0.19</v>
      </c>
      <c r="D131" s="1233">
        <v>0.97</v>
      </c>
      <c r="E131" s="1234">
        <v>2.73</v>
      </c>
      <c r="F131" s="1233">
        <v>0.28999999999999998</v>
      </c>
      <c r="G131" s="1234">
        <v>0.83</v>
      </c>
      <c r="H131" s="1234">
        <v>1.56</v>
      </c>
      <c r="I131" s="1234">
        <v>0.8</v>
      </c>
      <c r="J131" s="1234">
        <v>0.75</v>
      </c>
      <c r="K131" s="652">
        <v>8.1199999999999992</v>
      </c>
    </row>
    <row r="132" spans="1:11" ht="6" customHeight="1">
      <c r="A132" s="59"/>
      <c r="B132" s="1345"/>
      <c r="C132" s="1430"/>
      <c r="D132" s="1430"/>
      <c r="E132" s="1430"/>
      <c r="F132" s="1430"/>
      <c r="G132" s="1430"/>
      <c r="H132" s="1430"/>
      <c r="I132" s="1430"/>
      <c r="J132" s="1430"/>
      <c r="K132" s="1431"/>
    </row>
    <row r="133" spans="1:11" ht="14.25" customHeight="1">
      <c r="B133" s="1326" t="s">
        <v>1398</v>
      </c>
    </row>
    <row r="134" spans="1:11" ht="10.5" customHeight="1">
      <c r="B134" s="48"/>
      <c r="C134" s="92"/>
      <c r="D134" s="92"/>
      <c r="E134" s="92"/>
      <c r="F134" s="92"/>
      <c r="G134" s="92"/>
      <c r="H134" s="92"/>
      <c r="I134" s="92"/>
      <c r="J134" s="92"/>
      <c r="K134" s="92"/>
    </row>
    <row r="135" spans="1:11" ht="10.5" customHeight="1">
      <c r="B135" s="48"/>
    </row>
    <row r="136" spans="1:11" ht="10.5" customHeight="1">
      <c r="B136" s="48"/>
    </row>
    <row r="137" spans="1:11" ht="10.5" customHeight="1">
      <c r="B137" s="48"/>
    </row>
    <row r="138" spans="1:11" ht="10.5" customHeight="1">
      <c r="B138" s="48"/>
    </row>
    <row r="139" spans="1:11" ht="10.5" customHeight="1">
      <c r="B139" s="48"/>
    </row>
    <row r="140" spans="1:11" ht="10.5" customHeight="1">
      <c r="B140" s="48"/>
    </row>
    <row r="141" spans="1:11" ht="10.5" customHeight="1">
      <c r="B141" s="48"/>
    </row>
    <row r="142" spans="1:11" ht="10.5" customHeight="1">
      <c r="B142" s="48"/>
    </row>
    <row r="143" spans="1:11" ht="10.5" customHeight="1">
      <c r="B143" s="48"/>
    </row>
    <row r="144" spans="1:11" ht="10.5" customHeight="1">
      <c r="B144" s="48"/>
    </row>
    <row r="145" spans="2:7" ht="10.5" customHeight="1">
      <c r="B145" s="48"/>
      <c r="G145" s="151">
        <v>59</v>
      </c>
    </row>
    <row r="146" spans="2:7" ht="10.5" customHeight="1"/>
    <row r="147" spans="2:7" ht="11.5" customHeight="1">
      <c r="B147" s="60" t="s">
        <v>580</v>
      </c>
    </row>
    <row r="148" spans="2:7" ht="24.75" customHeight="1">
      <c r="B148" s="1638" t="s">
        <v>599</v>
      </c>
      <c r="C148" s="1609" t="s">
        <v>581</v>
      </c>
      <c r="D148" s="1609" t="s">
        <v>582</v>
      </c>
      <c r="E148" s="1619" t="s">
        <v>134</v>
      </c>
      <c r="F148" s="1621"/>
    </row>
    <row r="149" spans="2:7" ht="11.25" customHeight="1">
      <c r="B149" s="1653"/>
      <c r="C149" s="1610"/>
      <c r="D149" s="1610"/>
      <c r="E149" s="282" t="s">
        <v>144</v>
      </c>
      <c r="F149" s="1323" t="s">
        <v>587</v>
      </c>
    </row>
    <row r="150" spans="2:7" ht="11.5" customHeight="1">
      <c r="B150" s="1639"/>
      <c r="C150" s="1597" t="s">
        <v>280</v>
      </c>
      <c r="D150" s="1603"/>
      <c r="E150" s="1598"/>
      <c r="F150" s="447" t="s">
        <v>425</v>
      </c>
    </row>
    <row r="151" spans="2:7" ht="10.5" customHeight="1">
      <c r="B151" s="415" t="s">
        <v>145</v>
      </c>
      <c r="C151" s="726">
        <v>449.4</v>
      </c>
      <c r="D151" s="520">
        <v>140</v>
      </c>
      <c r="E151" s="520">
        <v>549</v>
      </c>
      <c r="F151" s="533">
        <v>24.15</v>
      </c>
    </row>
    <row r="152" spans="2:7" ht="10.5" customHeight="1">
      <c r="B152" s="415" t="s">
        <v>146</v>
      </c>
      <c r="C152" s="726">
        <v>487.8</v>
      </c>
      <c r="D152" s="520">
        <v>155</v>
      </c>
      <c r="E152" s="520">
        <v>583</v>
      </c>
      <c r="F152" s="533">
        <v>25.08</v>
      </c>
    </row>
    <row r="153" spans="2:7" ht="10.5" customHeight="1">
      <c r="B153" s="415" t="s">
        <v>147</v>
      </c>
      <c r="C153" s="726">
        <v>510.1</v>
      </c>
      <c r="D153" s="520">
        <v>163</v>
      </c>
      <c r="E153" s="520">
        <v>609</v>
      </c>
      <c r="F153" s="533">
        <v>25.64</v>
      </c>
    </row>
    <row r="154" spans="2:7" ht="10.5" customHeight="1">
      <c r="B154" s="415" t="s">
        <v>148</v>
      </c>
      <c r="C154" s="726">
        <v>469.7</v>
      </c>
      <c r="D154" s="520">
        <v>140</v>
      </c>
      <c r="E154" s="520">
        <v>570</v>
      </c>
      <c r="F154" s="533">
        <v>23.46</v>
      </c>
    </row>
    <row r="155" spans="2:7" ht="10.5" customHeight="1">
      <c r="B155" s="415" t="s">
        <v>149</v>
      </c>
      <c r="C155" s="726">
        <v>426.4</v>
      </c>
      <c r="D155" s="520">
        <v>145</v>
      </c>
      <c r="E155" s="520">
        <v>552</v>
      </c>
      <c r="F155" s="533">
        <v>22.21</v>
      </c>
    </row>
    <row r="156" spans="2:7" ht="10.5" customHeight="1">
      <c r="B156" s="415"/>
      <c r="C156" s="726"/>
      <c r="D156" s="520"/>
      <c r="E156" s="520"/>
      <c r="F156" s="533"/>
    </row>
    <row r="157" spans="2:7" ht="10.5" customHeight="1">
      <c r="B157" s="415" t="s">
        <v>150</v>
      </c>
      <c r="C157" s="726">
        <v>465.2</v>
      </c>
      <c r="D157" s="520">
        <v>138</v>
      </c>
      <c r="E157" s="520">
        <v>579</v>
      </c>
      <c r="F157" s="533">
        <v>22.81</v>
      </c>
    </row>
    <row r="158" spans="2:7" ht="10.5" customHeight="1">
      <c r="B158" s="415" t="s">
        <v>151</v>
      </c>
      <c r="C158" s="726">
        <v>523.5</v>
      </c>
      <c r="D158" s="520">
        <v>118</v>
      </c>
      <c r="E158" s="520">
        <v>606</v>
      </c>
      <c r="F158" s="533">
        <v>23.32</v>
      </c>
    </row>
    <row r="159" spans="2:7" ht="10.5" customHeight="1">
      <c r="B159" s="415" t="s">
        <v>152</v>
      </c>
      <c r="C159" s="726">
        <v>581.20000000000005</v>
      </c>
      <c r="D159" s="520">
        <v>85</v>
      </c>
      <c r="E159" s="520">
        <v>627</v>
      </c>
      <c r="F159" s="533">
        <v>23.63</v>
      </c>
    </row>
    <row r="160" spans="2:7" ht="10.5" customHeight="1">
      <c r="B160" s="415" t="s">
        <v>756</v>
      </c>
      <c r="C160" s="726">
        <v>632</v>
      </c>
      <c r="D160" s="520">
        <v>78</v>
      </c>
      <c r="E160" s="520">
        <v>660</v>
      </c>
      <c r="F160" s="533">
        <v>24.31</v>
      </c>
    </row>
    <row r="161" spans="2:6" ht="10.5" customHeight="1">
      <c r="B161" s="415" t="s">
        <v>757</v>
      </c>
      <c r="C161" s="726">
        <v>712.2</v>
      </c>
      <c r="D161" s="520">
        <v>60</v>
      </c>
      <c r="E161" s="520">
        <v>719</v>
      </c>
      <c r="F161" s="533">
        <v>25.91</v>
      </c>
    </row>
    <row r="162" spans="2:6" ht="10.5" customHeight="1">
      <c r="B162" s="415"/>
      <c r="C162" s="726"/>
      <c r="D162" s="520"/>
      <c r="E162" s="520"/>
      <c r="F162" s="533"/>
    </row>
    <row r="163" spans="2:6" ht="10.5" customHeight="1">
      <c r="B163" s="415" t="s">
        <v>758</v>
      </c>
      <c r="C163" s="726">
        <v>545.20000000000005</v>
      </c>
      <c r="D163" s="520">
        <v>109</v>
      </c>
      <c r="E163" s="520">
        <v>624</v>
      </c>
      <c r="F163" s="533">
        <v>21.99</v>
      </c>
    </row>
    <row r="164" spans="2:6" ht="10.5" customHeight="1">
      <c r="B164" s="415" t="s">
        <v>759</v>
      </c>
      <c r="C164" s="726">
        <v>591.70000000000005</v>
      </c>
      <c r="D164" s="520">
        <v>78</v>
      </c>
      <c r="E164" s="520">
        <v>643</v>
      </c>
      <c r="F164" s="533">
        <v>22.17</v>
      </c>
    </row>
    <row r="165" spans="2:6" ht="10.5" customHeight="1">
      <c r="B165" s="415" t="s">
        <v>760</v>
      </c>
      <c r="C165" s="726">
        <v>647.29999999999995</v>
      </c>
      <c r="D165" s="520">
        <v>62</v>
      </c>
      <c r="E165" s="520">
        <v>676</v>
      </c>
      <c r="F165" s="533">
        <v>22.81</v>
      </c>
    </row>
    <row r="166" spans="2:6" ht="10.5" customHeight="1">
      <c r="B166" s="415" t="s">
        <v>761</v>
      </c>
      <c r="C166" s="726">
        <v>659</v>
      </c>
      <c r="D166" s="520">
        <v>55</v>
      </c>
      <c r="E166" s="520">
        <v>682</v>
      </c>
      <c r="F166" s="533">
        <v>22.48</v>
      </c>
    </row>
    <row r="167" spans="2:6" ht="10.5" customHeight="1">
      <c r="B167" s="415" t="s">
        <v>762</v>
      </c>
      <c r="C167" s="726">
        <v>649</v>
      </c>
      <c r="D167" s="520">
        <v>54</v>
      </c>
      <c r="E167" s="520">
        <v>670</v>
      </c>
      <c r="F167" s="533">
        <v>21.61</v>
      </c>
    </row>
    <row r="168" spans="2:6" ht="10.5" customHeight="1">
      <c r="B168" s="415"/>
      <c r="C168" s="726"/>
      <c r="D168" s="520"/>
      <c r="E168" s="520"/>
      <c r="F168" s="533"/>
    </row>
    <row r="169" spans="2:6" ht="10.5" customHeight="1">
      <c r="B169" s="415" t="s">
        <v>763</v>
      </c>
      <c r="C169" s="726">
        <v>604.5</v>
      </c>
      <c r="D169" s="520">
        <v>57</v>
      </c>
      <c r="E169" s="520">
        <v>630</v>
      </c>
      <c r="F169" s="533">
        <v>19.89</v>
      </c>
    </row>
    <row r="170" spans="2:6" ht="10.5" customHeight="1">
      <c r="B170" s="415" t="s">
        <v>764</v>
      </c>
      <c r="C170" s="726">
        <v>595.5</v>
      </c>
      <c r="D170" s="520">
        <v>78</v>
      </c>
      <c r="E170" s="520">
        <v>651</v>
      </c>
      <c r="F170" s="533">
        <v>20.079999999999998</v>
      </c>
    </row>
    <row r="171" spans="2:6" ht="10.5" customHeight="1">
      <c r="B171" s="415" t="s">
        <v>765</v>
      </c>
      <c r="C171" s="726">
        <v>545.20000000000005</v>
      </c>
      <c r="D171" s="520">
        <v>89</v>
      </c>
      <c r="E171" s="520">
        <v>609</v>
      </c>
      <c r="F171" s="533">
        <v>18.399999999999999</v>
      </c>
    </row>
    <row r="172" spans="2:6" ht="10.5" customHeight="1">
      <c r="B172" s="415" t="s">
        <v>766</v>
      </c>
      <c r="C172" s="726">
        <v>542.9</v>
      </c>
      <c r="D172" s="520">
        <v>92</v>
      </c>
      <c r="E172" s="520">
        <v>609</v>
      </c>
      <c r="F172" s="533">
        <v>17.98</v>
      </c>
    </row>
    <row r="173" spans="2:6" ht="10.5" customHeight="1">
      <c r="B173" s="415" t="s">
        <v>767</v>
      </c>
      <c r="C173" s="726">
        <v>610.29999999999995</v>
      </c>
      <c r="D173" s="520">
        <v>83</v>
      </c>
      <c r="E173" s="520">
        <v>668</v>
      </c>
      <c r="F173" s="533">
        <v>19.3</v>
      </c>
    </row>
    <row r="174" spans="2:6" ht="10.5" customHeight="1">
      <c r="B174" s="415"/>
      <c r="C174" s="726"/>
      <c r="D174" s="520"/>
      <c r="E174" s="520"/>
      <c r="F174" s="533"/>
    </row>
    <row r="175" spans="2:6" ht="10.5" customHeight="1">
      <c r="B175" s="415" t="s">
        <v>768</v>
      </c>
      <c r="C175" s="726">
        <v>664.9</v>
      </c>
      <c r="D175" s="520">
        <v>68</v>
      </c>
      <c r="E175" s="520">
        <v>714</v>
      </c>
      <c r="F175" s="533">
        <v>20.16</v>
      </c>
    </row>
    <row r="176" spans="2:6" ht="10.5" customHeight="1">
      <c r="B176" s="415" t="s">
        <v>769</v>
      </c>
      <c r="C176" s="726">
        <v>703.5</v>
      </c>
      <c r="D176" s="520">
        <v>60</v>
      </c>
      <c r="E176" s="520">
        <v>741</v>
      </c>
      <c r="F176" s="533">
        <v>20.47</v>
      </c>
    </row>
    <row r="177" spans="2:8" ht="10.5" customHeight="1">
      <c r="B177" s="415" t="s">
        <v>455</v>
      </c>
      <c r="C177" s="726">
        <v>694</v>
      </c>
      <c r="D177" s="520">
        <v>69</v>
      </c>
      <c r="E177" s="520">
        <v>718</v>
      </c>
      <c r="F177" s="533">
        <v>19.399999999999999</v>
      </c>
    </row>
    <row r="178" spans="2:8" ht="10.5" customHeight="1">
      <c r="B178" s="415" t="s">
        <v>456</v>
      </c>
      <c r="C178" s="726">
        <v>611.20000000000005</v>
      </c>
      <c r="D178" s="520">
        <v>70</v>
      </c>
      <c r="E178" s="520">
        <v>663</v>
      </c>
      <c r="F178" s="533">
        <v>17.53</v>
      </c>
    </row>
    <row r="179" spans="2:8" ht="10.5" customHeight="1">
      <c r="B179" s="415" t="s">
        <v>457</v>
      </c>
      <c r="C179" s="726">
        <v>507.5</v>
      </c>
      <c r="D179" s="520">
        <v>82</v>
      </c>
      <c r="E179" s="520">
        <v>587</v>
      </c>
      <c r="F179" s="533">
        <v>15.19</v>
      </c>
    </row>
    <row r="180" spans="2:8" ht="10.5" customHeight="1">
      <c r="B180" s="415"/>
      <c r="C180" s="726"/>
      <c r="D180" s="520"/>
      <c r="E180" s="520"/>
      <c r="F180" s="533"/>
    </row>
    <row r="181" spans="2:8" ht="10.5" customHeight="1">
      <c r="B181" s="415" t="s">
        <v>324</v>
      </c>
      <c r="C181" s="726">
        <v>507</v>
      </c>
      <c r="D181" s="520">
        <v>108</v>
      </c>
      <c r="E181" s="520">
        <v>591</v>
      </c>
      <c r="F181" s="533">
        <v>14.98</v>
      </c>
    </row>
    <row r="182" spans="2:8" ht="10.5" customHeight="1">
      <c r="B182" s="415" t="s">
        <v>325</v>
      </c>
      <c r="C182" s="726">
        <v>502.4</v>
      </c>
      <c r="D182" s="520">
        <v>91</v>
      </c>
      <c r="E182" s="520">
        <v>573</v>
      </c>
      <c r="F182" s="533">
        <v>14.13</v>
      </c>
      <c r="G182" s="57"/>
    </row>
    <row r="183" spans="2:8" ht="10.5" customHeight="1">
      <c r="B183" s="415" t="s">
        <v>326</v>
      </c>
      <c r="C183" s="726">
        <v>496.3</v>
      </c>
      <c r="D183" s="520">
        <v>88</v>
      </c>
      <c r="E183" s="520">
        <v>560</v>
      </c>
      <c r="F183" s="533">
        <v>13.59</v>
      </c>
    </row>
    <row r="184" spans="2:8" ht="10.5" customHeight="1">
      <c r="B184" s="415" t="s">
        <v>327</v>
      </c>
      <c r="C184" s="726">
        <v>511.7</v>
      </c>
      <c r="D184" s="520">
        <v>67</v>
      </c>
      <c r="E184" s="520">
        <v>559</v>
      </c>
      <c r="F184" s="533">
        <v>13.28</v>
      </c>
    </row>
    <row r="185" spans="2:8" ht="10.5" customHeight="1">
      <c r="B185" s="415" t="s">
        <v>283</v>
      </c>
      <c r="C185" s="726">
        <v>624.6</v>
      </c>
      <c r="D185" s="520">
        <v>56</v>
      </c>
      <c r="E185" s="520">
        <v>671</v>
      </c>
      <c r="F185" s="533">
        <v>15.58</v>
      </c>
    </row>
    <row r="186" spans="2:8" ht="10.5" customHeight="1">
      <c r="B186" s="415"/>
      <c r="C186" s="726"/>
      <c r="D186" s="520"/>
      <c r="E186" s="520"/>
      <c r="F186" s="533"/>
    </row>
    <row r="187" spans="2:8" ht="10.5" customHeight="1">
      <c r="B187" s="415" t="s">
        <v>328</v>
      </c>
      <c r="C187" s="726">
        <v>524.29999999999995</v>
      </c>
      <c r="D187" s="520">
        <v>42</v>
      </c>
      <c r="E187" s="520">
        <v>554</v>
      </c>
      <c r="F187" s="533">
        <v>12.69</v>
      </c>
    </row>
    <row r="188" spans="2:8" ht="10.5" customHeight="1">
      <c r="B188" s="415" t="s">
        <v>329</v>
      </c>
      <c r="C188" s="726">
        <v>573.4</v>
      </c>
      <c r="D188" s="520">
        <v>45</v>
      </c>
      <c r="E188" s="520">
        <v>602</v>
      </c>
      <c r="F188" s="533">
        <v>13.51</v>
      </c>
    </row>
    <row r="189" spans="2:8" ht="10.5" customHeight="1">
      <c r="B189" s="415" t="s">
        <v>282</v>
      </c>
      <c r="C189" s="726">
        <v>609.70000000000005</v>
      </c>
      <c r="D189" s="520">
        <v>48</v>
      </c>
      <c r="E189" s="520">
        <v>643</v>
      </c>
      <c r="F189" s="533">
        <v>14.15</v>
      </c>
    </row>
    <row r="190" spans="2:8" ht="10.5" customHeight="1">
      <c r="B190" s="415" t="s">
        <v>723</v>
      </c>
      <c r="C190" s="726">
        <v>631.70000000000005</v>
      </c>
      <c r="D190" s="520">
        <v>56</v>
      </c>
      <c r="E190" s="520">
        <v>675</v>
      </c>
      <c r="F190" s="533">
        <v>14.53</v>
      </c>
      <c r="G190" s="92"/>
      <c r="H190" s="92"/>
    </row>
    <row r="191" spans="2:8" ht="10.5" customHeight="1">
      <c r="B191" s="415" t="s">
        <v>751</v>
      </c>
      <c r="C191" s="724">
        <v>672.3</v>
      </c>
      <c r="D191" s="522">
        <v>62</v>
      </c>
      <c r="E191" s="522">
        <v>723</v>
      </c>
      <c r="F191" s="535">
        <v>15.52</v>
      </c>
      <c r="G191" s="92"/>
      <c r="H191" s="92"/>
    </row>
    <row r="192" spans="2:8" ht="10.5" customHeight="1">
      <c r="B192" s="415"/>
      <c r="C192" s="724"/>
      <c r="D192" s="522"/>
      <c r="E192" s="522"/>
      <c r="F192" s="535"/>
      <c r="G192" s="92"/>
      <c r="H192" s="92"/>
    </row>
    <row r="193" spans="2:8" ht="10.5" customHeight="1">
      <c r="B193" s="415" t="s">
        <v>502</v>
      </c>
      <c r="C193" s="724">
        <v>808.1</v>
      </c>
      <c r="D193" s="522">
        <v>35</v>
      </c>
      <c r="E193" s="522">
        <v>825</v>
      </c>
      <c r="F193" s="535">
        <v>17.579999999999998</v>
      </c>
      <c r="G193" s="92"/>
      <c r="H193" s="92"/>
    </row>
    <row r="194" spans="2:8" ht="10.5" customHeight="1">
      <c r="B194" s="415" t="s">
        <v>388</v>
      </c>
      <c r="C194" s="724">
        <v>861.4</v>
      </c>
      <c r="D194" s="522">
        <v>33</v>
      </c>
      <c r="E194" s="522">
        <v>865</v>
      </c>
      <c r="F194" s="535">
        <v>18.25</v>
      </c>
      <c r="G194" s="92"/>
      <c r="H194" s="92"/>
    </row>
    <row r="195" spans="2:8" ht="10.5" customHeight="1">
      <c r="B195" s="415" t="s">
        <v>803</v>
      </c>
      <c r="C195" s="724">
        <v>770.2</v>
      </c>
      <c r="D195" s="522">
        <v>27</v>
      </c>
      <c r="E195" s="522">
        <v>767</v>
      </c>
      <c r="F195" s="535">
        <v>16.04</v>
      </c>
      <c r="G195" s="92"/>
      <c r="H195" s="92"/>
    </row>
    <row r="196" spans="2:8" ht="10.5" customHeight="1">
      <c r="B196" s="313">
        <v>39692</v>
      </c>
      <c r="C196" s="724">
        <v>796.7</v>
      </c>
      <c r="D196" s="522">
        <v>23</v>
      </c>
      <c r="E196" s="522">
        <v>784</v>
      </c>
      <c r="F196" s="535">
        <v>16.09</v>
      </c>
      <c r="G196" s="92"/>
      <c r="H196" s="92"/>
    </row>
    <row r="197" spans="2:8" ht="10.5" customHeight="1">
      <c r="B197" s="313">
        <v>40087</v>
      </c>
      <c r="C197" s="724">
        <v>885.8</v>
      </c>
      <c r="D197" s="522">
        <v>23</v>
      </c>
      <c r="E197" s="522">
        <v>880</v>
      </c>
      <c r="F197" s="535">
        <v>17.84</v>
      </c>
      <c r="G197" s="92"/>
      <c r="H197" s="92"/>
    </row>
    <row r="198" spans="2:8" ht="10.5" customHeight="1">
      <c r="B198" s="313"/>
      <c r="C198" s="724"/>
      <c r="D198" s="522"/>
      <c r="E198" s="522"/>
      <c r="F198" s="535"/>
      <c r="G198" s="92"/>
      <c r="H198" s="92"/>
    </row>
    <row r="199" spans="2:8" ht="10.5" customHeight="1">
      <c r="B199" s="313">
        <v>40483</v>
      </c>
      <c r="C199" s="724">
        <v>869.5</v>
      </c>
      <c r="D199" s="522">
        <v>22</v>
      </c>
      <c r="E199" s="522">
        <v>879</v>
      </c>
      <c r="F199" s="535">
        <v>17.59</v>
      </c>
      <c r="G199" s="92"/>
      <c r="H199" s="92"/>
    </row>
    <row r="200" spans="2:8" ht="10.5" customHeight="1">
      <c r="B200" s="313">
        <v>40878</v>
      </c>
      <c r="C200" s="724">
        <v>852.1</v>
      </c>
      <c r="D200" s="522">
        <v>25</v>
      </c>
      <c r="E200" s="522">
        <v>865</v>
      </c>
      <c r="F200" s="535">
        <v>16.71</v>
      </c>
      <c r="G200" s="92"/>
      <c r="H200" s="92"/>
    </row>
    <row r="201" spans="2:8" ht="10.5" customHeight="1">
      <c r="B201" s="313" t="s">
        <v>1370</v>
      </c>
      <c r="C201" s="724">
        <v>904.5</v>
      </c>
      <c r="D201" s="522">
        <v>19</v>
      </c>
      <c r="E201" s="522">
        <v>910</v>
      </c>
      <c r="F201" s="535">
        <v>17.39</v>
      </c>
      <c r="G201" s="92"/>
      <c r="H201" s="92"/>
    </row>
    <row r="202" spans="2:8" ht="10.5" customHeight="1">
      <c r="B202" s="313" t="s">
        <v>1409</v>
      </c>
      <c r="C202" s="724">
        <v>982.6</v>
      </c>
      <c r="D202" s="522">
        <v>20</v>
      </c>
      <c r="E202" s="522">
        <v>981</v>
      </c>
      <c r="F202" s="535">
        <v>18.510000000000002</v>
      </c>
      <c r="G202" s="92"/>
      <c r="H202" s="92"/>
    </row>
    <row r="203" spans="2:8" ht="10.5" customHeight="1">
      <c r="B203" s="512" t="s">
        <v>1410</v>
      </c>
      <c r="C203" s="725">
        <v>1037.9000000000001</v>
      </c>
      <c r="D203" s="540">
        <v>19</v>
      </c>
      <c r="E203" s="540">
        <v>1023</v>
      </c>
      <c r="F203" s="543">
        <v>19</v>
      </c>
      <c r="G203" s="92"/>
      <c r="H203" s="92"/>
    </row>
    <row r="204" spans="2:8" ht="10.5" customHeight="1">
      <c r="B204" s="98"/>
      <c r="C204" s="99"/>
      <c r="D204" s="99"/>
      <c r="E204" s="99"/>
      <c r="F204" s="99"/>
      <c r="G204" s="92"/>
      <c r="H204" s="92"/>
    </row>
    <row r="205" spans="2:8" ht="10.5" customHeight="1">
      <c r="B205" s="98"/>
      <c r="C205" s="99"/>
      <c r="D205" s="99"/>
      <c r="E205" s="99"/>
      <c r="F205" s="99"/>
      <c r="G205" s="92"/>
      <c r="H205" s="92"/>
    </row>
    <row r="206" spans="2:8" ht="10.5" customHeight="1">
      <c r="B206" s="98"/>
      <c r="C206" s="99"/>
      <c r="D206" s="81"/>
      <c r="E206" s="81"/>
      <c r="F206" s="100"/>
      <c r="G206" s="92"/>
      <c r="H206" s="92"/>
    </row>
    <row r="207" spans="2:8" ht="10.5" customHeight="1">
      <c r="B207" s="98"/>
      <c r="C207" s="99"/>
      <c r="D207" s="81"/>
      <c r="E207" s="81"/>
      <c r="F207" s="100"/>
      <c r="G207" s="92"/>
      <c r="H207" s="92"/>
    </row>
    <row r="208" spans="2:8" ht="10.5" customHeight="1">
      <c r="B208" s="98"/>
      <c r="C208" s="99"/>
      <c r="D208" s="81"/>
      <c r="E208" s="81"/>
      <c r="F208" s="100"/>
      <c r="G208" s="92"/>
      <c r="H208" s="92"/>
    </row>
    <row r="209" spans="2:15" ht="10.5" customHeight="1">
      <c r="B209" s="98"/>
      <c r="C209" s="99"/>
      <c r="D209" s="81"/>
      <c r="E209" s="81"/>
      <c r="F209" s="100"/>
      <c r="G209" s="92"/>
      <c r="H209" s="92"/>
    </row>
    <row r="210" spans="2:15" ht="10.5" customHeight="1">
      <c r="B210" s="98"/>
      <c r="C210" s="99"/>
      <c r="D210" s="81"/>
      <c r="E210" s="81"/>
      <c r="F210" s="100"/>
      <c r="G210" s="92"/>
      <c r="H210" s="92"/>
    </row>
    <row r="211" spans="2:15" ht="10.5" customHeight="1">
      <c r="B211" s="98"/>
      <c r="C211" s="99"/>
      <c r="D211" s="81"/>
      <c r="E211" s="81"/>
      <c r="F211" s="100"/>
      <c r="G211" s="92"/>
      <c r="H211" s="92"/>
    </row>
    <row r="212" spans="2:15" ht="10.5" customHeight="1">
      <c r="B212" s="98"/>
      <c r="C212" s="99"/>
      <c r="D212" s="81"/>
      <c r="E212" s="81"/>
      <c r="F212" s="100"/>
      <c r="G212" s="92"/>
      <c r="H212" s="92"/>
    </row>
    <row r="213" spans="2:15" ht="10.5" customHeight="1">
      <c r="B213" s="98"/>
      <c r="C213" s="99"/>
      <c r="D213" s="81"/>
      <c r="E213" s="81"/>
      <c r="F213" s="100"/>
      <c r="G213" s="92"/>
      <c r="H213" s="92"/>
    </row>
    <row r="214" spans="2:15" ht="10.5" customHeight="1">
      <c r="B214" s="98"/>
      <c r="C214" s="99"/>
      <c r="D214" s="81"/>
      <c r="E214" s="81"/>
      <c r="F214" s="100"/>
      <c r="G214" s="92"/>
      <c r="H214" s="92"/>
    </row>
    <row r="215" spans="2:15" ht="10.5" customHeight="1">
      <c r="B215" s="98"/>
      <c r="C215" s="99"/>
      <c r="D215" s="81"/>
      <c r="E215" s="81"/>
      <c r="F215" s="100"/>
      <c r="G215" s="92"/>
      <c r="H215" s="92"/>
    </row>
    <row r="216" spans="2:15" ht="10.5" customHeight="1">
      <c r="B216" s="48"/>
      <c r="G216" s="151">
        <v>60</v>
      </c>
      <c r="J216" s="47" t="s">
        <v>481</v>
      </c>
    </row>
    <row r="217" spans="2:15" ht="10.5" customHeight="1"/>
    <row r="218" spans="2:15" ht="11.5" customHeight="1">
      <c r="B218" s="60" t="s">
        <v>968</v>
      </c>
    </row>
    <row r="219" spans="2:15" ht="11.5" customHeight="1">
      <c r="B219" s="1587" t="s">
        <v>520</v>
      </c>
      <c r="C219" s="1619" t="s">
        <v>1126</v>
      </c>
      <c r="D219" s="1620"/>
      <c r="E219" s="1620"/>
      <c r="F219" s="1620"/>
      <c r="G219" s="1620"/>
      <c r="H219" s="1620"/>
      <c r="I219" s="1621"/>
      <c r="J219" s="1619" t="s">
        <v>1127</v>
      </c>
      <c r="K219" s="1620"/>
      <c r="L219" s="1620"/>
      <c r="M219" s="1621"/>
      <c r="N219" s="1520" t="s">
        <v>588</v>
      </c>
    </row>
    <row r="220" spans="2:15" ht="11.5" customHeight="1">
      <c r="B220" s="1622"/>
      <c r="C220" s="1609" t="s">
        <v>589</v>
      </c>
      <c r="D220" s="1619" t="s">
        <v>590</v>
      </c>
      <c r="E220" s="1621"/>
      <c r="F220" s="1619" t="s">
        <v>591</v>
      </c>
      <c r="G220" s="1621"/>
      <c r="H220" s="1619" t="s">
        <v>592</v>
      </c>
      <c r="I220" s="1621"/>
      <c r="J220" s="1619" t="s">
        <v>590</v>
      </c>
      <c r="K220" s="1621"/>
      <c r="L220" s="1619" t="s">
        <v>591</v>
      </c>
      <c r="M220" s="1621"/>
      <c r="N220" s="1808"/>
    </row>
    <row r="221" spans="2:15" ht="22.5" customHeight="1">
      <c r="B221" s="1622"/>
      <c r="C221" s="1610"/>
      <c r="D221" s="282" t="s">
        <v>593</v>
      </c>
      <c r="E221" s="282" t="s">
        <v>594</v>
      </c>
      <c r="F221" s="282" t="s">
        <v>593</v>
      </c>
      <c r="G221" s="282" t="s">
        <v>594</v>
      </c>
      <c r="H221" s="282" t="s">
        <v>593</v>
      </c>
      <c r="I221" s="282" t="s">
        <v>594</v>
      </c>
      <c r="J221" s="282" t="s">
        <v>593</v>
      </c>
      <c r="K221" s="282" t="s">
        <v>594</v>
      </c>
      <c r="L221" s="282" t="s">
        <v>593</v>
      </c>
      <c r="M221" s="282" t="s">
        <v>594</v>
      </c>
      <c r="N221" s="282" t="s">
        <v>1218</v>
      </c>
    </row>
    <row r="222" spans="2:15" ht="12.75" customHeight="1">
      <c r="B222" s="1588"/>
      <c r="C222" s="1597" t="s">
        <v>1299</v>
      </c>
      <c r="D222" s="1766"/>
      <c r="E222" s="1766"/>
      <c r="F222" s="1766"/>
      <c r="G222" s="1766"/>
      <c r="H222" s="1766"/>
      <c r="I222" s="1766"/>
      <c r="J222" s="1766"/>
      <c r="K222" s="1766"/>
      <c r="L222" s="1766"/>
      <c r="M222" s="1766"/>
      <c r="N222" s="1766"/>
      <c r="O222" s="114"/>
    </row>
    <row r="223" spans="2:15" ht="10.5" customHeight="1">
      <c r="B223" s="311" t="s">
        <v>150</v>
      </c>
      <c r="C223" s="520" t="s">
        <v>373</v>
      </c>
      <c r="D223" s="520">
        <v>16059</v>
      </c>
      <c r="E223" s="520">
        <v>20033</v>
      </c>
      <c r="F223" s="520">
        <v>6875</v>
      </c>
      <c r="G223" s="520">
        <v>626</v>
      </c>
      <c r="H223" s="520">
        <v>512</v>
      </c>
      <c r="I223" s="520" t="s">
        <v>373</v>
      </c>
      <c r="J223" s="520">
        <v>205</v>
      </c>
      <c r="K223" s="520">
        <v>7</v>
      </c>
      <c r="L223" s="520">
        <v>195</v>
      </c>
      <c r="M223" s="520">
        <v>1</v>
      </c>
      <c r="N223" s="520">
        <v>31570</v>
      </c>
    </row>
    <row r="224" spans="2:15" ht="10.5" customHeight="1">
      <c r="B224" s="311" t="s">
        <v>151</v>
      </c>
      <c r="C224" s="520" t="s">
        <v>373</v>
      </c>
      <c r="D224" s="520">
        <v>18513</v>
      </c>
      <c r="E224" s="520">
        <v>22183</v>
      </c>
      <c r="F224" s="520">
        <v>6589</v>
      </c>
      <c r="G224" s="520">
        <v>206</v>
      </c>
      <c r="H224" s="520">
        <v>1007</v>
      </c>
      <c r="I224" s="520">
        <v>14</v>
      </c>
      <c r="J224" s="520">
        <v>234</v>
      </c>
      <c r="K224" s="520">
        <v>4</v>
      </c>
      <c r="L224" s="520">
        <v>163</v>
      </c>
      <c r="M224" s="520">
        <v>2</v>
      </c>
      <c r="N224" s="520">
        <v>32380</v>
      </c>
    </row>
    <row r="225" spans="1:14" ht="10.5" customHeight="1">
      <c r="B225" s="311" t="s">
        <v>152</v>
      </c>
      <c r="C225" s="520">
        <v>2424</v>
      </c>
      <c r="D225" s="520">
        <v>21680</v>
      </c>
      <c r="E225" s="520">
        <v>22071</v>
      </c>
      <c r="F225" s="520">
        <v>6669</v>
      </c>
      <c r="G225" s="520">
        <v>342</v>
      </c>
      <c r="H225" s="520">
        <v>989</v>
      </c>
      <c r="I225" s="520">
        <v>1</v>
      </c>
      <c r="J225" s="520">
        <v>258</v>
      </c>
      <c r="K225" s="520">
        <v>6</v>
      </c>
      <c r="L225" s="520">
        <v>126</v>
      </c>
      <c r="M225" s="520">
        <v>17</v>
      </c>
      <c r="N225" s="520">
        <v>40185</v>
      </c>
    </row>
    <row r="226" spans="1:14" ht="10.5" customHeight="1">
      <c r="B226" s="311" t="s">
        <v>756</v>
      </c>
      <c r="C226" s="520">
        <v>6942</v>
      </c>
      <c r="D226" s="520">
        <v>23352</v>
      </c>
      <c r="E226" s="520">
        <v>20175</v>
      </c>
      <c r="F226" s="520">
        <v>7351</v>
      </c>
      <c r="G226" s="520">
        <v>133</v>
      </c>
      <c r="H226" s="520">
        <v>1475</v>
      </c>
      <c r="I226" s="520" t="s">
        <v>373</v>
      </c>
      <c r="J226" s="520">
        <v>257</v>
      </c>
      <c r="K226" s="520">
        <v>1</v>
      </c>
      <c r="L226" s="520">
        <v>226</v>
      </c>
      <c r="M226" s="520">
        <v>1</v>
      </c>
      <c r="N226" s="520">
        <v>43736</v>
      </c>
    </row>
    <row r="227" spans="1:14" ht="10.5" customHeight="1">
      <c r="B227" s="311" t="s">
        <v>757</v>
      </c>
      <c r="C227" s="520">
        <v>8940</v>
      </c>
      <c r="D227" s="520">
        <v>23875</v>
      </c>
      <c r="E227" s="520">
        <v>21500</v>
      </c>
      <c r="F227" s="520">
        <v>8000</v>
      </c>
      <c r="G227" s="520">
        <v>65</v>
      </c>
      <c r="H227" s="520">
        <v>1157</v>
      </c>
      <c r="I227" s="520" t="s">
        <v>373</v>
      </c>
      <c r="J227" s="520">
        <v>339</v>
      </c>
      <c r="K227" s="520">
        <v>2</v>
      </c>
      <c r="L227" s="520">
        <v>177</v>
      </c>
      <c r="M227" s="520">
        <v>1</v>
      </c>
      <c r="N227" s="520">
        <v>32042</v>
      </c>
    </row>
    <row r="228" spans="1:14" ht="10.5" customHeight="1">
      <c r="B228" s="311"/>
      <c r="C228" s="520"/>
      <c r="D228" s="520"/>
      <c r="E228" s="520"/>
      <c r="F228" s="520"/>
      <c r="G228" s="520"/>
      <c r="H228" s="520"/>
      <c r="I228" s="520"/>
      <c r="J228" s="520"/>
      <c r="K228" s="520"/>
      <c r="L228" s="520"/>
      <c r="M228" s="520"/>
      <c r="N228" s="520"/>
    </row>
    <row r="229" spans="1:14" ht="10.5" customHeight="1">
      <c r="B229" s="311" t="s">
        <v>758</v>
      </c>
      <c r="C229" s="520">
        <v>10863</v>
      </c>
      <c r="D229" s="520">
        <v>12346</v>
      </c>
      <c r="E229" s="520">
        <v>26745</v>
      </c>
      <c r="F229" s="520">
        <v>6032</v>
      </c>
      <c r="G229" s="520">
        <v>131</v>
      </c>
      <c r="H229" s="520">
        <v>569</v>
      </c>
      <c r="I229" s="520">
        <v>2</v>
      </c>
      <c r="J229" s="520">
        <v>250</v>
      </c>
      <c r="K229" s="520">
        <v>2</v>
      </c>
      <c r="L229" s="520">
        <v>109</v>
      </c>
      <c r="M229" s="520" t="s">
        <v>373</v>
      </c>
      <c r="N229" s="520">
        <v>22466</v>
      </c>
    </row>
    <row r="230" spans="1:14" ht="10.5" customHeight="1">
      <c r="B230" s="311" t="s">
        <v>759</v>
      </c>
      <c r="C230" s="520">
        <v>13975</v>
      </c>
      <c r="D230" s="520">
        <v>9046</v>
      </c>
      <c r="E230" s="520">
        <v>23787</v>
      </c>
      <c r="F230" s="520">
        <v>5476</v>
      </c>
      <c r="G230" s="520">
        <v>101</v>
      </c>
      <c r="H230" s="520">
        <v>638</v>
      </c>
      <c r="I230" s="520">
        <v>2</v>
      </c>
      <c r="J230" s="520">
        <v>214</v>
      </c>
      <c r="K230" s="520">
        <v>1</v>
      </c>
      <c r="L230" s="520">
        <v>143</v>
      </c>
      <c r="M230" s="520">
        <v>1</v>
      </c>
      <c r="N230" s="520">
        <v>35353</v>
      </c>
    </row>
    <row r="231" spans="1:14" ht="10.5" customHeight="1">
      <c r="B231" s="311" t="s">
        <v>760</v>
      </c>
      <c r="C231" s="520">
        <v>16585</v>
      </c>
      <c r="D231" s="520">
        <v>17907</v>
      </c>
      <c r="E231" s="520">
        <v>17719</v>
      </c>
      <c r="F231" s="520">
        <v>5154</v>
      </c>
      <c r="G231" s="520">
        <v>546</v>
      </c>
      <c r="H231" s="520">
        <v>632</v>
      </c>
      <c r="I231" s="520" t="s">
        <v>373</v>
      </c>
      <c r="J231" s="520">
        <v>215</v>
      </c>
      <c r="K231" s="520">
        <v>15</v>
      </c>
      <c r="L231" s="520">
        <v>71</v>
      </c>
      <c r="M231" s="520" t="s">
        <v>373</v>
      </c>
      <c r="N231" s="520">
        <v>32173</v>
      </c>
    </row>
    <row r="232" spans="1:14" ht="10.5" customHeight="1">
      <c r="B232" s="311" t="s">
        <v>761</v>
      </c>
      <c r="C232" s="520">
        <v>16537</v>
      </c>
      <c r="D232" s="520">
        <v>12180</v>
      </c>
      <c r="E232" s="520">
        <v>24555</v>
      </c>
      <c r="F232" s="520">
        <v>4695</v>
      </c>
      <c r="G232" s="520">
        <v>162</v>
      </c>
      <c r="H232" s="520">
        <v>800</v>
      </c>
      <c r="I232" s="520" t="s">
        <v>373</v>
      </c>
      <c r="J232" s="520">
        <v>221</v>
      </c>
      <c r="K232" s="520">
        <v>3</v>
      </c>
      <c r="L232" s="520">
        <v>97</v>
      </c>
      <c r="M232" s="520">
        <v>1</v>
      </c>
      <c r="N232" s="520">
        <v>33181</v>
      </c>
    </row>
    <row r="233" spans="1:14" ht="10.5" customHeight="1">
      <c r="B233" s="311" t="s">
        <v>762</v>
      </c>
      <c r="C233" s="520">
        <v>13826</v>
      </c>
      <c r="D233" s="520">
        <v>14557</v>
      </c>
      <c r="E233" s="520">
        <v>27423</v>
      </c>
      <c r="F233" s="520">
        <v>4123</v>
      </c>
      <c r="G233" s="520">
        <v>2</v>
      </c>
      <c r="H233" s="520">
        <v>694</v>
      </c>
      <c r="I233" s="520">
        <v>2</v>
      </c>
      <c r="J233" s="520">
        <v>238</v>
      </c>
      <c r="K233" s="520" t="s">
        <v>373</v>
      </c>
      <c r="L233" s="520">
        <v>58</v>
      </c>
      <c r="M233" s="520">
        <v>1</v>
      </c>
      <c r="N233" s="520">
        <v>31066</v>
      </c>
    </row>
    <row r="234" spans="1:14" ht="10.5" customHeight="1">
      <c r="B234" s="311"/>
      <c r="C234" s="520"/>
      <c r="D234" s="520"/>
      <c r="E234" s="520"/>
      <c r="F234" s="520"/>
      <c r="G234" s="520"/>
      <c r="H234" s="520"/>
      <c r="I234" s="520"/>
      <c r="J234" s="520"/>
      <c r="K234" s="520"/>
      <c r="L234" s="520"/>
      <c r="M234" s="520"/>
      <c r="N234" s="520"/>
    </row>
    <row r="235" spans="1:14" ht="10.5" customHeight="1">
      <c r="B235" s="311" t="s">
        <v>763</v>
      </c>
      <c r="C235" s="520">
        <v>12449</v>
      </c>
      <c r="D235" s="520">
        <v>9447</v>
      </c>
      <c r="E235" s="520">
        <v>32130</v>
      </c>
      <c r="F235" s="520">
        <v>3949</v>
      </c>
      <c r="G235" s="520">
        <v>46</v>
      </c>
      <c r="H235" s="520">
        <v>743</v>
      </c>
      <c r="I235" s="520" t="s">
        <v>373</v>
      </c>
      <c r="J235" s="520">
        <v>205</v>
      </c>
      <c r="K235" s="520">
        <v>3</v>
      </c>
      <c r="L235" s="520">
        <v>81</v>
      </c>
      <c r="M235" s="520" t="s">
        <v>373</v>
      </c>
      <c r="N235" s="520">
        <v>21488</v>
      </c>
    </row>
    <row r="236" spans="1:14" ht="10.5" customHeight="1">
      <c r="B236" s="311" t="s">
        <v>764</v>
      </c>
      <c r="C236" s="520">
        <v>14403</v>
      </c>
      <c r="D236" s="520">
        <v>6230</v>
      </c>
      <c r="E236" s="520">
        <v>36576</v>
      </c>
      <c r="F236" s="520">
        <v>3365</v>
      </c>
      <c r="G236" s="520">
        <v>50</v>
      </c>
      <c r="H236" s="520">
        <v>691</v>
      </c>
      <c r="I236" s="520">
        <v>2</v>
      </c>
      <c r="J236" s="520">
        <v>236</v>
      </c>
      <c r="K236" s="520">
        <v>7</v>
      </c>
      <c r="L236" s="520">
        <v>92</v>
      </c>
      <c r="M236" s="520">
        <v>1</v>
      </c>
      <c r="N236" s="520">
        <v>49466</v>
      </c>
    </row>
    <row r="237" spans="1:14" ht="10.5" customHeight="1">
      <c r="B237" s="311" t="s">
        <v>765</v>
      </c>
      <c r="C237" s="520">
        <v>13461</v>
      </c>
      <c r="D237" s="520">
        <v>4838</v>
      </c>
      <c r="E237" s="520">
        <v>33622</v>
      </c>
      <c r="F237" s="520">
        <v>3243</v>
      </c>
      <c r="G237" s="520">
        <v>16</v>
      </c>
      <c r="H237" s="520">
        <v>753</v>
      </c>
      <c r="I237" s="520" t="s">
        <v>373</v>
      </c>
      <c r="J237" s="520">
        <v>183</v>
      </c>
      <c r="K237" s="520" t="s">
        <v>373</v>
      </c>
      <c r="L237" s="520">
        <v>113</v>
      </c>
      <c r="M237" s="520" t="s">
        <v>373</v>
      </c>
      <c r="N237" s="520">
        <v>39188</v>
      </c>
    </row>
    <row r="238" spans="1:14" ht="10.5" customHeight="1">
      <c r="B238" s="311" t="s">
        <v>766</v>
      </c>
      <c r="C238" s="520">
        <v>10335</v>
      </c>
      <c r="D238" s="520">
        <v>2050</v>
      </c>
      <c r="E238" s="520">
        <v>36806</v>
      </c>
      <c r="F238" s="520">
        <v>2497</v>
      </c>
      <c r="G238" s="520">
        <v>86</v>
      </c>
      <c r="H238" s="520">
        <v>720</v>
      </c>
      <c r="I238" s="520" t="s">
        <v>373</v>
      </c>
      <c r="J238" s="520">
        <v>125</v>
      </c>
      <c r="K238" s="520" t="s">
        <v>373</v>
      </c>
      <c r="L238" s="520">
        <v>68</v>
      </c>
      <c r="M238" s="520" t="s">
        <v>373</v>
      </c>
      <c r="N238" s="520">
        <v>20719</v>
      </c>
    </row>
    <row r="239" spans="1:14" ht="10.5" customHeight="1">
      <c r="A239" s="153"/>
      <c r="B239" s="311" t="s">
        <v>767</v>
      </c>
      <c r="C239" s="520">
        <v>8806</v>
      </c>
      <c r="D239" s="520">
        <v>8497</v>
      </c>
      <c r="E239" s="520">
        <v>31731</v>
      </c>
      <c r="F239" s="520">
        <v>2890</v>
      </c>
      <c r="G239" s="520">
        <v>39</v>
      </c>
      <c r="H239" s="520">
        <v>763</v>
      </c>
      <c r="I239" s="520" t="s">
        <v>373</v>
      </c>
      <c r="J239" s="520">
        <v>135</v>
      </c>
      <c r="K239" s="520" t="s">
        <v>373</v>
      </c>
      <c r="L239" s="520">
        <v>68</v>
      </c>
      <c r="M239" s="520" t="s">
        <v>373</v>
      </c>
      <c r="N239" s="520">
        <v>20096</v>
      </c>
    </row>
    <row r="240" spans="1:14" ht="10.5" customHeight="1">
      <c r="A240" s="153"/>
      <c r="B240" s="311"/>
      <c r="C240" s="520"/>
      <c r="D240" s="520"/>
      <c r="E240" s="520"/>
      <c r="F240" s="520"/>
      <c r="G240" s="520"/>
      <c r="H240" s="520"/>
      <c r="I240" s="520"/>
      <c r="J240" s="520"/>
      <c r="K240" s="520"/>
      <c r="L240" s="520"/>
      <c r="M240" s="520"/>
      <c r="N240" s="520"/>
    </row>
    <row r="241" spans="2:14" ht="10.5" customHeight="1">
      <c r="B241" s="311" t="s">
        <v>768</v>
      </c>
      <c r="C241" s="520">
        <v>7159</v>
      </c>
      <c r="D241" s="520">
        <v>8223</v>
      </c>
      <c r="E241" s="520">
        <v>36028</v>
      </c>
      <c r="F241" s="520">
        <v>2996</v>
      </c>
      <c r="G241" s="520">
        <v>98</v>
      </c>
      <c r="H241" s="520">
        <v>446</v>
      </c>
      <c r="I241" s="520" t="s">
        <v>373</v>
      </c>
      <c r="J241" s="520">
        <v>129</v>
      </c>
      <c r="K241" s="520" t="s">
        <v>373</v>
      </c>
      <c r="L241" s="520">
        <v>74</v>
      </c>
      <c r="M241" s="520" t="s">
        <v>373</v>
      </c>
      <c r="N241" s="520">
        <v>24627</v>
      </c>
    </row>
    <row r="242" spans="2:14" ht="10.5" customHeight="1">
      <c r="B242" s="311" t="s">
        <v>769</v>
      </c>
      <c r="C242" s="520">
        <v>7848</v>
      </c>
      <c r="D242" s="520">
        <v>3956</v>
      </c>
      <c r="E242" s="520">
        <v>47687</v>
      </c>
      <c r="F242" s="520">
        <v>2024</v>
      </c>
      <c r="G242" s="520">
        <v>4</v>
      </c>
      <c r="H242" s="520">
        <v>232</v>
      </c>
      <c r="I242" s="520" t="s">
        <v>373</v>
      </c>
      <c r="J242" s="520">
        <v>154</v>
      </c>
      <c r="K242" s="520" t="s">
        <v>373</v>
      </c>
      <c r="L242" s="520">
        <v>47</v>
      </c>
      <c r="M242" s="520" t="s">
        <v>373</v>
      </c>
      <c r="N242" s="520">
        <v>19572</v>
      </c>
    </row>
    <row r="243" spans="2:14" ht="10.5" customHeight="1">
      <c r="B243" s="311" t="s">
        <v>455</v>
      </c>
      <c r="C243" s="520">
        <v>8112</v>
      </c>
      <c r="D243" s="520">
        <v>4821</v>
      </c>
      <c r="E243" s="520">
        <v>41587</v>
      </c>
      <c r="F243" s="520">
        <v>1700</v>
      </c>
      <c r="G243" s="520">
        <v>1</v>
      </c>
      <c r="H243" s="520">
        <v>221</v>
      </c>
      <c r="I243" s="520">
        <v>1</v>
      </c>
      <c r="J243" s="520">
        <v>116</v>
      </c>
      <c r="K243" s="520" t="s">
        <v>373</v>
      </c>
      <c r="L243" s="520">
        <v>49</v>
      </c>
      <c r="M243" s="520" t="s">
        <v>373</v>
      </c>
      <c r="N243" s="520">
        <v>19890</v>
      </c>
    </row>
    <row r="244" spans="2:14" ht="10.5" customHeight="1">
      <c r="B244" s="311" t="s">
        <v>456</v>
      </c>
      <c r="C244" s="520">
        <v>14358</v>
      </c>
      <c r="D244" s="520">
        <v>5358</v>
      </c>
      <c r="E244" s="520">
        <v>36521</v>
      </c>
      <c r="F244" s="520">
        <v>1900</v>
      </c>
      <c r="G244" s="520">
        <v>556</v>
      </c>
      <c r="H244" s="520">
        <v>327</v>
      </c>
      <c r="I244" s="520">
        <v>1</v>
      </c>
      <c r="J244" s="520">
        <v>117</v>
      </c>
      <c r="K244" s="520" t="s">
        <v>373</v>
      </c>
      <c r="L244" s="520">
        <v>33</v>
      </c>
      <c r="M244" s="520" t="s">
        <v>373</v>
      </c>
      <c r="N244" s="520">
        <v>24172</v>
      </c>
    </row>
    <row r="245" spans="2:14" ht="10.5" customHeight="1">
      <c r="B245" s="311" t="s">
        <v>457</v>
      </c>
      <c r="C245" s="520">
        <v>18974</v>
      </c>
      <c r="D245" s="520">
        <v>3270</v>
      </c>
      <c r="E245" s="520">
        <v>26599</v>
      </c>
      <c r="F245" s="520">
        <v>1684</v>
      </c>
      <c r="G245" s="520" t="s">
        <v>373</v>
      </c>
      <c r="H245" s="520">
        <v>615</v>
      </c>
      <c r="I245" s="520" t="s">
        <v>373</v>
      </c>
      <c r="J245" s="520">
        <v>70</v>
      </c>
      <c r="K245" s="520" t="s">
        <v>373</v>
      </c>
      <c r="L245" s="520">
        <v>17</v>
      </c>
      <c r="M245" s="520">
        <v>1</v>
      </c>
      <c r="N245" s="520">
        <v>15575</v>
      </c>
    </row>
    <row r="246" spans="2:14" ht="10.5" customHeight="1">
      <c r="B246" s="311"/>
      <c r="C246" s="520"/>
      <c r="D246" s="520"/>
      <c r="E246" s="520"/>
      <c r="F246" s="520"/>
      <c r="G246" s="520"/>
      <c r="H246" s="520"/>
      <c r="I246" s="520"/>
      <c r="J246" s="520"/>
      <c r="K246" s="520"/>
      <c r="L246" s="520"/>
      <c r="M246" s="520"/>
      <c r="N246" s="520"/>
    </row>
    <row r="247" spans="2:14" ht="10.5" customHeight="1">
      <c r="B247" s="311" t="s">
        <v>324</v>
      </c>
      <c r="C247" s="520">
        <v>14732</v>
      </c>
      <c r="D247" s="520">
        <v>5385</v>
      </c>
      <c r="E247" s="520">
        <v>28951</v>
      </c>
      <c r="F247" s="520">
        <v>1746</v>
      </c>
      <c r="G247" s="520" t="s">
        <v>373</v>
      </c>
      <c r="H247" s="520">
        <v>506</v>
      </c>
      <c r="I247" s="520" t="s">
        <v>373</v>
      </c>
      <c r="J247" s="520">
        <v>47</v>
      </c>
      <c r="K247" s="520" t="s">
        <v>373</v>
      </c>
      <c r="L247" s="520">
        <v>13</v>
      </c>
      <c r="M247" s="520" t="s">
        <v>373</v>
      </c>
      <c r="N247" s="520">
        <v>15358</v>
      </c>
    </row>
    <row r="248" spans="2:14" ht="10.5" customHeight="1">
      <c r="B248" s="311" t="s">
        <v>325</v>
      </c>
      <c r="C248" s="520">
        <v>7448</v>
      </c>
      <c r="D248" s="520">
        <v>6174</v>
      </c>
      <c r="E248" s="520">
        <v>21293</v>
      </c>
      <c r="F248" s="520">
        <v>1529</v>
      </c>
      <c r="G248" s="520">
        <v>11</v>
      </c>
      <c r="H248" s="520">
        <v>432</v>
      </c>
      <c r="I248" s="520" t="s">
        <v>373</v>
      </c>
      <c r="J248" s="520">
        <v>46</v>
      </c>
      <c r="K248" s="520" t="s">
        <v>373</v>
      </c>
      <c r="L248" s="520">
        <v>10</v>
      </c>
      <c r="M248" s="520" t="s">
        <v>373</v>
      </c>
      <c r="N248" s="520">
        <v>19717</v>
      </c>
    </row>
    <row r="249" spans="2:14" ht="10.5" customHeight="1">
      <c r="B249" s="311" t="s">
        <v>326</v>
      </c>
      <c r="C249" s="520" t="s">
        <v>458</v>
      </c>
      <c r="D249" s="520" t="s">
        <v>458</v>
      </c>
      <c r="E249" s="520" t="s">
        <v>458</v>
      </c>
      <c r="F249" s="520" t="s">
        <v>458</v>
      </c>
      <c r="G249" s="520" t="s">
        <v>458</v>
      </c>
      <c r="H249" s="520" t="s">
        <v>458</v>
      </c>
      <c r="I249" s="520" t="s">
        <v>458</v>
      </c>
      <c r="J249" s="520" t="s">
        <v>458</v>
      </c>
      <c r="K249" s="520" t="s">
        <v>458</v>
      </c>
      <c r="L249" s="520" t="s">
        <v>458</v>
      </c>
      <c r="M249" s="520" t="s">
        <v>458</v>
      </c>
      <c r="N249" s="520">
        <v>20442</v>
      </c>
    </row>
    <row r="250" spans="2:14" ht="10.5" customHeight="1">
      <c r="B250" s="311" t="s">
        <v>327</v>
      </c>
      <c r="C250" s="520" t="s">
        <v>458</v>
      </c>
      <c r="D250" s="520" t="s">
        <v>458</v>
      </c>
      <c r="E250" s="520" t="s">
        <v>458</v>
      </c>
      <c r="F250" s="520" t="s">
        <v>458</v>
      </c>
      <c r="G250" s="520" t="s">
        <v>458</v>
      </c>
      <c r="H250" s="520" t="s">
        <v>458</v>
      </c>
      <c r="I250" s="520" t="s">
        <v>458</v>
      </c>
      <c r="J250" s="520" t="s">
        <v>458</v>
      </c>
      <c r="K250" s="520" t="s">
        <v>458</v>
      </c>
      <c r="L250" s="520" t="s">
        <v>458</v>
      </c>
      <c r="M250" s="520" t="s">
        <v>458</v>
      </c>
      <c r="N250" s="520">
        <v>20554</v>
      </c>
    </row>
    <row r="251" spans="2:14" ht="10.5" customHeight="1">
      <c r="B251" s="311" t="s">
        <v>283</v>
      </c>
      <c r="C251" s="520" t="s">
        <v>458</v>
      </c>
      <c r="D251" s="520" t="s">
        <v>458</v>
      </c>
      <c r="E251" s="520" t="s">
        <v>458</v>
      </c>
      <c r="F251" s="520" t="s">
        <v>458</v>
      </c>
      <c r="G251" s="520" t="s">
        <v>458</v>
      </c>
      <c r="H251" s="520" t="s">
        <v>458</v>
      </c>
      <c r="I251" s="520" t="s">
        <v>458</v>
      </c>
      <c r="J251" s="520" t="s">
        <v>458</v>
      </c>
      <c r="K251" s="520" t="s">
        <v>458</v>
      </c>
      <c r="L251" s="520" t="s">
        <v>458</v>
      </c>
      <c r="M251" s="520" t="s">
        <v>458</v>
      </c>
      <c r="N251" s="520">
        <v>11541</v>
      </c>
    </row>
    <row r="252" spans="2:14" ht="10.5" customHeight="1">
      <c r="B252" s="311"/>
      <c r="C252" s="520"/>
      <c r="D252" s="520"/>
      <c r="E252" s="520"/>
      <c r="F252" s="520"/>
      <c r="G252" s="520"/>
      <c r="H252" s="520"/>
      <c r="I252" s="520"/>
      <c r="J252" s="520"/>
      <c r="K252" s="520"/>
      <c r="L252" s="520"/>
      <c r="M252" s="520"/>
      <c r="N252" s="520"/>
    </row>
    <row r="253" spans="2:14" ht="10.5" customHeight="1">
      <c r="B253" s="311" t="s">
        <v>328</v>
      </c>
      <c r="C253" s="520" t="s">
        <v>458</v>
      </c>
      <c r="D253" s="520" t="s">
        <v>458</v>
      </c>
      <c r="E253" s="520" t="s">
        <v>458</v>
      </c>
      <c r="F253" s="520" t="s">
        <v>458</v>
      </c>
      <c r="G253" s="520" t="s">
        <v>458</v>
      </c>
      <c r="H253" s="520" t="s">
        <v>458</v>
      </c>
      <c r="I253" s="520" t="s">
        <v>458</v>
      </c>
      <c r="J253" s="520" t="s">
        <v>458</v>
      </c>
      <c r="K253" s="520" t="s">
        <v>458</v>
      </c>
      <c r="L253" s="520" t="s">
        <v>458</v>
      </c>
      <c r="M253" s="520" t="s">
        <v>458</v>
      </c>
      <c r="N253" s="520">
        <v>15343</v>
      </c>
    </row>
    <row r="254" spans="2:14" ht="10.5" customHeight="1">
      <c r="B254" s="311" t="s">
        <v>329</v>
      </c>
      <c r="C254" s="520" t="s">
        <v>458</v>
      </c>
      <c r="D254" s="520" t="s">
        <v>458</v>
      </c>
      <c r="E254" s="520" t="s">
        <v>458</v>
      </c>
      <c r="F254" s="520" t="s">
        <v>458</v>
      </c>
      <c r="G254" s="520" t="s">
        <v>458</v>
      </c>
      <c r="H254" s="520" t="s">
        <v>458</v>
      </c>
      <c r="I254" s="520" t="s">
        <v>458</v>
      </c>
      <c r="J254" s="520" t="s">
        <v>458</v>
      </c>
      <c r="K254" s="520" t="s">
        <v>458</v>
      </c>
      <c r="L254" s="520" t="s">
        <v>458</v>
      </c>
      <c r="M254" s="520" t="s">
        <v>458</v>
      </c>
      <c r="N254" s="520">
        <v>14323</v>
      </c>
    </row>
    <row r="255" spans="2:14" ht="10.5" customHeight="1">
      <c r="B255" s="592" t="s">
        <v>282</v>
      </c>
      <c r="C255" s="520" t="s">
        <v>458</v>
      </c>
      <c r="D255" s="520" t="s">
        <v>458</v>
      </c>
      <c r="E255" s="520" t="s">
        <v>458</v>
      </c>
      <c r="F255" s="520" t="s">
        <v>458</v>
      </c>
      <c r="G255" s="520" t="s">
        <v>458</v>
      </c>
      <c r="H255" s="520" t="s">
        <v>458</v>
      </c>
      <c r="I255" s="520" t="s">
        <v>458</v>
      </c>
      <c r="J255" s="520" t="s">
        <v>458</v>
      </c>
      <c r="K255" s="520" t="s">
        <v>458</v>
      </c>
      <c r="L255" s="520" t="s">
        <v>458</v>
      </c>
      <c r="M255" s="520" t="s">
        <v>458</v>
      </c>
      <c r="N255" s="520">
        <v>12174</v>
      </c>
    </row>
    <row r="256" spans="2:14" ht="10.5" customHeight="1">
      <c r="B256" s="592" t="s">
        <v>723</v>
      </c>
      <c r="C256" s="522" t="s">
        <v>458</v>
      </c>
      <c r="D256" s="522" t="s">
        <v>458</v>
      </c>
      <c r="E256" s="522" t="s">
        <v>458</v>
      </c>
      <c r="F256" s="522" t="s">
        <v>458</v>
      </c>
      <c r="G256" s="522" t="s">
        <v>458</v>
      </c>
      <c r="H256" s="522" t="s">
        <v>458</v>
      </c>
      <c r="I256" s="522" t="s">
        <v>458</v>
      </c>
      <c r="J256" s="522" t="s">
        <v>458</v>
      </c>
      <c r="K256" s="522" t="s">
        <v>458</v>
      </c>
      <c r="L256" s="522" t="s">
        <v>458</v>
      </c>
      <c r="M256" s="522" t="s">
        <v>458</v>
      </c>
      <c r="N256" s="522">
        <v>18562</v>
      </c>
    </row>
    <row r="257" spans="2:14" ht="10.5" customHeight="1">
      <c r="B257" s="592" t="s">
        <v>751</v>
      </c>
      <c r="C257" s="522" t="s">
        <v>458</v>
      </c>
      <c r="D257" s="522" t="s">
        <v>458</v>
      </c>
      <c r="E257" s="522" t="s">
        <v>458</v>
      </c>
      <c r="F257" s="522" t="s">
        <v>458</v>
      </c>
      <c r="G257" s="522" t="s">
        <v>458</v>
      </c>
      <c r="H257" s="522" t="s">
        <v>458</v>
      </c>
      <c r="I257" s="522" t="s">
        <v>458</v>
      </c>
      <c r="J257" s="522" t="s">
        <v>458</v>
      </c>
      <c r="K257" s="522" t="s">
        <v>458</v>
      </c>
      <c r="L257" s="522" t="s">
        <v>458</v>
      </c>
      <c r="M257" s="522" t="s">
        <v>458</v>
      </c>
      <c r="N257" s="522">
        <v>22163</v>
      </c>
    </row>
    <row r="258" spans="2:14" ht="10.5" customHeight="1">
      <c r="B258" s="592"/>
      <c r="C258" s="522"/>
      <c r="D258" s="522"/>
      <c r="E258" s="522"/>
      <c r="F258" s="522"/>
      <c r="G258" s="522"/>
      <c r="H258" s="522"/>
      <c r="I258" s="522"/>
      <c r="J258" s="522"/>
      <c r="K258" s="522"/>
      <c r="L258" s="522"/>
      <c r="M258" s="522"/>
      <c r="N258" s="522"/>
    </row>
    <row r="259" spans="2:14" ht="10.5" customHeight="1">
      <c r="B259" s="592" t="s">
        <v>502</v>
      </c>
      <c r="C259" s="522" t="s">
        <v>458</v>
      </c>
      <c r="D259" s="522" t="s">
        <v>458</v>
      </c>
      <c r="E259" s="522" t="s">
        <v>458</v>
      </c>
      <c r="F259" s="522" t="s">
        <v>458</v>
      </c>
      <c r="G259" s="522" t="s">
        <v>458</v>
      </c>
      <c r="H259" s="522" t="s">
        <v>458</v>
      </c>
      <c r="I259" s="522" t="s">
        <v>458</v>
      </c>
      <c r="J259" s="522" t="s">
        <v>458</v>
      </c>
      <c r="K259" s="522" t="s">
        <v>458</v>
      </c>
      <c r="L259" s="522" t="s">
        <v>458</v>
      </c>
      <c r="M259" s="522" t="s">
        <v>458</v>
      </c>
      <c r="N259" s="522">
        <v>19932</v>
      </c>
    </row>
    <row r="260" spans="2:14" ht="10.5" customHeight="1">
      <c r="B260" s="592" t="s">
        <v>388</v>
      </c>
      <c r="C260" s="522" t="s">
        <v>458</v>
      </c>
      <c r="D260" s="522" t="s">
        <v>458</v>
      </c>
      <c r="E260" s="522" t="s">
        <v>458</v>
      </c>
      <c r="F260" s="522" t="s">
        <v>458</v>
      </c>
      <c r="G260" s="522" t="s">
        <v>458</v>
      </c>
      <c r="H260" s="522" t="s">
        <v>458</v>
      </c>
      <c r="I260" s="522" t="s">
        <v>458</v>
      </c>
      <c r="J260" s="522" t="s">
        <v>458</v>
      </c>
      <c r="K260" s="522" t="s">
        <v>458</v>
      </c>
      <c r="L260" s="522" t="s">
        <v>458</v>
      </c>
      <c r="M260" s="522" t="s">
        <v>458</v>
      </c>
      <c r="N260" s="522">
        <v>11429</v>
      </c>
    </row>
    <row r="261" spans="2:14" ht="10.5" customHeight="1">
      <c r="B261" s="592" t="s">
        <v>803</v>
      </c>
      <c r="C261" s="522" t="s">
        <v>458</v>
      </c>
      <c r="D261" s="522" t="s">
        <v>458</v>
      </c>
      <c r="E261" s="522" t="s">
        <v>458</v>
      </c>
      <c r="F261" s="522" t="s">
        <v>458</v>
      </c>
      <c r="G261" s="522" t="s">
        <v>458</v>
      </c>
      <c r="H261" s="522" t="s">
        <v>458</v>
      </c>
      <c r="I261" s="522" t="s">
        <v>458</v>
      </c>
      <c r="J261" s="522" t="s">
        <v>458</v>
      </c>
      <c r="K261" s="522" t="s">
        <v>458</v>
      </c>
      <c r="L261" s="522" t="s">
        <v>458</v>
      </c>
      <c r="M261" s="522" t="s">
        <v>458</v>
      </c>
      <c r="N261" s="522">
        <v>11062</v>
      </c>
    </row>
    <row r="262" spans="2:14" ht="10.5" customHeight="1">
      <c r="B262" s="313">
        <v>39692</v>
      </c>
      <c r="C262" s="522" t="s">
        <v>458</v>
      </c>
      <c r="D262" s="522" t="s">
        <v>458</v>
      </c>
      <c r="E262" s="522" t="s">
        <v>458</v>
      </c>
      <c r="F262" s="522" t="s">
        <v>458</v>
      </c>
      <c r="G262" s="522" t="s">
        <v>458</v>
      </c>
      <c r="H262" s="522" t="s">
        <v>458</v>
      </c>
      <c r="I262" s="522" t="s">
        <v>458</v>
      </c>
      <c r="J262" s="522" t="s">
        <v>458</v>
      </c>
      <c r="K262" s="522" t="s">
        <v>458</v>
      </c>
      <c r="L262" s="522" t="s">
        <v>458</v>
      </c>
      <c r="M262" s="522" t="s">
        <v>458</v>
      </c>
      <c r="N262" s="522">
        <v>16345</v>
      </c>
    </row>
    <row r="263" spans="2:14" ht="10.5" customHeight="1">
      <c r="B263" s="511" t="s">
        <v>717</v>
      </c>
      <c r="C263" s="522" t="s">
        <v>458</v>
      </c>
      <c r="D263" s="522" t="s">
        <v>458</v>
      </c>
      <c r="E263" s="522" t="s">
        <v>458</v>
      </c>
      <c r="F263" s="522" t="s">
        <v>458</v>
      </c>
      <c r="G263" s="522" t="s">
        <v>458</v>
      </c>
      <c r="H263" s="522" t="s">
        <v>458</v>
      </c>
      <c r="I263" s="522" t="s">
        <v>458</v>
      </c>
      <c r="J263" s="522" t="s">
        <v>458</v>
      </c>
      <c r="K263" s="522" t="s">
        <v>458</v>
      </c>
      <c r="L263" s="522" t="s">
        <v>458</v>
      </c>
      <c r="M263" s="522" t="s">
        <v>458</v>
      </c>
      <c r="N263" s="522">
        <v>20655</v>
      </c>
    </row>
    <row r="264" spans="2:14" ht="10.5" customHeight="1">
      <c r="B264" s="511"/>
      <c r="C264" s="522"/>
      <c r="D264" s="522"/>
      <c r="E264" s="522"/>
      <c r="F264" s="522"/>
      <c r="G264" s="522"/>
      <c r="H264" s="522"/>
      <c r="I264" s="522"/>
      <c r="J264" s="522"/>
      <c r="K264" s="522"/>
      <c r="L264" s="522"/>
      <c r="M264" s="522"/>
      <c r="N264" s="522"/>
    </row>
    <row r="265" spans="2:14" ht="10.5" customHeight="1">
      <c r="B265" s="511" t="s">
        <v>336</v>
      </c>
      <c r="C265" s="522" t="s">
        <v>458</v>
      </c>
      <c r="D265" s="522" t="s">
        <v>458</v>
      </c>
      <c r="E265" s="522" t="s">
        <v>458</v>
      </c>
      <c r="F265" s="522" t="s">
        <v>458</v>
      </c>
      <c r="G265" s="522" t="s">
        <v>458</v>
      </c>
      <c r="H265" s="522" t="s">
        <v>458</v>
      </c>
      <c r="I265" s="522" t="s">
        <v>458</v>
      </c>
      <c r="J265" s="522" t="s">
        <v>458</v>
      </c>
      <c r="K265" s="522" t="s">
        <v>458</v>
      </c>
      <c r="L265" s="522" t="s">
        <v>458</v>
      </c>
      <c r="M265" s="522" t="s">
        <v>458</v>
      </c>
      <c r="N265" s="520">
        <v>17031</v>
      </c>
    </row>
    <row r="266" spans="2:14" ht="10.5" customHeight="1">
      <c r="B266" s="511" t="s">
        <v>339</v>
      </c>
      <c r="C266" s="522" t="s">
        <v>458</v>
      </c>
      <c r="D266" s="522" t="s">
        <v>458</v>
      </c>
      <c r="E266" s="522" t="s">
        <v>458</v>
      </c>
      <c r="F266" s="522" t="s">
        <v>458</v>
      </c>
      <c r="G266" s="522" t="s">
        <v>458</v>
      </c>
      <c r="H266" s="522" t="s">
        <v>458</v>
      </c>
      <c r="I266" s="522" t="s">
        <v>458</v>
      </c>
      <c r="J266" s="522" t="s">
        <v>458</v>
      </c>
      <c r="K266" s="522" t="s">
        <v>458</v>
      </c>
      <c r="L266" s="522" t="s">
        <v>458</v>
      </c>
      <c r="M266" s="522" t="s">
        <v>458</v>
      </c>
      <c r="N266" s="520">
        <v>13507</v>
      </c>
    </row>
    <row r="267" spans="2:14" ht="10.5" customHeight="1">
      <c r="B267" s="511" t="s">
        <v>1370</v>
      </c>
      <c r="C267" s="522" t="s">
        <v>458</v>
      </c>
      <c r="D267" s="522" t="s">
        <v>458</v>
      </c>
      <c r="E267" s="522" t="s">
        <v>458</v>
      </c>
      <c r="F267" s="522" t="s">
        <v>458</v>
      </c>
      <c r="G267" s="522" t="s">
        <v>458</v>
      </c>
      <c r="H267" s="522" t="s">
        <v>458</v>
      </c>
      <c r="I267" s="522" t="s">
        <v>458</v>
      </c>
      <c r="J267" s="522" t="s">
        <v>458</v>
      </c>
      <c r="K267" s="522" t="s">
        <v>458</v>
      </c>
      <c r="L267" s="522" t="s">
        <v>458</v>
      </c>
      <c r="M267" s="522" t="s">
        <v>458</v>
      </c>
      <c r="N267" s="520">
        <v>21717</v>
      </c>
    </row>
    <row r="268" spans="2:14" ht="10.5" customHeight="1">
      <c r="B268" s="511" t="s">
        <v>1409</v>
      </c>
      <c r="C268" s="522" t="s">
        <v>458</v>
      </c>
      <c r="D268" s="522" t="s">
        <v>458</v>
      </c>
      <c r="E268" s="522" t="s">
        <v>458</v>
      </c>
      <c r="F268" s="522" t="s">
        <v>458</v>
      </c>
      <c r="G268" s="522" t="s">
        <v>458</v>
      </c>
      <c r="H268" s="522" t="s">
        <v>458</v>
      </c>
      <c r="I268" s="522" t="s">
        <v>458</v>
      </c>
      <c r="J268" s="522" t="s">
        <v>458</v>
      </c>
      <c r="K268" s="522" t="s">
        <v>458</v>
      </c>
      <c r="L268" s="522" t="s">
        <v>458</v>
      </c>
      <c r="M268" s="522" t="s">
        <v>458</v>
      </c>
      <c r="N268" s="520">
        <v>23190</v>
      </c>
    </row>
    <row r="269" spans="2:14" ht="10.5" customHeight="1">
      <c r="B269" s="512" t="s">
        <v>1410</v>
      </c>
      <c r="C269" s="540" t="s">
        <v>458</v>
      </c>
      <c r="D269" s="540" t="s">
        <v>458</v>
      </c>
      <c r="E269" s="540" t="s">
        <v>458</v>
      </c>
      <c r="F269" s="540" t="s">
        <v>458</v>
      </c>
      <c r="G269" s="540" t="s">
        <v>458</v>
      </c>
      <c r="H269" s="540" t="s">
        <v>458</v>
      </c>
      <c r="I269" s="540" t="s">
        <v>458</v>
      </c>
      <c r="J269" s="540" t="s">
        <v>458</v>
      </c>
      <c r="K269" s="540" t="s">
        <v>458</v>
      </c>
      <c r="L269" s="540" t="s">
        <v>458</v>
      </c>
      <c r="M269" s="540" t="s">
        <v>458</v>
      </c>
      <c r="N269" s="540">
        <v>23313</v>
      </c>
    </row>
    <row r="270" spans="2:14" ht="6" customHeight="1">
      <c r="B270" s="1322"/>
      <c r="C270" s="598"/>
      <c r="D270" s="598"/>
      <c r="E270" s="598"/>
      <c r="F270" s="598"/>
      <c r="G270" s="598"/>
      <c r="H270" s="598"/>
      <c r="I270" s="598"/>
      <c r="J270" s="598"/>
      <c r="K270" s="598"/>
      <c r="L270" s="598"/>
      <c r="M270" s="598"/>
      <c r="N270" s="598"/>
    </row>
    <row r="271" spans="2:14" ht="9.75" customHeight="1">
      <c r="B271" s="1326" t="s">
        <v>1311</v>
      </c>
    </row>
    <row r="272" spans="2:14" ht="10.5" customHeight="1">
      <c r="B272" s="1326" t="s">
        <v>1312</v>
      </c>
    </row>
    <row r="273" spans="2:14" ht="10.5" customHeight="1">
      <c r="B273" s="226"/>
    </row>
    <row r="274" spans="2:14" ht="10.5" customHeight="1">
      <c r="B274" s="226"/>
    </row>
    <row r="275" spans="2:14" ht="10.5" customHeight="1">
      <c r="B275" s="226"/>
      <c r="G275" s="151"/>
    </row>
    <row r="276" spans="2:14" ht="10.5" customHeight="1">
      <c r="B276" s="48"/>
      <c r="G276" s="151">
        <v>61</v>
      </c>
    </row>
    <row r="277" spans="2:14" ht="10.5" customHeight="1">
      <c r="C277" s="50"/>
      <c r="D277" s="50"/>
      <c r="E277" s="50"/>
      <c r="F277" s="50"/>
      <c r="G277" s="50"/>
      <c r="H277" s="50"/>
      <c r="I277" s="50"/>
      <c r="J277" s="50"/>
      <c r="K277" s="50"/>
      <c r="L277" s="50"/>
      <c r="M277" s="50"/>
      <c r="N277" s="50"/>
    </row>
    <row r="278" spans="2:14" ht="11.5" customHeight="1">
      <c r="B278" s="60" t="s">
        <v>24</v>
      </c>
    </row>
    <row r="279" spans="2:14" ht="22.5" customHeight="1">
      <c r="B279" s="1587" t="s">
        <v>520</v>
      </c>
      <c r="C279" s="1520" t="s">
        <v>419</v>
      </c>
      <c r="D279" s="1520" t="s">
        <v>1554</v>
      </c>
      <c r="E279" s="1520" t="s">
        <v>1555</v>
      </c>
      <c r="F279" s="1520" t="s">
        <v>487</v>
      </c>
      <c r="G279" s="1619" t="s">
        <v>134</v>
      </c>
      <c r="H279" s="1621"/>
    </row>
    <row r="280" spans="2:14" ht="11.25" customHeight="1">
      <c r="B280" s="1622"/>
      <c r="C280" s="1521"/>
      <c r="D280" s="1521"/>
      <c r="E280" s="1521"/>
      <c r="F280" s="1521"/>
      <c r="G280" s="282" t="s">
        <v>144</v>
      </c>
      <c r="H280" s="1323" t="s">
        <v>587</v>
      </c>
    </row>
    <row r="281" spans="2:14" ht="11.5" customHeight="1">
      <c r="B281" s="1588"/>
      <c r="C281" s="1597" t="s">
        <v>171</v>
      </c>
      <c r="D281" s="1603"/>
      <c r="E281" s="438" t="s">
        <v>170</v>
      </c>
      <c r="F281" s="1597" t="s">
        <v>280</v>
      </c>
      <c r="G281" s="1598"/>
      <c r="H281" s="447" t="s">
        <v>425</v>
      </c>
    </row>
    <row r="282" spans="2:14" ht="10.5" customHeight="1">
      <c r="B282" s="311" t="s">
        <v>145</v>
      </c>
      <c r="C282" s="575">
        <v>930</v>
      </c>
      <c r="D282" s="589">
        <v>1566</v>
      </c>
      <c r="E282" s="749">
        <v>43.8</v>
      </c>
      <c r="F282" s="726">
        <v>80.900000000000006</v>
      </c>
      <c r="G282" s="575">
        <v>76</v>
      </c>
      <c r="H282" s="726">
        <v>3.4</v>
      </c>
    </row>
    <row r="283" spans="2:14" ht="10.5" customHeight="1">
      <c r="B283" s="311" t="s">
        <v>146</v>
      </c>
      <c r="C283" s="575">
        <v>915</v>
      </c>
      <c r="D283" s="589">
        <v>1518</v>
      </c>
      <c r="E283" s="724">
        <v>51.4</v>
      </c>
      <c r="F283" s="726">
        <v>78.8</v>
      </c>
      <c r="G283" s="575">
        <v>79</v>
      </c>
      <c r="H283" s="726">
        <v>3.4</v>
      </c>
    </row>
    <row r="284" spans="2:14" ht="10.5" customHeight="1">
      <c r="B284" s="311" t="s">
        <v>147</v>
      </c>
      <c r="C284" s="575">
        <v>824</v>
      </c>
      <c r="D284" s="589">
        <v>1795</v>
      </c>
      <c r="E284" s="724">
        <v>51.5</v>
      </c>
      <c r="F284" s="726">
        <v>89.8</v>
      </c>
      <c r="G284" s="575">
        <v>88</v>
      </c>
      <c r="H284" s="726">
        <v>3.7</v>
      </c>
    </row>
    <row r="285" spans="2:14" ht="10.5" customHeight="1">
      <c r="B285" s="311" t="s">
        <v>148</v>
      </c>
      <c r="C285" s="575">
        <v>865</v>
      </c>
      <c r="D285" s="589">
        <v>1997</v>
      </c>
      <c r="E285" s="724">
        <v>56.4</v>
      </c>
      <c r="F285" s="726">
        <v>99.9</v>
      </c>
      <c r="G285" s="575">
        <v>94</v>
      </c>
      <c r="H285" s="726">
        <v>3.9</v>
      </c>
    </row>
    <row r="286" spans="2:14" ht="10.5" customHeight="1">
      <c r="B286" s="311" t="s">
        <v>149</v>
      </c>
      <c r="C286" s="575">
        <v>859</v>
      </c>
      <c r="D286" s="589">
        <v>1841</v>
      </c>
      <c r="E286" s="724">
        <v>78.900000000000006</v>
      </c>
      <c r="F286" s="726">
        <v>90.7</v>
      </c>
      <c r="G286" s="575">
        <v>87</v>
      </c>
      <c r="H286" s="726">
        <v>3.5</v>
      </c>
    </row>
    <row r="287" spans="2:14" ht="10.5" customHeight="1">
      <c r="B287" s="311"/>
      <c r="C287" s="575"/>
      <c r="D287" s="589"/>
      <c r="E287" s="758"/>
      <c r="F287" s="726"/>
      <c r="G287" s="575"/>
      <c r="H287" s="726"/>
    </row>
    <row r="288" spans="2:14" ht="10.5" customHeight="1">
      <c r="B288" s="311" t="s">
        <v>150</v>
      </c>
      <c r="C288" s="575">
        <v>882</v>
      </c>
      <c r="D288" s="589">
        <v>1760</v>
      </c>
      <c r="E288" s="724">
        <v>84.5</v>
      </c>
      <c r="F288" s="726">
        <v>87.2</v>
      </c>
      <c r="G288" s="575">
        <v>86</v>
      </c>
      <c r="H288" s="726">
        <v>3.4</v>
      </c>
    </row>
    <row r="289" spans="2:8" ht="10.5" customHeight="1">
      <c r="B289" s="311" t="s">
        <v>151</v>
      </c>
      <c r="C289" s="575">
        <v>891</v>
      </c>
      <c r="D289" s="589">
        <v>1912</v>
      </c>
      <c r="E289" s="724">
        <v>85.6</v>
      </c>
      <c r="F289" s="726">
        <v>92.6</v>
      </c>
      <c r="G289" s="575">
        <v>91</v>
      </c>
      <c r="H289" s="726">
        <v>3.5</v>
      </c>
    </row>
    <row r="290" spans="2:8" ht="10.5" customHeight="1">
      <c r="B290" s="311" t="s">
        <v>152</v>
      </c>
      <c r="C290" s="575">
        <v>917</v>
      </c>
      <c r="D290" s="589">
        <v>1888</v>
      </c>
      <c r="E290" s="724">
        <v>83.2</v>
      </c>
      <c r="F290" s="726">
        <v>93.4</v>
      </c>
      <c r="G290" s="575">
        <v>89</v>
      </c>
      <c r="H290" s="726">
        <v>3.4</v>
      </c>
    </row>
    <row r="291" spans="2:8" ht="10.5" customHeight="1">
      <c r="B291" s="311" t="s">
        <v>756</v>
      </c>
      <c r="C291" s="575">
        <v>921</v>
      </c>
      <c r="D291" s="589">
        <v>1717</v>
      </c>
      <c r="E291" s="724">
        <v>99.6</v>
      </c>
      <c r="F291" s="726">
        <v>87.9</v>
      </c>
      <c r="G291" s="575">
        <v>83</v>
      </c>
      <c r="H291" s="726">
        <v>3.1</v>
      </c>
    </row>
    <row r="292" spans="2:8" ht="10.5" customHeight="1">
      <c r="B292" s="311" t="s">
        <v>757</v>
      </c>
      <c r="C292" s="575">
        <v>913</v>
      </c>
      <c r="D292" s="589">
        <v>1673</v>
      </c>
      <c r="E292" s="724">
        <v>128.6</v>
      </c>
      <c r="F292" s="726">
        <v>87.7</v>
      </c>
      <c r="G292" s="575">
        <v>84</v>
      </c>
      <c r="H292" s="726">
        <v>3</v>
      </c>
    </row>
    <row r="293" spans="2:8" ht="10.5" customHeight="1">
      <c r="B293" s="311"/>
      <c r="C293" s="575"/>
      <c r="D293" s="589"/>
      <c r="E293" s="758"/>
      <c r="F293" s="726"/>
      <c r="G293" s="575"/>
      <c r="H293" s="726"/>
    </row>
    <row r="294" spans="2:8" ht="10.5" customHeight="1">
      <c r="B294" s="311" t="s">
        <v>758</v>
      </c>
      <c r="C294" s="575">
        <v>1286</v>
      </c>
      <c r="D294" s="589">
        <v>1677</v>
      </c>
      <c r="E294" s="724">
        <v>153.80000000000001</v>
      </c>
      <c r="F294" s="726">
        <v>88.7</v>
      </c>
      <c r="G294" s="575">
        <v>88</v>
      </c>
      <c r="H294" s="726">
        <v>3.1</v>
      </c>
    </row>
    <row r="295" spans="2:8" ht="10.5" customHeight="1">
      <c r="B295" s="311" t="s">
        <v>759</v>
      </c>
      <c r="C295" s="575">
        <v>1323</v>
      </c>
      <c r="D295" s="589">
        <v>1787</v>
      </c>
      <c r="E295" s="724">
        <v>164.8</v>
      </c>
      <c r="F295" s="726">
        <v>95.7</v>
      </c>
      <c r="G295" s="575">
        <v>94</v>
      </c>
      <c r="H295" s="726">
        <v>3.3</v>
      </c>
    </row>
    <row r="296" spans="2:8" ht="10.5" customHeight="1">
      <c r="B296" s="311" t="s">
        <v>760</v>
      </c>
      <c r="C296" s="575">
        <v>1401</v>
      </c>
      <c r="D296" s="589">
        <v>2081</v>
      </c>
      <c r="E296" s="724">
        <v>147.4</v>
      </c>
      <c r="F296" s="726">
        <v>112</v>
      </c>
      <c r="G296" s="575">
        <v>109</v>
      </c>
      <c r="H296" s="726">
        <v>3.7</v>
      </c>
    </row>
    <row r="297" spans="2:8" ht="10.5" customHeight="1">
      <c r="B297" s="311" t="s">
        <v>761</v>
      </c>
      <c r="C297" s="575">
        <v>1478</v>
      </c>
      <c r="D297" s="589">
        <v>2019</v>
      </c>
      <c r="E297" s="724">
        <v>189.9</v>
      </c>
      <c r="F297" s="726">
        <v>113.6</v>
      </c>
      <c r="G297" s="575">
        <v>111</v>
      </c>
      <c r="H297" s="726">
        <v>3.7</v>
      </c>
    </row>
    <row r="298" spans="2:8" ht="10.5" customHeight="1">
      <c r="B298" s="311" t="s">
        <v>762</v>
      </c>
      <c r="C298" s="575">
        <v>1346</v>
      </c>
      <c r="D298" s="589">
        <v>1912</v>
      </c>
      <c r="E298" s="724">
        <v>214.5</v>
      </c>
      <c r="F298" s="726">
        <v>110.5</v>
      </c>
      <c r="G298" s="575">
        <v>108</v>
      </c>
      <c r="H298" s="726">
        <v>3.5</v>
      </c>
    </row>
    <row r="299" spans="2:8" ht="10.5" customHeight="1">
      <c r="B299" s="311"/>
      <c r="C299" s="575"/>
      <c r="D299" s="589"/>
      <c r="E299" s="758"/>
      <c r="F299" s="726"/>
      <c r="G299" s="575"/>
      <c r="H299" s="726"/>
    </row>
    <row r="300" spans="2:8" ht="10.5" customHeight="1">
      <c r="B300" s="311" t="s">
        <v>763</v>
      </c>
      <c r="C300" s="575">
        <v>1361</v>
      </c>
      <c r="D300" s="589">
        <v>1899</v>
      </c>
      <c r="E300" s="724">
        <v>222.4</v>
      </c>
      <c r="F300" s="726">
        <v>107.4</v>
      </c>
      <c r="G300" s="575">
        <v>105</v>
      </c>
      <c r="H300" s="726">
        <v>3.3</v>
      </c>
    </row>
    <row r="301" spans="2:8" ht="10.5" customHeight="1">
      <c r="B301" s="311" t="s">
        <v>764</v>
      </c>
      <c r="C301" s="575">
        <v>1366</v>
      </c>
      <c r="D301" s="589">
        <v>1879</v>
      </c>
      <c r="E301" s="724">
        <v>284.7</v>
      </c>
      <c r="F301" s="726">
        <v>104.2</v>
      </c>
      <c r="G301" s="575">
        <v>101</v>
      </c>
      <c r="H301" s="726">
        <v>3.1</v>
      </c>
    </row>
    <row r="302" spans="2:8" ht="10.5" customHeight="1">
      <c r="B302" s="311" t="s">
        <v>765</v>
      </c>
      <c r="C302" s="575">
        <v>1360</v>
      </c>
      <c r="D302" s="589">
        <v>1941</v>
      </c>
      <c r="E302" s="724">
        <v>324.39999999999998</v>
      </c>
      <c r="F302" s="726">
        <v>107.5</v>
      </c>
      <c r="G302" s="575">
        <v>106</v>
      </c>
      <c r="H302" s="726">
        <v>3.2</v>
      </c>
    </row>
    <row r="303" spans="2:8" ht="10.5" customHeight="1">
      <c r="B303" s="311" t="s">
        <v>766</v>
      </c>
      <c r="C303" s="575">
        <v>1427</v>
      </c>
      <c r="D303" s="589">
        <v>2075</v>
      </c>
      <c r="E303" s="724">
        <v>362.2</v>
      </c>
      <c r="F303" s="726">
        <v>114.6</v>
      </c>
      <c r="G303" s="575">
        <v>113</v>
      </c>
      <c r="H303" s="726">
        <v>3.3</v>
      </c>
    </row>
    <row r="304" spans="2:8" ht="10.5" customHeight="1">
      <c r="B304" s="311" t="s">
        <v>767</v>
      </c>
      <c r="C304" s="575">
        <v>1524</v>
      </c>
      <c r="D304" s="589">
        <v>2275</v>
      </c>
      <c r="E304" s="724">
        <v>340.2</v>
      </c>
      <c r="F304" s="726">
        <v>126.2</v>
      </c>
      <c r="G304" s="575">
        <v>125</v>
      </c>
      <c r="H304" s="726">
        <v>3.6</v>
      </c>
    </row>
    <row r="305" spans="2:8" ht="10.5" customHeight="1">
      <c r="B305" s="311"/>
      <c r="C305" s="575"/>
      <c r="D305" s="589"/>
      <c r="E305" s="758"/>
      <c r="F305" s="726"/>
      <c r="G305" s="575"/>
      <c r="H305" s="726"/>
    </row>
    <row r="306" spans="2:8" ht="10.5" customHeight="1">
      <c r="B306" s="311" t="s">
        <v>768</v>
      </c>
      <c r="C306" s="575">
        <v>1665</v>
      </c>
      <c r="D306" s="589">
        <v>2360</v>
      </c>
      <c r="E306" s="724">
        <v>338.1</v>
      </c>
      <c r="F306" s="726">
        <v>130.80000000000001</v>
      </c>
      <c r="G306" s="575">
        <v>130</v>
      </c>
      <c r="H306" s="726">
        <v>3.7</v>
      </c>
    </row>
    <row r="307" spans="2:8" ht="10.5" customHeight="1">
      <c r="B307" s="311" t="s">
        <v>769</v>
      </c>
      <c r="C307" s="575">
        <v>1654</v>
      </c>
      <c r="D307" s="589">
        <v>2189</v>
      </c>
      <c r="E307" s="724">
        <v>399</v>
      </c>
      <c r="F307" s="726">
        <v>112.7</v>
      </c>
      <c r="G307" s="575">
        <v>112</v>
      </c>
      <c r="H307" s="726">
        <v>3.1</v>
      </c>
    </row>
    <row r="308" spans="2:8" ht="10.5" customHeight="1">
      <c r="B308" s="311" t="s">
        <v>455</v>
      </c>
      <c r="C308" s="575">
        <v>1653</v>
      </c>
      <c r="D308" s="589">
        <v>2267</v>
      </c>
      <c r="E308" s="724">
        <v>448.3</v>
      </c>
      <c r="F308" s="726">
        <v>129.6</v>
      </c>
      <c r="G308" s="575">
        <v>129</v>
      </c>
      <c r="H308" s="726">
        <v>3.5</v>
      </c>
    </row>
    <row r="309" spans="2:8" ht="10.5" customHeight="1">
      <c r="B309" s="311" t="s">
        <v>456</v>
      </c>
      <c r="C309" s="575">
        <v>1570</v>
      </c>
      <c r="D309" s="589">
        <v>2101</v>
      </c>
      <c r="E309" s="724">
        <v>483.1</v>
      </c>
      <c r="F309" s="726">
        <v>119.6</v>
      </c>
      <c r="G309" s="575">
        <v>122</v>
      </c>
      <c r="H309" s="726">
        <v>3.2</v>
      </c>
    </row>
    <row r="310" spans="2:8" ht="10.5" customHeight="1">
      <c r="B310" s="311" t="s">
        <v>457</v>
      </c>
      <c r="C310" s="575">
        <v>1585</v>
      </c>
      <c r="D310" s="589">
        <v>1973</v>
      </c>
      <c r="E310" s="724">
        <v>623.20000000000005</v>
      </c>
      <c r="F310" s="726">
        <v>119</v>
      </c>
      <c r="G310" s="575">
        <v>124</v>
      </c>
      <c r="H310" s="726">
        <v>3.2</v>
      </c>
    </row>
    <row r="311" spans="2:8" ht="10.5" customHeight="1">
      <c r="B311" s="311"/>
      <c r="C311" s="575"/>
      <c r="D311" s="589"/>
      <c r="E311" s="758"/>
      <c r="F311" s="726"/>
      <c r="G311" s="575"/>
      <c r="H311" s="726"/>
    </row>
    <row r="312" spans="2:8" ht="10.5" customHeight="1">
      <c r="B312" s="311" t="s">
        <v>324</v>
      </c>
      <c r="C312" s="575">
        <v>1707</v>
      </c>
      <c r="D312" s="589">
        <v>2194</v>
      </c>
      <c r="E312" s="724">
        <v>523</v>
      </c>
      <c r="F312" s="726">
        <v>126.5</v>
      </c>
      <c r="G312" s="575">
        <v>131</v>
      </c>
      <c r="H312" s="726">
        <v>3.3</v>
      </c>
    </row>
    <row r="313" spans="2:8" ht="10.5" customHeight="1">
      <c r="B313" s="311" t="s">
        <v>325</v>
      </c>
      <c r="C313" s="575">
        <v>1699</v>
      </c>
      <c r="D313" s="589">
        <v>2172</v>
      </c>
      <c r="E313" s="724">
        <v>632.20000000000005</v>
      </c>
      <c r="F313" s="726">
        <v>127.9</v>
      </c>
      <c r="G313" s="575">
        <v>133</v>
      </c>
      <c r="H313" s="726">
        <v>3.3</v>
      </c>
    </row>
    <row r="314" spans="2:8" ht="10.5" customHeight="1">
      <c r="B314" s="311" t="s">
        <v>326</v>
      </c>
      <c r="C314" s="575">
        <v>1736</v>
      </c>
      <c r="D314" s="589">
        <v>2061</v>
      </c>
      <c r="E314" s="724">
        <v>752.1</v>
      </c>
      <c r="F314" s="726">
        <v>125</v>
      </c>
      <c r="G314" s="575">
        <v>130</v>
      </c>
      <c r="H314" s="726">
        <v>3.2</v>
      </c>
    </row>
    <row r="315" spans="2:8" ht="10.5" customHeight="1">
      <c r="B315" s="311" t="s">
        <v>327</v>
      </c>
      <c r="C315" s="575">
        <v>1780</v>
      </c>
      <c r="D315" s="589">
        <v>2006</v>
      </c>
      <c r="E315" s="724">
        <v>724.9</v>
      </c>
      <c r="F315" s="726">
        <v>119.2</v>
      </c>
      <c r="G315" s="575">
        <v>126</v>
      </c>
      <c r="H315" s="726">
        <v>3</v>
      </c>
    </row>
    <row r="316" spans="2:8" ht="10.5" customHeight="1">
      <c r="B316" s="311" t="s">
        <v>283</v>
      </c>
      <c r="C316" s="575">
        <v>1647</v>
      </c>
      <c r="D316" s="589">
        <v>2145</v>
      </c>
      <c r="E316" s="724">
        <v>779</v>
      </c>
      <c r="F316" s="726">
        <v>123</v>
      </c>
      <c r="G316" s="575">
        <v>131</v>
      </c>
      <c r="H316" s="726">
        <v>3</v>
      </c>
    </row>
    <row r="317" spans="2:8" ht="10.5" customHeight="1">
      <c r="B317" s="311"/>
      <c r="C317" s="575"/>
      <c r="D317" s="589"/>
      <c r="E317" s="758"/>
      <c r="F317" s="726"/>
      <c r="G317" s="575"/>
      <c r="H317" s="726"/>
    </row>
    <row r="318" spans="2:8" ht="10.5" customHeight="1">
      <c r="B318" s="311" t="s">
        <v>328</v>
      </c>
      <c r="C318" s="575">
        <v>1678</v>
      </c>
      <c r="D318" s="610">
        <v>1864</v>
      </c>
      <c r="E318" s="724">
        <v>899.4</v>
      </c>
      <c r="F318" s="726">
        <v>106.9</v>
      </c>
      <c r="G318" s="575">
        <v>115</v>
      </c>
      <c r="H318" s="726">
        <v>2.6</v>
      </c>
    </row>
    <row r="319" spans="2:8" ht="10.5" customHeight="1">
      <c r="B319" s="311" t="s">
        <v>329</v>
      </c>
      <c r="C319" s="575">
        <v>1710</v>
      </c>
      <c r="D319" s="610">
        <v>2017</v>
      </c>
      <c r="E319" s="724">
        <v>933.9</v>
      </c>
      <c r="F319" s="726">
        <v>116.6</v>
      </c>
      <c r="G319" s="575">
        <v>123</v>
      </c>
      <c r="H319" s="726">
        <v>2.8</v>
      </c>
    </row>
    <row r="320" spans="2:8" ht="10.5" customHeight="1">
      <c r="B320" s="311" t="s">
        <v>282</v>
      </c>
      <c r="C320" s="582">
        <v>1663</v>
      </c>
      <c r="D320" s="346">
        <v>2079</v>
      </c>
      <c r="E320" s="728">
        <v>1219.8</v>
      </c>
      <c r="F320" s="724">
        <v>135</v>
      </c>
      <c r="G320" s="582">
        <v>146</v>
      </c>
      <c r="H320" s="726">
        <v>3.2</v>
      </c>
    </row>
    <row r="321" spans="2:8" ht="10.5" customHeight="1">
      <c r="B321" s="311" t="s">
        <v>723</v>
      </c>
      <c r="C321" s="582">
        <v>1663</v>
      </c>
      <c r="D321" s="346">
        <v>2131</v>
      </c>
      <c r="E321" s="728">
        <v>1020.1</v>
      </c>
      <c r="F321" s="724">
        <v>156.80000000000001</v>
      </c>
      <c r="G321" s="582">
        <v>174</v>
      </c>
      <c r="H321" s="726">
        <v>3.8</v>
      </c>
    </row>
    <row r="322" spans="2:8" ht="10.5" customHeight="1">
      <c r="B322" s="311" t="s">
        <v>751</v>
      </c>
      <c r="C322" s="582">
        <v>1651</v>
      </c>
      <c r="D322" s="610">
        <v>2158</v>
      </c>
      <c r="E322" s="728">
        <v>1075.4000000000001</v>
      </c>
      <c r="F322" s="724">
        <v>159.69999999999999</v>
      </c>
      <c r="G322" s="582">
        <v>182</v>
      </c>
      <c r="H322" s="724">
        <v>3.9</v>
      </c>
    </row>
    <row r="323" spans="2:8" ht="10.5" customHeight="1">
      <c r="B323" s="311"/>
      <c r="C323" s="582"/>
      <c r="D323" s="610"/>
      <c r="E323" s="728"/>
      <c r="F323" s="724"/>
      <c r="G323" s="582"/>
      <c r="H323" s="724"/>
    </row>
    <row r="324" spans="2:8" ht="10.5" customHeight="1">
      <c r="B324" s="311" t="s">
        <v>502</v>
      </c>
      <c r="C324" s="582">
        <v>1622</v>
      </c>
      <c r="D324" s="346">
        <v>2290</v>
      </c>
      <c r="E324" s="728">
        <v>995.4</v>
      </c>
      <c r="F324" s="724">
        <v>171.4</v>
      </c>
      <c r="G324" s="582">
        <v>193</v>
      </c>
      <c r="H324" s="724">
        <v>4.0999999999999996</v>
      </c>
    </row>
    <row r="325" spans="2:8" ht="10.5" customHeight="1">
      <c r="B325" s="311" t="s">
        <v>388</v>
      </c>
      <c r="C325" s="582">
        <v>1651</v>
      </c>
      <c r="D325" s="346">
        <v>2497</v>
      </c>
      <c r="E325" s="728">
        <v>1299.5</v>
      </c>
      <c r="F325" s="724">
        <v>187.1</v>
      </c>
      <c r="G325" s="582">
        <v>206</v>
      </c>
      <c r="H325" s="724">
        <v>4.4000000000000004</v>
      </c>
    </row>
    <row r="326" spans="2:8" ht="10.5" customHeight="1">
      <c r="B326" s="311" t="s">
        <v>803</v>
      </c>
      <c r="C326" s="582">
        <v>1615</v>
      </c>
      <c r="D326" s="346">
        <v>2441</v>
      </c>
      <c r="E326" s="728">
        <v>1414.9</v>
      </c>
      <c r="F326" s="724">
        <v>181.7</v>
      </c>
      <c r="G326" s="582">
        <v>198</v>
      </c>
      <c r="H326" s="724">
        <v>4.0999999999999996</v>
      </c>
    </row>
    <row r="327" spans="2:8" ht="10.5" customHeight="1">
      <c r="B327" s="313">
        <v>39692</v>
      </c>
      <c r="C327" s="582">
        <v>1613</v>
      </c>
      <c r="D327" s="346">
        <v>2383</v>
      </c>
      <c r="E327" s="728">
        <v>1585.4</v>
      </c>
      <c r="F327" s="724">
        <v>180.7</v>
      </c>
      <c r="G327" s="582">
        <v>199</v>
      </c>
      <c r="H327" s="724">
        <v>4.0999999999999996</v>
      </c>
    </row>
    <row r="328" spans="2:8" ht="10.5" customHeight="1">
      <c r="B328" s="313">
        <v>40087</v>
      </c>
      <c r="C328" s="582">
        <v>1594</v>
      </c>
      <c r="D328" s="346">
        <v>2474</v>
      </c>
      <c r="E328" s="728">
        <v>1496.8</v>
      </c>
      <c r="F328" s="724">
        <v>191.9</v>
      </c>
      <c r="G328" s="582">
        <v>215</v>
      </c>
      <c r="H328" s="724">
        <v>4.4000000000000004</v>
      </c>
    </row>
    <row r="329" spans="2:8" ht="10.5" customHeight="1">
      <c r="B329" s="313"/>
      <c r="C329" s="582"/>
      <c r="D329" s="346"/>
      <c r="E329" s="741"/>
      <c r="F329" s="724"/>
      <c r="G329" s="582"/>
      <c r="H329" s="724"/>
    </row>
    <row r="330" spans="2:8" ht="10.5" customHeight="1">
      <c r="B330" s="511" t="s">
        <v>336</v>
      </c>
      <c r="C330" s="582">
        <v>1584</v>
      </c>
      <c r="D330" s="346">
        <v>2601</v>
      </c>
      <c r="E330" s="728">
        <v>1526.2</v>
      </c>
      <c r="F330" s="724">
        <v>205.1</v>
      </c>
      <c r="G330" s="582">
        <v>231</v>
      </c>
      <c r="H330" s="724">
        <v>4.5999999999999996</v>
      </c>
    </row>
    <row r="331" spans="2:8" ht="10.5" customHeight="1">
      <c r="B331" s="511" t="s">
        <v>339</v>
      </c>
      <c r="C331" s="582">
        <v>1579</v>
      </c>
      <c r="D331" s="346">
        <v>2651</v>
      </c>
      <c r="E331" s="728">
        <v>1789.3</v>
      </c>
      <c r="F331" s="724">
        <v>206</v>
      </c>
      <c r="G331" s="582">
        <v>237</v>
      </c>
      <c r="H331" s="724">
        <v>4.5999999999999996</v>
      </c>
    </row>
    <row r="332" spans="2:8" ht="10.5" customHeight="1">
      <c r="B332" s="511" t="s">
        <v>1370</v>
      </c>
      <c r="C332" s="582">
        <v>1574</v>
      </c>
      <c r="D332" s="346">
        <v>2734</v>
      </c>
      <c r="E332" s="728">
        <v>1807.2</v>
      </c>
      <c r="F332" s="724">
        <v>213.5</v>
      </c>
      <c r="G332" s="582">
        <v>245</v>
      </c>
      <c r="H332" s="724">
        <v>4.7</v>
      </c>
    </row>
    <row r="333" spans="2:8" ht="10.5" customHeight="1">
      <c r="B333" s="511" t="s">
        <v>1409</v>
      </c>
      <c r="C333" s="582">
        <v>1562</v>
      </c>
      <c r="D333" s="346">
        <v>2844</v>
      </c>
      <c r="E333" s="728">
        <v>2045.3</v>
      </c>
      <c r="F333" s="724">
        <v>224.2</v>
      </c>
      <c r="G333" s="582">
        <v>236</v>
      </c>
      <c r="H333" s="724">
        <v>4.5</v>
      </c>
    </row>
    <row r="334" spans="2:8" ht="10.5" customHeight="1">
      <c r="B334" s="512" t="s">
        <v>1409</v>
      </c>
      <c r="C334" s="583">
        <v>1523</v>
      </c>
      <c r="D334" s="611">
        <v>2926</v>
      </c>
      <c r="E334" s="725">
        <v>2232.9</v>
      </c>
      <c r="F334" s="725">
        <v>233</v>
      </c>
      <c r="G334" s="583">
        <v>254</v>
      </c>
      <c r="H334" s="725">
        <v>4.7</v>
      </c>
    </row>
    <row r="335" spans="2:8" ht="6" customHeight="1">
      <c r="B335" s="1322"/>
      <c r="C335" s="589"/>
      <c r="D335" s="1419"/>
      <c r="E335" s="729"/>
      <c r="F335" s="729"/>
      <c r="G335" s="589"/>
      <c r="H335" s="729"/>
    </row>
    <row r="336" spans="2:8" ht="9.75" customHeight="1">
      <c r="B336" s="1326" t="s">
        <v>1364</v>
      </c>
      <c r="C336" s="217"/>
    </row>
    <row r="337" spans="2:10" ht="10.5" customHeight="1">
      <c r="B337" s="1326" t="s">
        <v>1363</v>
      </c>
      <c r="C337" s="217"/>
    </row>
    <row r="338" spans="2:10" ht="10.5" customHeight="1">
      <c r="B338" s="1326" t="s">
        <v>1365</v>
      </c>
      <c r="C338" s="217"/>
    </row>
    <row r="339" spans="2:10" ht="10.5" customHeight="1">
      <c r="B339" s="1326" t="s">
        <v>1128</v>
      </c>
      <c r="C339" s="217"/>
    </row>
    <row r="340" spans="2:10" ht="10.5" customHeight="1">
      <c r="B340" s="1326" t="s">
        <v>1309</v>
      </c>
      <c r="C340" s="217"/>
    </row>
    <row r="341" spans="2:10" ht="10.5" customHeight="1">
      <c r="B341" s="1326" t="s">
        <v>1310</v>
      </c>
      <c r="C341" s="217"/>
    </row>
    <row r="342" spans="2:10" ht="10.5" customHeight="1">
      <c r="B342" s="48"/>
      <c r="C342" s="58"/>
      <c r="D342" s="58"/>
      <c r="E342" s="58"/>
      <c r="F342" s="58"/>
      <c r="G342" s="58"/>
      <c r="H342" s="58"/>
      <c r="I342" s="58"/>
    </row>
    <row r="343" spans="2:10" ht="10.5" customHeight="1">
      <c r="B343" s="48"/>
    </row>
    <row r="344" spans="2:10" ht="10.5" customHeight="1">
      <c r="B344" s="48"/>
    </row>
    <row r="345" spans="2:10" ht="10.5" customHeight="1">
      <c r="B345" s="48"/>
    </row>
    <row r="346" spans="2:10" ht="10.5" customHeight="1">
      <c r="B346" s="48"/>
    </row>
    <row r="347" spans="2:10" ht="10.5" customHeight="1">
      <c r="B347" s="48"/>
    </row>
    <row r="348" spans="2:10" ht="10.5" customHeight="1">
      <c r="B348" s="48"/>
    </row>
    <row r="349" spans="2:10" ht="10.5" customHeight="1">
      <c r="B349" s="48"/>
      <c r="G349" s="151">
        <v>62</v>
      </c>
    </row>
    <row r="350" spans="2:10" ht="10.5" customHeight="1"/>
    <row r="351" spans="2:10" ht="11.5" customHeight="1">
      <c r="B351" s="60" t="s">
        <v>25</v>
      </c>
    </row>
    <row r="352" spans="2:10" ht="11.5" customHeight="1">
      <c r="B352" s="1604" t="s">
        <v>420</v>
      </c>
      <c r="C352" s="1619" t="s">
        <v>1129</v>
      </c>
      <c r="D352" s="1620"/>
      <c r="E352" s="1620"/>
      <c r="F352" s="1620"/>
      <c r="G352" s="1621"/>
      <c r="H352" s="1619" t="s">
        <v>1130</v>
      </c>
      <c r="I352" s="1620"/>
      <c r="J352" s="1621"/>
    </row>
    <row r="353" spans="2:10" ht="35.25" customHeight="1">
      <c r="B353" s="1605"/>
      <c r="C353" s="282" t="s">
        <v>469</v>
      </c>
      <c r="D353" s="282" t="s">
        <v>470</v>
      </c>
      <c r="E353" s="282" t="s">
        <v>889</v>
      </c>
      <c r="F353" s="282" t="s">
        <v>888</v>
      </c>
      <c r="G353" s="282" t="s">
        <v>144</v>
      </c>
      <c r="H353" s="282" t="s">
        <v>460</v>
      </c>
      <c r="I353" s="282" t="s">
        <v>461</v>
      </c>
      <c r="J353" s="282" t="s">
        <v>144</v>
      </c>
    </row>
    <row r="354" spans="2:10" ht="11.5" customHeight="1">
      <c r="B354" s="1606"/>
      <c r="C354" s="1619" t="s">
        <v>171</v>
      </c>
      <c r="D354" s="1620"/>
      <c r="E354" s="1620"/>
      <c r="F354" s="1620"/>
      <c r="G354" s="1620"/>
      <c r="H354" s="1620"/>
      <c r="I354" s="1620"/>
      <c r="J354" s="1621"/>
    </row>
    <row r="355" spans="2:10" ht="10.5" customHeight="1">
      <c r="B355" s="415">
        <v>1970</v>
      </c>
      <c r="C355" s="520">
        <v>25257</v>
      </c>
      <c r="D355" s="520">
        <v>1700</v>
      </c>
      <c r="E355" s="520">
        <v>2508</v>
      </c>
      <c r="F355" s="520">
        <v>3671</v>
      </c>
      <c r="G355" s="520">
        <f>SUM(C355:F355)</f>
        <v>33136</v>
      </c>
      <c r="H355" s="520" t="s">
        <v>458</v>
      </c>
      <c r="I355" s="520" t="s">
        <v>458</v>
      </c>
      <c r="J355" s="520">
        <v>2546</v>
      </c>
    </row>
    <row r="356" spans="2:10" ht="10.5" customHeight="1">
      <c r="B356" s="415">
        <v>1971</v>
      </c>
      <c r="C356" s="520">
        <v>20572</v>
      </c>
      <c r="D356" s="520">
        <v>2151</v>
      </c>
      <c r="E356" s="520">
        <v>2569</v>
      </c>
      <c r="F356" s="520">
        <v>4132</v>
      </c>
      <c r="G356" s="520">
        <f>SUM(C356:F356)</f>
        <v>29424</v>
      </c>
      <c r="H356" s="520" t="s">
        <v>458</v>
      </c>
      <c r="I356" s="520" t="s">
        <v>458</v>
      </c>
      <c r="J356" s="520">
        <v>2135</v>
      </c>
    </row>
    <row r="357" spans="2:10" ht="10.5" customHeight="1">
      <c r="B357" s="415">
        <v>1972</v>
      </c>
      <c r="C357" s="520">
        <v>20110</v>
      </c>
      <c r="D357" s="520">
        <v>1830</v>
      </c>
      <c r="E357" s="520">
        <v>2419</v>
      </c>
      <c r="F357" s="520">
        <v>4742</v>
      </c>
      <c r="G357" s="520">
        <f>SUM(C357:F357)</f>
        <v>29101</v>
      </c>
      <c r="H357" s="520">
        <v>954</v>
      </c>
      <c r="I357" s="520">
        <v>1195</v>
      </c>
      <c r="J357" s="520">
        <f>+I357+H357</f>
        <v>2149</v>
      </c>
    </row>
    <row r="358" spans="2:10" ht="10.5" customHeight="1">
      <c r="B358" s="415">
        <v>1973</v>
      </c>
      <c r="C358" s="520">
        <v>19711</v>
      </c>
      <c r="D358" s="520">
        <v>2215</v>
      </c>
      <c r="E358" s="520">
        <v>3161</v>
      </c>
      <c r="F358" s="520">
        <v>4520</v>
      </c>
      <c r="G358" s="520">
        <f>SUM(C358:F358)</f>
        <v>29607</v>
      </c>
      <c r="H358" s="520">
        <v>925</v>
      </c>
      <c r="I358" s="520">
        <v>1263</v>
      </c>
      <c r="J358" s="520">
        <f>+I358+H358</f>
        <v>2188</v>
      </c>
    </row>
    <row r="359" spans="2:10" ht="10.5" customHeight="1">
      <c r="B359" s="415">
        <v>1974</v>
      </c>
      <c r="C359" s="520">
        <v>20874</v>
      </c>
      <c r="D359" s="520">
        <v>1767</v>
      </c>
      <c r="E359" s="520">
        <v>2920</v>
      </c>
      <c r="F359" s="520">
        <v>4735</v>
      </c>
      <c r="G359" s="520">
        <f>SUM(C359:F359)</f>
        <v>30296</v>
      </c>
      <c r="H359" s="520">
        <v>992</v>
      </c>
      <c r="I359" s="520">
        <v>1278</v>
      </c>
      <c r="J359" s="520">
        <f>+I359+H359</f>
        <v>2270</v>
      </c>
    </row>
    <row r="360" spans="2:10" ht="10.5" customHeight="1">
      <c r="B360" s="415"/>
      <c r="C360" s="520"/>
      <c r="D360" s="520"/>
      <c r="E360" s="520"/>
      <c r="F360" s="520"/>
      <c r="G360" s="520"/>
      <c r="H360" s="520"/>
      <c r="I360" s="520"/>
      <c r="J360" s="520"/>
    </row>
    <row r="361" spans="2:10" ht="10.5" customHeight="1">
      <c r="B361" s="415">
        <v>1975</v>
      </c>
      <c r="C361" s="520">
        <v>20823</v>
      </c>
      <c r="D361" s="520">
        <v>1937</v>
      </c>
      <c r="E361" s="520">
        <v>3454</v>
      </c>
      <c r="F361" s="520">
        <v>4775</v>
      </c>
      <c r="G361" s="520">
        <f>SUM(C361:F361)</f>
        <v>30989</v>
      </c>
      <c r="H361" s="520">
        <v>1046</v>
      </c>
      <c r="I361" s="520">
        <v>1269</v>
      </c>
      <c r="J361" s="520">
        <f>+I361+H361</f>
        <v>2315</v>
      </c>
    </row>
    <row r="362" spans="2:10" ht="10.5" customHeight="1">
      <c r="B362" s="415">
        <v>1976</v>
      </c>
      <c r="C362" s="520">
        <v>20450</v>
      </c>
      <c r="D362" s="520">
        <v>2169</v>
      </c>
      <c r="E362" s="520">
        <v>3408</v>
      </c>
      <c r="F362" s="520">
        <v>4958</v>
      </c>
      <c r="G362" s="520">
        <f>SUM(C362:F362)</f>
        <v>30985</v>
      </c>
      <c r="H362" s="520">
        <v>1142</v>
      </c>
      <c r="I362" s="520">
        <v>1211</v>
      </c>
      <c r="J362" s="520">
        <f>+I362+H362</f>
        <v>2353</v>
      </c>
    </row>
    <row r="363" spans="2:10" ht="10.5" customHeight="1">
      <c r="B363" s="415">
        <v>1977</v>
      </c>
      <c r="C363" s="520">
        <v>20873</v>
      </c>
      <c r="D363" s="520">
        <v>2156</v>
      </c>
      <c r="E363" s="520">
        <v>3813</v>
      </c>
      <c r="F363" s="520">
        <v>5119</v>
      </c>
      <c r="G363" s="520">
        <f>SUM(C363:F363)</f>
        <v>31961</v>
      </c>
      <c r="H363" s="520">
        <v>1199</v>
      </c>
      <c r="I363" s="520">
        <v>1261</v>
      </c>
      <c r="J363" s="520">
        <f>+I363+H363</f>
        <v>2460</v>
      </c>
    </row>
    <row r="364" spans="2:10" ht="10.5" customHeight="1">
      <c r="B364" s="415">
        <v>1978</v>
      </c>
      <c r="C364" s="520">
        <v>20599</v>
      </c>
      <c r="D364" s="520">
        <v>2034</v>
      </c>
      <c r="E364" s="520">
        <v>3815</v>
      </c>
      <c r="F364" s="520">
        <v>5340</v>
      </c>
      <c r="G364" s="520">
        <f>SUM(C364:F364)</f>
        <v>31788</v>
      </c>
      <c r="H364" s="520">
        <v>1379</v>
      </c>
      <c r="I364" s="520">
        <v>1273</v>
      </c>
      <c r="J364" s="520">
        <f>+I364+H364</f>
        <v>2652</v>
      </c>
    </row>
    <row r="365" spans="2:10" ht="10.5" customHeight="1">
      <c r="B365" s="415">
        <v>1979</v>
      </c>
      <c r="C365" s="520">
        <v>20594</v>
      </c>
      <c r="D365" s="520">
        <v>1779</v>
      </c>
      <c r="E365" s="520">
        <v>3526</v>
      </c>
      <c r="F365" s="520">
        <v>5304</v>
      </c>
      <c r="G365" s="520">
        <f>SUM(C365:F365)</f>
        <v>31203</v>
      </c>
      <c r="H365" s="520">
        <v>1509</v>
      </c>
      <c r="I365" s="520">
        <v>1183</v>
      </c>
      <c r="J365" s="520">
        <f>+I365+H365</f>
        <v>2692</v>
      </c>
    </row>
    <row r="366" spans="2:10" ht="10.5" customHeight="1">
      <c r="B366" s="415"/>
      <c r="C366" s="520"/>
      <c r="D366" s="520"/>
      <c r="E366" s="520"/>
      <c r="F366" s="520"/>
      <c r="G366" s="520"/>
      <c r="H366" s="520"/>
      <c r="I366" s="520"/>
      <c r="J366" s="520"/>
    </row>
    <row r="367" spans="2:10" ht="10.5" customHeight="1">
      <c r="B367" s="415">
        <v>1980</v>
      </c>
      <c r="C367" s="520">
        <v>20009</v>
      </c>
      <c r="D367" s="520">
        <v>2145</v>
      </c>
      <c r="E367" s="520">
        <v>3588</v>
      </c>
      <c r="F367" s="520">
        <v>5011</v>
      </c>
      <c r="G367" s="520">
        <f t="shared" ref="G367:G391" si="0">SUM(C367:F367)</f>
        <v>30753</v>
      </c>
      <c r="H367" s="520">
        <v>1614</v>
      </c>
      <c r="I367" s="520">
        <v>1115</v>
      </c>
      <c r="J367" s="520">
        <f>+I367+H367</f>
        <v>2729</v>
      </c>
    </row>
    <row r="368" spans="2:10" ht="10.5" customHeight="1">
      <c r="B368" s="415">
        <v>1981</v>
      </c>
      <c r="C368" s="520">
        <v>19335</v>
      </c>
      <c r="D368" s="520">
        <v>1936</v>
      </c>
      <c r="E368" s="520">
        <v>3824</v>
      </c>
      <c r="F368" s="520">
        <v>5648</v>
      </c>
      <c r="G368" s="520">
        <f t="shared" si="0"/>
        <v>30743</v>
      </c>
      <c r="H368" s="520">
        <v>1676</v>
      </c>
      <c r="I368" s="520">
        <v>1082</v>
      </c>
      <c r="J368" s="520">
        <f>+I368+H368</f>
        <v>2758</v>
      </c>
    </row>
    <row r="369" spans="2:10" ht="10.5" customHeight="1">
      <c r="B369" s="415">
        <v>1982</v>
      </c>
      <c r="C369" s="520">
        <v>19036</v>
      </c>
      <c r="D369" s="520">
        <v>1718</v>
      </c>
      <c r="E369" s="520">
        <v>4258</v>
      </c>
      <c r="F369" s="520">
        <v>5660</v>
      </c>
      <c r="G369" s="520">
        <f t="shared" si="0"/>
        <v>30672</v>
      </c>
      <c r="H369" s="520">
        <v>1772</v>
      </c>
      <c r="I369" s="520">
        <v>1090</v>
      </c>
      <c r="J369" s="520">
        <f>+I369+H369</f>
        <v>2862</v>
      </c>
    </row>
    <row r="370" spans="2:10" ht="10.5" customHeight="1">
      <c r="B370" s="415">
        <v>1983</v>
      </c>
      <c r="C370" s="520">
        <v>17660</v>
      </c>
      <c r="D370" s="520">
        <v>1040</v>
      </c>
      <c r="E370" s="520">
        <v>4429</v>
      </c>
      <c r="F370" s="520">
        <v>5993</v>
      </c>
      <c r="G370" s="520">
        <f t="shared" si="0"/>
        <v>29122</v>
      </c>
      <c r="H370" s="520">
        <v>1748</v>
      </c>
      <c r="I370" s="520">
        <v>1026</v>
      </c>
      <c r="J370" s="520">
        <f>+I370+H370</f>
        <v>2774</v>
      </c>
    </row>
    <row r="371" spans="2:10" ht="10.5" customHeight="1">
      <c r="B371" s="415">
        <v>1984</v>
      </c>
      <c r="C371" s="520">
        <v>16551</v>
      </c>
      <c r="D371" s="520">
        <v>881</v>
      </c>
      <c r="E371" s="520">
        <v>4495</v>
      </c>
      <c r="F371" s="520">
        <v>5862</v>
      </c>
      <c r="G371" s="520">
        <f t="shared" si="0"/>
        <v>27789</v>
      </c>
      <c r="H371" s="520">
        <v>1673</v>
      </c>
      <c r="I371" s="520">
        <v>1105</v>
      </c>
      <c r="J371" s="520">
        <f>+I371+H371</f>
        <v>2778</v>
      </c>
    </row>
    <row r="372" spans="2:10" ht="10.5" customHeight="1">
      <c r="B372" s="415"/>
      <c r="C372" s="520"/>
      <c r="D372" s="520"/>
      <c r="E372" s="520"/>
      <c r="F372" s="520"/>
      <c r="G372" s="520"/>
      <c r="H372" s="520"/>
      <c r="I372" s="520"/>
      <c r="J372" s="520"/>
    </row>
    <row r="373" spans="2:10" ht="10.5" customHeight="1">
      <c r="B373" s="415">
        <v>1985</v>
      </c>
      <c r="C373" s="520">
        <v>16045</v>
      </c>
      <c r="D373" s="520">
        <v>691</v>
      </c>
      <c r="E373" s="520">
        <v>4586</v>
      </c>
      <c r="F373" s="520">
        <v>5787</v>
      </c>
      <c r="G373" s="520">
        <f t="shared" si="0"/>
        <v>27109</v>
      </c>
      <c r="H373" s="520">
        <v>1961</v>
      </c>
      <c r="I373" s="520">
        <v>833</v>
      </c>
      <c r="J373" s="520">
        <f>+I373+H373</f>
        <v>2794</v>
      </c>
    </row>
    <row r="374" spans="2:10" ht="10.5" customHeight="1">
      <c r="B374" s="415">
        <v>1986</v>
      </c>
      <c r="C374" s="520">
        <v>16353</v>
      </c>
      <c r="D374" s="520">
        <v>532</v>
      </c>
      <c r="E374" s="520">
        <v>4232</v>
      </c>
      <c r="F374" s="520">
        <v>5872</v>
      </c>
      <c r="G374" s="520">
        <f t="shared" si="0"/>
        <v>26989</v>
      </c>
      <c r="H374" s="520">
        <v>2062</v>
      </c>
      <c r="I374" s="520">
        <v>818</v>
      </c>
      <c r="J374" s="520">
        <f>+I374+H374</f>
        <v>2880</v>
      </c>
    </row>
    <row r="375" spans="2:10" ht="10.5" customHeight="1">
      <c r="B375" s="415">
        <v>1987</v>
      </c>
      <c r="C375" s="520">
        <v>16087</v>
      </c>
      <c r="D375" s="520">
        <v>489</v>
      </c>
      <c r="E375" s="520">
        <v>4696</v>
      </c>
      <c r="F375" s="520">
        <v>5660</v>
      </c>
      <c r="G375" s="520">
        <f t="shared" si="0"/>
        <v>26932</v>
      </c>
      <c r="H375" s="520">
        <v>2163</v>
      </c>
      <c r="I375" s="520">
        <v>826</v>
      </c>
      <c r="J375" s="520">
        <f>+I375+H375</f>
        <v>2989</v>
      </c>
    </row>
    <row r="376" spans="2:10" ht="10.5" customHeight="1">
      <c r="B376" s="415">
        <v>1988</v>
      </c>
      <c r="C376" s="520">
        <v>16161</v>
      </c>
      <c r="D376" s="520">
        <v>650</v>
      </c>
      <c r="E376" s="520">
        <v>4874</v>
      </c>
      <c r="F376" s="520">
        <v>6003</v>
      </c>
      <c r="G376" s="520">
        <f t="shared" si="0"/>
        <v>27688</v>
      </c>
      <c r="H376" s="520" t="s">
        <v>458</v>
      </c>
      <c r="I376" s="520" t="s">
        <v>458</v>
      </c>
      <c r="J376" s="520">
        <v>2944</v>
      </c>
    </row>
    <row r="377" spans="2:10" ht="10.5" customHeight="1">
      <c r="B377" s="415">
        <v>1989</v>
      </c>
      <c r="C377" s="520">
        <v>17644</v>
      </c>
      <c r="D377" s="520">
        <v>599</v>
      </c>
      <c r="E377" s="520">
        <v>5127</v>
      </c>
      <c r="F377" s="520">
        <v>6264</v>
      </c>
      <c r="G377" s="520">
        <f t="shared" si="0"/>
        <v>29634</v>
      </c>
      <c r="H377" s="520" t="s">
        <v>458</v>
      </c>
      <c r="I377" s="520" t="s">
        <v>458</v>
      </c>
      <c r="J377" s="520">
        <v>2885</v>
      </c>
    </row>
    <row r="378" spans="2:10" ht="10.5" customHeight="1">
      <c r="B378" s="415"/>
      <c r="C378" s="520"/>
      <c r="D378" s="520"/>
      <c r="E378" s="520"/>
      <c r="F378" s="520"/>
      <c r="G378" s="520"/>
      <c r="H378" s="520"/>
      <c r="I378" s="520"/>
      <c r="J378" s="520"/>
    </row>
    <row r="379" spans="2:10" ht="10.5" customHeight="1">
      <c r="B379" s="415">
        <v>1990</v>
      </c>
      <c r="C379" s="520">
        <v>17916</v>
      </c>
      <c r="D379" s="520">
        <v>495</v>
      </c>
      <c r="E379" s="520">
        <v>4658</v>
      </c>
      <c r="F379" s="520">
        <v>6910</v>
      </c>
      <c r="G379" s="520">
        <f t="shared" si="0"/>
        <v>29979</v>
      </c>
      <c r="H379" s="520" t="s">
        <v>458</v>
      </c>
      <c r="I379" s="520" t="s">
        <v>458</v>
      </c>
      <c r="J379" s="520">
        <v>2774</v>
      </c>
    </row>
    <row r="380" spans="2:10" ht="10.5" customHeight="1">
      <c r="B380" s="415">
        <v>1991</v>
      </c>
      <c r="C380" s="520">
        <v>17057</v>
      </c>
      <c r="D380" s="520">
        <v>498</v>
      </c>
      <c r="E380" s="520">
        <v>4330</v>
      </c>
      <c r="F380" s="520">
        <v>6746</v>
      </c>
      <c r="G380" s="520">
        <f t="shared" si="0"/>
        <v>28631</v>
      </c>
      <c r="H380" s="520" t="s">
        <v>458</v>
      </c>
      <c r="I380" s="520" t="s">
        <v>458</v>
      </c>
      <c r="J380" s="520">
        <v>2453</v>
      </c>
    </row>
    <row r="381" spans="2:10" ht="10.5" customHeight="1">
      <c r="B381" s="415">
        <v>1992</v>
      </c>
      <c r="C381" s="520">
        <v>16762</v>
      </c>
      <c r="D381" s="520">
        <v>208</v>
      </c>
      <c r="E381" s="520">
        <v>3763</v>
      </c>
      <c r="F381" s="520">
        <v>6715</v>
      </c>
      <c r="G381" s="520">
        <f t="shared" si="0"/>
        <v>27448</v>
      </c>
      <c r="H381" s="520" t="s">
        <v>458</v>
      </c>
      <c r="I381" s="520" t="s">
        <v>458</v>
      </c>
      <c r="J381" s="520">
        <v>2285</v>
      </c>
    </row>
    <row r="382" spans="2:10" ht="10.5" customHeight="1">
      <c r="B382" s="415">
        <v>1993</v>
      </c>
      <c r="C382" s="520">
        <v>14884</v>
      </c>
      <c r="D382" s="520">
        <v>126</v>
      </c>
      <c r="E382" s="520">
        <v>3952</v>
      </c>
      <c r="F382" s="520">
        <v>6708</v>
      </c>
      <c r="G382" s="520">
        <f t="shared" si="0"/>
        <v>25670</v>
      </c>
      <c r="H382" s="520" t="s">
        <v>458</v>
      </c>
      <c r="I382" s="520" t="s">
        <v>458</v>
      </c>
      <c r="J382" s="520">
        <v>2159</v>
      </c>
    </row>
    <row r="383" spans="2:10" ht="10.5" customHeight="1">
      <c r="B383" s="415">
        <v>1994</v>
      </c>
      <c r="C383" s="520">
        <v>14470</v>
      </c>
      <c r="D383" s="520">
        <v>119</v>
      </c>
      <c r="E383" s="520">
        <v>4059</v>
      </c>
      <c r="F383" s="520">
        <v>7203</v>
      </c>
      <c r="G383" s="520">
        <f t="shared" si="0"/>
        <v>25851</v>
      </c>
      <c r="H383" s="520" t="s">
        <v>458</v>
      </c>
      <c r="I383" s="520" t="s">
        <v>458</v>
      </c>
      <c r="J383" s="520">
        <v>2337</v>
      </c>
    </row>
    <row r="384" spans="2:10" ht="10.5" customHeight="1">
      <c r="B384" s="415"/>
      <c r="C384" s="520"/>
      <c r="D384" s="520"/>
      <c r="E384" s="520"/>
      <c r="F384" s="520"/>
      <c r="G384" s="520"/>
      <c r="H384" s="520"/>
      <c r="I384" s="520"/>
      <c r="J384" s="520"/>
    </row>
    <row r="385" spans="1:11" ht="10.5" customHeight="1">
      <c r="B385" s="415">
        <v>1995</v>
      </c>
      <c r="C385" s="520">
        <v>13331</v>
      </c>
      <c r="D385" s="520">
        <v>98</v>
      </c>
      <c r="E385" s="520">
        <v>5104</v>
      </c>
      <c r="F385" s="520">
        <v>6948</v>
      </c>
      <c r="G385" s="520">
        <f t="shared" si="0"/>
        <v>25481</v>
      </c>
      <c r="H385" s="520" t="s">
        <v>458</v>
      </c>
      <c r="I385" s="520" t="s">
        <v>458</v>
      </c>
      <c r="J385" s="520">
        <v>2369</v>
      </c>
    </row>
    <row r="386" spans="1:11" ht="10.5" customHeight="1">
      <c r="B386" s="415">
        <v>1996</v>
      </c>
      <c r="C386" s="520">
        <v>12862</v>
      </c>
      <c r="D386" s="520">
        <v>103</v>
      </c>
      <c r="E386" s="520">
        <v>5112</v>
      </c>
      <c r="F386" s="520">
        <v>7489</v>
      </c>
      <c r="G386" s="520">
        <f t="shared" si="0"/>
        <v>25566</v>
      </c>
      <c r="H386" s="520" t="s">
        <v>458</v>
      </c>
      <c r="I386" s="520" t="s">
        <v>458</v>
      </c>
      <c r="J386" s="520">
        <v>2406</v>
      </c>
    </row>
    <row r="387" spans="1:11" ht="10.5" customHeight="1">
      <c r="B387" s="415">
        <v>1997</v>
      </c>
      <c r="C387" s="520">
        <v>12185</v>
      </c>
      <c r="D387" s="520">
        <v>62</v>
      </c>
      <c r="E387" s="520">
        <v>5201</v>
      </c>
      <c r="F387" s="520">
        <v>7562</v>
      </c>
      <c r="G387" s="520">
        <f t="shared" si="0"/>
        <v>25010</v>
      </c>
      <c r="H387" s="520" t="s">
        <v>458</v>
      </c>
      <c r="I387" s="520" t="s">
        <v>458</v>
      </c>
      <c r="J387" s="520">
        <v>2394</v>
      </c>
    </row>
    <row r="388" spans="1:11" ht="10.5" customHeight="1">
      <c r="B388" s="415">
        <v>1998</v>
      </c>
      <c r="C388" s="520">
        <v>12264</v>
      </c>
      <c r="D388" s="520">
        <v>73</v>
      </c>
      <c r="E388" s="520">
        <v>5169</v>
      </c>
      <c r="F388" s="520">
        <v>7573</v>
      </c>
      <c r="G388" s="520">
        <f t="shared" si="0"/>
        <v>25079</v>
      </c>
      <c r="H388" s="520" t="s">
        <v>458</v>
      </c>
      <c r="I388" s="520" t="s">
        <v>458</v>
      </c>
      <c r="J388" s="520">
        <v>2360</v>
      </c>
    </row>
    <row r="389" spans="1:11" ht="10.5" customHeight="1">
      <c r="B389" s="415">
        <v>1999</v>
      </c>
      <c r="C389" s="520">
        <v>11072</v>
      </c>
      <c r="D389" s="520">
        <v>56</v>
      </c>
      <c r="E389" s="520">
        <v>5583</v>
      </c>
      <c r="F389" s="520">
        <v>7752</v>
      </c>
      <c r="G389" s="520">
        <f t="shared" si="0"/>
        <v>24463</v>
      </c>
      <c r="H389" s="520" t="s">
        <v>458</v>
      </c>
      <c r="I389" s="520" t="s">
        <v>458</v>
      </c>
      <c r="J389" s="520">
        <v>2325</v>
      </c>
    </row>
    <row r="390" spans="1:11" ht="10.5" customHeight="1">
      <c r="B390" s="415"/>
      <c r="C390" s="520"/>
      <c r="D390" s="520"/>
      <c r="E390" s="520"/>
      <c r="F390" s="520"/>
      <c r="G390" s="520"/>
      <c r="H390" s="520"/>
      <c r="I390" s="520"/>
      <c r="J390" s="520"/>
    </row>
    <row r="391" spans="1:11" ht="10.5" customHeight="1">
      <c r="B391" s="415">
        <v>2000</v>
      </c>
      <c r="C391" s="520">
        <v>12249</v>
      </c>
      <c r="D391" s="520">
        <v>28</v>
      </c>
      <c r="E391" s="520">
        <v>4250</v>
      </c>
      <c r="F391" s="520">
        <v>7059</v>
      </c>
      <c r="G391" s="520">
        <f t="shared" si="0"/>
        <v>23586</v>
      </c>
      <c r="H391" s="520" t="s">
        <v>458</v>
      </c>
      <c r="I391" s="520" t="s">
        <v>458</v>
      </c>
      <c r="J391" s="520">
        <v>2355</v>
      </c>
    </row>
    <row r="392" spans="1:11" ht="10.5" customHeight="1">
      <c r="B392" s="415">
        <v>2001</v>
      </c>
      <c r="C392" s="520">
        <v>11943</v>
      </c>
      <c r="D392" s="520">
        <v>27</v>
      </c>
      <c r="E392" s="520">
        <v>4145</v>
      </c>
      <c r="F392" s="520">
        <v>6883</v>
      </c>
      <c r="G392" s="522">
        <f>SUM(C392:F392)</f>
        <v>22998</v>
      </c>
      <c r="H392" s="520" t="s">
        <v>458</v>
      </c>
      <c r="I392" s="520" t="s">
        <v>458</v>
      </c>
      <c r="J392" s="520">
        <v>2427</v>
      </c>
    </row>
    <row r="393" spans="1:11" ht="10.5" customHeight="1">
      <c r="B393" s="415">
        <v>2002</v>
      </c>
      <c r="C393" s="522">
        <v>12265</v>
      </c>
      <c r="D393" s="522">
        <v>25</v>
      </c>
      <c r="E393" s="522">
        <v>3779</v>
      </c>
      <c r="F393" s="522">
        <v>6545</v>
      </c>
      <c r="G393" s="522">
        <f>SUM(C393:F393)</f>
        <v>22614</v>
      </c>
      <c r="H393" s="520" t="s">
        <v>458</v>
      </c>
      <c r="I393" s="520" t="s">
        <v>458</v>
      </c>
      <c r="J393" s="520">
        <v>2216</v>
      </c>
    </row>
    <row r="394" spans="1:11" ht="10.5" customHeight="1">
      <c r="B394" s="415">
        <v>2003</v>
      </c>
      <c r="C394" s="522">
        <v>11801</v>
      </c>
      <c r="D394" s="522">
        <v>25</v>
      </c>
      <c r="E394" s="522">
        <v>4364</v>
      </c>
      <c r="F394" s="522">
        <v>6503</v>
      </c>
      <c r="G394" s="522">
        <f>SUM(C394:F394)</f>
        <v>22693</v>
      </c>
      <c r="H394" s="522" t="s">
        <v>458</v>
      </c>
      <c r="I394" s="522" t="s">
        <v>458</v>
      </c>
      <c r="J394" s="520">
        <v>2160</v>
      </c>
    </row>
    <row r="395" spans="1:11" ht="10.5" customHeight="1">
      <c r="B395" s="415">
        <v>2004</v>
      </c>
      <c r="C395" s="522">
        <v>11383</v>
      </c>
      <c r="D395" s="522">
        <v>22</v>
      </c>
      <c r="E395" s="522">
        <v>4583</v>
      </c>
      <c r="F395" s="522">
        <v>6301</v>
      </c>
      <c r="G395" s="522">
        <f>SUM(C395:F395)</f>
        <v>22289</v>
      </c>
      <c r="H395" s="522" t="s">
        <v>458</v>
      </c>
      <c r="I395" s="522" t="s">
        <v>458</v>
      </c>
      <c r="J395" s="522">
        <v>2164</v>
      </c>
    </row>
    <row r="396" spans="1:11" ht="10.5" customHeight="1">
      <c r="B396" s="415"/>
      <c r="C396" s="520"/>
      <c r="D396" s="522"/>
      <c r="E396" s="522"/>
      <c r="F396" s="522"/>
      <c r="G396" s="522"/>
      <c r="H396" s="522"/>
      <c r="I396" s="522"/>
      <c r="J396" s="522"/>
    </row>
    <row r="397" spans="1:11" ht="10.5" customHeight="1">
      <c r="B397" s="329">
        <v>2005</v>
      </c>
      <c r="C397" s="602">
        <v>11771</v>
      </c>
      <c r="D397" s="602">
        <v>22</v>
      </c>
      <c r="E397" s="602">
        <v>4226</v>
      </c>
      <c r="F397" s="602">
        <v>6217</v>
      </c>
      <c r="G397" s="522">
        <f>SUM(C397:F397)</f>
        <v>22236</v>
      </c>
      <c r="H397" s="522" t="s">
        <v>458</v>
      </c>
      <c r="I397" s="522" t="s">
        <v>458</v>
      </c>
      <c r="J397" s="602">
        <v>2136</v>
      </c>
    </row>
    <row r="398" spans="1:11" ht="10.5" customHeight="1">
      <c r="A398" s="56"/>
      <c r="B398" s="329">
        <v>2006</v>
      </c>
      <c r="C398" s="602">
        <v>11463</v>
      </c>
      <c r="D398" s="602">
        <v>24</v>
      </c>
      <c r="E398" s="602">
        <v>4062</v>
      </c>
      <c r="F398" s="602">
        <v>6396</v>
      </c>
      <c r="G398" s="522">
        <f>SUM(C398:F398)</f>
        <v>21945</v>
      </c>
      <c r="H398" s="522" t="s">
        <v>458</v>
      </c>
      <c r="I398" s="522" t="s">
        <v>458</v>
      </c>
      <c r="J398" s="602">
        <v>2181</v>
      </c>
    </row>
    <row r="399" spans="1:11" ht="10.5" customHeight="1">
      <c r="A399" s="56"/>
      <c r="B399" s="329">
        <v>2007</v>
      </c>
      <c r="C399" s="602">
        <v>11552</v>
      </c>
      <c r="D399" s="602">
        <v>35</v>
      </c>
      <c r="E399" s="602">
        <v>4161</v>
      </c>
      <c r="F399" s="602">
        <v>6176</v>
      </c>
      <c r="G399" s="522">
        <f>SUM(C399:F399)</f>
        <v>21924</v>
      </c>
      <c r="H399" s="522" t="s">
        <v>458</v>
      </c>
      <c r="I399" s="522" t="s">
        <v>458</v>
      </c>
      <c r="J399" s="602">
        <v>2116</v>
      </c>
    </row>
    <row r="400" spans="1:11" ht="10.5" customHeight="1">
      <c r="A400" s="56"/>
      <c r="B400" s="329">
        <v>2008</v>
      </c>
      <c r="C400" s="602">
        <v>11612</v>
      </c>
      <c r="D400" s="602">
        <v>23</v>
      </c>
      <c r="E400" s="602">
        <v>4338</v>
      </c>
      <c r="F400" s="602">
        <v>6022</v>
      </c>
      <c r="G400" s="522">
        <f>SUM(C400:F400)</f>
        <v>21995</v>
      </c>
      <c r="H400" s="522" t="s">
        <v>458</v>
      </c>
      <c r="I400" s="522" t="s">
        <v>458</v>
      </c>
      <c r="J400" s="602">
        <v>2114</v>
      </c>
      <c r="K400" s="51"/>
    </row>
    <row r="401" spans="1:11" ht="10.5" customHeight="1">
      <c r="A401" s="56"/>
      <c r="B401" s="329">
        <v>2009</v>
      </c>
      <c r="C401" s="602">
        <v>11473</v>
      </c>
      <c r="D401" s="602">
        <v>25</v>
      </c>
      <c r="E401" s="602">
        <v>4242</v>
      </c>
      <c r="F401" s="602">
        <v>6177</v>
      </c>
      <c r="G401" s="522">
        <f>SUM(C401:F401)</f>
        <v>21917</v>
      </c>
      <c r="H401" s="522" t="s">
        <v>458</v>
      </c>
      <c r="I401" s="522" t="s">
        <v>458</v>
      </c>
      <c r="J401" s="602">
        <v>2077</v>
      </c>
      <c r="K401" s="51"/>
    </row>
    <row r="402" spans="1:11" ht="10.5" customHeight="1">
      <c r="A402" s="56"/>
      <c r="B402" s="329"/>
      <c r="C402" s="602"/>
      <c r="D402" s="602"/>
      <c r="E402" s="602"/>
      <c r="F402" s="602"/>
      <c r="G402" s="522"/>
      <c r="H402" s="522"/>
      <c r="I402" s="522"/>
      <c r="J402" s="602"/>
      <c r="K402" s="51"/>
    </row>
    <row r="403" spans="1:11" ht="10.5" customHeight="1">
      <c r="A403" s="56"/>
      <c r="B403" s="329">
        <v>2010</v>
      </c>
      <c r="C403" s="602">
        <v>11251</v>
      </c>
      <c r="D403" s="602">
        <v>25</v>
      </c>
      <c r="E403" s="602">
        <v>4160</v>
      </c>
      <c r="F403" s="602">
        <v>6057</v>
      </c>
      <c r="G403" s="522">
        <v>21493</v>
      </c>
      <c r="H403" s="522" t="s">
        <v>458</v>
      </c>
      <c r="I403" s="522" t="s">
        <v>458</v>
      </c>
      <c r="J403" s="602">
        <v>2052</v>
      </c>
      <c r="K403" s="51"/>
    </row>
    <row r="404" spans="1:11" ht="10.5" customHeight="1">
      <c r="A404" s="56"/>
      <c r="B404" s="329">
        <v>2011</v>
      </c>
      <c r="C404" s="602">
        <v>11163</v>
      </c>
      <c r="D404" s="602">
        <v>24</v>
      </c>
      <c r="E404" s="602">
        <v>4128</v>
      </c>
      <c r="F404" s="602">
        <v>6010</v>
      </c>
      <c r="G404" s="522">
        <v>21325</v>
      </c>
      <c r="H404" s="522" t="s">
        <v>458</v>
      </c>
      <c r="I404" s="522" t="s">
        <v>458</v>
      </c>
      <c r="J404" s="602">
        <v>2033</v>
      </c>
      <c r="K404" s="51"/>
    </row>
    <row r="405" spans="1:11" ht="10.5" customHeight="1">
      <c r="A405" s="56"/>
      <c r="B405" s="329" t="s">
        <v>1367</v>
      </c>
      <c r="C405" s="602">
        <v>11256</v>
      </c>
      <c r="D405" s="602">
        <v>25</v>
      </c>
      <c r="E405" s="602">
        <v>4110</v>
      </c>
      <c r="F405" s="602">
        <v>6036</v>
      </c>
      <c r="G405" s="522">
        <v>21427</v>
      </c>
      <c r="H405" s="522" t="s">
        <v>458</v>
      </c>
      <c r="I405" s="522" t="s">
        <v>458</v>
      </c>
      <c r="J405" s="602">
        <v>2028</v>
      </c>
      <c r="K405" s="51"/>
    </row>
    <row r="406" spans="1:11" ht="10.5" customHeight="1">
      <c r="A406" s="56"/>
      <c r="B406" s="329" t="s">
        <v>1408</v>
      </c>
      <c r="C406" s="602">
        <v>11328</v>
      </c>
      <c r="D406" s="602">
        <v>24</v>
      </c>
      <c r="E406" s="602">
        <v>4187</v>
      </c>
      <c r="F406" s="602">
        <v>6048</v>
      </c>
      <c r="G406" s="522">
        <v>21587</v>
      </c>
      <c r="H406" s="522" t="s">
        <v>458</v>
      </c>
      <c r="I406" s="522" t="s">
        <v>458</v>
      </c>
      <c r="J406" s="602">
        <v>2005</v>
      </c>
      <c r="K406" s="51"/>
    </row>
    <row r="407" spans="1:11" ht="10.5" customHeight="1">
      <c r="A407" s="56"/>
      <c r="B407" s="329" t="s">
        <v>1411</v>
      </c>
      <c r="C407" s="602">
        <v>11125</v>
      </c>
      <c r="D407" s="602">
        <v>24</v>
      </c>
      <c r="E407" s="602">
        <v>4112</v>
      </c>
      <c r="F407" s="602">
        <v>5941</v>
      </c>
      <c r="G407" s="522">
        <v>21201</v>
      </c>
      <c r="H407" s="522" t="s">
        <v>458</v>
      </c>
      <c r="I407" s="522" t="s">
        <v>458</v>
      </c>
      <c r="J407" s="602">
        <v>1987</v>
      </c>
      <c r="K407" s="51"/>
    </row>
    <row r="408" spans="1:11" ht="10.5" customHeight="1">
      <c r="A408" s="56"/>
      <c r="B408" s="329"/>
      <c r="C408" s="602"/>
      <c r="D408" s="602"/>
      <c r="E408" s="602"/>
      <c r="F408" s="602"/>
      <c r="G408" s="522"/>
      <c r="H408" s="522"/>
      <c r="I408" s="522"/>
      <c r="J408" s="602"/>
      <c r="K408" s="51"/>
    </row>
    <row r="409" spans="1:11" ht="10.5" customHeight="1">
      <c r="A409" s="56"/>
      <c r="B409" s="332" t="s">
        <v>1462</v>
      </c>
      <c r="C409" s="540">
        <v>11037</v>
      </c>
      <c r="D409" s="540">
        <v>24</v>
      </c>
      <c r="E409" s="540">
        <v>4079</v>
      </c>
      <c r="F409" s="540">
        <v>5893</v>
      </c>
      <c r="G409" s="540">
        <v>21033</v>
      </c>
      <c r="H409" s="540" t="s">
        <v>458</v>
      </c>
      <c r="I409" s="540" t="s">
        <v>458</v>
      </c>
      <c r="J409" s="540">
        <v>1960</v>
      </c>
    </row>
    <row r="410" spans="1:11" ht="6" customHeight="1">
      <c r="A410" s="59"/>
      <c r="B410" s="1373"/>
      <c r="C410" s="598"/>
      <c r="D410" s="598"/>
      <c r="E410" s="598"/>
      <c r="F410" s="598"/>
      <c r="G410" s="598"/>
      <c r="H410" s="598"/>
      <c r="I410" s="598"/>
      <c r="J410" s="598"/>
    </row>
    <row r="411" spans="1:11" ht="9.75" customHeight="1">
      <c r="B411" s="1326" t="s">
        <v>1131</v>
      </c>
    </row>
    <row r="412" spans="1:11" ht="10.5" customHeight="1">
      <c r="B412" s="48"/>
      <c r="C412" s="58"/>
      <c r="D412" s="58"/>
      <c r="E412" s="58"/>
      <c r="F412" s="58"/>
      <c r="G412" s="58"/>
      <c r="H412" s="58"/>
      <c r="I412" s="58"/>
      <c r="J412" s="58"/>
    </row>
    <row r="413" spans="1:11" ht="10.5" customHeight="1">
      <c r="B413" s="48"/>
    </row>
    <row r="414" spans="1:11" ht="10.5" customHeight="1">
      <c r="B414" s="48"/>
    </row>
    <row r="415" spans="1:11" ht="10.5" customHeight="1">
      <c r="B415" s="48"/>
    </row>
    <row r="416" spans="1:11" ht="10.5" customHeight="1">
      <c r="B416" s="48"/>
    </row>
    <row r="417" spans="2:10" ht="10.5" customHeight="1">
      <c r="B417" s="48"/>
    </row>
    <row r="418" spans="2:10" ht="10.5" customHeight="1">
      <c r="B418" s="48"/>
    </row>
    <row r="419" spans="2:10" ht="10.5" customHeight="1">
      <c r="B419" s="48"/>
    </row>
    <row r="420" spans="2:10" ht="10.5" customHeight="1">
      <c r="B420" s="48"/>
    </row>
    <row r="421" spans="2:10" ht="10.5" customHeight="1">
      <c r="B421" s="48"/>
      <c r="G421" s="151">
        <v>63</v>
      </c>
    </row>
    <row r="422" spans="2:10" ht="10.5" customHeight="1"/>
    <row r="423" spans="2:10" ht="11.5" customHeight="1">
      <c r="B423" s="60" t="s">
        <v>26</v>
      </c>
    </row>
    <row r="424" spans="2:10" ht="22.5" customHeight="1">
      <c r="B424" s="1587" t="s">
        <v>520</v>
      </c>
      <c r="C424" s="1619" t="s">
        <v>1551</v>
      </c>
      <c r="D424" s="1620"/>
      <c r="E424" s="1621"/>
      <c r="F424" s="1609" t="s">
        <v>1132</v>
      </c>
      <c r="G424" s="1609" t="s">
        <v>1405</v>
      </c>
      <c r="H424" s="1609" t="s">
        <v>422</v>
      </c>
      <c r="I424" s="1619" t="s">
        <v>134</v>
      </c>
      <c r="J424" s="1621"/>
    </row>
    <row r="425" spans="2:10" ht="24" customHeight="1">
      <c r="B425" s="1622"/>
      <c r="C425" s="282" t="s">
        <v>423</v>
      </c>
      <c r="D425" s="282" t="s">
        <v>424</v>
      </c>
      <c r="E425" s="355" t="s">
        <v>144</v>
      </c>
      <c r="F425" s="1610"/>
      <c r="G425" s="1610"/>
      <c r="H425" s="1610"/>
      <c r="I425" s="282" t="s">
        <v>144</v>
      </c>
      <c r="J425" s="1323" t="s">
        <v>587</v>
      </c>
    </row>
    <row r="426" spans="2:10" ht="11.5" customHeight="1">
      <c r="B426" s="1588"/>
      <c r="C426" s="1597" t="s">
        <v>171</v>
      </c>
      <c r="D426" s="1603"/>
      <c r="E426" s="1598"/>
      <c r="F426" s="447" t="s">
        <v>170</v>
      </c>
      <c r="G426" s="1597" t="s">
        <v>280</v>
      </c>
      <c r="H426" s="1603"/>
      <c r="I426" s="1598"/>
      <c r="J426" s="447" t="s">
        <v>425</v>
      </c>
    </row>
    <row r="427" spans="2:10" ht="10.5" customHeight="1">
      <c r="B427" s="311" t="s">
        <v>150</v>
      </c>
      <c r="C427" s="520">
        <v>4579</v>
      </c>
      <c r="D427" s="520">
        <v>1712</v>
      </c>
      <c r="E427" s="520">
        <f>SUM(C427:D427)</f>
        <v>6291</v>
      </c>
      <c r="F427" s="726">
        <v>118.2</v>
      </c>
      <c r="G427" s="726">
        <v>162</v>
      </c>
      <c r="H427" s="726">
        <v>6.6</v>
      </c>
      <c r="I427" s="584">
        <v>166</v>
      </c>
      <c r="J427" s="726">
        <v>6.5</v>
      </c>
    </row>
    <row r="428" spans="2:10" ht="10.5" customHeight="1">
      <c r="B428" s="311" t="s">
        <v>151</v>
      </c>
      <c r="C428" s="520">
        <v>4359</v>
      </c>
      <c r="D428" s="520">
        <v>1679</v>
      </c>
      <c r="E428" s="520">
        <f>SUM(C428:D428)</f>
        <v>6038</v>
      </c>
      <c r="F428" s="726">
        <v>129.30000000000001</v>
      </c>
      <c r="G428" s="726">
        <v>156.80000000000001</v>
      </c>
      <c r="H428" s="726">
        <v>6</v>
      </c>
      <c r="I428" s="584">
        <v>160</v>
      </c>
      <c r="J428" s="726">
        <v>6.2</v>
      </c>
    </row>
    <row r="429" spans="2:10" ht="10.5" customHeight="1">
      <c r="B429" s="311" t="s">
        <v>152</v>
      </c>
      <c r="C429" s="520">
        <v>4664</v>
      </c>
      <c r="D429" s="520">
        <v>1757</v>
      </c>
      <c r="E429" s="520">
        <f>SUM(C429:D429)</f>
        <v>6421</v>
      </c>
      <c r="F429" s="726">
        <v>119.2</v>
      </c>
      <c r="G429" s="726">
        <v>166.5</v>
      </c>
      <c r="H429" s="726">
        <v>5.6</v>
      </c>
      <c r="I429" s="584">
        <v>169</v>
      </c>
      <c r="J429" s="726">
        <v>6.4</v>
      </c>
    </row>
    <row r="430" spans="2:10" ht="10.5" customHeight="1">
      <c r="B430" s="311" t="s">
        <v>756</v>
      </c>
      <c r="C430" s="520">
        <v>5174</v>
      </c>
      <c r="D430" s="520">
        <v>1926</v>
      </c>
      <c r="E430" s="520">
        <f>SUM(C430:D430)</f>
        <v>7100</v>
      </c>
      <c r="F430" s="726">
        <v>120.9</v>
      </c>
      <c r="G430" s="726">
        <v>174.2</v>
      </c>
      <c r="H430" s="726">
        <v>5.0999999999999996</v>
      </c>
      <c r="I430" s="584">
        <v>176</v>
      </c>
      <c r="J430" s="726">
        <v>6.5</v>
      </c>
    </row>
    <row r="431" spans="2:10" ht="10.5" customHeight="1">
      <c r="B431" s="311" t="s">
        <v>757</v>
      </c>
      <c r="C431" s="520">
        <v>5119</v>
      </c>
      <c r="D431" s="520">
        <v>2004</v>
      </c>
      <c r="E431" s="520">
        <f>SUM(C431:D431)</f>
        <v>7123</v>
      </c>
      <c r="F431" s="726">
        <v>144.30000000000001</v>
      </c>
      <c r="G431" s="726">
        <v>182.6</v>
      </c>
      <c r="H431" s="726">
        <v>4.4000000000000004</v>
      </c>
      <c r="I431" s="584">
        <v>184</v>
      </c>
      <c r="J431" s="726">
        <v>6.6</v>
      </c>
    </row>
    <row r="432" spans="2:10" ht="10.5" customHeight="1">
      <c r="B432" s="311"/>
      <c r="C432" s="520"/>
      <c r="D432" s="520"/>
      <c r="E432" s="520"/>
      <c r="F432" s="726"/>
      <c r="G432" s="726"/>
      <c r="H432" s="726"/>
      <c r="I432" s="584"/>
      <c r="J432" s="726"/>
    </row>
    <row r="433" spans="2:10" ht="10.5" customHeight="1">
      <c r="B433" s="311" t="s">
        <v>758</v>
      </c>
      <c r="C433" s="520">
        <v>5084</v>
      </c>
      <c r="D433" s="520">
        <v>1766</v>
      </c>
      <c r="E433" s="520">
        <f>SUM(C433:D433)</f>
        <v>6850</v>
      </c>
      <c r="F433" s="726">
        <v>195</v>
      </c>
      <c r="G433" s="726">
        <v>172.3</v>
      </c>
      <c r="H433" s="726">
        <v>9.3000000000000007</v>
      </c>
      <c r="I433" s="584">
        <v>179</v>
      </c>
      <c r="J433" s="726">
        <v>6.3</v>
      </c>
    </row>
    <row r="434" spans="2:10" ht="10.5" customHeight="1">
      <c r="B434" s="311" t="s">
        <v>759</v>
      </c>
      <c r="C434" s="520">
        <v>5565</v>
      </c>
      <c r="D434" s="520">
        <v>1787</v>
      </c>
      <c r="E434" s="520">
        <f>SUM(C434:D434)</f>
        <v>7352</v>
      </c>
      <c r="F434" s="726">
        <v>213.7</v>
      </c>
      <c r="G434" s="726">
        <v>183.3</v>
      </c>
      <c r="H434" s="726">
        <v>13.4</v>
      </c>
      <c r="I434" s="584">
        <v>195</v>
      </c>
      <c r="J434" s="726">
        <v>6.7</v>
      </c>
    </row>
    <row r="435" spans="2:10" ht="10.5" customHeight="1">
      <c r="B435" s="311" t="s">
        <v>760</v>
      </c>
      <c r="C435" s="520">
        <v>6221</v>
      </c>
      <c r="D435" s="520">
        <v>2059</v>
      </c>
      <c r="E435" s="520">
        <f>SUM(C435:D435)</f>
        <v>8280</v>
      </c>
      <c r="F435" s="726">
        <v>206.9</v>
      </c>
      <c r="G435" s="726">
        <v>212.1</v>
      </c>
      <c r="H435" s="726">
        <v>7.5</v>
      </c>
      <c r="I435" s="584">
        <v>217</v>
      </c>
      <c r="J435" s="726">
        <v>7.3</v>
      </c>
    </row>
    <row r="436" spans="2:10" ht="10.5" customHeight="1">
      <c r="B436" s="311" t="s">
        <v>761</v>
      </c>
      <c r="C436" s="520">
        <v>5958</v>
      </c>
      <c r="D436" s="520">
        <v>2287</v>
      </c>
      <c r="E436" s="520">
        <f>SUM(C436:D436)</f>
        <v>8245</v>
      </c>
      <c r="F436" s="726">
        <v>233.4</v>
      </c>
      <c r="G436" s="726">
        <v>211.5</v>
      </c>
      <c r="H436" s="726">
        <v>6.4</v>
      </c>
      <c r="I436" s="584">
        <v>216</v>
      </c>
      <c r="J436" s="726">
        <v>7.1</v>
      </c>
    </row>
    <row r="437" spans="2:10" ht="10.5" customHeight="1">
      <c r="B437" s="311" t="s">
        <v>762</v>
      </c>
      <c r="C437" s="520">
        <v>6220</v>
      </c>
      <c r="D437" s="520">
        <v>2434</v>
      </c>
      <c r="E437" s="520">
        <f>SUM(C437:D437)</f>
        <v>8654</v>
      </c>
      <c r="F437" s="726">
        <v>256.3</v>
      </c>
      <c r="G437" s="726">
        <v>219.9</v>
      </c>
      <c r="H437" s="726">
        <v>8.6999999999999993</v>
      </c>
      <c r="I437" s="584">
        <v>225</v>
      </c>
      <c r="J437" s="726">
        <v>7.3</v>
      </c>
    </row>
    <row r="438" spans="2:10" ht="10.5" customHeight="1">
      <c r="B438" s="311"/>
      <c r="C438" s="520"/>
      <c r="D438" s="520"/>
      <c r="E438" s="520"/>
      <c r="F438" s="726"/>
      <c r="G438" s="726"/>
      <c r="H438" s="726"/>
      <c r="I438" s="584"/>
      <c r="J438" s="726"/>
    </row>
    <row r="439" spans="2:10" ht="10.5" customHeight="1">
      <c r="B439" s="311" t="s">
        <v>763</v>
      </c>
      <c r="C439" s="520">
        <v>5457</v>
      </c>
      <c r="D439" s="520">
        <v>1997</v>
      </c>
      <c r="E439" s="520">
        <f>SUM(C439:D439)</f>
        <v>7454</v>
      </c>
      <c r="F439" s="726">
        <v>308.7</v>
      </c>
      <c r="G439" s="726">
        <v>193.3</v>
      </c>
      <c r="H439" s="726">
        <v>13.2</v>
      </c>
      <c r="I439" s="584">
        <v>205</v>
      </c>
      <c r="J439" s="726">
        <v>6.4</v>
      </c>
    </row>
    <row r="440" spans="2:10" ht="10.5" customHeight="1">
      <c r="B440" s="311" t="s">
        <v>764</v>
      </c>
      <c r="C440" s="520">
        <v>5079</v>
      </c>
      <c r="D440" s="520">
        <v>1649</v>
      </c>
      <c r="E440" s="520">
        <f>SUM(C440:D440)</f>
        <v>6728</v>
      </c>
      <c r="F440" s="726">
        <v>384</v>
      </c>
      <c r="G440" s="726">
        <v>180.8</v>
      </c>
      <c r="H440" s="726">
        <v>12.5</v>
      </c>
      <c r="I440" s="584">
        <v>191</v>
      </c>
      <c r="J440" s="726">
        <v>5.9</v>
      </c>
    </row>
    <row r="441" spans="2:10" ht="10.5" customHeight="1">
      <c r="B441" s="311" t="s">
        <v>765</v>
      </c>
      <c r="C441" s="520">
        <v>5100</v>
      </c>
      <c r="D441" s="520">
        <v>1936</v>
      </c>
      <c r="E441" s="520">
        <f>SUM(C441:D441)</f>
        <v>7036</v>
      </c>
      <c r="F441" s="726">
        <v>474.42</v>
      </c>
      <c r="G441" s="726">
        <v>166.7</v>
      </c>
      <c r="H441" s="726">
        <v>16.600000000000001</v>
      </c>
      <c r="I441" s="584">
        <v>181</v>
      </c>
      <c r="J441" s="726">
        <v>5.4</v>
      </c>
    </row>
    <row r="442" spans="2:10" ht="10.5" customHeight="1">
      <c r="B442" s="311" t="s">
        <v>766</v>
      </c>
      <c r="C442" s="520">
        <v>4743</v>
      </c>
      <c r="D442" s="520">
        <v>1882</v>
      </c>
      <c r="E442" s="520">
        <f>SUM(C442:D442)</f>
        <v>6625</v>
      </c>
      <c r="F442" s="726">
        <v>531.1</v>
      </c>
      <c r="G442" s="726">
        <v>164.3</v>
      </c>
      <c r="H442" s="726">
        <v>14.14</v>
      </c>
      <c r="I442" s="584">
        <v>177</v>
      </c>
      <c r="J442" s="726">
        <v>5.2</v>
      </c>
    </row>
    <row r="443" spans="2:10" ht="10.5" customHeight="1">
      <c r="B443" s="311" t="s">
        <v>767</v>
      </c>
      <c r="C443" s="520">
        <v>5399</v>
      </c>
      <c r="D443" s="520">
        <v>2244</v>
      </c>
      <c r="E443" s="520">
        <f>SUM(C443:D443)</f>
        <v>7643</v>
      </c>
      <c r="F443" s="726">
        <v>503.6</v>
      </c>
      <c r="G443" s="726">
        <v>168.2</v>
      </c>
      <c r="H443" s="726">
        <v>17.7</v>
      </c>
      <c r="I443" s="584">
        <v>184</v>
      </c>
      <c r="J443" s="726">
        <v>5.3</v>
      </c>
    </row>
    <row r="444" spans="2:10" ht="10.5" customHeight="1">
      <c r="B444" s="311"/>
      <c r="C444" s="520"/>
      <c r="D444" s="520"/>
      <c r="E444" s="520"/>
      <c r="F444" s="726"/>
      <c r="G444" s="726"/>
      <c r="H444" s="726"/>
      <c r="I444" s="584"/>
      <c r="J444" s="726"/>
    </row>
    <row r="445" spans="2:10" ht="10.5" customHeight="1">
      <c r="B445" s="311" t="s">
        <v>768</v>
      </c>
      <c r="C445" s="520">
        <v>6188</v>
      </c>
      <c r="D445" s="520">
        <v>2910</v>
      </c>
      <c r="E445" s="520">
        <f>SUM(C445:D445)</f>
        <v>9098</v>
      </c>
      <c r="F445" s="726">
        <v>478.6</v>
      </c>
      <c r="G445" s="726">
        <v>191.2</v>
      </c>
      <c r="H445" s="726">
        <v>17.3</v>
      </c>
      <c r="I445" s="584">
        <v>206</v>
      </c>
      <c r="J445" s="726">
        <v>5.8</v>
      </c>
    </row>
    <row r="446" spans="2:10" ht="10.5" customHeight="1">
      <c r="B446" s="311" t="s">
        <v>769</v>
      </c>
      <c r="C446" s="520">
        <v>5444</v>
      </c>
      <c r="D446" s="520">
        <v>3061</v>
      </c>
      <c r="E446" s="520">
        <f>SUM(C446:D446)</f>
        <v>8505</v>
      </c>
      <c r="F446" s="726">
        <v>564.5</v>
      </c>
      <c r="G446" s="726">
        <v>176.1</v>
      </c>
      <c r="H446" s="726">
        <v>25.1</v>
      </c>
      <c r="I446" s="584">
        <v>199</v>
      </c>
      <c r="J446" s="726">
        <v>5.5</v>
      </c>
    </row>
    <row r="447" spans="2:10" ht="10.5" customHeight="1">
      <c r="B447" s="311" t="s">
        <v>455</v>
      </c>
      <c r="C447" s="520">
        <v>4334</v>
      </c>
      <c r="D447" s="520">
        <v>3453</v>
      </c>
      <c r="E447" s="520">
        <f>SUM(C447:D447)</f>
        <v>7787</v>
      </c>
      <c r="F447" s="726">
        <v>621.6</v>
      </c>
      <c r="G447" s="726">
        <v>167.4</v>
      </c>
      <c r="H447" s="726">
        <v>23.6</v>
      </c>
      <c r="I447" s="584">
        <v>189</v>
      </c>
      <c r="J447" s="726">
        <v>5.0999999999999996</v>
      </c>
    </row>
    <row r="448" spans="2:10" ht="10.5" customHeight="1">
      <c r="B448" s="311" t="s">
        <v>1133</v>
      </c>
      <c r="C448" s="520" t="s">
        <v>501</v>
      </c>
      <c r="D448" s="520" t="s">
        <v>501</v>
      </c>
      <c r="E448" s="520">
        <v>7694</v>
      </c>
      <c r="F448" s="726">
        <v>771.1</v>
      </c>
      <c r="G448" s="726">
        <v>135.30000000000001</v>
      </c>
      <c r="H448" s="726">
        <v>22.7</v>
      </c>
      <c r="I448" s="584">
        <v>156</v>
      </c>
      <c r="J448" s="726">
        <v>4.0999999999999996</v>
      </c>
    </row>
    <row r="449" spans="2:10" ht="10.5" customHeight="1">
      <c r="B449" s="311" t="s">
        <v>457</v>
      </c>
      <c r="C449" s="520" t="s">
        <v>501</v>
      </c>
      <c r="D449" s="520" t="s">
        <v>501</v>
      </c>
      <c r="E449" s="520">
        <v>5203</v>
      </c>
      <c r="F449" s="726">
        <v>877.1</v>
      </c>
      <c r="G449" s="726">
        <v>94.8</v>
      </c>
      <c r="H449" s="726">
        <v>24.9</v>
      </c>
      <c r="I449" s="584">
        <v>118</v>
      </c>
      <c r="J449" s="726">
        <v>3.1</v>
      </c>
    </row>
    <row r="450" spans="2:10" ht="10.5" customHeight="1">
      <c r="B450" s="311"/>
      <c r="C450" s="520"/>
      <c r="D450" s="520"/>
      <c r="E450" s="520"/>
      <c r="F450" s="726"/>
      <c r="G450" s="726"/>
      <c r="H450" s="726"/>
      <c r="I450" s="584"/>
      <c r="J450" s="726"/>
    </row>
    <row r="451" spans="2:10" ht="10.5" customHeight="1">
      <c r="B451" s="311" t="s">
        <v>324</v>
      </c>
      <c r="C451" s="520" t="s">
        <v>501</v>
      </c>
      <c r="D451" s="520" t="s">
        <v>501</v>
      </c>
      <c r="E451" s="602">
        <v>5904</v>
      </c>
      <c r="F451" s="726">
        <v>826.1</v>
      </c>
      <c r="G451" s="726">
        <v>106.3</v>
      </c>
      <c r="H451" s="726">
        <v>38.1</v>
      </c>
      <c r="I451" s="584">
        <v>143</v>
      </c>
      <c r="J451" s="726">
        <v>3.6</v>
      </c>
    </row>
    <row r="452" spans="2:10" ht="10.5" customHeight="1">
      <c r="B452" s="311" t="s">
        <v>325</v>
      </c>
      <c r="C452" s="520" t="s">
        <v>501</v>
      </c>
      <c r="D452" s="520" t="s">
        <v>501</v>
      </c>
      <c r="E452" s="602">
        <v>5655</v>
      </c>
      <c r="F452" s="726">
        <v>1057.3</v>
      </c>
      <c r="G452" s="726">
        <v>102.6</v>
      </c>
      <c r="H452" s="726">
        <v>41.1</v>
      </c>
      <c r="I452" s="584">
        <v>142</v>
      </c>
      <c r="J452" s="726">
        <v>3.5</v>
      </c>
    </row>
    <row r="453" spans="2:10" ht="10.5" customHeight="1">
      <c r="B453" s="311" t="s">
        <v>326</v>
      </c>
      <c r="C453" s="520" t="s">
        <v>501</v>
      </c>
      <c r="D453" s="520" t="s">
        <v>501</v>
      </c>
      <c r="E453" s="602">
        <v>5536</v>
      </c>
      <c r="F453" s="726">
        <v>1064.5</v>
      </c>
      <c r="G453" s="726">
        <v>96.9</v>
      </c>
      <c r="H453" s="726">
        <v>49.4</v>
      </c>
      <c r="I453" s="584">
        <v>145</v>
      </c>
      <c r="J453" s="726">
        <v>3.5</v>
      </c>
    </row>
    <row r="454" spans="2:10" ht="10.5" customHeight="1">
      <c r="B454" s="311" t="s">
        <v>327</v>
      </c>
      <c r="C454" s="520" t="s">
        <v>501</v>
      </c>
      <c r="D454" s="520" t="s">
        <v>501</v>
      </c>
      <c r="E454" s="602">
        <v>5905</v>
      </c>
      <c r="F454" s="726">
        <v>1012.6</v>
      </c>
      <c r="G454" s="726">
        <v>104.9</v>
      </c>
      <c r="H454" s="726">
        <v>51.1</v>
      </c>
      <c r="I454" s="584">
        <v>154</v>
      </c>
      <c r="J454" s="760">
        <v>3.7</v>
      </c>
    </row>
    <row r="455" spans="2:10" ht="10.5" customHeight="1">
      <c r="B455" s="311" t="s">
        <v>283</v>
      </c>
      <c r="C455" s="520" t="s">
        <v>501</v>
      </c>
      <c r="D455" s="520" t="s">
        <v>501</v>
      </c>
      <c r="E455" s="602">
        <v>6115</v>
      </c>
      <c r="F455" s="726">
        <v>1300.2</v>
      </c>
      <c r="G455" s="726">
        <v>108.3</v>
      </c>
      <c r="H455" s="726">
        <v>56.8</v>
      </c>
      <c r="I455" s="584">
        <v>163</v>
      </c>
      <c r="J455" s="726">
        <v>3.8</v>
      </c>
    </row>
    <row r="456" spans="2:10" ht="10.5" customHeight="1">
      <c r="B456" s="311"/>
      <c r="C456" s="520"/>
      <c r="D456" s="520"/>
      <c r="E456" s="602"/>
      <c r="F456" s="726"/>
      <c r="G456" s="726"/>
      <c r="H456" s="726"/>
      <c r="I456" s="584"/>
      <c r="J456" s="726"/>
    </row>
    <row r="457" spans="2:10" ht="10.5" customHeight="1">
      <c r="B457" s="311" t="s">
        <v>328</v>
      </c>
      <c r="C457" s="520" t="s">
        <v>501</v>
      </c>
      <c r="D457" s="520" t="s">
        <v>501</v>
      </c>
      <c r="E457" s="602">
        <v>5964</v>
      </c>
      <c r="F457" s="726">
        <v>1462.4</v>
      </c>
      <c r="G457" s="726">
        <v>105.4</v>
      </c>
      <c r="H457" s="726">
        <v>55.1</v>
      </c>
      <c r="I457" s="584">
        <v>159</v>
      </c>
      <c r="J457" s="726">
        <v>3.6</v>
      </c>
    </row>
    <row r="458" spans="2:10" ht="10.5" customHeight="1">
      <c r="B458" s="311" t="s">
        <v>329</v>
      </c>
      <c r="C458" s="522" t="s">
        <v>501</v>
      </c>
      <c r="D458" s="520" t="s">
        <v>501</v>
      </c>
      <c r="E458" s="894">
        <v>5964</v>
      </c>
      <c r="F458" s="724">
        <v>1522.3</v>
      </c>
      <c r="G458" s="724">
        <v>105.1</v>
      </c>
      <c r="H458" s="724">
        <v>42.2</v>
      </c>
      <c r="I458" s="577">
        <v>146</v>
      </c>
      <c r="J458" s="726">
        <v>3.3</v>
      </c>
    </row>
    <row r="459" spans="2:10" ht="10.5" customHeight="1">
      <c r="B459" s="311" t="s">
        <v>282</v>
      </c>
      <c r="C459" s="522" t="s">
        <v>501</v>
      </c>
      <c r="D459" s="520" t="s">
        <v>501</v>
      </c>
      <c r="E459" s="894">
        <v>6012</v>
      </c>
      <c r="F459" s="724">
        <v>1818.1</v>
      </c>
      <c r="G459" s="724">
        <v>114.4</v>
      </c>
      <c r="H459" s="724">
        <v>33.200000000000003</v>
      </c>
      <c r="I459" s="577">
        <v>146</v>
      </c>
      <c r="J459" s="724">
        <v>3.2</v>
      </c>
    </row>
    <row r="460" spans="2:10" ht="10.5" customHeight="1">
      <c r="B460" s="311" t="s">
        <v>723</v>
      </c>
      <c r="C460" s="522" t="s">
        <v>501</v>
      </c>
      <c r="D460" s="520" t="s">
        <v>501</v>
      </c>
      <c r="E460" s="894">
        <v>6117</v>
      </c>
      <c r="F460" s="724">
        <v>2012.6</v>
      </c>
      <c r="G460" s="724">
        <v>120.3</v>
      </c>
      <c r="H460" s="724">
        <v>34.799999999999997</v>
      </c>
      <c r="I460" s="577">
        <v>153</v>
      </c>
      <c r="J460" s="724">
        <v>3.3</v>
      </c>
    </row>
    <row r="461" spans="2:10" ht="10.5" customHeight="1">
      <c r="B461" s="311" t="s">
        <v>751</v>
      </c>
      <c r="C461" s="522" t="s">
        <v>501</v>
      </c>
      <c r="D461" s="522" t="s">
        <v>501</v>
      </c>
      <c r="E461" s="894">
        <v>6392</v>
      </c>
      <c r="F461" s="733">
        <v>2100.5</v>
      </c>
      <c r="G461" s="724">
        <v>134.6</v>
      </c>
      <c r="H461" s="733">
        <v>35.200000000000003</v>
      </c>
      <c r="I461" s="340">
        <v>168</v>
      </c>
      <c r="J461" s="724">
        <v>3.6</v>
      </c>
    </row>
    <row r="462" spans="2:10" ht="10.5" customHeight="1">
      <c r="B462" s="311"/>
      <c r="C462" s="522"/>
      <c r="D462" s="522"/>
      <c r="E462" s="602"/>
      <c r="F462" s="759"/>
      <c r="G462" s="724"/>
      <c r="H462" s="733"/>
      <c r="I462" s="340"/>
      <c r="J462" s="724"/>
    </row>
    <row r="463" spans="2:10" ht="10.5" customHeight="1">
      <c r="B463" s="311" t="s">
        <v>502</v>
      </c>
      <c r="C463" s="522" t="s">
        <v>501</v>
      </c>
      <c r="D463" s="522" t="s">
        <v>501</v>
      </c>
      <c r="E463" s="602">
        <v>6427</v>
      </c>
      <c r="F463" s="733">
        <v>2336.6999999999998</v>
      </c>
      <c r="G463" s="759">
        <v>135.30000000000001</v>
      </c>
      <c r="H463" s="733">
        <v>43</v>
      </c>
      <c r="I463" s="601">
        <v>176</v>
      </c>
      <c r="J463" s="724">
        <v>3.8</v>
      </c>
    </row>
    <row r="464" spans="2:10" ht="10.5" customHeight="1">
      <c r="B464" s="311" t="s">
        <v>388</v>
      </c>
      <c r="C464" s="522" t="s">
        <v>501</v>
      </c>
      <c r="D464" s="522" t="s">
        <v>501</v>
      </c>
      <c r="E464" s="602">
        <v>6822</v>
      </c>
      <c r="F464" s="733">
        <v>2941.9</v>
      </c>
      <c r="G464" s="759">
        <v>160.69999999999999</v>
      </c>
      <c r="H464" s="733">
        <v>44.1</v>
      </c>
      <c r="I464" s="601">
        <v>203</v>
      </c>
      <c r="J464" s="724">
        <v>4.3</v>
      </c>
    </row>
    <row r="465" spans="2:15" ht="10.5" customHeight="1">
      <c r="B465" s="311" t="s">
        <v>803</v>
      </c>
      <c r="C465" s="522" t="s">
        <v>501</v>
      </c>
      <c r="D465" s="522" t="s">
        <v>501</v>
      </c>
      <c r="E465" s="602">
        <v>6825</v>
      </c>
      <c r="F465" s="733">
        <v>2917.3</v>
      </c>
      <c r="G465" s="759">
        <v>160.6</v>
      </c>
      <c r="H465" s="733">
        <v>30.2</v>
      </c>
      <c r="I465" s="601">
        <v>189</v>
      </c>
      <c r="J465" s="724">
        <v>3.9</v>
      </c>
    </row>
    <row r="466" spans="2:15" ht="10.5" customHeight="1">
      <c r="B466" s="313">
        <v>39692</v>
      </c>
      <c r="C466" s="522" t="s">
        <v>501</v>
      </c>
      <c r="D466" s="522" t="s">
        <v>501</v>
      </c>
      <c r="E466" s="602">
        <v>6838</v>
      </c>
      <c r="F466" s="733">
        <v>3105.6</v>
      </c>
      <c r="G466" s="759">
        <v>162.1</v>
      </c>
      <c r="H466" s="733">
        <v>19.899999999999999</v>
      </c>
      <c r="I466" s="601">
        <v>180</v>
      </c>
      <c r="J466" s="724">
        <v>3.7</v>
      </c>
    </row>
    <row r="467" spans="2:15" ht="10.5" customHeight="1">
      <c r="B467" s="313">
        <v>40087</v>
      </c>
      <c r="C467" s="522" t="s">
        <v>501</v>
      </c>
      <c r="D467" s="522" t="s">
        <v>501</v>
      </c>
      <c r="E467" s="602">
        <v>6967</v>
      </c>
      <c r="F467" s="733">
        <v>3227.9</v>
      </c>
      <c r="G467" s="733">
        <v>163.9</v>
      </c>
      <c r="H467" s="733">
        <v>12.6</v>
      </c>
      <c r="I467" s="339">
        <v>174</v>
      </c>
      <c r="J467" s="724">
        <v>3.5</v>
      </c>
    </row>
    <row r="468" spans="2:15" ht="10.5" customHeight="1">
      <c r="B468" s="313"/>
      <c r="C468" s="522"/>
      <c r="D468" s="522"/>
      <c r="E468" s="602"/>
      <c r="F468" s="733"/>
      <c r="G468" s="759"/>
      <c r="H468" s="733"/>
      <c r="I468" s="601"/>
      <c r="J468" s="724"/>
    </row>
    <row r="469" spans="2:15" ht="10.5" customHeight="1">
      <c r="B469" s="313">
        <v>40483</v>
      </c>
      <c r="C469" s="522" t="s">
        <v>501</v>
      </c>
      <c r="D469" s="522" t="s">
        <v>501</v>
      </c>
      <c r="E469" s="602">
        <v>6243</v>
      </c>
      <c r="F469" s="733">
        <v>4048.3</v>
      </c>
      <c r="G469" s="759">
        <v>148.80000000000001</v>
      </c>
      <c r="H469" s="733">
        <v>8.1</v>
      </c>
      <c r="I469" s="601">
        <v>155</v>
      </c>
      <c r="J469" s="724">
        <v>3.1</v>
      </c>
    </row>
    <row r="470" spans="2:15" ht="10.5" customHeight="1">
      <c r="B470" s="511" t="s">
        <v>339</v>
      </c>
      <c r="C470" s="522" t="s">
        <v>501</v>
      </c>
      <c r="D470" s="522" t="s">
        <v>501</v>
      </c>
      <c r="E470" s="602">
        <v>5993</v>
      </c>
      <c r="F470" s="733">
        <v>4624</v>
      </c>
      <c r="G470" s="733">
        <v>148.9</v>
      </c>
      <c r="H470" s="733">
        <v>9.4</v>
      </c>
      <c r="I470" s="339">
        <v>157</v>
      </c>
      <c r="J470" s="724">
        <v>3</v>
      </c>
    </row>
    <row r="471" spans="2:15" ht="10.5" customHeight="1">
      <c r="B471" s="511" t="s">
        <v>1370</v>
      </c>
      <c r="C471" s="522" t="s">
        <v>501</v>
      </c>
      <c r="D471" s="522" t="s">
        <v>501</v>
      </c>
      <c r="E471" s="602">
        <v>6607</v>
      </c>
      <c r="F471" s="733">
        <v>4159</v>
      </c>
      <c r="G471" s="733">
        <v>166.3</v>
      </c>
      <c r="H471" s="733">
        <v>6.6</v>
      </c>
      <c r="I471" s="339">
        <v>171</v>
      </c>
      <c r="J471" s="724">
        <v>3.3</v>
      </c>
    </row>
    <row r="472" spans="2:15" ht="10.5" customHeight="1">
      <c r="B472" s="511" t="s">
        <v>1409</v>
      </c>
      <c r="C472" s="522" t="s">
        <v>501</v>
      </c>
      <c r="D472" s="522" t="s">
        <v>501</v>
      </c>
      <c r="E472" s="602">
        <v>7109</v>
      </c>
      <c r="F472" s="733">
        <v>4323.3999999999996</v>
      </c>
      <c r="G472" s="733">
        <v>182.8</v>
      </c>
      <c r="H472" s="733">
        <v>7.7</v>
      </c>
      <c r="I472" s="339">
        <v>188</v>
      </c>
      <c r="J472" s="724">
        <v>3.6</v>
      </c>
    </row>
    <row r="473" spans="2:15" ht="10.5" customHeight="1">
      <c r="B473" s="512" t="s">
        <v>1410</v>
      </c>
      <c r="C473" s="540" t="s">
        <v>501</v>
      </c>
      <c r="D473" s="540" t="s">
        <v>501</v>
      </c>
      <c r="E473" s="603">
        <v>7309</v>
      </c>
      <c r="F473" s="1293">
        <v>5141.6000000000004</v>
      </c>
      <c r="G473" s="734">
        <v>184.6</v>
      </c>
      <c r="H473" s="734">
        <v>10.199999999999999</v>
      </c>
      <c r="I473" s="341">
        <v>193</v>
      </c>
      <c r="J473" s="725">
        <v>3.6</v>
      </c>
    </row>
    <row r="474" spans="2:15" ht="6" customHeight="1">
      <c r="B474" s="1322"/>
      <c r="C474" s="598"/>
      <c r="D474" s="598"/>
      <c r="E474" s="992"/>
      <c r="F474" s="1432"/>
      <c r="G474" s="1422"/>
      <c r="H474" s="1422"/>
      <c r="I474" s="1414"/>
      <c r="J474" s="729"/>
    </row>
    <row r="475" spans="2:15" ht="9.75" customHeight="1">
      <c r="B475" s="1326" t="s">
        <v>1134</v>
      </c>
      <c r="C475" s="217"/>
      <c r="D475" s="217"/>
    </row>
    <row r="476" spans="2:15" ht="10.5" customHeight="1">
      <c r="B476" s="1326" t="s">
        <v>1125</v>
      </c>
      <c r="C476" s="216"/>
      <c r="D476" s="216"/>
      <c r="E476" s="141"/>
      <c r="F476" s="141"/>
      <c r="G476" s="141"/>
      <c r="H476" s="141"/>
      <c r="I476" s="141"/>
      <c r="J476" s="141"/>
      <c r="K476" s="141"/>
      <c r="L476" s="141"/>
      <c r="M476" s="141"/>
      <c r="N476" s="141"/>
      <c r="O476" s="141"/>
    </row>
    <row r="477" spans="2:15" ht="10.5" customHeight="1">
      <c r="B477" s="1326" t="s">
        <v>969</v>
      </c>
      <c r="C477" s="218"/>
      <c r="D477" s="218"/>
      <c r="E477" s="128"/>
      <c r="F477" s="128"/>
      <c r="G477" s="128"/>
      <c r="H477" s="128"/>
      <c r="I477" s="128"/>
      <c r="J477" s="128"/>
      <c r="K477" s="128"/>
      <c r="L477" s="128"/>
      <c r="M477" s="128"/>
      <c r="N477" s="128"/>
      <c r="O477" s="128"/>
    </row>
    <row r="478" spans="2:15" ht="10.5" customHeight="1">
      <c r="B478" s="1326" t="s">
        <v>1128</v>
      </c>
      <c r="C478" s="218"/>
      <c r="D478" s="218"/>
      <c r="E478" s="128"/>
      <c r="F478" s="128"/>
      <c r="G478" s="128"/>
      <c r="H478" s="128"/>
      <c r="I478" s="128"/>
      <c r="J478" s="128"/>
      <c r="K478" s="128"/>
      <c r="L478" s="128"/>
      <c r="M478" s="128"/>
      <c r="N478" s="128"/>
      <c r="O478" s="128"/>
    </row>
    <row r="479" spans="2:15" ht="10.5" customHeight="1">
      <c r="B479" s="1326" t="s">
        <v>1313</v>
      </c>
      <c r="C479" s="217"/>
      <c r="D479" s="217"/>
      <c r="H479" s="59"/>
    </row>
    <row r="480" spans="2:15" ht="10.5" customHeight="1">
      <c r="B480" s="1326" t="s">
        <v>1314</v>
      </c>
      <c r="C480" s="217"/>
      <c r="D480" s="217"/>
    </row>
    <row r="481" spans="2:10" ht="10.5" customHeight="1">
      <c r="B481" s="48"/>
      <c r="C481" s="58"/>
      <c r="D481" s="58"/>
      <c r="E481" s="58"/>
      <c r="F481" s="58"/>
      <c r="G481" s="58"/>
      <c r="H481" s="58"/>
      <c r="I481" s="58"/>
      <c r="J481" s="58"/>
    </row>
    <row r="482" spans="2:10" ht="10.5" customHeight="1">
      <c r="B482" s="48"/>
    </row>
    <row r="483" spans="2:10" ht="10.5" customHeight="1">
      <c r="B483" s="48"/>
    </row>
    <row r="484" spans="2:10" ht="10.5" customHeight="1">
      <c r="B484" s="48"/>
    </row>
    <row r="485" spans="2:10" ht="10.5" customHeight="1">
      <c r="B485" s="48"/>
    </row>
    <row r="486" spans="2:10" ht="10.5" customHeight="1">
      <c r="B486" s="48"/>
    </row>
    <row r="487" spans="2:10" ht="10.5" customHeight="1">
      <c r="B487" s="48"/>
    </row>
    <row r="488" spans="2:10" ht="10.5" customHeight="1">
      <c r="B488" s="48"/>
    </row>
    <row r="489" spans="2:10" ht="10.5" customHeight="1">
      <c r="B489" s="48"/>
    </row>
    <row r="490" spans="2:10" ht="10.5" customHeight="1">
      <c r="B490" s="48"/>
    </row>
    <row r="491" spans="2:10" ht="10.5" customHeight="1">
      <c r="B491" s="48"/>
      <c r="G491" s="151">
        <v>64</v>
      </c>
    </row>
    <row r="492" spans="2:10" ht="10.5" customHeight="1">
      <c r="B492" s="48"/>
    </row>
    <row r="493" spans="2:10" ht="11.5" customHeight="1">
      <c r="B493" s="60" t="s">
        <v>794</v>
      </c>
    </row>
    <row r="494" spans="2:10" ht="11.25" customHeight="1">
      <c r="B494" s="1587" t="s">
        <v>1009</v>
      </c>
      <c r="C494" s="1619" t="s">
        <v>1135</v>
      </c>
      <c r="D494" s="1620"/>
      <c r="E494" s="1621"/>
      <c r="F494" s="1609" t="s">
        <v>1219</v>
      </c>
      <c r="G494" s="1520" t="s">
        <v>1136</v>
      </c>
    </row>
    <row r="495" spans="2:10" ht="11.25" customHeight="1">
      <c r="B495" s="1622"/>
      <c r="C495" s="309" t="s">
        <v>1137</v>
      </c>
      <c r="D495" s="265" t="s">
        <v>1138</v>
      </c>
      <c r="E495" s="264" t="s">
        <v>36</v>
      </c>
      <c r="F495" s="1628"/>
      <c r="G495" s="1521"/>
    </row>
    <row r="496" spans="2:10" ht="11.25" customHeight="1">
      <c r="B496" s="266" t="s">
        <v>1010</v>
      </c>
      <c r="C496" s="1619" t="s">
        <v>280</v>
      </c>
      <c r="D496" s="1620"/>
      <c r="E496" s="1621"/>
      <c r="F496" s="1610"/>
      <c r="G496" s="262" t="s">
        <v>280</v>
      </c>
    </row>
    <row r="497" spans="2:7" ht="10.5" customHeight="1">
      <c r="B497" s="415" t="s">
        <v>150</v>
      </c>
      <c r="C497" s="973">
        <v>79.7</v>
      </c>
      <c r="D497" s="974">
        <v>16.399999999999999</v>
      </c>
      <c r="E497" s="956">
        <f>+C497+D497</f>
        <v>96.1</v>
      </c>
      <c r="F497" s="621" t="s">
        <v>1425</v>
      </c>
      <c r="G497" s="955">
        <v>4.0999999999999996</v>
      </c>
    </row>
    <row r="498" spans="2:7" ht="10.5" customHeight="1">
      <c r="B498" s="415" t="s">
        <v>151</v>
      </c>
      <c r="C498" s="973">
        <v>73.2</v>
      </c>
      <c r="D498" s="974">
        <v>18.899999999999999</v>
      </c>
      <c r="E498" s="956">
        <f t="shared" ref="E498:E541" si="1">+C498+D498</f>
        <v>92.1</v>
      </c>
      <c r="F498" s="621">
        <v>1977</v>
      </c>
      <c r="G498" s="955">
        <v>4.5999999999999996</v>
      </c>
    </row>
    <row r="499" spans="2:7" ht="10.5" customHeight="1">
      <c r="B499" s="415" t="s">
        <v>152</v>
      </c>
      <c r="C499" s="973">
        <v>73.5</v>
      </c>
      <c r="D499" s="974">
        <v>21.9</v>
      </c>
      <c r="E499" s="956">
        <f t="shared" si="1"/>
        <v>95.4</v>
      </c>
      <c r="F499" s="621">
        <v>1978</v>
      </c>
      <c r="G499" s="955">
        <v>4.9000000000000004</v>
      </c>
    </row>
    <row r="500" spans="2:7" ht="10.5" customHeight="1">
      <c r="B500" s="415" t="s">
        <v>756</v>
      </c>
      <c r="C500" s="973">
        <v>68.2</v>
      </c>
      <c r="D500" s="974">
        <v>23.5</v>
      </c>
      <c r="E500" s="956">
        <f t="shared" si="1"/>
        <v>91.7</v>
      </c>
      <c r="F500" s="621">
        <v>1979</v>
      </c>
      <c r="G500" s="955">
        <v>5.4</v>
      </c>
    </row>
    <row r="501" spans="2:7" ht="10.5" customHeight="1">
      <c r="B501" s="415" t="s">
        <v>757</v>
      </c>
      <c r="C501" s="973">
        <v>68.5</v>
      </c>
      <c r="D501" s="974">
        <v>26.8</v>
      </c>
      <c r="E501" s="956">
        <f t="shared" si="1"/>
        <v>95.3</v>
      </c>
      <c r="F501" s="621">
        <v>1980</v>
      </c>
      <c r="G501" s="973">
        <v>6.1</v>
      </c>
    </row>
    <row r="502" spans="2:7" ht="10.5" customHeight="1">
      <c r="B502" s="415"/>
      <c r="C502" s="973"/>
      <c r="D502" s="974"/>
      <c r="E502" s="956"/>
      <c r="F502" s="621"/>
      <c r="G502" s="955"/>
    </row>
    <row r="503" spans="2:7" ht="10.5" customHeight="1">
      <c r="B503" s="415" t="s">
        <v>758</v>
      </c>
      <c r="C503" s="973">
        <v>70.2</v>
      </c>
      <c r="D503" s="974">
        <v>24.5</v>
      </c>
      <c r="E503" s="956">
        <f t="shared" si="1"/>
        <v>94.7</v>
      </c>
      <c r="F503" s="621">
        <v>1981</v>
      </c>
      <c r="G503" s="973">
        <v>6.9</v>
      </c>
    </row>
    <row r="504" spans="2:7" ht="10.5" customHeight="1">
      <c r="B504" s="415" t="s">
        <v>759</v>
      </c>
      <c r="C504" s="973">
        <v>75.599999999999994</v>
      </c>
      <c r="D504" s="974">
        <v>24</v>
      </c>
      <c r="E504" s="956">
        <f t="shared" si="1"/>
        <v>99.6</v>
      </c>
      <c r="F504" s="621">
        <v>1982</v>
      </c>
      <c r="G504" s="973">
        <v>7.6</v>
      </c>
    </row>
    <row r="505" spans="2:7" ht="10.5" customHeight="1">
      <c r="B505" s="415" t="s">
        <v>760</v>
      </c>
      <c r="C505" s="973">
        <v>76.3</v>
      </c>
      <c r="D505" s="974">
        <v>28.4</v>
      </c>
      <c r="E505" s="956">
        <f t="shared" si="1"/>
        <v>104.69999999999999</v>
      </c>
      <c r="F505" s="621">
        <v>1983</v>
      </c>
      <c r="G505" s="973">
        <v>7.2</v>
      </c>
    </row>
    <row r="506" spans="2:7" ht="10.5" customHeight="1">
      <c r="B506" s="415" t="s">
        <v>761</v>
      </c>
      <c r="C506" s="973">
        <v>71.599999999999994</v>
      </c>
      <c r="D506" s="974">
        <v>24.8</v>
      </c>
      <c r="E506" s="956">
        <f t="shared" si="1"/>
        <v>96.399999999999991</v>
      </c>
      <c r="F506" s="621">
        <v>1984</v>
      </c>
      <c r="G506" s="973">
        <v>8.1</v>
      </c>
    </row>
    <row r="507" spans="2:7" ht="10.5" customHeight="1">
      <c r="B507" s="415" t="s">
        <v>762</v>
      </c>
      <c r="C507" s="973">
        <v>69.599999999999994</v>
      </c>
      <c r="D507" s="974">
        <v>23.4</v>
      </c>
      <c r="E507" s="956">
        <f t="shared" si="1"/>
        <v>93</v>
      </c>
      <c r="F507" s="621">
        <v>1985</v>
      </c>
      <c r="G507" s="955">
        <v>9.1999999999999993</v>
      </c>
    </row>
    <row r="508" spans="2:7" ht="10.5" customHeight="1">
      <c r="B508" s="415"/>
      <c r="C508" s="973"/>
      <c r="D508" s="974"/>
      <c r="E508" s="956"/>
      <c r="F508" s="621"/>
      <c r="G508" s="955"/>
    </row>
    <row r="509" spans="2:7" ht="10.5" customHeight="1">
      <c r="B509" s="415" t="s">
        <v>763</v>
      </c>
      <c r="C509" s="973">
        <v>65.5</v>
      </c>
      <c r="D509" s="974">
        <v>21.4</v>
      </c>
      <c r="E509" s="956">
        <f t="shared" si="1"/>
        <v>86.9</v>
      </c>
      <c r="F509" s="621">
        <v>1986</v>
      </c>
      <c r="G509" s="955">
        <v>11</v>
      </c>
    </row>
    <row r="510" spans="2:7" ht="10.5" customHeight="1">
      <c r="B510" s="415" t="s">
        <v>764</v>
      </c>
      <c r="C510" s="973">
        <v>60.8</v>
      </c>
      <c r="D510" s="974">
        <v>20.2</v>
      </c>
      <c r="E510" s="956">
        <f t="shared" si="1"/>
        <v>81</v>
      </c>
      <c r="F510" s="621">
        <v>1987</v>
      </c>
      <c r="G510" s="955">
        <v>11.5</v>
      </c>
    </row>
    <row r="511" spans="2:7" ht="10.5" customHeight="1">
      <c r="B511" s="415" t="s">
        <v>765</v>
      </c>
      <c r="C511" s="973">
        <v>61.3</v>
      </c>
      <c r="D511" s="974">
        <v>21.1</v>
      </c>
      <c r="E511" s="956">
        <f t="shared" si="1"/>
        <v>82.4</v>
      </c>
      <c r="F511" s="621">
        <v>1988</v>
      </c>
      <c r="G511" s="955">
        <v>12.2</v>
      </c>
    </row>
    <row r="512" spans="2:7" ht="10.5" customHeight="1">
      <c r="B512" s="415" t="s">
        <v>766</v>
      </c>
      <c r="C512" s="973">
        <v>65.599999999999994</v>
      </c>
      <c r="D512" s="974">
        <v>22.7</v>
      </c>
      <c r="E512" s="956">
        <f t="shared" si="1"/>
        <v>88.3</v>
      </c>
      <c r="F512" s="621">
        <v>1989</v>
      </c>
      <c r="G512" s="955">
        <v>11.7</v>
      </c>
    </row>
    <row r="513" spans="2:7" ht="10.5" customHeight="1">
      <c r="B513" s="415" t="s">
        <v>767</v>
      </c>
      <c r="C513" s="973">
        <v>68.900000000000006</v>
      </c>
      <c r="D513" s="974">
        <v>23.3</v>
      </c>
      <c r="E513" s="956">
        <f t="shared" si="1"/>
        <v>92.2</v>
      </c>
      <c r="F513" s="621">
        <v>1990</v>
      </c>
      <c r="G513" s="955">
        <v>10.1</v>
      </c>
    </row>
    <row r="514" spans="2:7" ht="10.5" customHeight="1">
      <c r="B514" s="415"/>
      <c r="C514" s="973"/>
      <c r="D514" s="974"/>
      <c r="E514" s="956"/>
      <c r="F514" s="621"/>
      <c r="G514" s="955"/>
    </row>
    <row r="515" spans="2:7" ht="10.5" customHeight="1">
      <c r="B515" s="415" t="s">
        <v>768</v>
      </c>
      <c r="C515" s="973">
        <v>74.599999999999994</v>
      </c>
      <c r="D515" s="974">
        <v>22.9</v>
      </c>
      <c r="E515" s="956">
        <f t="shared" si="1"/>
        <v>97.5</v>
      </c>
      <c r="F515" s="621">
        <v>1991</v>
      </c>
      <c r="G515" s="955">
        <v>7.6</v>
      </c>
    </row>
    <row r="516" spans="2:7" ht="10.5" customHeight="1">
      <c r="B516" s="415" t="s">
        <v>769</v>
      </c>
      <c r="C516" s="973">
        <v>58.4</v>
      </c>
      <c r="D516" s="974">
        <v>16.7</v>
      </c>
      <c r="E516" s="956">
        <f t="shared" si="1"/>
        <v>75.099999999999994</v>
      </c>
      <c r="F516" s="621">
        <v>1992</v>
      </c>
      <c r="G516" s="955">
        <v>6.7</v>
      </c>
    </row>
    <row r="517" spans="2:7" ht="10.5" customHeight="1">
      <c r="B517" s="415" t="s">
        <v>455</v>
      </c>
      <c r="C517" s="973">
        <v>53.7</v>
      </c>
      <c r="D517" s="974">
        <v>13.3</v>
      </c>
      <c r="E517" s="956">
        <f t="shared" si="1"/>
        <v>67</v>
      </c>
      <c r="F517" s="621">
        <v>1993</v>
      </c>
      <c r="G517" s="955">
        <v>6</v>
      </c>
    </row>
    <row r="518" spans="2:7" ht="10.5" customHeight="1">
      <c r="B518" s="415" t="s">
        <v>456</v>
      </c>
      <c r="C518" s="973">
        <v>50.3</v>
      </c>
      <c r="D518" s="974">
        <v>12.1</v>
      </c>
      <c r="E518" s="956">
        <f t="shared" si="1"/>
        <v>62.4</v>
      </c>
      <c r="F518" s="621">
        <v>1994</v>
      </c>
      <c r="G518" s="955">
        <v>5.7</v>
      </c>
    </row>
    <row r="519" spans="2:7" ht="10.5" customHeight="1">
      <c r="B519" s="415" t="s">
        <v>457</v>
      </c>
      <c r="C519" s="973">
        <v>43.6</v>
      </c>
      <c r="D519" s="974">
        <v>11.8</v>
      </c>
      <c r="E519" s="956">
        <f t="shared" si="1"/>
        <v>55.400000000000006</v>
      </c>
      <c r="F519" s="621">
        <v>1995</v>
      </c>
      <c r="G519" s="955">
        <v>5.4</v>
      </c>
    </row>
    <row r="520" spans="2:7" ht="10.5" customHeight="1">
      <c r="B520" s="415"/>
      <c r="C520" s="973"/>
      <c r="D520" s="974"/>
      <c r="E520" s="956"/>
      <c r="F520" s="621"/>
      <c r="G520" s="955"/>
    </row>
    <row r="521" spans="2:7" ht="10.5" customHeight="1">
      <c r="B521" s="415" t="s">
        <v>324</v>
      </c>
      <c r="C521" s="973">
        <v>45.2</v>
      </c>
      <c r="D521" s="974">
        <v>9.8000000000000007</v>
      </c>
      <c r="E521" s="956">
        <f t="shared" si="1"/>
        <v>55</v>
      </c>
      <c r="F521" s="621">
        <v>1996</v>
      </c>
      <c r="G521" s="955">
        <v>5.6</v>
      </c>
    </row>
    <row r="522" spans="2:7" ht="10.5" customHeight="1">
      <c r="B522" s="415" t="s">
        <v>325</v>
      </c>
      <c r="C522" s="973">
        <v>43</v>
      </c>
      <c r="D522" s="974">
        <v>7.8</v>
      </c>
      <c r="E522" s="956">
        <f t="shared" si="1"/>
        <v>50.8</v>
      </c>
      <c r="F522" s="621">
        <v>1997</v>
      </c>
      <c r="G522" s="955">
        <v>5.2</v>
      </c>
    </row>
    <row r="523" spans="2:7" ht="10.5" customHeight="1">
      <c r="B523" s="415" t="s">
        <v>326</v>
      </c>
      <c r="C523" s="973">
        <v>39.799999999999997</v>
      </c>
      <c r="D523" s="974">
        <v>7.8</v>
      </c>
      <c r="E523" s="956">
        <f t="shared" si="1"/>
        <v>47.599999999999994</v>
      </c>
      <c r="F523" s="621">
        <v>1998</v>
      </c>
      <c r="G523" s="955">
        <v>5</v>
      </c>
    </row>
    <row r="524" spans="2:7" ht="10.5" customHeight="1">
      <c r="B524" s="415" t="s">
        <v>327</v>
      </c>
      <c r="C524" s="973">
        <v>39.4</v>
      </c>
      <c r="D524" s="974">
        <v>8.3000000000000007</v>
      </c>
      <c r="E524" s="956">
        <f t="shared" si="1"/>
        <v>47.7</v>
      </c>
      <c r="F524" s="621">
        <v>1999</v>
      </c>
      <c r="G524" s="955">
        <v>4.5</v>
      </c>
    </row>
    <row r="525" spans="2:7" ht="10.5" customHeight="1">
      <c r="B525" s="415" t="s">
        <v>283</v>
      </c>
      <c r="C525" s="973">
        <v>35.299999999999997</v>
      </c>
      <c r="D525" s="974">
        <v>7.8</v>
      </c>
      <c r="E525" s="956">
        <f t="shared" si="1"/>
        <v>43.099999999999994</v>
      </c>
      <c r="F525" s="621">
        <v>2000</v>
      </c>
      <c r="G525" s="955">
        <v>4.3</v>
      </c>
    </row>
    <row r="526" spans="2:7" ht="10.5" customHeight="1">
      <c r="B526" s="415"/>
      <c r="C526" s="973"/>
      <c r="D526" s="974"/>
      <c r="E526" s="956"/>
      <c r="F526" s="621"/>
      <c r="G526" s="978"/>
    </row>
    <row r="527" spans="2:7" ht="10.5" customHeight="1">
      <c r="B527" s="415" t="s">
        <v>328</v>
      </c>
      <c r="C527" s="973">
        <v>33.5</v>
      </c>
      <c r="D527" s="974">
        <v>7.8</v>
      </c>
      <c r="E527" s="956">
        <f t="shared" si="1"/>
        <v>41.3</v>
      </c>
      <c r="F527" s="621">
        <v>2001</v>
      </c>
      <c r="G527" s="955">
        <v>4.2</v>
      </c>
    </row>
    <row r="528" spans="2:7" ht="10.5" customHeight="1">
      <c r="B528" s="415" t="s">
        <v>329</v>
      </c>
      <c r="C528" s="973">
        <v>33.200000000000003</v>
      </c>
      <c r="D528" s="974">
        <v>7.7</v>
      </c>
      <c r="E528" s="956">
        <f t="shared" si="1"/>
        <v>40.900000000000006</v>
      </c>
      <c r="F528" s="621">
        <v>2002</v>
      </c>
      <c r="G528" s="955">
        <v>4.2</v>
      </c>
    </row>
    <row r="529" spans="2:7" ht="10.5" customHeight="1">
      <c r="B529" s="415" t="s">
        <v>282</v>
      </c>
      <c r="C529" s="973">
        <v>31.5</v>
      </c>
      <c r="D529" s="974">
        <v>7.7</v>
      </c>
      <c r="E529" s="956">
        <f t="shared" si="1"/>
        <v>39.200000000000003</v>
      </c>
      <c r="F529" s="622">
        <v>2003</v>
      </c>
      <c r="G529" s="956">
        <v>4</v>
      </c>
    </row>
    <row r="530" spans="2:7" ht="10.5" customHeight="1">
      <c r="B530" s="415" t="s">
        <v>723</v>
      </c>
      <c r="C530" s="973">
        <v>32.799999999999997</v>
      </c>
      <c r="D530" s="974">
        <v>8.9</v>
      </c>
      <c r="E530" s="956">
        <f t="shared" si="1"/>
        <v>41.699999999999996</v>
      </c>
      <c r="F530" s="622">
        <v>2004</v>
      </c>
      <c r="G530" s="956">
        <v>3.7</v>
      </c>
    </row>
    <row r="531" spans="2:7" ht="10.5" customHeight="1">
      <c r="B531" s="415" t="s">
        <v>751</v>
      </c>
      <c r="C531" s="973">
        <v>32.5</v>
      </c>
      <c r="D531" s="974">
        <v>8.6</v>
      </c>
      <c r="E531" s="956">
        <f t="shared" si="1"/>
        <v>41.1</v>
      </c>
      <c r="F531" s="622">
        <v>2005</v>
      </c>
      <c r="G531" s="956">
        <v>3.6</v>
      </c>
    </row>
    <row r="532" spans="2:7" ht="10.5" customHeight="1">
      <c r="B532" s="415"/>
      <c r="C532" s="973"/>
      <c r="D532" s="974"/>
      <c r="E532" s="956"/>
      <c r="F532" s="622"/>
      <c r="G532" s="956"/>
    </row>
    <row r="533" spans="2:7" ht="10.5" customHeight="1">
      <c r="B533" s="415" t="s">
        <v>502</v>
      </c>
      <c r="C533" s="973">
        <v>31.8</v>
      </c>
      <c r="D533" s="974">
        <v>6.4</v>
      </c>
      <c r="E533" s="956">
        <f t="shared" si="1"/>
        <v>38.200000000000003</v>
      </c>
      <c r="F533" s="622">
        <v>2006</v>
      </c>
      <c r="G533" s="956">
        <v>3.4</v>
      </c>
    </row>
    <row r="534" spans="2:7" ht="10.5" customHeight="1">
      <c r="B534" s="415" t="s">
        <v>388</v>
      </c>
      <c r="C534" s="973">
        <v>32.799999999999997</v>
      </c>
      <c r="D534" s="975">
        <v>9.5</v>
      </c>
      <c r="E534" s="956">
        <f t="shared" si="1"/>
        <v>42.3</v>
      </c>
      <c r="F534" s="622">
        <v>2007</v>
      </c>
      <c r="G534" s="956">
        <v>3</v>
      </c>
    </row>
    <row r="535" spans="2:7" ht="10.5" customHeight="1">
      <c r="B535" s="313">
        <v>39295</v>
      </c>
      <c r="C535" s="973">
        <v>32.5</v>
      </c>
      <c r="D535" s="975">
        <v>14.3</v>
      </c>
      <c r="E535" s="956">
        <f t="shared" si="1"/>
        <v>46.8</v>
      </c>
      <c r="F535" s="622">
        <v>2008</v>
      </c>
      <c r="G535" s="956">
        <v>2.9</v>
      </c>
    </row>
    <row r="536" spans="2:7" ht="10.5" customHeight="1">
      <c r="B536" s="313">
        <v>39692</v>
      </c>
      <c r="C536" s="973">
        <v>31.5</v>
      </c>
      <c r="D536" s="973">
        <v>13.8</v>
      </c>
      <c r="E536" s="956">
        <f t="shared" si="1"/>
        <v>45.3</v>
      </c>
      <c r="F536" s="622">
        <v>2009</v>
      </c>
      <c r="G536" s="956">
        <v>2.6</v>
      </c>
    </row>
    <row r="537" spans="2:7" ht="10.5" customHeight="1">
      <c r="B537" s="511" t="s">
        <v>717</v>
      </c>
      <c r="C537" s="973">
        <v>32.9</v>
      </c>
      <c r="D537" s="973">
        <v>13.7</v>
      </c>
      <c r="E537" s="956">
        <f t="shared" si="1"/>
        <v>46.599999999999994</v>
      </c>
      <c r="F537" s="622">
        <v>2010</v>
      </c>
      <c r="G537" s="956">
        <v>2.2000000000000002</v>
      </c>
    </row>
    <row r="538" spans="2:7" ht="10.5" customHeight="1">
      <c r="B538" s="511"/>
      <c r="C538" s="973"/>
      <c r="D538" s="973"/>
      <c r="E538" s="956"/>
      <c r="F538" s="622"/>
      <c r="G538" s="956"/>
    </row>
    <row r="539" spans="2:7" ht="10.5" customHeight="1">
      <c r="B539" s="511" t="s">
        <v>336</v>
      </c>
      <c r="C539" s="973">
        <v>31.5</v>
      </c>
      <c r="D539" s="973">
        <v>13.6</v>
      </c>
      <c r="E539" s="956">
        <f t="shared" si="1"/>
        <v>45.1</v>
      </c>
      <c r="F539" s="622" t="s">
        <v>1371</v>
      </c>
      <c r="G539" s="956">
        <v>2.7</v>
      </c>
    </row>
    <row r="540" spans="2:7" ht="10.5" customHeight="1">
      <c r="B540" s="511" t="s">
        <v>339</v>
      </c>
      <c r="C540" s="973">
        <v>30.1</v>
      </c>
      <c r="D540" s="973">
        <v>13.5</v>
      </c>
      <c r="E540" s="956">
        <f t="shared" si="1"/>
        <v>43.6</v>
      </c>
      <c r="F540" s="622" t="s">
        <v>1367</v>
      </c>
      <c r="G540" s="956">
        <v>2.2999999999999998</v>
      </c>
    </row>
    <row r="541" spans="2:7" ht="10.5" customHeight="1">
      <c r="B541" s="511" t="s">
        <v>1370</v>
      </c>
      <c r="C541" s="973">
        <v>33</v>
      </c>
      <c r="D541" s="973">
        <v>15.2</v>
      </c>
      <c r="E541" s="956">
        <f t="shared" si="1"/>
        <v>48.2</v>
      </c>
      <c r="F541" s="622" t="s">
        <v>1408</v>
      </c>
      <c r="G541" s="956">
        <v>2.4</v>
      </c>
    </row>
    <row r="542" spans="2:7" ht="10.5" customHeight="1">
      <c r="B542" s="511" t="s">
        <v>1409</v>
      </c>
      <c r="C542" s="973">
        <v>33.6</v>
      </c>
      <c r="D542" s="973">
        <v>16.3</v>
      </c>
      <c r="E542" s="956">
        <v>49.900000000000006</v>
      </c>
      <c r="F542" s="622" t="s">
        <v>1411</v>
      </c>
      <c r="G542" s="956">
        <v>2.5</v>
      </c>
    </row>
    <row r="543" spans="2:7" ht="10.5" customHeight="1">
      <c r="B543" s="512" t="s">
        <v>1410</v>
      </c>
      <c r="C543" s="976">
        <v>33.4</v>
      </c>
      <c r="D543" s="976">
        <v>16.3</v>
      </c>
      <c r="E543" s="1120">
        <v>49.7</v>
      </c>
      <c r="F543" s="692" t="s">
        <v>1462</v>
      </c>
      <c r="G543" s="977">
        <v>2.5</v>
      </c>
    </row>
    <row r="544" spans="2:7" ht="6" customHeight="1">
      <c r="B544" s="1322"/>
      <c r="C544" s="1433"/>
      <c r="D544" s="1433"/>
      <c r="E544" s="1434"/>
      <c r="F544" s="1435"/>
      <c r="G544" s="1405"/>
    </row>
    <row r="545" spans="2:9" ht="9.75" customHeight="1">
      <c r="B545" s="1326" t="s">
        <v>1399</v>
      </c>
      <c r="C545" s="226" t="s">
        <v>349</v>
      </c>
      <c r="D545" s="223"/>
    </row>
    <row r="546" spans="2:9" ht="10.5" customHeight="1">
      <c r="B546" s="1326"/>
      <c r="C546" s="226" t="s">
        <v>793</v>
      </c>
      <c r="D546" s="223"/>
    </row>
    <row r="547" spans="2:9" ht="10.5" customHeight="1">
      <c r="B547" s="1326" t="s">
        <v>1004</v>
      </c>
      <c r="C547" s="223"/>
      <c r="D547" s="223"/>
    </row>
    <row r="548" spans="2:9" ht="10.5" customHeight="1">
      <c r="B548" s="1326" t="s">
        <v>1400</v>
      </c>
      <c r="C548" s="223"/>
      <c r="D548" s="223"/>
    </row>
    <row r="549" spans="2:9" ht="10.5" customHeight="1">
      <c r="B549" s="1326" t="s">
        <v>1401</v>
      </c>
      <c r="C549" s="223"/>
      <c r="D549" s="223"/>
    </row>
    <row r="550" spans="2:9" ht="10.5" customHeight="1">
      <c r="B550" s="1326" t="s">
        <v>1402</v>
      </c>
      <c r="C550" s="223"/>
      <c r="D550" s="223"/>
    </row>
    <row r="551" spans="2:9" ht="10.5" customHeight="1">
      <c r="B551" s="48"/>
      <c r="C551" s="52"/>
      <c r="D551" s="52"/>
      <c r="E551" s="52"/>
      <c r="F551" s="52"/>
      <c r="G551" s="52"/>
      <c r="H551" s="52"/>
      <c r="I551" s="52"/>
    </row>
    <row r="552" spans="2:9" ht="10.5" customHeight="1">
      <c r="B552" s="48"/>
      <c r="C552" s="52"/>
      <c r="D552" s="52"/>
      <c r="E552" s="52"/>
      <c r="F552" s="52"/>
      <c r="G552" s="52"/>
      <c r="H552" s="52"/>
      <c r="I552" s="52"/>
    </row>
    <row r="553" spans="2:9" ht="10.5" customHeight="1">
      <c r="B553" s="48"/>
    </row>
    <row r="554" spans="2:9" ht="10.5" customHeight="1">
      <c r="B554" s="48"/>
    </row>
    <row r="555" spans="2:9" ht="10.5" customHeight="1">
      <c r="B555" s="48"/>
    </row>
    <row r="556" spans="2:9" ht="10.5" customHeight="1">
      <c r="B556" s="48"/>
    </row>
    <row r="557" spans="2:9" ht="10.5" customHeight="1">
      <c r="B557" s="48"/>
    </row>
    <row r="558" spans="2:9" ht="10.5" customHeight="1">
      <c r="B558" s="48"/>
    </row>
    <row r="559" spans="2:9" ht="10.5" customHeight="1">
      <c r="B559" s="48"/>
    </row>
    <row r="560" spans="2:9" ht="10.5" customHeight="1">
      <c r="B560" s="48"/>
    </row>
    <row r="561" spans="2:17" ht="10.5" customHeight="1">
      <c r="B561" s="48"/>
    </row>
    <row r="562" spans="2:17" ht="10.5" customHeight="1">
      <c r="B562" s="48"/>
    </row>
    <row r="563" spans="2:17" ht="10.5" customHeight="1">
      <c r="B563" s="48"/>
    </row>
    <row r="564" spans="2:17" ht="10.5" customHeight="1">
      <c r="B564" s="48"/>
      <c r="G564" s="151">
        <v>65</v>
      </c>
    </row>
    <row r="565" spans="2:17" ht="10.5" customHeight="1"/>
    <row r="566" spans="2:17" ht="11.5" customHeight="1">
      <c r="B566" s="60" t="s">
        <v>970</v>
      </c>
      <c r="C566" s="72"/>
      <c r="D566" s="72"/>
      <c r="E566" s="72"/>
      <c r="F566" s="72"/>
      <c r="J566" s="59"/>
    </row>
    <row r="567" spans="2:17" ht="11.25" customHeight="1">
      <c r="B567" s="1587" t="s">
        <v>1011</v>
      </c>
      <c r="C567" s="1675" t="s">
        <v>892</v>
      </c>
      <c r="D567" s="1793"/>
      <c r="E567" s="1789"/>
      <c r="F567" s="1788" t="s">
        <v>64</v>
      </c>
      <c r="G567" s="1789"/>
      <c r="H567" s="44"/>
      <c r="I567" s="44"/>
      <c r="J567" s="44"/>
      <c r="K567" s="139"/>
      <c r="L567" s="139"/>
      <c r="M567" s="139"/>
      <c r="N567" s="139"/>
      <c r="O567" s="139"/>
      <c r="P567" s="44"/>
    </row>
    <row r="568" spans="2:17" ht="11.25" customHeight="1">
      <c r="B568" s="1622"/>
      <c r="C568" s="309" t="s">
        <v>1139</v>
      </c>
      <c r="D568" s="309" t="s">
        <v>1140</v>
      </c>
      <c r="E568" s="265" t="s">
        <v>144</v>
      </c>
      <c r="F568" s="309" t="s">
        <v>1139</v>
      </c>
      <c r="G568" s="309" t="s">
        <v>1140</v>
      </c>
      <c r="H568" s="78"/>
      <c r="I568" s="44"/>
      <c r="J568" s="44"/>
      <c r="K568" s="44"/>
      <c r="L568" s="44"/>
      <c r="M568" s="44"/>
      <c r="N568" s="44"/>
      <c r="O568" s="44"/>
      <c r="P568" s="64"/>
      <c r="Q568" s="74"/>
    </row>
    <row r="569" spans="2:17" ht="11.25" customHeight="1">
      <c r="B569" s="347" t="s">
        <v>1012</v>
      </c>
      <c r="C569" s="1790">
        <v>1000</v>
      </c>
      <c r="D569" s="1791"/>
      <c r="E569" s="1792"/>
      <c r="F569" s="1546" t="s">
        <v>1302</v>
      </c>
      <c r="G569" s="1547"/>
      <c r="H569" s="138"/>
      <c r="I569" s="1"/>
      <c r="J569" s="1"/>
      <c r="K569" s="1"/>
      <c r="L569" s="1"/>
      <c r="M569" s="1"/>
      <c r="N569" s="1"/>
      <c r="O569" s="1"/>
      <c r="P569" s="136"/>
    </row>
    <row r="570" spans="2:17" ht="10.5" customHeight="1">
      <c r="B570" s="41" t="s">
        <v>150</v>
      </c>
      <c r="C570" s="761">
        <v>120773.6</v>
      </c>
      <c r="D570" s="762">
        <v>16109.7</v>
      </c>
      <c r="E570" s="766">
        <f>+D570+C570</f>
        <v>136883.30000000002</v>
      </c>
      <c r="F570" s="979">
        <v>1.52</v>
      </c>
      <c r="G570" s="960">
        <v>0.98</v>
      </c>
      <c r="H570" s="40"/>
      <c r="I570" s="137"/>
      <c r="J570" s="137"/>
      <c r="K570" s="137"/>
      <c r="L570" s="137"/>
      <c r="M570" s="137"/>
      <c r="N570" s="137"/>
      <c r="O570" s="137"/>
    </row>
    <row r="571" spans="2:17" ht="10.5" customHeight="1">
      <c r="B571" s="41" t="s">
        <v>151</v>
      </c>
      <c r="C571" s="761">
        <v>132803.29999999999</v>
      </c>
      <c r="D571" s="762">
        <v>19858.900000000001</v>
      </c>
      <c r="E571" s="766">
        <f>+D571+C571</f>
        <v>152662.19999999998</v>
      </c>
      <c r="F571" s="979">
        <v>1.81</v>
      </c>
      <c r="G571" s="960">
        <v>1.05</v>
      </c>
      <c r="H571" s="40"/>
      <c r="I571" s="137"/>
      <c r="J571" s="137"/>
      <c r="K571" s="137"/>
      <c r="L571" s="137"/>
      <c r="M571" s="137"/>
      <c r="N571" s="137"/>
      <c r="O571" s="137"/>
    </row>
    <row r="572" spans="2:17" ht="10.5" customHeight="1">
      <c r="B572" s="41" t="s">
        <v>152</v>
      </c>
      <c r="C572" s="761">
        <v>135328.20000000001</v>
      </c>
      <c r="D572" s="762">
        <v>24127.200000000001</v>
      </c>
      <c r="E572" s="766">
        <f>+D572+C572</f>
        <v>159455.40000000002</v>
      </c>
      <c r="F572" s="979">
        <v>1.84</v>
      </c>
      <c r="G572" s="960">
        <v>1.1000000000000001</v>
      </c>
      <c r="H572" s="40"/>
      <c r="I572" s="137"/>
      <c r="J572" s="137"/>
      <c r="K572" s="137"/>
      <c r="L572" s="137"/>
      <c r="M572" s="137"/>
      <c r="N572" s="137"/>
      <c r="O572" s="137"/>
    </row>
    <row r="573" spans="2:17" ht="10.5" customHeight="1">
      <c r="B573" s="41" t="s">
        <v>756</v>
      </c>
      <c r="C573" s="761">
        <v>139715.20000000001</v>
      </c>
      <c r="D573" s="762">
        <v>31142</v>
      </c>
      <c r="E573" s="766">
        <f>+D573+C573</f>
        <v>170857.2</v>
      </c>
      <c r="F573" s="979">
        <v>2.0499999999999998</v>
      </c>
      <c r="G573" s="960">
        <v>1.33</v>
      </c>
      <c r="H573" s="40"/>
      <c r="I573" s="137"/>
      <c r="J573" s="137"/>
      <c r="K573" s="137"/>
      <c r="L573" s="137"/>
      <c r="M573" s="137"/>
      <c r="N573" s="137"/>
      <c r="O573" s="137"/>
    </row>
    <row r="574" spans="2:17" ht="10.5" customHeight="1">
      <c r="B574" s="41" t="s">
        <v>757</v>
      </c>
      <c r="C574" s="761">
        <v>157886.70000000001</v>
      </c>
      <c r="D574" s="762">
        <v>39029.1</v>
      </c>
      <c r="E574" s="766">
        <f>+D574+C574</f>
        <v>196915.80000000002</v>
      </c>
      <c r="F574" s="979">
        <v>2.2999999999999998</v>
      </c>
      <c r="G574" s="960">
        <v>1.46</v>
      </c>
      <c r="H574" s="40"/>
      <c r="I574" s="137"/>
      <c r="J574" s="137"/>
      <c r="K574" s="137"/>
      <c r="L574" s="137"/>
      <c r="M574" s="137"/>
      <c r="N574" s="137"/>
      <c r="O574" s="137"/>
    </row>
    <row r="575" spans="2:17" ht="10.5" customHeight="1">
      <c r="B575" s="41"/>
      <c r="C575" s="761"/>
      <c r="D575" s="761"/>
      <c r="E575" s="767"/>
      <c r="F575" s="979"/>
      <c r="G575" s="960"/>
      <c r="H575" s="40"/>
      <c r="I575" s="137"/>
      <c r="J575" s="137"/>
      <c r="K575" s="137"/>
      <c r="L575" s="137"/>
      <c r="M575" s="137"/>
      <c r="N575" s="137"/>
      <c r="O575" s="137"/>
    </row>
    <row r="576" spans="2:17" ht="10.5" customHeight="1">
      <c r="B576" s="41" t="s">
        <v>758</v>
      </c>
      <c r="C576" s="761">
        <v>161099.29999999999</v>
      </c>
      <c r="D576" s="762">
        <v>35638.9</v>
      </c>
      <c r="E576" s="766">
        <f>+D576+C576</f>
        <v>196738.19999999998</v>
      </c>
      <c r="F576" s="979">
        <v>2.29</v>
      </c>
      <c r="G576" s="960">
        <v>1.45</v>
      </c>
      <c r="H576" s="40"/>
      <c r="I576" s="137"/>
      <c r="J576" s="137"/>
      <c r="K576" s="137"/>
      <c r="L576" s="137"/>
      <c r="M576" s="137"/>
      <c r="N576" s="137"/>
      <c r="O576" s="137"/>
    </row>
    <row r="577" spans="2:15" ht="10.5" customHeight="1">
      <c r="B577" s="41" t="s">
        <v>759</v>
      </c>
      <c r="C577" s="761">
        <v>222385.1</v>
      </c>
      <c r="D577" s="762">
        <v>42022</v>
      </c>
      <c r="E577" s="766">
        <f>+D577+C577</f>
        <v>264407.09999999998</v>
      </c>
      <c r="F577" s="979">
        <v>2.94</v>
      </c>
      <c r="G577" s="960">
        <v>1.75</v>
      </c>
      <c r="H577" s="40"/>
      <c r="I577" s="137"/>
      <c r="J577" s="137"/>
      <c r="K577" s="137"/>
      <c r="L577" s="137"/>
      <c r="M577" s="137"/>
      <c r="N577" s="137"/>
      <c r="O577" s="137"/>
    </row>
    <row r="578" spans="2:15" ht="10.5" customHeight="1">
      <c r="B578" s="41" t="s">
        <v>760</v>
      </c>
      <c r="C578" s="761">
        <v>214381.6</v>
      </c>
      <c r="D578" s="762">
        <v>44561.4</v>
      </c>
      <c r="E578" s="766">
        <f>+D578+C578</f>
        <v>258943</v>
      </c>
      <c r="F578" s="979">
        <v>2.81</v>
      </c>
      <c r="G578" s="960">
        <v>1.57</v>
      </c>
      <c r="H578" s="40"/>
      <c r="I578" s="137"/>
      <c r="J578" s="137"/>
      <c r="K578" s="137"/>
      <c r="L578" s="137"/>
      <c r="M578" s="137"/>
      <c r="N578" s="137"/>
      <c r="O578" s="137"/>
    </row>
    <row r="579" spans="2:15" ht="10.5" customHeight="1">
      <c r="B579" s="41" t="s">
        <v>761</v>
      </c>
      <c r="C579" s="761">
        <v>230485.9</v>
      </c>
      <c r="D579" s="762">
        <v>51575.6</v>
      </c>
      <c r="E579" s="766">
        <f>+D579+C579</f>
        <v>282061.5</v>
      </c>
      <c r="F579" s="979">
        <v>3.22</v>
      </c>
      <c r="G579" s="960">
        <v>2.0699999999999998</v>
      </c>
      <c r="H579" s="40"/>
      <c r="I579" s="137"/>
      <c r="J579" s="137"/>
      <c r="K579" s="137"/>
      <c r="L579" s="137"/>
      <c r="M579" s="137"/>
      <c r="N579" s="137"/>
      <c r="O579" s="137"/>
    </row>
    <row r="580" spans="2:15" ht="10.5" customHeight="1">
      <c r="B580" s="41" t="s">
        <v>762</v>
      </c>
      <c r="C580" s="761">
        <v>320593</v>
      </c>
      <c r="D580" s="762">
        <v>69165.8</v>
      </c>
      <c r="E580" s="766">
        <f>+D580+C580</f>
        <v>389758.8</v>
      </c>
      <c r="F580" s="979">
        <v>4.5999999999999996</v>
      </c>
      <c r="G580" s="960">
        <v>2.96</v>
      </c>
      <c r="H580" s="40"/>
      <c r="I580" s="137"/>
      <c r="J580" s="137"/>
      <c r="K580" s="137"/>
      <c r="L580" s="137"/>
      <c r="M580" s="137"/>
      <c r="N580" s="137"/>
      <c r="O580" s="137"/>
    </row>
    <row r="581" spans="2:15" ht="10.5" customHeight="1">
      <c r="B581" s="41"/>
      <c r="C581" s="761"/>
      <c r="D581" s="761"/>
      <c r="E581" s="767"/>
      <c r="F581" s="979"/>
      <c r="G581" s="960"/>
      <c r="H581" s="40"/>
      <c r="I581" s="137"/>
      <c r="J581" s="137"/>
      <c r="K581" s="137"/>
      <c r="L581" s="137"/>
      <c r="M581" s="137"/>
      <c r="N581" s="137"/>
      <c r="O581" s="137"/>
    </row>
    <row r="582" spans="2:15" ht="10.5" customHeight="1">
      <c r="B582" s="41" t="s">
        <v>763</v>
      </c>
      <c r="C582" s="761">
        <v>339631.3</v>
      </c>
      <c r="D582" s="762">
        <v>71753.5</v>
      </c>
      <c r="E582" s="766">
        <f>+D582+C582</f>
        <v>411384.8</v>
      </c>
      <c r="F582" s="979">
        <v>5.18</v>
      </c>
      <c r="G582" s="960">
        <v>3.35</v>
      </c>
      <c r="H582" s="40"/>
      <c r="I582" s="137"/>
      <c r="J582" s="137"/>
      <c r="K582" s="137"/>
      <c r="L582" s="137"/>
      <c r="M582" s="137"/>
      <c r="N582" s="137"/>
      <c r="O582" s="137"/>
    </row>
    <row r="583" spans="2:15" ht="10.5" customHeight="1">
      <c r="B583" s="41" t="s">
        <v>764</v>
      </c>
      <c r="C583" s="761">
        <v>325002.7</v>
      </c>
      <c r="D583" s="762">
        <v>75356.600000000006</v>
      </c>
      <c r="E583" s="766">
        <f>+D583+C583</f>
        <v>400359.30000000005</v>
      </c>
      <c r="F583" s="979">
        <v>5.35</v>
      </c>
      <c r="G583" s="960">
        <v>3.73</v>
      </c>
      <c r="H583" s="40"/>
      <c r="I583" s="137"/>
      <c r="J583" s="137"/>
      <c r="K583" s="137"/>
      <c r="L583" s="137"/>
      <c r="M583" s="137"/>
      <c r="N583" s="137"/>
      <c r="O583" s="137"/>
    </row>
    <row r="584" spans="2:15" ht="10.5" customHeight="1">
      <c r="B584" s="41" t="s">
        <v>765</v>
      </c>
      <c r="C584" s="761">
        <v>575905.69999999995</v>
      </c>
      <c r="D584" s="762">
        <v>128735.5</v>
      </c>
      <c r="E584" s="766">
        <f>+D584+C584</f>
        <v>704641.2</v>
      </c>
      <c r="F584" s="979">
        <v>9.39</v>
      </c>
      <c r="G584" s="960">
        <v>6.09</v>
      </c>
      <c r="H584" s="40"/>
      <c r="I584" s="137"/>
      <c r="J584" s="137"/>
      <c r="K584" s="137"/>
      <c r="L584" s="137"/>
      <c r="M584" s="137"/>
      <c r="N584" s="137"/>
      <c r="O584" s="137"/>
    </row>
    <row r="585" spans="2:15" ht="10.5" customHeight="1">
      <c r="B585" s="41" t="s">
        <v>766</v>
      </c>
      <c r="C585" s="761">
        <v>785480.4</v>
      </c>
      <c r="D585" s="762">
        <v>165936.6</v>
      </c>
      <c r="E585" s="766">
        <f>+D585+C585</f>
        <v>951417</v>
      </c>
      <c r="F585" s="979">
        <v>11.98</v>
      </c>
      <c r="G585" s="960">
        <v>7.3</v>
      </c>
      <c r="H585" s="40"/>
      <c r="I585" s="137"/>
      <c r="J585" s="137"/>
      <c r="K585" s="137"/>
      <c r="L585" s="137"/>
      <c r="M585" s="137"/>
      <c r="N585" s="137"/>
      <c r="O585" s="137"/>
    </row>
    <row r="586" spans="2:15" ht="10.5" customHeight="1">
      <c r="B586" s="41" t="s">
        <v>767</v>
      </c>
      <c r="C586" s="761">
        <v>699624.2</v>
      </c>
      <c r="D586" s="762">
        <v>131892</v>
      </c>
      <c r="E586" s="766">
        <f>+D586+C586</f>
        <v>831516.2</v>
      </c>
      <c r="F586" s="979">
        <v>10.15</v>
      </c>
      <c r="G586" s="960">
        <v>5.66</v>
      </c>
      <c r="H586" s="40"/>
      <c r="I586" s="137"/>
      <c r="J586" s="137"/>
      <c r="K586" s="137"/>
      <c r="L586" s="137"/>
      <c r="M586" s="137"/>
      <c r="N586" s="137"/>
      <c r="O586" s="137"/>
    </row>
    <row r="587" spans="2:15" ht="10.5" customHeight="1">
      <c r="B587" s="41"/>
      <c r="C587" s="761"/>
      <c r="D587" s="761"/>
      <c r="E587" s="767"/>
      <c r="F587" s="979"/>
      <c r="G587" s="960"/>
      <c r="H587" s="40"/>
      <c r="I587" s="137"/>
      <c r="J587" s="137"/>
      <c r="K587" s="137"/>
      <c r="L587" s="137"/>
      <c r="M587" s="137"/>
      <c r="N587" s="137"/>
      <c r="O587" s="137"/>
    </row>
    <row r="588" spans="2:15" ht="10.5" customHeight="1">
      <c r="B588" s="41" t="s">
        <v>768</v>
      </c>
      <c r="C588" s="761">
        <v>521393</v>
      </c>
      <c r="D588" s="762">
        <v>80748.800000000003</v>
      </c>
      <c r="E588" s="766">
        <f>+D588+C588</f>
        <v>602141.80000000005</v>
      </c>
      <c r="F588" s="979">
        <v>6.98</v>
      </c>
      <c r="G588" s="960">
        <v>3.53</v>
      </c>
      <c r="H588" s="40"/>
      <c r="I588" s="137"/>
      <c r="J588" s="137"/>
      <c r="K588" s="137"/>
      <c r="L588" s="137"/>
      <c r="M588" s="137"/>
      <c r="N588" s="137"/>
      <c r="O588" s="137"/>
    </row>
    <row r="589" spans="2:15" ht="10.5" customHeight="1">
      <c r="B589" s="41" t="s">
        <v>769</v>
      </c>
      <c r="C589" s="761">
        <v>441703.7</v>
      </c>
      <c r="D589" s="762">
        <v>78136.100000000006</v>
      </c>
      <c r="E589" s="766">
        <f>+D589+C589</f>
        <v>519839.80000000005</v>
      </c>
      <c r="F589" s="979">
        <v>7.56</v>
      </c>
      <c r="G589" s="960">
        <v>4.67</v>
      </c>
      <c r="H589" s="40"/>
      <c r="I589" s="137"/>
      <c r="J589" s="137"/>
      <c r="K589" s="137"/>
      <c r="L589" s="137"/>
      <c r="M589" s="137"/>
      <c r="N589" s="137"/>
      <c r="O589" s="137"/>
    </row>
    <row r="590" spans="2:15" ht="10.5" customHeight="1">
      <c r="B590" s="41" t="s">
        <v>455</v>
      </c>
      <c r="C590" s="761">
        <v>340583.6</v>
      </c>
      <c r="D590" s="762">
        <v>55503.9</v>
      </c>
      <c r="E590" s="766">
        <f>+D590+C590</f>
        <v>396087.5</v>
      </c>
      <c r="F590" s="979">
        <v>6.34</v>
      </c>
      <c r="G590" s="960">
        <v>4.16</v>
      </c>
      <c r="H590" s="40"/>
      <c r="I590" s="137"/>
      <c r="J590" s="137"/>
      <c r="K590" s="137"/>
      <c r="L590" s="137"/>
      <c r="M590" s="137"/>
      <c r="N590" s="137"/>
      <c r="O590" s="137"/>
    </row>
    <row r="591" spans="2:15" ht="10.5" customHeight="1">
      <c r="B591" s="41" t="s">
        <v>456</v>
      </c>
      <c r="C591" s="761">
        <v>343572.1</v>
      </c>
      <c r="D591" s="762">
        <v>54516.5</v>
      </c>
      <c r="E591" s="766">
        <f>+D591+C591</f>
        <v>398088.6</v>
      </c>
      <c r="F591" s="979">
        <v>6.83</v>
      </c>
      <c r="G591" s="960">
        <v>4.5199999999999996</v>
      </c>
      <c r="H591" s="40"/>
      <c r="I591" s="137"/>
      <c r="J591" s="137"/>
      <c r="K591" s="137"/>
      <c r="L591" s="137"/>
      <c r="M591" s="137"/>
      <c r="N591" s="137"/>
      <c r="O591" s="137"/>
    </row>
    <row r="592" spans="2:15" ht="10.5" customHeight="1">
      <c r="B592" s="41" t="s">
        <v>457</v>
      </c>
      <c r="C592" s="761">
        <v>521725.2</v>
      </c>
      <c r="D592" s="762">
        <v>80567.199999999997</v>
      </c>
      <c r="E592" s="766">
        <f>+D592+C592</f>
        <v>602292.4</v>
      </c>
      <c r="F592" s="979">
        <v>11.97</v>
      </c>
      <c r="G592" s="960">
        <v>6.81</v>
      </c>
      <c r="H592" s="40"/>
      <c r="I592" s="137"/>
      <c r="J592" s="137"/>
      <c r="K592" s="137"/>
      <c r="L592" s="137"/>
      <c r="M592" s="137"/>
      <c r="N592" s="137"/>
      <c r="O592" s="137"/>
    </row>
    <row r="593" spans="2:15" ht="10.5" customHeight="1">
      <c r="B593" s="41"/>
      <c r="C593" s="761"/>
      <c r="D593" s="761"/>
      <c r="E593" s="767"/>
      <c r="F593" s="979"/>
      <c r="G593" s="960"/>
      <c r="H593" s="40"/>
      <c r="I593" s="137"/>
      <c r="J593" s="137"/>
      <c r="K593" s="137"/>
      <c r="L593" s="137"/>
      <c r="M593" s="137"/>
      <c r="N593" s="137"/>
      <c r="O593" s="137"/>
    </row>
    <row r="594" spans="2:15" ht="10.5" customHeight="1">
      <c r="B594" s="41" t="s">
        <v>324</v>
      </c>
      <c r="C594" s="761">
        <v>452139.7</v>
      </c>
      <c r="D594" s="762">
        <v>59496.4</v>
      </c>
      <c r="E594" s="766">
        <f t="shared" ref="E594:E616" si="2">+D594+C594</f>
        <v>511636.10000000003</v>
      </c>
      <c r="F594" s="979">
        <v>10.01</v>
      </c>
      <c r="G594" s="960">
        <v>6.05</v>
      </c>
      <c r="H594" s="40"/>
      <c r="I594" s="137"/>
      <c r="J594" s="137"/>
      <c r="K594" s="137"/>
      <c r="L594" s="137"/>
      <c r="M594" s="137"/>
      <c r="N594" s="137"/>
      <c r="O594" s="137"/>
    </row>
    <row r="595" spans="2:15" ht="10.5" customHeight="1">
      <c r="B595" s="41" t="s">
        <v>325</v>
      </c>
      <c r="C595" s="761">
        <v>545368.69999999995</v>
      </c>
      <c r="D595" s="762">
        <v>62813.2</v>
      </c>
      <c r="E595" s="766">
        <f t="shared" si="2"/>
        <v>608181.89999999991</v>
      </c>
      <c r="F595" s="979">
        <v>12.68</v>
      </c>
      <c r="G595" s="960">
        <v>8.0299999999999994</v>
      </c>
      <c r="H595" s="40"/>
      <c r="I595" s="137"/>
      <c r="J595" s="137"/>
      <c r="K595" s="137"/>
      <c r="L595" s="137"/>
      <c r="M595" s="137"/>
      <c r="N595" s="137"/>
      <c r="O595" s="137"/>
    </row>
    <row r="596" spans="2:15" ht="10.5" customHeight="1">
      <c r="B596" s="41" t="s">
        <v>326</v>
      </c>
      <c r="C596" s="761">
        <v>524802.4</v>
      </c>
      <c r="D596" s="762">
        <v>60487.3</v>
      </c>
      <c r="E596" s="766">
        <f t="shared" si="2"/>
        <v>585289.70000000007</v>
      </c>
      <c r="F596" s="979">
        <v>13.19</v>
      </c>
      <c r="G596" s="960">
        <v>7.77</v>
      </c>
      <c r="H596" s="40"/>
      <c r="I596" s="137"/>
      <c r="J596" s="137"/>
      <c r="K596" s="137"/>
      <c r="L596" s="137"/>
      <c r="M596" s="137"/>
      <c r="N596" s="137"/>
      <c r="O596" s="137"/>
    </row>
    <row r="597" spans="2:15" ht="10.5" customHeight="1">
      <c r="B597" s="41" t="s">
        <v>327</v>
      </c>
      <c r="C597" s="761">
        <v>411997.2</v>
      </c>
      <c r="D597" s="762">
        <v>45558.6</v>
      </c>
      <c r="E597" s="766">
        <f t="shared" si="2"/>
        <v>457555.8</v>
      </c>
      <c r="F597" s="979">
        <v>10.45</v>
      </c>
      <c r="G597" s="960">
        <v>5.49</v>
      </c>
      <c r="H597" s="40"/>
      <c r="I597" s="137"/>
      <c r="J597" s="137"/>
      <c r="K597" s="137"/>
      <c r="L597" s="137"/>
      <c r="M597" s="137"/>
      <c r="N597" s="137"/>
      <c r="O597" s="137"/>
    </row>
    <row r="598" spans="2:15" ht="10.5" customHeight="1">
      <c r="B598" s="41" t="s">
        <v>283</v>
      </c>
      <c r="C598" s="761">
        <v>439955.3</v>
      </c>
      <c r="D598" s="762">
        <v>50803.4</v>
      </c>
      <c r="E598" s="766">
        <f t="shared" si="2"/>
        <v>490758.7</v>
      </c>
      <c r="F598" s="979">
        <v>12.45</v>
      </c>
      <c r="G598" s="960">
        <v>6.52</v>
      </c>
      <c r="H598" s="40"/>
      <c r="I598" s="137"/>
      <c r="J598" s="137"/>
      <c r="K598" s="137"/>
      <c r="L598" s="137"/>
      <c r="M598" s="137"/>
      <c r="N598" s="137"/>
      <c r="O598" s="137"/>
    </row>
    <row r="599" spans="2:15" ht="10.5" customHeight="1">
      <c r="B599" s="41"/>
      <c r="C599" s="761"/>
      <c r="D599" s="761"/>
      <c r="E599" s="767"/>
      <c r="F599" s="979"/>
      <c r="G599" s="960"/>
      <c r="H599" s="40"/>
      <c r="I599" s="137"/>
      <c r="J599" s="137"/>
      <c r="K599" s="137"/>
      <c r="L599" s="137"/>
      <c r="M599" s="137"/>
      <c r="N599" s="137"/>
      <c r="O599" s="137"/>
    </row>
    <row r="600" spans="2:15" ht="10.5" customHeight="1">
      <c r="B600" s="41" t="s">
        <v>328</v>
      </c>
      <c r="C600" s="761">
        <v>519995.9</v>
      </c>
      <c r="D600" s="762">
        <v>64735.7</v>
      </c>
      <c r="E600" s="766">
        <f t="shared" si="2"/>
        <v>584731.6</v>
      </c>
      <c r="F600" s="979">
        <v>15.52</v>
      </c>
      <c r="G600" s="960">
        <v>8.32</v>
      </c>
      <c r="H600" s="40"/>
      <c r="I600" s="137"/>
      <c r="J600" s="137"/>
      <c r="K600" s="137"/>
      <c r="L600" s="137"/>
      <c r="M600" s="137"/>
      <c r="N600" s="137"/>
      <c r="O600" s="137"/>
    </row>
    <row r="601" spans="2:15" ht="10.5" customHeight="1">
      <c r="B601" s="41" t="s">
        <v>329</v>
      </c>
      <c r="C601" s="761">
        <v>798693.4</v>
      </c>
      <c r="D601" s="762">
        <v>115225.1</v>
      </c>
      <c r="E601" s="766">
        <f t="shared" si="2"/>
        <v>913918.5</v>
      </c>
      <c r="F601" s="979">
        <v>24.05</v>
      </c>
      <c r="G601" s="960">
        <v>14.83</v>
      </c>
      <c r="H601" s="40"/>
      <c r="I601" s="137"/>
      <c r="J601" s="137"/>
      <c r="K601" s="137"/>
      <c r="L601" s="137"/>
      <c r="M601" s="137"/>
      <c r="N601" s="137"/>
      <c r="O601" s="137"/>
    </row>
    <row r="602" spans="2:15" ht="10.5" customHeight="1">
      <c r="B602" s="41" t="s">
        <v>282</v>
      </c>
      <c r="C602" s="761">
        <v>1069361.2</v>
      </c>
      <c r="D602" s="762">
        <v>148437.4</v>
      </c>
      <c r="E602" s="766">
        <f t="shared" si="2"/>
        <v>1217798.5999999999</v>
      </c>
      <c r="F602" s="979">
        <v>34</v>
      </c>
      <c r="G602" s="960">
        <v>19.25</v>
      </c>
      <c r="H602" s="40"/>
      <c r="I602" s="137"/>
      <c r="J602" s="137"/>
      <c r="K602" s="137"/>
      <c r="L602" s="137"/>
      <c r="M602" s="137"/>
      <c r="N602" s="137"/>
      <c r="O602" s="137"/>
    </row>
    <row r="603" spans="2:15" ht="10.5" customHeight="1">
      <c r="B603" s="41" t="s">
        <v>723</v>
      </c>
      <c r="C603" s="761">
        <v>769658.9</v>
      </c>
      <c r="D603" s="762">
        <v>115930.6</v>
      </c>
      <c r="E603" s="766">
        <f t="shared" si="2"/>
        <v>885589.5</v>
      </c>
      <c r="F603" s="979">
        <v>23.49</v>
      </c>
      <c r="G603" s="960">
        <v>13.01</v>
      </c>
      <c r="H603" s="40"/>
      <c r="I603" s="137"/>
      <c r="J603" s="137"/>
      <c r="K603" s="137"/>
      <c r="L603" s="137"/>
      <c r="M603" s="137"/>
      <c r="N603" s="137"/>
      <c r="O603" s="137"/>
    </row>
    <row r="604" spans="2:15" ht="10.5" customHeight="1">
      <c r="B604" s="41" t="s">
        <v>751</v>
      </c>
      <c r="C604" s="761">
        <v>646769.4</v>
      </c>
      <c r="D604" s="762">
        <v>90843</v>
      </c>
      <c r="E604" s="766">
        <f t="shared" si="2"/>
        <v>737612.4</v>
      </c>
      <c r="F604" s="979">
        <v>19.920000000000002</v>
      </c>
      <c r="G604" s="960">
        <v>10.56</v>
      </c>
      <c r="H604" s="40"/>
      <c r="I604" s="137"/>
      <c r="J604" s="137"/>
      <c r="K604" s="137"/>
      <c r="L604" s="137"/>
      <c r="M604" s="137"/>
      <c r="N604" s="137"/>
      <c r="O604" s="137"/>
    </row>
    <row r="605" spans="2:15" ht="10.5" customHeight="1">
      <c r="B605" s="41"/>
      <c r="C605" s="761"/>
      <c r="D605" s="762"/>
      <c r="E605" s="766"/>
      <c r="F605" s="979"/>
      <c r="G605" s="960"/>
      <c r="H605" s="40"/>
      <c r="I605" s="137"/>
      <c r="J605" s="137"/>
      <c r="K605" s="137"/>
      <c r="L605" s="137"/>
      <c r="M605" s="137"/>
      <c r="N605" s="137"/>
      <c r="O605" s="137"/>
    </row>
    <row r="606" spans="2:15" ht="10.5" customHeight="1">
      <c r="B606" s="41" t="s">
        <v>502</v>
      </c>
      <c r="C606" s="761">
        <v>614924.80000000005</v>
      </c>
      <c r="D606" s="762">
        <v>68560.5</v>
      </c>
      <c r="E606" s="766">
        <f t="shared" si="2"/>
        <v>683485.3</v>
      </c>
      <c r="F606" s="979">
        <v>19.36</v>
      </c>
      <c r="G606" s="960">
        <v>10.69</v>
      </c>
      <c r="H606" s="40"/>
      <c r="I606" s="137"/>
      <c r="J606" s="137"/>
      <c r="K606" s="137"/>
      <c r="L606" s="137"/>
      <c r="M606" s="137"/>
      <c r="N606" s="137"/>
      <c r="O606" s="137"/>
    </row>
    <row r="607" spans="2:15" ht="10.5" customHeight="1">
      <c r="B607" s="41" t="s">
        <v>388</v>
      </c>
      <c r="C607" s="761">
        <v>951667.9</v>
      </c>
      <c r="D607" s="762">
        <v>146474.9</v>
      </c>
      <c r="E607" s="766">
        <f t="shared" si="2"/>
        <v>1098142.8</v>
      </c>
      <c r="F607" s="979">
        <v>29</v>
      </c>
      <c r="G607" s="960">
        <v>15.48</v>
      </c>
      <c r="H607" s="40"/>
      <c r="I607" s="137"/>
      <c r="J607" s="137"/>
      <c r="K607" s="137"/>
      <c r="L607" s="137"/>
      <c r="M607" s="137"/>
      <c r="N607" s="137"/>
      <c r="O607" s="137"/>
    </row>
    <row r="608" spans="2:15" ht="10.5" customHeight="1">
      <c r="B608" s="307" t="s">
        <v>803</v>
      </c>
      <c r="C608" s="761">
        <v>1212695.3</v>
      </c>
      <c r="D608" s="762">
        <v>326544.09999999998</v>
      </c>
      <c r="E608" s="766">
        <f t="shared" si="2"/>
        <v>1539239.4</v>
      </c>
      <c r="F608" s="979">
        <v>37.31</v>
      </c>
      <c r="G608" s="960">
        <v>22.87</v>
      </c>
      <c r="H608" s="40"/>
      <c r="I608" s="137"/>
      <c r="J608" s="137"/>
      <c r="K608" s="137"/>
      <c r="L608" s="137"/>
      <c r="M608" s="137"/>
      <c r="N608" s="137"/>
      <c r="O608" s="137"/>
    </row>
    <row r="609" spans="2:15" ht="10.5" customHeight="1">
      <c r="B609" s="307" t="s">
        <v>496</v>
      </c>
      <c r="C609" s="761">
        <v>931277.7</v>
      </c>
      <c r="D609" s="762">
        <v>218578.9</v>
      </c>
      <c r="E609" s="766">
        <f t="shared" si="2"/>
        <v>1149856.5999999999</v>
      </c>
      <c r="F609" s="979">
        <v>29.56</v>
      </c>
      <c r="G609" s="960">
        <v>15.85</v>
      </c>
      <c r="H609" s="40"/>
      <c r="I609" s="137"/>
      <c r="J609" s="137"/>
      <c r="K609" s="137"/>
      <c r="L609" s="137"/>
      <c r="M609" s="137"/>
      <c r="N609" s="137"/>
      <c r="O609" s="137"/>
    </row>
    <row r="610" spans="2:15" ht="10.5" customHeight="1">
      <c r="B610" s="307" t="s">
        <v>717</v>
      </c>
      <c r="C610" s="761">
        <v>1178772.8999999999</v>
      </c>
      <c r="D610" s="762">
        <v>337709</v>
      </c>
      <c r="E610" s="766">
        <f t="shared" si="2"/>
        <v>1516481.9</v>
      </c>
      <c r="F610" s="979">
        <v>35.840000000000003</v>
      </c>
      <c r="G610" s="960">
        <v>24.64</v>
      </c>
      <c r="H610" s="40"/>
      <c r="I610" s="137"/>
      <c r="J610" s="137"/>
      <c r="K610" s="137"/>
      <c r="L610" s="137"/>
      <c r="M610" s="137"/>
      <c r="N610" s="137"/>
      <c r="O610" s="137"/>
    </row>
    <row r="611" spans="2:15" ht="10.5" customHeight="1">
      <c r="B611" s="307"/>
      <c r="C611" s="761"/>
      <c r="D611" s="762"/>
      <c r="E611" s="766"/>
      <c r="F611" s="979"/>
      <c r="G611" s="960"/>
      <c r="H611" s="40"/>
      <c r="I611" s="137"/>
      <c r="J611" s="137"/>
      <c r="K611" s="137"/>
      <c r="L611" s="137"/>
      <c r="M611" s="137"/>
      <c r="N611" s="137"/>
      <c r="O611" s="137"/>
    </row>
    <row r="612" spans="2:15" ht="10.5" customHeight="1">
      <c r="B612" s="511" t="s">
        <v>336</v>
      </c>
      <c r="C612" s="761">
        <v>1373248.7</v>
      </c>
      <c r="D612" s="763">
        <v>385398</v>
      </c>
      <c r="E612" s="766">
        <f t="shared" si="2"/>
        <v>1758646.7</v>
      </c>
      <c r="F612" s="979">
        <v>43.58</v>
      </c>
      <c r="G612" s="960">
        <v>28.46</v>
      </c>
      <c r="H612" s="40"/>
      <c r="I612" s="137"/>
      <c r="J612" s="137"/>
      <c r="K612" s="137"/>
      <c r="L612" s="137"/>
      <c r="M612" s="137"/>
      <c r="N612" s="137"/>
      <c r="O612" s="137"/>
    </row>
    <row r="613" spans="2:15" ht="10.5" customHeight="1">
      <c r="B613" s="511" t="s">
        <v>339</v>
      </c>
      <c r="C613" s="812">
        <v>1788030.3</v>
      </c>
      <c r="D613" s="765">
        <v>494276.9</v>
      </c>
      <c r="E613" s="766">
        <f t="shared" si="2"/>
        <v>2282307.2000000002</v>
      </c>
      <c r="F613" s="979">
        <v>59.38</v>
      </c>
      <c r="G613" s="979">
        <v>36.549999999999997</v>
      </c>
      <c r="H613" s="40"/>
      <c r="I613" s="137"/>
      <c r="J613" s="137"/>
      <c r="K613" s="137"/>
      <c r="L613" s="137"/>
      <c r="M613" s="137"/>
      <c r="N613" s="137"/>
      <c r="O613" s="137"/>
    </row>
    <row r="614" spans="2:15" ht="10.5" customHeight="1">
      <c r="B614" s="511" t="s">
        <v>1370</v>
      </c>
      <c r="C614" s="812">
        <v>2048430.2</v>
      </c>
      <c r="D614" s="765">
        <v>611551.6</v>
      </c>
      <c r="E614" s="766">
        <f t="shared" si="2"/>
        <v>2659981.7999999998</v>
      </c>
      <c r="F614" s="979">
        <v>61.88</v>
      </c>
      <c r="G614" s="979">
        <v>42.48</v>
      </c>
      <c r="H614" s="40"/>
      <c r="I614" s="137"/>
      <c r="J614" s="137"/>
      <c r="K614" s="137"/>
      <c r="L614" s="137"/>
      <c r="M614" s="137"/>
      <c r="N614" s="137"/>
      <c r="O614" s="137"/>
    </row>
    <row r="615" spans="2:15" ht="10.5" customHeight="1">
      <c r="B615" s="511" t="s">
        <v>1409</v>
      </c>
      <c r="C615" s="812">
        <v>2266820</v>
      </c>
      <c r="D615" s="765">
        <v>703025</v>
      </c>
      <c r="E615" s="766">
        <f t="shared" si="2"/>
        <v>2969845</v>
      </c>
      <c r="F615" s="979">
        <v>68.16</v>
      </c>
      <c r="G615" s="979">
        <v>43.63</v>
      </c>
      <c r="H615" s="40"/>
      <c r="I615" s="137"/>
      <c r="J615" s="137"/>
      <c r="K615" s="137"/>
      <c r="L615" s="137"/>
      <c r="M615" s="137"/>
      <c r="N615" s="137"/>
      <c r="O615" s="137"/>
    </row>
    <row r="616" spans="2:15" ht="10.5" customHeight="1">
      <c r="B616" s="512" t="s">
        <v>1410</v>
      </c>
      <c r="C616" s="764">
        <v>2293887.1</v>
      </c>
      <c r="D616" s="765">
        <v>684906.9</v>
      </c>
      <c r="E616" s="766">
        <f t="shared" si="2"/>
        <v>2978794</v>
      </c>
      <c r="F616" s="1138">
        <v>68.63</v>
      </c>
      <c r="G616" s="1138">
        <v>42.11</v>
      </c>
      <c r="H616" s="40"/>
      <c r="I616" s="137"/>
      <c r="J616" s="137"/>
      <c r="K616" s="137"/>
      <c r="L616" s="137"/>
      <c r="M616" s="137"/>
      <c r="N616" s="137"/>
      <c r="O616" s="137"/>
    </row>
    <row r="617" spans="2:15" ht="14.25" customHeight="1">
      <c r="B617" s="356" t="s">
        <v>971</v>
      </c>
      <c r="C617" s="357" t="s">
        <v>304</v>
      </c>
      <c r="D617" s="358"/>
      <c r="E617" s="358"/>
      <c r="F617" s="358"/>
      <c r="G617" s="358"/>
      <c r="H617" s="223"/>
      <c r="I617" s="223"/>
      <c r="J617" s="223"/>
    </row>
    <row r="618" spans="2:15" ht="10.5" customHeight="1">
      <c r="B618" s="359"/>
      <c r="C618" s="226" t="s">
        <v>793</v>
      </c>
      <c r="D618" s="360"/>
      <c r="E618" s="360"/>
      <c r="F618" s="360"/>
      <c r="G618" s="360"/>
      <c r="H618" s="223"/>
      <c r="I618" s="223"/>
      <c r="J618" s="223"/>
    </row>
    <row r="619" spans="2:15" ht="10.5" customHeight="1">
      <c r="B619" s="1328" t="s">
        <v>1545</v>
      </c>
      <c r="C619" s="226"/>
      <c r="D619" s="360"/>
      <c r="E619" s="360"/>
      <c r="F619" s="360"/>
      <c r="G619" s="360"/>
      <c r="H619" s="223"/>
      <c r="I619" s="223"/>
      <c r="J619" s="223"/>
    </row>
    <row r="620" spans="2:15" ht="6" customHeight="1">
      <c r="B620" s="478"/>
      <c r="C620" s="478"/>
      <c r="D620" s="360"/>
      <c r="E620" s="360"/>
      <c r="F620" s="360"/>
      <c r="G620" s="360"/>
      <c r="H620" s="223"/>
      <c r="I620" s="223"/>
      <c r="J620" s="223"/>
    </row>
    <row r="621" spans="2:15" ht="10.5" customHeight="1">
      <c r="B621" s="1668" t="s">
        <v>1141</v>
      </c>
      <c r="C621" s="1671"/>
      <c r="D621" s="1671"/>
      <c r="E621" s="1671"/>
      <c r="F621" s="1671"/>
      <c r="G621" s="1671"/>
      <c r="H621" s="1671"/>
      <c r="I621" s="1671"/>
      <c r="J621" s="1671"/>
    </row>
    <row r="622" spans="2:15" ht="10.5" customHeight="1">
      <c r="B622" s="1668" t="s">
        <v>1142</v>
      </c>
      <c r="C622" s="1671"/>
      <c r="D622" s="1671"/>
      <c r="E622" s="1671"/>
      <c r="F622" s="1671"/>
      <c r="G622" s="1671"/>
      <c r="H622" s="1671"/>
      <c r="I622" s="1671"/>
      <c r="J622" s="1671"/>
    </row>
    <row r="623" spans="2:15" ht="10.5" customHeight="1">
      <c r="B623" s="48"/>
      <c r="C623" s="193"/>
      <c r="D623" s="193"/>
      <c r="E623" s="193"/>
      <c r="F623" s="193"/>
      <c r="G623" s="193"/>
      <c r="H623" s="193"/>
    </row>
    <row r="624" spans="2:15" ht="10.5" customHeight="1">
      <c r="B624" s="48"/>
    </row>
    <row r="625" spans="2:11" ht="10.5" customHeight="1">
      <c r="B625" s="48"/>
      <c r="C625" s="711"/>
      <c r="D625" s="711"/>
    </row>
    <row r="626" spans="2:11" ht="10.5" customHeight="1">
      <c r="B626" s="48"/>
    </row>
    <row r="627" spans="2:11" ht="10.5" customHeight="1">
      <c r="B627" s="48"/>
    </row>
    <row r="628" spans="2:11" ht="10.5" customHeight="1">
      <c r="B628" s="48"/>
    </row>
    <row r="629" spans="2:11" ht="10.5" customHeight="1">
      <c r="B629" s="48"/>
    </row>
    <row r="630" spans="2:11" ht="10.5" customHeight="1">
      <c r="B630" s="48"/>
    </row>
    <row r="631" spans="2:11" ht="10.5" customHeight="1">
      <c r="B631" s="48"/>
    </row>
    <row r="632" spans="2:11" ht="10.5" customHeight="1">
      <c r="B632" s="48"/>
    </row>
    <row r="633" spans="2:11" ht="10.5" customHeight="1">
      <c r="B633" s="48"/>
    </row>
    <row r="634" spans="2:11" ht="10.5" customHeight="1">
      <c r="B634" s="48"/>
    </row>
    <row r="635" spans="2:11" ht="10.5" customHeight="1">
      <c r="B635" s="48"/>
    </row>
    <row r="636" spans="2:11" ht="10.5" customHeight="1">
      <c r="B636" s="48"/>
      <c r="G636" s="151">
        <v>66</v>
      </c>
    </row>
    <row r="637" spans="2:11" ht="10.5" customHeight="1"/>
    <row r="638" spans="2:11" ht="11.5" customHeight="1">
      <c r="B638" s="60" t="s">
        <v>63</v>
      </c>
    </row>
    <row r="639" spans="2:11" ht="11.25" customHeight="1">
      <c r="B639" s="1587" t="s">
        <v>520</v>
      </c>
      <c r="C639" s="1619" t="s">
        <v>1143</v>
      </c>
      <c r="D639" s="1620"/>
      <c r="E639" s="1620"/>
      <c r="F639" s="1621"/>
      <c r="G639" s="1619" t="s">
        <v>1144</v>
      </c>
      <c r="H639" s="1620"/>
      <c r="I639" s="1620"/>
      <c r="J639" s="1621"/>
      <c r="K639" s="1609" t="s">
        <v>1145</v>
      </c>
    </row>
    <row r="640" spans="2:11" ht="11.5" customHeight="1">
      <c r="B640" s="1622"/>
      <c r="C640" s="1619" t="s">
        <v>491</v>
      </c>
      <c r="D640" s="1620"/>
      <c r="E640" s="1620" t="s">
        <v>492</v>
      </c>
      <c r="F640" s="1621"/>
      <c r="G640" s="1619" t="s">
        <v>81</v>
      </c>
      <c r="H640" s="1620"/>
      <c r="I640" s="1619" t="s">
        <v>60</v>
      </c>
      <c r="J640" s="1621"/>
      <c r="K640" s="1628"/>
    </row>
    <row r="641" spans="2:11" ht="24.75" customHeight="1">
      <c r="B641" s="1622"/>
      <c r="C641" s="361" t="s">
        <v>593</v>
      </c>
      <c r="D641" s="361" t="s">
        <v>594</v>
      </c>
      <c r="E641" s="361" t="s">
        <v>593</v>
      </c>
      <c r="F641" s="309" t="s">
        <v>594</v>
      </c>
      <c r="G641" s="267" t="s">
        <v>593</v>
      </c>
      <c r="H641" s="309" t="s">
        <v>594</v>
      </c>
      <c r="I641" s="267" t="s">
        <v>593</v>
      </c>
      <c r="J641" s="309" t="s">
        <v>594</v>
      </c>
      <c r="K641" s="1610"/>
    </row>
    <row r="642" spans="2:11" ht="11.5" customHeight="1">
      <c r="B642" s="1588"/>
      <c r="C642" s="1597" t="s">
        <v>1299</v>
      </c>
      <c r="D642" s="1603"/>
      <c r="E642" s="1603"/>
      <c r="F642" s="1603"/>
      <c r="G642" s="1603"/>
      <c r="H642" s="1603"/>
      <c r="I642" s="1603"/>
      <c r="J642" s="1598"/>
      <c r="K642" s="63" t="s">
        <v>82</v>
      </c>
    </row>
    <row r="643" spans="2:11" ht="10.5" customHeight="1">
      <c r="B643" s="311" t="s">
        <v>150</v>
      </c>
      <c r="C643" s="549">
        <v>15413</v>
      </c>
      <c r="D643" s="549">
        <v>10318</v>
      </c>
      <c r="E643" s="522">
        <v>580</v>
      </c>
      <c r="F643" s="520">
        <v>738</v>
      </c>
      <c r="G643" s="520">
        <v>342</v>
      </c>
      <c r="H643" s="520">
        <v>51</v>
      </c>
      <c r="I643" s="520">
        <v>1250</v>
      </c>
      <c r="J643" s="520">
        <v>178</v>
      </c>
      <c r="K643" s="723">
        <v>1675737</v>
      </c>
    </row>
    <row r="644" spans="2:11" ht="10.5" customHeight="1">
      <c r="B644" s="311" t="s">
        <v>151</v>
      </c>
      <c r="C644" s="549">
        <v>14282</v>
      </c>
      <c r="D644" s="549">
        <v>9987</v>
      </c>
      <c r="E644" s="522">
        <v>654</v>
      </c>
      <c r="F644" s="520">
        <v>740</v>
      </c>
      <c r="G644" s="520">
        <v>196</v>
      </c>
      <c r="H644" s="520">
        <v>26</v>
      </c>
      <c r="I644" s="520">
        <v>1068</v>
      </c>
      <c r="J644" s="520">
        <v>133</v>
      </c>
      <c r="K644" s="723">
        <v>1866005</v>
      </c>
    </row>
    <row r="645" spans="2:11" ht="10.5" customHeight="1">
      <c r="B645" s="311" t="s">
        <v>152</v>
      </c>
      <c r="C645" s="549">
        <v>13954</v>
      </c>
      <c r="D645" s="549">
        <v>11296</v>
      </c>
      <c r="E645" s="522">
        <v>545</v>
      </c>
      <c r="F645" s="520">
        <v>811</v>
      </c>
      <c r="G645" s="520">
        <v>111</v>
      </c>
      <c r="H645" s="520">
        <v>23</v>
      </c>
      <c r="I645" s="520">
        <v>963</v>
      </c>
      <c r="J645" s="520">
        <v>134</v>
      </c>
      <c r="K645" s="723">
        <v>1730630</v>
      </c>
    </row>
    <row r="646" spans="2:11" ht="10.5" customHeight="1">
      <c r="B646" s="311" t="s">
        <v>756</v>
      </c>
      <c r="C646" s="549">
        <v>12862</v>
      </c>
      <c r="D646" s="549">
        <v>12185</v>
      </c>
      <c r="E646" s="522">
        <v>626</v>
      </c>
      <c r="F646" s="520">
        <v>848</v>
      </c>
      <c r="G646" s="520">
        <v>115</v>
      </c>
      <c r="H646" s="520">
        <v>27</v>
      </c>
      <c r="I646" s="520">
        <v>197</v>
      </c>
      <c r="J646" s="520">
        <v>105</v>
      </c>
      <c r="K646" s="723">
        <v>1811546</v>
      </c>
    </row>
    <row r="647" spans="2:11" ht="10.5" customHeight="1">
      <c r="B647" s="311" t="s">
        <v>757</v>
      </c>
      <c r="C647" s="549">
        <v>11961</v>
      </c>
      <c r="D647" s="549">
        <v>12036</v>
      </c>
      <c r="E647" s="522">
        <v>583</v>
      </c>
      <c r="F647" s="520">
        <v>1015</v>
      </c>
      <c r="G647" s="520">
        <v>87</v>
      </c>
      <c r="H647" s="520">
        <v>6</v>
      </c>
      <c r="I647" s="520">
        <v>828</v>
      </c>
      <c r="J647" s="520">
        <v>194</v>
      </c>
      <c r="K647" s="723">
        <v>1780295</v>
      </c>
    </row>
    <row r="648" spans="2:11" ht="10.5" customHeight="1">
      <c r="B648" s="311"/>
      <c r="C648" s="549"/>
      <c r="D648" s="549"/>
      <c r="E648" s="522"/>
      <c r="F648" s="520"/>
      <c r="G648" s="520"/>
      <c r="H648" s="520"/>
      <c r="I648" s="520"/>
      <c r="J648" s="520"/>
      <c r="K648" s="723"/>
    </row>
    <row r="649" spans="2:11" ht="10.5" customHeight="1">
      <c r="B649" s="311" t="s">
        <v>758</v>
      </c>
      <c r="C649" s="549">
        <v>9299</v>
      </c>
      <c r="D649" s="549">
        <v>15311</v>
      </c>
      <c r="E649" s="522">
        <v>398</v>
      </c>
      <c r="F649" s="520">
        <v>1049</v>
      </c>
      <c r="G649" s="520">
        <v>25</v>
      </c>
      <c r="H649" s="520">
        <v>37</v>
      </c>
      <c r="I649" s="520">
        <v>558</v>
      </c>
      <c r="J649" s="520">
        <v>327</v>
      </c>
      <c r="K649" s="723">
        <v>1538609</v>
      </c>
    </row>
    <row r="650" spans="2:11" ht="10.5" customHeight="1">
      <c r="B650" s="311" t="s">
        <v>759</v>
      </c>
      <c r="C650" s="549">
        <v>9692</v>
      </c>
      <c r="D650" s="549">
        <v>15207</v>
      </c>
      <c r="E650" s="522">
        <v>483</v>
      </c>
      <c r="F650" s="520">
        <v>790</v>
      </c>
      <c r="G650" s="520">
        <v>128</v>
      </c>
      <c r="H650" s="520">
        <v>21</v>
      </c>
      <c r="I650" s="520">
        <v>606</v>
      </c>
      <c r="J650" s="520">
        <v>360</v>
      </c>
      <c r="K650" s="723">
        <v>793015</v>
      </c>
    </row>
    <row r="651" spans="2:11" ht="10.5" customHeight="1">
      <c r="B651" s="311" t="s">
        <v>760</v>
      </c>
      <c r="C651" s="549">
        <v>11051</v>
      </c>
      <c r="D651" s="549">
        <v>18030</v>
      </c>
      <c r="E651" s="522">
        <v>519</v>
      </c>
      <c r="F651" s="520">
        <v>1548</v>
      </c>
      <c r="G651" s="520">
        <v>250</v>
      </c>
      <c r="H651" s="520">
        <v>43</v>
      </c>
      <c r="I651" s="520">
        <v>519</v>
      </c>
      <c r="J651" s="520">
        <v>235</v>
      </c>
      <c r="K651" s="723">
        <v>460499</v>
      </c>
    </row>
    <row r="652" spans="2:11" ht="10.5" customHeight="1">
      <c r="B652" s="311" t="s">
        <v>761</v>
      </c>
      <c r="C652" s="549">
        <v>14249</v>
      </c>
      <c r="D652" s="549">
        <v>14691</v>
      </c>
      <c r="E652" s="522">
        <v>517</v>
      </c>
      <c r="F652" s="520">
        <v>1193</v>
      </c>
      <c r="G652" s="520">
        <v>284</v>
      </c>
      <c r="H652" s="520">
        <v>29</v>
      </c>
      <c r="I652" s="520">
        <v>437</v>
      </c>
      <c r="J652" s="520">
        <v>275</v>
      </c>
      <c r="K652" s="723">
        <v>456392</v>
      </c>
    </row>
    <row r="653" spans="2:11" ht="10.5" customHeight="1">
      <c r="B653" s="311" t="s">
        <v>762</v>
      </c>
      <c r="C653" s="549">
        <v>16129</v>
      </c>
      <c r="D653" s="549">
        <v>15414</v>
      </c>
      <c r="E653" s="522">
        <v>527</v>
      </c>
      <c r="F653" s="520">
        <v>1758</v>
      </c>
      <c r="G653" s="520">
        <v>297</v>
      </c>
      <c r="H653" s="520">
        <v>35</v>
      </c>
      <c r="I653" s="520">
        <v>487</v>
      </c>
      <c r="J653" s="520">
        <v>269</v>
      </c>
      <c r="K653" s="723">
        <v>379889</v>
      </c>
    </row>
    <row r="654" spans="2:11" ht="10.5" customHeight="1">
      <c r="B654" s="311"/>
      <c r="C654" s="549"/>
      <c r="D654" s="549"/>
      <c r="E654" s="522"/>
      <c r="F654" s="520"/>
      <c r="G654" s="520"/>
      <c r="H654" s="520"/>
      <c r="I654" s="520"/>
      <c r="J654" s="520"/>
      <c r="K654" s="723"/>
    </row>
    <row r="655" spans="2:11" ht="10.5" customHeight="1">
      <c r="B655" s="311" t="s">
        <v>763</v>
      </c>
      <c r="C655" s="549">
        <v>13702</v>
      </c>
      <c r="D655" s="549">
        <v>13595</v>
      </c>
      <c r="E655" s="522">
        <v>556</v>
      </c>
      <c r="F655" s="520">
        <v>1896</v>
      </c>
      <c r="G655" s="520">
        <v>115</v>
      </c>
      <c r="H655" s="520">
        <v>16</v>
      </c>
      <c r="I655" s="520">
        <v>565</v>
      </c>
      <c r="J655" s="520">
        <v>336</v>
      </c>
      <c r="K655" s="723">
        <v>323269</v>
      </c>
    </row>
    <row r="656" spans="2:11" ht="10.5" customHeight="1">
      <c r="B656" s="311" t="s">
        <v>764</v>
      </c>
      <c r="C656" s="549">
        <v>10996</v>
      </c>
      <c r="D656" s="549">
        <v>13445</v>
      </c>
      <c r="E656" s="522">
        <v>401</v>
      </c>
      <c r="F656" s="520">
        <v>1183</v>
      </c>
      <c r="G656" s="520">
        <v>304</v>
      </c>
      <c r="H656" s="520">
        <v>25</v>
      </c>
      <c r="I656" s="520">
        <v>561</v>
      </c>
      <c r="J656" s="520">
        <v>324</v>
      </c>
      <c r="K656" s="723">
        <v>175400</v>
      </c>
    </row>
    <row r="657" spans="1:11" ht="10.5" customHeight="1">
      <c r="B657" s="311" t="s">
        <v>765</v>
      </c>
      <c r="C657" s="549">
        <v>10585</v>
      </c>
      <c r="D657" s="549">
        <v>13230</v>
      </c>
      <c r="E657" s="522">
        <v>464</v>
      </c>
      <c r="F657" s="520">
        <v>1709</v>
      </c>
      <c r="G657" s="520">
        <v>561</v>
      </c>
      <c r="H657" s="520">
        <v>62</v>
      </c>
      <c r="I657" s="520">
        <v>632</v>
      </c>
      <c r="J657" s="520">
        <v>307</v>
      </c>
      <c r="K657" s="723">
        <v>163009</v>
      </c>
    </row>
    <row r="658" spans="1:11" ht="10.5" customHeight="1">
      <c r="B658" s="311" t="s">
        <v>766</v>
      </c>
      <c r="C658" s="549">
        <v>10983</v>
      </c>
      <c r="D658" s="549">
        <v>12091</v>
      </c>
      <c r="E658" s="522">
        <v>472</v>
      </c>
      <c r="F658" s="520">
        <v>1751</v>
      </c>
      <c r="G658" s="520">
        <v>1128</v>
      </c>
      <c r="H658" s="520">
        <v>57</v>
      </c>
      <c r="I658" s="520">
        <v>554</v>
      </c>
      <c r="J658" s="520">
        <v>145</v>
      </c>
      <c r="K658" s="723">
        <v>160997</v>
      </c>
    </row>
    <row r="659" spans="1:11" ht="10.5" customHeight="1">
      <c r="B659" s="311" t="s">
        <v>767</v>
      </c>
      <c r="C659" s="549">
        <v>10156</v>
      </c>
      <c r="D659" s="549">
        <v>11634</v>
      </c>
      <c r="E659" s="522">
        <v>388</v>
      </c>
      <c r="F659" s="520">
        <v>2249</v>
      </c>
      <c r="G659" s="520">
        <v>1105</v>
      </c>
      <c r="H659" s="520">
        <v>52</v>
      </c>
      <c r="I659" s="520">
        <v>477</v>
      </c>
      <c r="J659" s="520">
        <v>283</v>
      </c>
      <c r="K659" s="723">
        <v>127478</v>
      </c>
    </row>
    <row r="660" spans="1:11" ht="10.5" customHeight="1">
      <c r="B660" s="311"/>
      <c r="C660" s="549"/>
      <c r="D660" s="549"/>
      <c r="E660" s="522"/>
      <c r="F660" s="520"/>
      <c r="G660" s="520"/>
      <c r="H660" s="520"/>
      <c r="I660" s="520"/>
      <c r="J660" s="520"/>
      <c r="K660" s="723"/>
    </row>
    <row r="661" spans="1:11" ht="10.5" customHeight="1">
      <c r="B661" s="311" t="s">
        <v>768</v>
      </c>
      <c r="C661" s="549">
        <v>10787</v>
      </c>
      <c r="D661" s="549">
        <v>12950</v>
      </c>
      <c r="E661" s="522">
        <v>496</v>
      </c>
      <c r="F661" s="520">
        <v>2264</v>
      </c>
      <c r="G661" s="520">
        <v>517</v>
      </c>
      <c r="H661" s="520">
        <v>45</v>
      </c>
      <c r="I661" s="520">
        <v>320</v>
      </c>
      <c r="J661" s="520">
        <v>71</v>
      </c>
      <c r="K661" s="723">
        <v>48715</v>
      </c>
    </row>
    <row r="662" spans="1:11" ht="10.5" customHeight="1">
      <c r="B662" s="311" t="s">
        <v>769</v>
      </c>
      <c r="C662" s="549">
        <v>13810</v>
      </c>
      <c r="D662" s="549">
        <v>14545</v>
      </c>
      <c r="E662" s="522">
        <v>532</v>
      </c>
      <c r="F662" s="520">
        <v>1942</v>
      </c>
      <c r="G662" s="520">
        <v>741</v>
      </c>
      <c r="H662" s="520">
        <v>115</v>
      </c>
      <c r="I662" s="520">
        <v>409</v>
      </c>
      <c r="J662" s="520">
        <v>59</v>
      </c>
      <c r="K662" s="723">
        <v>56205</v>
      </c>
    </row>
    <row r="663" spans="1:11" ht="10.5" customHeight="1">
      <c r="B663" s="311" t="s">
        <v>455</v>
      </c>
      <c r="C663" s="549">
        <v>8862</v>
      </c>
      <c r="D663" s="549">
        <v>14880</v>
      </c>
      <c r="E663" s="522">
        <v>407</v>
      </c>
      <c r="F663" s="520">
        <v>2242</v>
      </c>
      <c r="G663" s="520">
        <v>385</v>
      </c>
      <c r="H663" s="520">
        <v>52</v>
      </c>
      <c r="I663" s="520">
        <v>311</v>
      </c>
      <c r="J663" s="520">
        <v>112</v>
      </c>
      <c r="K663" s="723">
        <v>49859</v>
      </c>
    </row>
    <row r="664" spans="1:11" ht="10.5" customHeight="1">
      <c r="B664" s="311" t="s">
        <v>456</v>
      </c>
      <c r="C664" s="549">
        <v>10230</v>
      </c>
      <c r="D664" s="549">
        <v>11613</v>
      </c>
      <c r="E664" s="522">
        <v>299</v>
      </c>
      <c r="F664" s="520">
        <v>2678</v>
      </c>
      <c r="G664" s="520">
        <v>542</v>
      </c>
      <c r="H664" s="520">
        <v>27</v>
      </c>
      <c r="I664" s="520">
        <v>257</v>
      </c>
      <c r="J664" s="520">
        <v>166</v>
      </c>
      <c r="K664" s="723">
        <v>22721</v>
      </c>
    </row>
    <row r="665" spans="1:11" ht="10.5" customHeight="1">
      <c r="A665" s="1763"/>
      <c r="B665" s="311" t="s">
        <v>457</v>
      </c>
      <c r="C665" s="549">
        <v>7085</v>
      </c>
      <c r="D665" s="549">
        <v>7024</v>
      </c>
      <c r="E665" s="522">
        <v>138</v>
      </c>
      <c r="F665" s="520">
        <v>3994</v>
      </c>
      <c r="G665" s="520">
        <v>214</v>
      </c>
      <c r="H665" s="520">
        <v>19</v>
      </c>
      <c r="I665" s="520">
        <v>385</v>
      </c>
      <c r="J665" s="520">
        <v>92</v>
      </c>
      <c r="K665" s="723">
        <v>20557</v>
      </c>
    </row>
    <row r="666" spans="1:11" ht="10.5" customHeight="1">
      <c r="A666" s="1763"/>
      <c r="B666" s="311"/>
      <c r="C666" s="549"/>
      <c r="D666" s="549"/>
      <c r="E666" s="522"/>
      <c r="F666" s="520"/>
      <c r="G666" s="520"/>
      <c r="H666" s="520"/>
      <c r="I666" s="520"/>
      <c r="J666" s="520"/>
      <c r="K666" s="723"/>
    </row>
    <row r="667" spans="1:11" ht="10.5" customHeight="1">
      <c r="B667" s="311" t="s">
        <v>324</v>
      </c>
      <c r="C667" s="549">
        <v>7469</v>
      </c>
      <c r="D667" s="549">
        <v>10795</v>
      </c>
      <c r="E667" s="522">
        <v>192</v>
      </c>
      <c r="F667" s="520">
        <v>2911</v>
      </c>
      <c r="G667" s="520">
        <v>235</v>
      </c>
      <c r="H667" s="520" t="s">
        <v>373</v>
      </c>
      <c r="I667" s="520">
        <v>339</v>
      </c>
      <c r="J667" s="520">
        <v>42</v>
      </c>
      <c r="K667" s="723">
        <v>17698</v>
      </c>
    </row>
    <row r="668" spans="1:11" ht="10.5" customHeight="1">
      <c r="B668" s="311" t="s">
        <v>325</v>
      </c>
      <c r="C668" s="549">
        <v>10151</v>
      </c>
      <c r="D668" s="549">
        <v>3999</v>
      </c>
      <c r="E668" s="522">
        <v>189</v>
      </c>
      <c r="F668" s="520">
        <v>1535</v>
      </c>
      <c r="G668" s="520">
        <v>220</v>
      </c>
      <c r="H668" s="520" t="s">
        <v>373</v>
      </c>
      <c r="I668" s="520">
        <v>353</v>
      </c>
      <c r="J668" s="520" t="s">
        <v>373</v>
      </c>
      <c r="K668" s="723">
        <v>18516</v>
      </c>
    </row>
    <row r="669" spans="1:11" ht="10.5" customHeight="1">
      <c r="B669" s="311" t="s">
        <v>326</v>
      </c>
      <c r="C669" s="549" t="s">
        <v>458</v>
      </c>
      <c r="D669" s="549" t="s">
        <v>458</v>
      </c>
      <c r="E669" s="522" t="s">
        <v>458</v>
      </c>
      <c r="F669" s="520" t="s">
        <v>458</v>
      </c>
      <c r="G669" s="520" t="s">
        <v>458</v>
      </c>
      <c r="H669" s="520" t="s">
        <v>458</v>
      </c>
      <c r="I669" s="520" t="s">
        <v>458</v>
      </c>
      <c r="J669" s="520" t="s">
        <v>458</v>
      </c>
      <c r="K669" s="723">
        <v>12858</v>
      </c>
    </row>
    <row r="670" spans="1:11" ht="10.5" customHeight="1">
      <c r="B670" s="311" t="s">
        <v>327</v>
      </c>
      <c r="C670" s="549" t="s">
        <v>458</v>
      </c>
      <c r="D670" s="549" t="s">
        <v>458</v>
      </c>
      <c r="E670" s="522" t="s">
        <v>458</v>
      </c>
      <c r="F670" s="520" t="s">
        <v>458</v>
      </c>
      <c r="G670" s="520" t="s">
        <v>458</v>
      </c>
      <c r="H670" s="520" t="s">
        <v>458</v>
      </c>
      <c r="I670" s="520" t="s">
        <v>458</v>
      </c>
      <c r="J670" s="520" t="s">
        <v>458</v>
      </c>
      <c r="K670" s="723">
        <v>15283</v>
      </c>
    </row>
    <row r="671" spans="1:11" ht="10.5" customHeight="1">
      <c r="B671" s="311" t="s">
        <v>283</v>
      </c>
      <c r="C671" s="549" t="s">
        <v>458</v>
      </c>
      <c r="D671" s="549" t="s">
        <v>458</v>
      </c>
      <c r="E671" s="522" t="s">
        <v>458</v>
      </c>
      <c r="F671" s="520" t="s">
        <v>458</v>
      </c>
      <c r="G671" s="520" t="s">
        <v>458</v>
      </c>
      <c r="H671" s="520" t="s">
        <v>458</v>
      </c>
      <c r="I671" s="520" t="s">
        <v>458</v>
      </c>
      <c r="J671" s="520" t="s">
        <v>458</v>
      </c>
      <c r="K671" s="723">
        <v>19260</v>
      </c>
    </row>
    <row r="672" spans="1:11" ht="10.5" customHeight="1">
      <c r="B672" s="311"/>
      <c r="C672" s="549"/>
      <c r="D672" s="549"/>
      <c r="E672" s="522"/>
      <c r="F672" s="520"/>
      <c r="G672" s="520"/>
      <c r="H672" s="520"/>
      <c r="I672" s="520"/>
      <c r="J672" s="520"/>
      <c r="K672" s="723"/>
    </row>
    <row r="673" spans="2:11" ht="10.5" customHeight="1">
      <c r="B673" s="311" t="s">
        <v>328</v>
      </c>
      <c r="C673" s="895">
        <v>14405</v>
      </c>
      <c r="D673" s="549" t="s">
        <v>458</v>
      </c>
      <c r="E673" s="522" t="s">
        <v>458</v>
      </c>
      <c r="F673" s="520" t="s">
        <v>458</v>
      </c>
      <c r="G673" s="520" t="s">
        <v>458</v>
      </c>
      <c r="H673" s="520" t="s">
        <v>458</v>
      </c>
      <c r="I673" s="520" t="s">
        <v>458</v>
      </c>
      <c r="J673" s="520" t="s">
        <v>458</v>
      </c>
      <c r="K673" s="723">
        <v>14878</v>
      </c>
    </row>
    <row r="674" spans="2:11" ht="10.5" customHeight="1">
      <c r="B674" s="311" t="s">
        <v>329</v>
      </c>
      <c r="C674" s="895">
        <v>15932</v>
      </c>
      <c r="D674" s="549" t="s">
        <v>458</v>
      </c>
      <c r="E674" s="549" t="s">
        <v>458</v>
      </c>
      <c r="F674" s="522" t="s">
        <v>458</v>
      </c>
      <c r="G674" s="522" t="s">
        <v>458</v>
      </c>
      <c r="H674" s="522" t="s">
        <v>458</v>
      </c>
      <c r="I674" s="522" t="s">
        <v>458</v>
      </c>
      <c r="J674" s="522" t="s">
        <v>458</v>
      </c>
      <c r="K674" s="886">
        <v>18042</v>
      </c>
    </row>
    <row r="675" spans="2:11" ht="10.5" customHeight="1">
      <c r="B675" s="592" t="s">
        <v>282</v>
      </c>
      <c r="C675" s="895">
        <v>14348</v>
      </c>
      <c r="D675" s="549" t="s">
        <v>458</v>
      </c>
      <c r="E675" s="549" t="s">
        <v>458</v>
      </c>
      <c r="F675" s="522" t="s">
        <v>458</v>
      </c>
      <c r="G675" s="522" t="s">
        <v>458</v>
      </c>
      <c r="H675" s="522" t="s">
        <v>458</v>
      </c>
      <c r="I675" s="522" t="s">
        <v>458</v>
      </c>
      <c r="J675" s="522" t="s">
        <v>458</v>
      </c>
      <c r="K675" s="886">
        <v>20173</v>
      </c>
    </row>
    <row r="676" spans="2:11" ht="10.5" customHeight="1">
      <c r="B676" s="592" t="s">
        <v>723</v>
      </c>
      <c r="C676" s="895">
        <v>17534</v>
      </c>
      <c r="D676" s="549" t="s">
        <v>458</v>
      </c>
      <c r="E676" s="549" t="s">
        <v>458</v>
      </c>
      <c r="F676" s="522" t="s">
        <v>458</v>
      </c>
      <c r="G676" s="522" t="s">
        <v>458</v>
      </c>
      <c r="H676" s="522" t="s">
        <v>458</v>
      </c>
      <c r="I676" s="522" t="s">
        <v>458</v>
      </c>
      <c r="J676" s="522" t="s">
        <v>458</v>
      </c>
      <c r="K676" s="886">
        <v>20985</v>
      </c>
    </row>
    <row r="677" spans="2:11" ht="10.5" customHeight="1">
      <c r="B677" s="592" t="s">
        <v>751</v>
      </c>
      <c r="C677" s="896">
        <v>18398</v>
      </c>
      <c r="D677" s="645" t="s">
        <v>458</v>
      </c>
      <c r="E677" s="645" t="s">
        <v>458</v>
      </c>
      <c r="F677" s="522" t="s">
        <v>458</v>
      </c>
      <c r="G677" s="522" t="s">
        <v>458</v>
      </c>
      <c r="H677" s="522" t="s">
        <v>458</v>
      </c>
      <c r="I677" s="522" t="s">
        <v>458</v>
      </c>
      <c r="J677" s="522" t="s">
        <v>458</v>
      </c>
      <c r="K677" s="886">
        <v>27514</v>
      </c>
    </row>
    <row r="678" spans="2:11" ht="10.5" customHeight="1">
      <c r="B678" s="592"/>
      <c r="C678" s="896"/>
      <c r="D678" s="645"/>
      <c r="E678" s="645"/>
      <c r="F678" s="522"/>
      <c r="G678" s="522"/>
      <c r="H678" s="522"/>
      <c r="I678" s="522"/>
      <c r="J678" s="522"/>
      <c r="K678" s="886"/>
    </row>
    <row r="679" spans="2:11" ht="10.5" customHeight="1">
      <c r="B679" s="592" t="s">
        <v>502</v>
      </c>
      <c r="C679" s="669">
        <v>18990</v>
      </c>
      <c r="D679" s="645" t="s">
        <v>458</v>
      </c>
      <c r="E679" s="645" t="s">
        <v>458</v>
      </c>
      <c r="F679" s="522" t="s">
        <v>458</v>
      </c>
      <c r="G679" s="522" t="s">
        <v>458</v>
      </c>
      <c r="H679" s="522" t="s">
        <v>458</v>
      </c>
      <c r="I679" s="522" t="s">
        <v>458</v>
      </c>
      <c r="J679" s="522" t="s">
        <v>458</v>
      </c>
      <c r="K679" s="897">
        <v>13611</v>
      </c>
    </row>
    <row r="680" spans="2:11" ht="10.5" customHeight="1">
      <c r="B680" s="592" t="s">
        <v>388</v>
      </c>
      <c r="C680" s="669">
        <v>18539</v>
      </c>
      <c r="D680" s="645" t="s">
        <v>458</v>
      </c>
      <c r="E680" s="645" t="s">
        <v>458</v>
      </c>
      <c r="F680" s="522" t="s">
        <v>458</v>
      </c>
      <c r="G680" s="522" t="s">
        <v>458</v>
      </c>
      <c r="H680" s="522" t="s">
        <v>458</v>
      </c>
      <c r="I680" s="522" t="s">
        <v>458</v>
      </c>
      <c r="J680" s="522" t="s">
        <v>458</v>
      </c>
      <c r="K680" s="897">
        <v>16901</v>
      </c>
    </row>
    <row r="681" spans="2:11" ht="10.5" customHeight="1">
      <c r="B681" s="592" t="s">
        <v>803</v>
      </c>
      <c r="C681" s="669">
        <v>17949</v>
      </c>
      <c r="D681" s="645" t="s">
        <v>458</v>
      </c>
      <c r="E681" s="645" t="s">
        <v>458</v>
      </c>
      <c r="F681" s="522" t="s">
        <v>458</v>
      </c>
      <c r="G681" s="522" t="s">
        <v>458</v>
      </c>
      <c r="H681" s="522" t="s">
        <v>458</v>
      </c>
      <c r="I681" s="522" t="s">
        <v>458</v>
      </c>
      <c r="J681" s="522" t="s">
        <v>458</v>
      </c>
      <c r="K681" s="897">
        <v>20761</v>
      </c>
    </row>
    <row r="682" spans="2:11" ht="10.5" customHeight="1">
      <c r="B682" s="313">
        <v>39692</v>
      </c>
      <c r="C682" s="669">
        <v>19542</v>
      </c>
      <c r="D682" s="645" t="s">
        <v>458</v>
      </c>
      <c r="E682" s="645" t="s">
        <v>458</v>
      </c>
      <c r="F682" s="522" t="s">
        <v>458</v>
      </c>
      <c r="G682" s="522" t="s">
        <v>458</v>
      </c>
      <c r="H682" s="522" t="s">
        <v>458</v>
      </c>
      <c r="I682" s="522" t="s">
        <v>458</v>
      </c>
      <c r="J682" s="522" t="s">
        <v>458</v>
      </c>
      <c r="K682" s="897">
        <v>21430</v>
      </c>
    </row>
    <row r="683" spans="2:11" ht="10.5" customHeight="1">
      <c r="B683" s="313">
        <v>40087</v>
      </c>
      <c r="C683" s="669">
        <v>19500</v>
      </c>
      <c r="D683" s="645" t="s">
        <v>458</v>
      </c>
      <c r="E683" s="645" t="s">
        <v>458</v>
      </c>
      <c r="F683" s="522" t="s">
        <v>458</v>
      </c>
      <c r="G683" s="522" t="s">
        <v>458</v>
      </c>
      <c r="H683" s="522" t="s">
        <v>458</v>
      </c>
      <c r="I683" s="522" t="s">
        <v>458</v>
      </c>
      <c r="J683" s="522" t="s">
        <v>458</v>
      </c>
      <c r="K683" s="897">
        <v>21857</v>
      </c>
    </row>
    <row r="684" spans="2:11" ht="10.5" customHeight="1">
      <c r="B684" s="313"/>
      <c r="C684" s="602"/>
      <c r="D684" s="602"/>
      <c r="E684" s="602"/>
      <c r="F684" s="522"/>
      <c r="G684" s="522"/>
      <c r="H684" s="522"/>
      <c r="I684" s="522"/>
      <c r="J684" s="522"/>
      <c r="K684" s="897"/>
    </row>
    <row r="685" spans="2:11" ht="10.5" customHeight="1">
      <c r="B685" s="511" t="s">
        <v>336</v>
      </c>
      <c r="C685" s="645">
        <v>19195</v>
      </c>
      <c r="D685" s="602" t="s">
        <v>458</v>
      </c>
      <c r="E685" s="602" t="s">
        <v>458</v>
      </c>
      <c r="F685" s="522" t="s">
        <v>458</v>
      </c>
      <c r="G685" s="522" t="s">
        <v>458</v>
      </c>
      <c r="H685" s="522" t="s">
        <v>458</v>
      </c>
      <c r="I685" s="522" t="s">
        <v>458</v>
      </c>
      <c r="J685" s="522" t="s">
        <v>458</v>
      </c>
      <c r="K685" s="897">
        <v>19646</v>
      </c>
    </row>
    <row r="686" spans="2:11" ht="10.5" customHeight="1">
      <c r="B686" s="511" t="s">
        <v>339</v>
      </c>
      <c r="C686" s="602">
        <v>16564</v>
      </c>
      <c r="D686" s="645" t="s">
        <v>458</v>
      </c>
      <c r="E686" s="645" t="s">
        <v>458</v>
      </c>
      <c r="F686" s="522" t="s">
        <v>458</v>
      </c>
      <c r="G686" s="522" t="s">
        <v>458</v>
      </c>
      <c r="H686" s="522" t="s">
        <v>458</v>
      </c>
      <c r="I686" s="522" t="s">
        <v>458</v>
      </c>
      <c r="J686" s="522" t="s">
        <v>458</v>
      </c>
      <c r="K686" s="897">
        <v>14579</v>
      </c>
    </row>
    <row r="687" spans="2:11" ht="10.5" customHeight="1">
      <c r="B687" s="511" t="s">
        <v>1370</v>
      </c>
      <c r="C687" s="645">
        <v>18634</v>
      </c>
      <c r="D687" s="645" t="s">
        <v>458</v>
      </c>
      <c r="E687" s="645" t="s">
        <v>458</v>
      </c>
      <c r="F687" s="522" t="s">
        <v>458</v>
      </c>
      <c r="G687" s="522" t="s">
        <v>458</v>
      </c>
      <c r="H687" s="522" t="s">
        <v>458</v>
      </c>
      <c r="I687" s="522" t="s">
        <v>458</v>
      </c>
      <c r="J687" s="522" t="s">
        <v>458</v>
      </c>
      <c r="K687" s="897">
        <v>18105</v>
      </c>
    </row>
    <row r="688" spans="2:11" ht="10.5" customHeight="1">
      <c r="B688" s="511" t="s">
        <v>1409</v>
      </c>
      <c r="C688" s="645">
        <v>20849</v>
      </c>
      <c r="D688" s="645" t="s">
        <v>458</v>
      </c>
      <c r="E688" s="645" t="s">
        <v>458</v>
      </c>
      <c r="F688" s="522" t="s">
        <v>458</v>
      </c>
      <c r="G688" s="522" t="s">
        <v>458</v>
      </c>
      <c r="H688" s="522" t="s">
        <v>458</v>
      </c>
      <c r="I688" s="522" t="s">
        <v>458</v>
      </c>
      <c r="J688" s="522" t="s">
        <v>458</v>
      </c>
      <c r="K688" s="897">
        <v>17103</v>
      </c>
    </row>
    <row r="689" spans="2:15" ht="10.5" customHeight="1">
      <c r="B689" s="512" t="s">
        <v>1410</v>
      </c>
      <c r="C689" s="646">
        <v>19258</v>
      </c>
      <c r="D689" s="646" t="s">
        <v>458</v>
      </c>
      <c r="E689" s="646" t="s">
        <v>458</v>
      </c>
      <c r="F689" s="540" t="s">
        <v>458</v>
      </c>
      <c r="G689" s="540" t="s">
        <v>458</v>
      </c>
      <c r="H689" s="540" t="s">
        <v>458</v>
      </c>
      <c r="I689" s="540" t="s">
        <v>458</v>
      </c>
      <c r="J689" s="540" t="s">
        <v>458</v>
      </c>
      <c r="K689" s="1232">
        <v>16771</v>
      </c>
    </row>
    <row r="690" spans="2:15" ht="6" customHeight="1">
      <c r="B690" s="1322"/>
      <c r="C690" s="992"/>
      <c r="D690" s="992"/>
      <c r="E690" s="992"/>
      <c r="F690" s="598"/>
      <c r="G690" s="598"/>
      <c r="H690" s="598"/>
      <c r="I690" s="598"/>
      <c r="J690" s="598"/>
      <c r="K690" s="1436"/>
    </row>
    <row r="691" spans="2:15" ht="9.75" customHeight="1">
      <c r="B691" s="1326" t="s">
        <v>1315</v>
      </c>
    </row>
    <row r="692" spans="2:15" ht="10.5" customHeight="1">
      <c r="B692" s="1326" t="s">
        <v>1316</v>
      </c>
    </row>
    <row r="693" spans="2:15" ht="10.5" customHeight="1">
      <c r="B693" s="60"/>
      <c r="C693" s="50"/>
      <c r="D693" s="50"/>
      <c r="E693" s="50"/>
      <c r="F693" s="50"/>
      <c r="G693" s="50"/>
      <c r="H693" s="50"/>
      <c r="I693" s="50"/>
      <c r="J693" s="50"/>
      <c r="K693" s="50"/>
      <c r="L693" s="50"/>
      <c r="M693" s="50"/>
      <c r="N693" s="50"/>
      <c r="O693" s="50"/>
    </row>
    <row r="694" spans="2:15" ht="10.5" customHeight="1">
      <c r="B694" s="60"/>
      <c r="C694" s="50"/>
      <c r="D694" s="50"/>
      <c r="E694" s="50"/>
      <c r="F694" s="50"/>
      <c r="G694" s="50"/>
      <c r="H694" s="50"/>
      <c r="I694" s="50"/>
      <c r="J694" s="50"/>
      <c r="K694" s="50"/>
      <c r="L694" s="50"/>
      <c r="M694" s="50"/>
      <c r="N694" s="50"/>
      <c r="O694" s="50"/>
    </row>
    <row r="695" spans="2:15" ht="10.5" customHeight="1">
      <c r="B695" s="60"/>
      <c r="C695" s="50"/>
      <c r="D695" s="50"/>
      <c r="E695" s="50"/>
      <c r="F695" s="50"/>
      <c r="G695" s="50"/>
      <c r="H695" s="50"/>
      <c r="I695" s="50"/>
      <c r="J695" s="50"/>
      <c r="K695" s="50"/>
      <c r="L695" s="50"/>
      <c r="M695" s="50"/>
      <c r="N695" s="50"/>
      <c r="O695" s="50"/>
    </row>
    <row r="696" spans="2:15" ht="10.5" customHeight="1">
      <c r="B696" s="60"/>
      <c r="C696" s="50"/>
      <c r="D696" s="50"/>
      <c r="E696" s="50"/>
      <c r="F696" s="50"/>
      <c r="G696" s="50"/>
      <c r="H696" s="50"/>
      <c r="I696" s="50"/>
      <c r="J696" s="50"/>
      <c r="K696" s="50"/>
      <c r="L696" s="50"/>
      <c r="M696" s="50"/>
      <c r="N696" s="50"/>
      <c r="O696" s="50"/>
    </row>
    <row r="697" spans="2:15" ht="10.5" customHeight="1">
      <c r="B697" s="60"/>
      <c r="C697" s="50"/>
      <c r="D697" s="50"/>
      <c r="E697" s="50"/>
      <c r="F697" s="50"/>
      <c r="G697" s="50"/>
      <c r="H697" s="50"/>
      <c r="I697" s="50"/>
      <c r="J697" s="50"/>
      <c r="K697" s="50"/>
      <c r="L697" s="50"/>
      <c r="M697" s="50"/>
      <c r="N697" s="50"/>
      <c r="O697" s="50"/>
    </row>
    <row r="698" spans="2:15" ht="10.5" customHeight="1">
      <c r="B698" s="60"/>
      <c r="C698" s="50"/>
      <c r="D698" s="50"/>
      <c r="E698" s="50"/>
      <c r="F698" s="50"/>
      <c r="G698" s="50"/>
      <c r="H698" s="50"/>
      <c r="I698" s="50"/>
      <c r="J698" s="50"/>
      <c r="K698" s="50"/>
      <c r="L698" s="50"/>
      <c r="M698" s="50"/>
      <c r="N698" s="50"/>
      <c r="O698" s="50"/>
    </row>
    <row r="699" spans="2:15" ht="10.5" customHeight="1">
      <c r="B699" s="60"/>
      <c r="C699" s="50"/>
      <c r="D699" s="50"/>
      <c r="E699" s="50"/>
      <c r="F699" s="50"/>
      <c r="G699" s="50"/>
      <c r="H699" s="50"/>
      <c r="I699" s="50"/>
      <c r="J699" s="50"/>
      <c r="K699" s="50"/>
      <c r="L699" s="50"/>
      <c r="M699" s="50"/>
      <c r="N699" s="50"/>
      <c r="O699" s="50"/>
    </row>
    <row r="700" spans="2:15" ht="10.5" customHeight="1">
      <c r="B700" s="60"/>
      <c r="C700" s="50"/>
      <c r="D700" s="50"/>
      <c r="E700" s="50"/>
      <c r="F700" s="50"/>
      <c r="G700" s="50"/>
      <c r="H700" s="50"/>
      <c r="I700" s="50"/>
      <c r="J700" s="50"/>
      <c r="K700" s="50"/>
      <c r="L700" s="50"/>
      <c r="M700" s="50"/>
      <c r="N700" s="50"/>
      <c r="O700" s="50"/>
    </row>
    <row r="701" spans="2:15" ht="10.5" customHeight="1">
      <c r="B701" s="60"/>
      <c r="C701" s="50"/>
      <c r="D701" s="50"/>
      <c r="E701" s="50"/>
      <c r="F701" s="50"/>
      <c r="G701" s="50"/>
      <c r="H701" s="50"/>
      <c r="I701" s="50"/>
      <c r="J701" s="50"/>
      <c r="K701" s="50"/>
      <c r="L701" s="50"/>
      <c r="M701" s="50"/>
      <c r="N701" s="50"/>
      <c r="O701" s="50"/>
    </row>
    <row r="702" spans="2:15" ht="10.5" customHeight="1">
      <c r="B702" s="60"/>
      <c r="C702" s="50"/>
      <c r="D702" s="50"/>
      <c r="E702" s="50"/>
      <c r="F702" s="50"/>
      <c r="G702" s="50"/>
      <c r="H702" s="50"/>
      <c r="I702" s="50"/>
      <c r="J702" s="50"/>
      <c r="K702" s="50"/>
      <c r="L702" s="50"/>
      <c r="M702" s="50"/>
      <c r="N702" s="50"/>
      <c r="O702" s="50"/>
    </row>
    <row r="703" spans="2:15" ht="10.5" customHeight="1">
      <c r="B703" s="60"/>
      <c r="C703" s="50"/>
      <c r="D703" s="50"/>
      <c r="E703" s="50"/>
      <c r="F703" s="50"/>
      <c r="G703" s="50"/>
      <c r="H703" s="50"/>
      <c r="I703" s="50"/>
      <c r="J703" s="50"/>
      <c r="K703" s="50"/>
      <c r="L703" s="50"/>
      <c r="M703" s="50"/>
      <c r="N703" s="50"/>
      <c r="O703" s="50"/>
    </row>
    <row r="704" spans="2:15" ht="10.5" customHeight="1">
      <c r="B704" s="60"/>
      <c r="C704" s="50"/>
      <c r="D704" s="50"/>
      <c r="E704" s="50"/>
      <c r="F704" s="50"/>
      <c r="G704" s="50"/>
      <c r="H704" s="50"/>
      <c r="I704" s="50"/>
      <c r="J704" s="50"/>
      <c r="K704" s="50"/>
      <c r="L704" s="50"/>
      <c r="M704" s="50"/>
      <c r="N704" s="50"/>
      <c r="O704" s="50"/>
    </row>
    <row r="705" spans="2:15" ht="10.5" customHeight="1">
      <c r="B705" s="60"/>
      <c r="C705" s="50"/>
      <c r="D705" s="50"/>
      <c r="E705" s="50"/>
      <c r="F705" s="50"/>
      <c r="G705" s="50"/>
      <c r="H705" s="50"/>
      <c r="I705" s="50"/>
      <c r="J705" s="50"/>
      <c r="K705" s="50"/>
      <c r="L705" s="50"/>
      <c r="M705" s="50"/>
      <c r="N705" s="50"/>
      <c r="O705" s="50"/>
    </row>
    <row r="706" spans="2:15" ht="10.5" customHeight="1">
      <c r="B706" s="60"/>
      <c r="C706" s="50"/>
      <c r="D706" s="50"/>
      <c r="E706" s="50"/>
      <c r="F706" s="50"/>
      <c r="G706" s="155">
        <v>67</v>
      </c>
      <c r="H706" s="50"/>
      <c r="I706" s="50"/>
      <c r="J706" s="50"/>
      <c r="K706" s="50"/>
      <c r="L706" s="50"/>
      <c r="M706" s="50"/>
      <c r="N706" s="50"/>
      <c r="O706" s="50"/>
    </row>
    <row r="707" spans="2:15" ht="10.5" customHeight="1"/>
    <row r="708" spans="2:15" ht="11.5" customHeight="1">
      <c r="B708" s="60" t="s">
        <v>27</v>
      </c>
    </row>
    <row r="709" spans="2:15" ht="11.5" customHeight="1">
      <c r="B709" s="1566" t="s">
        <v>83</v>
      </c>
      <c r="C709" s="1567"/>
      <c r="D709" s="265">
        <v>1978</v>
      </c>
      <c r="E709" s="265">
        <v>1980</v>
      </c>
      <c r="F709" s="265">
        <v>1981</v>
      </c>
      <c r="G709" s="265">
        <v>1983</v>
      </c>
      <c r="H709" s="265">
        <v>1988</v>
      </c>
      <c r="I709" s="265">
        <v>1993</v>
      </c>
      <c r="J709" s="265">
        <v>1996</v>
      </c>
      <c r="K709" s="362" t="s">
        <v>1146</v>
      </c>
      <c r="L709" s="1237" t="s">
        <v>1530</v>
      </c>
    </row>
    <row r="710" spans="2:15" ht="12" customHeight="1">
      <c r="B710" s="1570"/>
      <c r="C710" s="1571"/>
      <c r="D710" s="1778" t="s">
        <v>972</v>
      </c>
      <c r="E710" s="1779"/>
      <c r="F710" s="1779"/>
      <c r="G710" s="1779"/>
      <c r="H710" s="1779"/>
      <c r="I710" s="1779"/>
      <c r="J710" s="1779"/>
      <c r="K710" s="1779"/>
      <c r="L710" s="1513"/>
    </row>
    <row r="711" spans="2:15" ht="10.5" customHeight="1">
      <c r="B711" s="1548" t="s">
        <v>739</v>
      </c>
      <c r="C711" s="1549"/>
      <c r="D711" s="898">
        <v>8734</v>
      </c>
      <c r="E711" s="898">
        <v>7944</v>
      </c>
      <c r="F711" s="898">
        <v>7526</v>
      </c>
      <c r="G711" s="898">
        <v>7407</v>
      </c>
      <c r="H711" s="898">
        <v>6539</v>
      </c>
      <c r="I711" s="898">
        <v>6275</v>
      </c>
      <c r="J711" s="898">
        <v>6116</v>
      </c>
      <c r="K711" s="899">
        <v>4367</v>
      </c>
      <c r="L711" s="1304">
        <v>5279</v>
      </c>
    </row>
    <row r="712" spans="2:15" ht="10.5" customHeight="1">
      <c r="B712" s="1548" t="s">
        <v>84</v>
      </c>
      <c r="C712" s="1549"/>
      <c r="D712" s="898">
        <v>28602</v>
      </c>
      <c r="E712" s="898">
        <v>28291</v>
      </c>
      <c r="F712" s="898">
        <v>28456</v>
      </c>
      <c r="G712" s="898">
        <v>26932</v>
      </c>
      <c r="H712" s="898">
        <v>24083</v>
      </c>
      <c r="I712" s="898">
        <v>19834</v>
      </c>
      <c r="J712" s="898">
        <v>14047</v>
      </c>
      <c r="K712" s="899">
        <v>10896</v>
      </c>
      <c r="L712" s="1304">
        <v>11818</v>
      </c>
    </row>
    <row r="713" spans="2:15" ht="10.5" customHeight="1">
      <c r="B713" s="1548" t="s">
        <v>85</v>
      </c>
      <c r="C713" s="1549"/>
      <c r="D713" s="898">
        <v>2445</v>
      </c>
      <c r="E713" s="898">
        <v>2615</v>
      </c>
      <c r="F713" s="898">
        <v>2551</v>
      </c>
      <c r="G713" s="898">
        <v>2768</v>
      </c>
      <c r="H713" s="898">
        <v>3458</v>
      </c>
      <c r="I713" s="898">
        <v>2071</v>
      </c>
      <c r="J713" s="898">
        <v>1563</v>
      </c>
      <c r="K713" s="899">
        <v>988</v>
      </c>
      <c r="L713" s="1304">
        <v>854</v>
      </c>
    </row>
    <row r="714" spans="2:15" ht="10.5" customHeight="1">
      <c r="B714" s="1548" t="s">
        <v>98</v>
      </c>
      <c r="C714" s="1549"/>
      <c r="D714" s="898">
        <v>895</v>
      </c>
      <c r="E714" s="898">
        <v>831</v>
      </c>
      <c r="F714" s="898">
        <v>792</v>
      </c>
      <c r="G714" s="898">
        <v>850</v>
      </c>
      <c r="H714" s="898">
        <v>931</v>
      </c>
      <c r="I714" s="898">
        <v>945</v>
      </c>
      <c r="J714" s="898">
        <v>1164</v>
      </c>
      <c r="K714" s="899">
        <v>723</v>
      </c>
      <c r="L714" s="1304">
        <v>910</v>
      </c>
    </row>
    <row r="715" spans="2:15" ht="10.5" customHeight="1">
      <c r="B715" s="1548" t="s">
        <v>1524</v>
      </c>
      <c r="C715" s="1549"/>
      <c r="D715" s="898" t="s">
        <v>458</v>
      </c>
      <c r="E715" s="898" t="s">
        <v>458</v>
      </c>
      <c r="F715" s="898">
        <v>114</v>
      </c>
      <c r="G715" s="898" t="s">
        <v>458</v>
      </c>
      <c r="H715" s="898">
        <v>77</v>
      </c>
      <c r="I715" s="898" t="s">
        <v>458</v>
      </c>
      <c r="J715" s="898"/>
      <c r="K715" s="899">
        <v>21</v>
      </c>
      <c r="L715" s="1304">
        <v>21</v>
      </c>
    </row>
    <row r="716" spans="2:15" ht="10.5" customHeight="1">
      <c r="B716" s="1548" t="s">
        <v>1525</v>
      </c>
      <c r="C716" s="1549"/>
      <c r="D716" s="898" t="s">
        <v>458</v>
      </c>
      <c r="E716" s="898" t="s">
        <v>458</v>
      </c>
      <c r="F716" s="898">
        <v>5</v>
      </c>
      <c r="G716" s="898" t="s">
        <v>458</v>
      </c>
      <c r="H716" s="898">
        <v>2</v>
      </c>
      <c r="I716" s="898" t="s">
        <v>458</v>
      </c>
      <c r="J716" s="898">
        <v>40</v>
      </c>
      <c r="K716" s="899" t="s">
        <v>458</v>
      </c>
      <c r="L716" s="1305" t="s">
        <v>458</v>
      </c>
    </row>
    <row r="717" spans="2:15" ht="10.5" customHeight="1">
      <c r="B717" s="1548" t="s">
        <v>1526</v>
      </c>
      <c r="C717" s="1549"/>
      <c r="D717" s="898" t="s">
        <v>458</v>
      </c>
      <c r="E717" s="898" t="s">
        <v>458</v>
      </c>
      <c r="F717" s="898">
        <v>25</v>
      </c>
      <c r="G717" s="898" t="s">
        <v>458</v>
      </c>
      <c r="H717" s="898">
        <v>13</v>
      </c>
      <c r="I717" s="898" t="s">
        <v>458</v>
      </c>
      <c r="J717" s="898"/>
      <c r="K717" s="899">
        <v>7</v>
      </c>
      <c r="L717" s="1305" t="s">
        <v>458</v>
      </c>
    </row>
    <row r="718" spans="2:15" ht="10.5" customHeight="1">
      <c r="B718" s="1548" t="s">
        <v>99</v>
      </c>
      <c r="C718" s="1549"/>
      <c r="D718" s="898" t="s">
        <v>458</v>
      </c>
      <c r="E718" s="898" t="s">
        <v>458</v>
      </c>
      <c r="F718" s="898">
        <v>107</v>
      </c>
      <c r="G718" s="898" t="s">
        <v>458</v>
      </c>
      <c r="H718" s="898">
        <v>251</v>
      </c>
      <c r="I718" s="898" t="s">
        <v>458</v>
      </c>
      <c r="J718" s="898">
        <v>459</v>
      </c>
      <c r="K718" s="899">
        <v>338</v>
      </c>
      <c r="L718" s="1304">
        <v>244</v>
      </c>
    </row>
    <row r="719" spans="2:15" ht="10.5" customHeight="1">
      <c r="B719" s="1548" t="s">
        <v>100</v>
      </c>
      <c r="C719" s="1549"/>
      <c r="D719" s="898" t="s">
        <v>458</v>
      </c>
      <c r="E719" s="898">
        <v>28186</v>
      </c>
      <c r="F719" s="898">
        <v>36291</v>
      </c>
      <c r="G719" s="898">
        <v>47047</v>
      </c>
      <c r="H719" s="898">
        <v>51787</v>
      </c>
      <c r="I719" s="898" t="s">
        <v>458</v>
      </c>
      <c r="J719" s="898" t="s">
        <v>458</v>
      </c>
      <c r="K719" s="899">
        <v>185073</v>
      </c>
      <c r="L719" s="1304">
        <v>242855</v>
      </c>
    </row>
    <row r="720" spans="2:15" ht="10.5" customHeight="1">
      <c r="B720" s="1601" t="s">
        <v>1527</v>
      </c>
      <c r="C720" s="1602"/>
      <c r="D720" s="900" t="s">
        <v>458</v>
      </c>
      <c r="E720" s="900" t="s">
        <v>458</v>
      </c>
      <c r="F720" s="900">
        <v>12642</v>
      </c>
      <c r="G720" s="900" t="s">
        <v>458</v>
      </c>
      <c r="H720" s="900">
        <v>11320</v>
      </c>
      <c r="I720" s="900" t="s">
        <v>458</v>
      </c>
      <c r="J720" s="900" t="s">
        <v>458</v>
      </c>
      <c r="K720" s="901" t="s">
        <v>458</v>
      </c>
      <c r="L720" s="1125" t="s">
        <v>458</v>
      </c>
    </row>
    <row r="721" spans="2:12" ht="14.25" customHeight="1">
      <c r="B721" s="1574" t="s">
        <v>101</v>
      </c>
      <c r="C721" s="1809"/>
      <c r="D721" s="1809"/>
      <c r="E721" s="1809"/>
      <c r="F721" s="1809"/>
      <c r="G721" s="1809"/>
      <c r="H721" s="1809"/>
      <c r="I721" s="1809"/>
      <c r="J721" s="1809"/>
      <c r="K721" s="1575"/>
      <c r="L721" s="1303"/>
    </row>
    <row r="722" spans="2:12" ht="10.5" customHeight="1">
      <c r="B722" s="1548" t="s">
        <v>973</v>
      </c>
      <c r="C722" s="1549"/>
      <c r="D722" s="902" t="s">
        <v>458</v>
      </c>
      <c r="E722" s="902" t="s">
        <v>458</v>
      </c>
      <c r="F722" s="902">
        <v>280</v>
      </c>
      <c r="G722" s="902">
        <v>342</v>
      </c>
      <c r="H722" s="902" t="s">
        <v>458</v>
      </c>
      <c r="I722" s="902" t="s">
        <v>458</v>
      </c>
      <c r="J722" s="902" t="s">
        <v>458</v>
      </c>
      <c r="K722" s="1306" t="s">
        <v>458</v>
      </c>
      <c r="L722" s="1145" t="s">
        <v>458</v>
      </c>
    </row>
    <row r="723" spans="2:12" ht="10.5" customHeight="1">
      <c r="B723" s="1601" t="s">
        <v>974</v>
      </c>
      <c r="C723" s="1602"/>
      <c r="D723" s="903" t="s">
        <v>458</v>
      </c>
      <c r="E723" s="903" t="s">
        <v>458</v>
      </c>
      <c r="F723" s="903">
        <v>3.7</v>
      </c>
      <c r="G723" s="903">
        <v>4.5999999999999996</v>
      </c>
      <c r="H723" s="903" t="s">
        <v>458</v>
      </c>
      <c r="I723" s="903" t="s">
        <v>458</v>
      </c>
      <c r="J723" s="903" t="s">
        <v>458</v>
      </c>
      <c r="K723" s="1307" t="s">
        <v>458</v>
      </c>
      <c r="L723" s="1210" t="s">
        <v>458</v>
      </c>
    </row>
    <row r="724" spans="2:12" ht="14.25" customHeight="1">
      <c r="B724" s="226" t="s">
        <v>225</v>
      </c>
      <c r="C724" s="223"/>
      <c r="D724" s="223"/>
      <c r="E724" s="223"/>
      <c r="F724" s="223"/>
      <c r="G724" s="223"/>
      <c r="H724" s="223"/>
      <c r="I724" s="223"/>
      <c r="J724" s="223"/>
    </row>
    <row r="725" spans="2:12" ht="6" customHeight="1">
      <c r="B725" s="226"/>
      <c r="C725" s="223"/>
      <c r="D725" s="223"/>
      <c r="E725" s="223"/>
      <c r="F725" s="223"/>
      <c r="G725" s="223"/>
      <c r="H725" s="223"/>
      <c r="I725" s="223"/>
      <c r="J725" s="223"/>
    </row>
    <row r="726" spans="2:12" ht="10.5" customHeight="1">
      <c r="B726" s="1326" t="s">
        <v>1147</v>
      </c>
      <c r="C726" s="1326"/>
      <c r="D726" s="1326"/>
      <c r="E726" s="1326"/>
      <c r="F726" s="1326"/>
      <c r="G726" s="1326"/>
      <c r="H726" s="1326"/>
      <c r="I726" s="1326"/>
      <c r="J726" s="1326"/>
    </row>
    <row r="727" spans="2:12" ht="10.5" customHeight="1">
      <c r="B727" s="1326" t="s">
        <v>1528</v>
      </c>
      <c r="C727" s="1326"/>
      <c r="D727" s="1326"/>
      <c r="E727" s="1326"/>
      <c r="F727" s="1326"/>
      <c r="G727" s="1326"/>
      <c r="H727" s="1326"/>
      <c r="I727" s="1326"/>
      <c r="J727" s="1326"/>
    </row>
    <row r="728" spans="2:12" ht="10.5" customHeight="1">
      <c r="B728" s="1754" t="s">
        <v>1529</v>
      </c>
      <c r="C728" s="1755"/>
      <c r="D728" s="1755"/>
      <c r="E728" s="1755"/>
      <c r="F728" s="1755"/>
      <c r="G728" s="1755"/>
      <c r="H728" s="1755"/>
      <c r="I728" s="1755"/>
      <c r="J728" s="1755"/>
    </row>
    <row r="729" spans="2:12" ht="10.5" customHeight="1">
      <c r="B729" s="1580" t="s">
        <v>1546</v>
      </c>
      <c r="C729" s="1580"/>
      <c r="D729" s="1580"/>
      <c r="E729" s="1580"/>
      <c r="F729" s="1580"/>
      <c r="G729" s="1580"/>
      <c r="H729" s="1580"/>
      <c r="I729" s="1580"/>
      <c r="J729" s="1580"/>
      <c r="K729" s="1580"/>
      <c r="L729" s="1580"/>
    </row>
    <row r="730" spans="2:12" ht="10.5" customHeight="1">
      <c r="B730" s="1326"/>
      <c r="C730" s="51"/>
      <c r="D730" s="51"/>
      <c r="E730" s="51"/>
      <c r="F730" s="51"/>
      <c r="G730" s="51"/>
      <c r="H730" s="51"/>
      <c r="I730" s="51"/>
      <c r="J730" s="51"/>
      <c r="K730" s="51"/>
    </row>
    <row r="731" spans="2:12" ht="10.5" customHeight="1">
      <c r="B731" s="60"/>
    </row>
    <row r="732" spans="2:12" ht="10.5" customHeight="1">
      <c r="G732" s="151">
        <v>68</v>
      </c>
    </row>
    <row r="733" spans="2:12" ht="10.5" customHeight="1"/>
    <row r="734" spans="2:12" ht="11.5" customHeight="1">
      <c r="B734" s="60" t="s">
        <v>270</v>
      </c>
    </row>
    <row r="735" spans="2:12" ht="24.75" customHeight="1">
      <c r="B735" s="1638" t="s">
        <v>599</v>
      </c>
      <c r="C735" s="1609" t="s">
        <v>421</v>
      </c>
      <c r="D735" s="1619" t="s">
        <v>1412</v>
      </c>
      <c r="E735" s="1621"/>
      <c r="F735" s="1619" t="s">
        <v>1413</v>
      </c>
      <c r="G735" s="1621"/>
      <c r="H735" s="1609" t="s">
        <v>527</v>
      </c>
      <c r="I735" s="1619" t="s">
        <v>528</v>
      </c>
      <c r="J735" s="1621"/>
    </row>
    <row r="736" spans="2:12" ht="11.5" customHeight="1">
      <c r="B736" s="1653"/>
      <c r="C736" s="1610"/>
      <c r="D736" s="282" t="s">
        <v>144</v>
      </c>
      <c r="E736" s="1309" t="s">
        <v>587</v>
      </c>
      <c r="F736" s="282" t="s">
        <v>144</v>
      </c>
      <c r="G736" s="1309" t="s">
        <v>587</v>
      </c>
      <c r="H736" s="1610"/>
      <c r="I736" s="282" t="s">
        <v>144</v>
      </c>
      <c r="J736" s="1309" t="s">
        <v>587</v>
      </c>
    </row>
    <row r="737" spans="2:10" ht="11.5" customHeight="1">
      <c r="B737" s="1639"/>
      <c r="C737" s="1555" t="s">
        <v>280</v>
      </c>
      <c r="D737" s="1559"/>
      <c r="E737" s="479" t="s">
        <v>425</v>
      </c>
      <c r="F737" s="479" t="s">
        <v>280</v>
      </c>
      <c r="G737" s="479" t="s">
        <v>425</v>
      </c>
      <c r="H737" s="479" t="s">
        <v>280</v>
      </c>
      <c r="I737" s="479" t="s">
        <v>280</v>
      </c>
      <c r="J737" s="479" t="s">
        <v>425</v>
      </c>
    </row>
    <row r="738" spans="2:10" ht="10.5" customHeight="1">
      <c r="B738" s="311" t="s">
        <v>758</v>
      </c>
      <c r="C738" s="584">
        <v>364</v>
      </c>
      <c r="D738" s="584">
        <v>338</v>
      </c>
      <c r="E738" s="533">
        <v>11.93</v>
      </c>
      <c r="F738" s="520">
        <v>890</v>
      </c>
      <c r="G738" s="980">
        <v>31.381514544220703</v>
      </c>
      <c r="H738" s="902">
        <v>161</v>
      </c>
      <c r="I738" s="902">
        <v>151</v>
      </c>
      <c r="J738" s="145">
        <v>5.2</v>
      </c>
    </row>
    <row r="739" spans="2:10" ht="10.5" customHeight="1">
      <c r="B739" s="311" t="s">
        <v>759</v>
      </c>
      <c r="C739" s="584">
        <v>402</v>
      </c>
      <c r="D739" s="584">
        <v>379</v>
      </c>
      <c r="E739" s="533">
        <v>13.06</v>
      </c>
      <c r="F739" s="520">
        <v>932</v>
      </c>
      <c r="G739" s="980">
        <v>32.145326480621193</v>
      </c>
      <c r="H739" s="902">
        <v>171</v>
      </c>
      <c r="I739" s="902">
        <v>152</v>
      </c>
      <c r="J739" s="145">
        <v>5.12</v>
      </c>
    </row>
    <row r="740" spans="2:10" ht="10.5" customHeight="1">
      <c r="B740" s="311" t="s">
        <v>760</v>
      </c>
      <c r="C740" s="584">
        <v>457</v>
      </c>
      <c r="D740" s="584">
        <v>437</v>
      </c>
      <c r="E740" s="533">
        <v>14.75</v>
      </c>
      <c r="F740" s="520">
        <v>1003</v>
      </c>
      <c r="G740" s="980">
        <v>33.809723105962583</v>
      </c>
      <c r="H740" s="902">
        <v>169</v>
      </c>
      <c r="I740" s="902">
        <v>152</v>
      </c>
      <c r="J740" s="145">
        <v>5.0199999999999996</v>
      </c>
    </row>
    <row r="741" spans="2:10" ht="10.5" customHeight="1">
      <c r="B741" s="311" t="s">
        <v>761</v>
      </c>
      <c r="C741" s="584">
        <v>480</v>
      </c>
      <c r="D741" s="584">
        <v>460</v>
      </c>
      <c r="E741" s="533">
        <v>15.18</v>
      </c>
      <c r="F741" s="520">
        <v>1009</v>
      </c>
      <c r="G741" s="980">
        <v>33.271655569200867</v>
      </c>
      <c r="H741" s="902">
        <v>167</v>
      </c>
      <c r="I741" s="902">
        <v>152</v>
      </c>
      <c r="J741" s="145">
        <v>4.91</v>
      </c>
    </row>
    <row r="742" spans="2:10" ht="10.5" customHeight="1">
      <c r="B742" s="311" t="s">
        <v>762</v>
      </c>
      <c r="C742" s="584">
        <v>487</v>
      </c>
      <c r="D742" s="584">
        <v>485</v>
      </c>
      <c r="E742" s="533">
        <v>15.65</v>
      </c>
      <c r="F742" s="520">
        <v>1004</v>
      </c>
      <c r="G742" s="980">
        <v>32.37412878533506</v>
      </c>
      <c r="H742" s="902">
        <v>167</v>
      </c>
      <c r="I742" s="902">
        <v>153</v>
      </c>
      <c r="J742" s="145">
        <v>4.84</v>
      </c>
    </row>
    <row r="743" spans="2:10" ht="10.5" customHeight="1">
      <c r="B743" s="311"/>
      <c r="C743" s="584"/>
      <c r="D743" s="584"/>
      <c r="E743" s="533"/>
      <c r="F743" s="520"/>
      <c r="G743" s="981"/>
      <c r="H743" s="902"/>
      <c r="I743" s="902"/>
      <c r="J743" s="145"/>
    </row>
    <row r="744" spans="2:10" ht="10.5" customHeight="1">
      <c r="B744" s="311" t="s">
        <v>763</v>
      </c>
      <c r="C744" s="584">
        <v>474</v>
      </c>
      <c r="D744" s="584">
        <v>474</v>
      </c>
      <c r="E744" s="533">
        <v>14.96</v>
      </c>
      <c r="F744" s="520">
        <v>939</v>
      </c>
      <c r="G744" s="980">
        <v>29.632740514708303</v>
      </c>
      <c r="H744" s="902">
        <v>171</v>
      </c>
      <c r="I744" s="902">
        <v>160</v>
      </c>
      <c r="J744" s="145">
        <v>4.9400000000000004</v>
      </c>
    </row>
    <row r="745" spans="2:10" ht="10.5" customHeight="1">
      <c r="B745" s="311" t="s">
        <v>764</v>
      </c>
      <c r="C745" s="584">
        <v>498</v>
      </c>
      <c r="D745" s="584">
        <v>500</v>
      </c>
      <c r="E745" s="533">
        <v>15.43</v>
      </c>
      <c r="F745" s="520">
        <v>943</v>
      </c>
      <c r="G745" s="980">
        <v>29.107600346926425</v>
      </c>
      <c r="H745" s="902">
        <v>193</v>
      </c>
      <c r="I745" s="902">
        <v>183</v>
      </c>
      <c r="J745" s="145">
        <v>5.52</v>
      </c>
    </row>
    <row r="746" spans="2:10" ht="10.5" customHeight="1">
      <c r="B746" s="311" t="s">
        <v>765</v>
      </c>
      <c r="C746" s="584">
        <v>541</v>
      </c>
      <c r="D746" s="584">
        <v>539</v>
      </c>
      <c r="E746" s="533">
        <v>16.260000000000002</v>
      </c>
      <c r="F746" s="520">
        <v>896</v>
      </c>
      <c r="G746" s="980">
        <v>27.056031558547794</v>
      </c>
      <c r="H746" s="902">
        <v>213</v>
      </c>
      <c r="I746" s="902">
        <v>201</v>
      </c>
      <c r="J746" s="145">
        <v>5.92</v>
      </c>
    </row>
    <row r="747" spans="2:10" ht="10.5" customHeight="1">
      <c r="B747" s="311" t="s">
        <v>766</v>
      </c>
      <c r="C747" s="584">
        <v>582</v>
      </c>
      <c r="D747" s="584">
        <v>581</v>
      </c>
      <c r="E747" s="533">
        <v>17.14</v>
      </c>
      <c r="F747" s="520">
        <v>899</v>
      </c>
      <c r="G747" s="980">
        <v>26.532626857712572</v>
      </c>
      <c r="H747" s="902">
        <v>219</v>
      </c>
      <c r="I747" s="902">
        <v>205</v>
      </c>
      <c r="J747" s="145">
        <v>5.93</v>
      </c>
    </row>
    <row r="748" spans="2:10" ht="10.5" customHeight="1">
      <c r="B748" s="311" t="s">
        <v>767</v>
      </c>
      <c r="C748" s="584">
        <v>609</v>
      </c>
      <c r="D748" s="584">
        <v>605</v>
      </c>
      <c r="E748" s="533">
        <v>17.46</v>
      </c>
      <c r="F748" s="520">
        <v>977</v>
      </c>
      <c r="G748" s="980">
        <v>28.218009548949905</v>
      </c>
      <c r="H748" s="902">
        <v>224</v>
      </c>
      <c r="I748" s="902">
        <v>209</v>
      </c>
      <c r="J748" s="145">
        <v>5.91</v>
      </c>
    </row>
    <row r="749" spans="2:10" ht="10.5" customHeight="1">
      <c r="B749" s="311"/>
      <c r="C749" s="584"/>
      <c r="D749" s="584"/>
      <c r="E749" s="533"/>
      <c r="F749" s="520"/>
      <c r="G749" s="981"/>
      <c r="H749" s="902"/>
      <c r="I749" s="902"/>
      <c r="J749" s="145"/>
    </row>
    <row r="750" spans="2:10" ht="10.5" customHeight="1">
      <c r="B750" s="311" t="s">
        <v>768</v>
      </c>
      <c r="C750" s="584">
        <v>593</v>
      </c>
      <c r="D750" s="584">
        <v>593</v>
      </c>
      <c r="E750" s="533">
        <v>16.739999999999998</v>
      </c>
      <c r="F750" s="520">
        <v>1050</v>
      </c>
      <c r="G750" s="980">
        <v>29.663939714770844</v>
      </c>
      <c r="H750" s="902">
        <v>232</v>
      </c>
      <c r="I750" s="902">
        <v>214</v>
      </c>
      <c r="J750" s="145">
        <v>5.91</v>
      </c>
    </row>
    <row r="751" spans="2:10" ht="10.5" customHeight="1">
      <c r="B751" s="311" t="s">
        <v>769</v>
      </c>
      <c r="C751" s="584">
        <v>564</v>
      </c>
      <c r="D751" s="584">
        <v>571</v>
      </c>
      <c r="E751" s="533">
        <v>15.77</v>
      </c>
      <c r="F751" s="520">
        <v>1052</v>
      </c>
      <c r="G751" s="980">
        <v>29.055560809368519</v>
      </c>
      <c r="H751" s="902">
        <v>238</v>
      </c>
      <c r="I751" s="902">
        <v>223</v>
      </c>
      <c r="J751" s="145">
        <v>6.02</v>
      </c>
    </row>
    <row r="752" spans="2:10" ht="10.5" customHeight="1">
      <c r="B752" s="311" t="s">
        <v>455</v>
      </c>
      <c r="C752" s="584">
        <v>577</v>
      </c>
      <c r="D752" s="584">
        <v>580</v>
      </c>
      <c r="E752" s="533">
        <v>15.67</v>
      </c>
      <c r="F752" s="520">
        <v>1036</v>
      </c>
      <c r="G752" s="980">
        <v>28.004554541533523</v>
      </c>
      <c r="H752" s="902">
        <v>235</v>
      </c>
      <c r="I752" s="902">
        <v>218</v>
      </c>
      <c r="J752" s="145">
        <v>5.76</v>
      </c>
    </row>
    <row r="753" spans="2:10" ht="10.5" customHeight="1">
      <c r="B753" s="311" t="s">
        <v>456</v>
      </c>
      <c r="C753" s="584">
        <v>607</v>
      </c>
      <c r="D753" s="584">
        <v>609</v>
      </c>
      <c r="E753" s="533">
        <v>16.11</v>
      </c>
      <c r="F753" s="520">
        <v>940</v>
      </c>
      <c r="G753" s="980">
        <v>24.878423761679219</v>
      </c>
      <c r="H753" s="902">
        <v>251</v>
      </c>
      <c r="I753" s="902">
        <v>233</v>
      </c>
      <c r="J753" s="145">
        <v>6.04</v>
      </c>
    </row>
    <row r="754" spans="2:10" ht="10.5" customHeight="1">
      <c r="B754" s="311" t="s">
        <v>457</v>
      </c>
      <c r="C754" s="584">
        <v>647</v>
      </c>
      <c r="D754" s="584">
        <v>662</v>
      </c>
      <c r="E754" s="533">
        <v>17.13</v>
      </c>
      <c r="F754" s="520">
        <v>829</v>
      </c>
      <c r="G754" s="980">
        <v>21.461882266311591</v>
      </c>
      <c r="H754" s="902">
        <v>290</v>
      </c>
      <c r="I754" s="902">
        <v>272</v>
      </c>
      <c r="J754" s="145">
        <v>6.9</v>
      </c>
    </row>
    <row r="755" spans="2:10" ht="10.5" customHeight="1">
      <c r="B755" s="311"/>
      <c r="C755" s="584"/>
      <c r="D755" s="584"/>
      <c r="E755" s="533"/>
      <c r="F755" s="520"/>
      <c r="G755" s="981"/>
      <c r="H755" s="902"/>
      <c r="I755" s="902"/>
      <c r="J755" s="145"/>
    </row>
    <row r="756" spans="2:10" ht="10.5" customHeight="1">
      <c r="B756" s="311" t="s">
        <v>324</v>
      </c>
      <c r="C756" s="584">
        <v>699</v>
      </c>
      <c r="D756" s="584">
        <v>736</v>
      </c>
      <c r="E756" s="533">
        <v>18.649999999999999</v>
      </c>
      <c r="F756" s="520">
        <v>865</v>
      </c>
      <c r="G756" s="980">
        <v>21.920984809383167</v>
      </c>
      <c r="H756" s="902">
        <v>282</v>
      </c>
      <c r="I756" s="902">
        <v>263</v>
      </c>
      <c r="J756" s="145">
        <v>6.49</v>
      </c>
    </row>
    <row r="757" spans="2:10" ht="10.5" customHeight="1">
      <c r="B757" s="311" t="s">
        <v>325</v>
      </c>
      <c r="C757" s="584">
        <v>753</v>
      </c>
      <c r="D757" s="584">
        <v>826</v>
      </c>
      <c r="E757" s="533">
        <v>20.34</v>
      </c>
      <c r="F757" s="520">
        <v>849</v>
      </c>
      <c r="G757" s="980">
        <v>20.912709467319207</v>
      </c>
      <c r="H757" s="902">
        <v>314</v>
      </c>
      <c r="I757" s="902">
        <v>293</v>
      </c>
      <c r="J757" s="145">
        <v>7.11</v>
      </c>
    </row>
    <row r="758" spans="2:10" ht="10.5" customHeight="1">
      <c r="B758" s="311" t="s">
        <v>326</v>
      </c>
      <c r="C758" s="584">
        <v>777</v>
      </c>
      <c r="D758" s="584">
        <v>854</v>
      </c>
      <c r="E758" s="533">
        <v>20.72</v>
      </c>
      <c r="F758" s="520">
        <v>835</v>
      </c>
      <c r="G758" s="980">
        <v>20.245760262293615</v>
      </c>
      <c r="H758" s="902">
        <v>323</v>
      </c>
      <c r="I758" s="902">
        <v>302</v>
      </c>
      <c r="J758" s="145">
        <v>7.16</v>
      </c>
    </row>
    <row r="759" spans="2:10" ht="10.5" customHeight="1">
      <c r="B759" s="311" t="s">
        <v>327</v>
      </c>
      <c r="C759" s="584">
        <v>803</v>
      </c>
      <c r="D759" s="584">
        <v>874</v>
      </c>
      <c r="E759" s="533">
        <v>20.74</v>
      </c>
      <c r="F759" s="520">
        <v>839</v>
      </c>
      <c r="G759" s="980">
        <v>19.923566837053915</v>
      </c>
      <c r="H759" s="902">
        <v>318</v>
      </c>
      <c r="I759" s="902">
        <v>299</v>
      </c>
      <c r="J759" s="145">
        <v>6.95</v>
      </c>
    </row>
    <row r="760" spans="2:10" ht="10.5" customHeight="1">
      <c r="B760" s="311" t="s">
        <v>283</v>
      </c>
      <c r="C760" s="584">
        <v>850</v>
      </c>
      <c r="D760" s="584">
        <v>927</v>
      </c>
      <c r="E760" s="533">
        <v>21.53</v>
      </c>
      <c r="F760" s="520">
        <v>965</v>
      </c>
      <c r="G760" s="980">
        <v>22.418141863787341</v>
      </c>
      <c r="H760" s="902">
        <v>329</v>
      </c>
      <c r="I760" s="902">
        <v>310</v>
      </c>
      <c r="J760" s="145">
        <v>7.09</v>
      </c>
    </row>
    <row r="761" spans="2:10" ht="10.5" customHeight="1">
      <c r="B761" s="311"/>
      <c r="C761" s="584"/>
      <c r="D761" s="584"/>
      <c r="E761" s="533"/>
      <c r="F761" s="520"/>
      <c r="G761" s="981"/>
      <c r="H761" s="902"/>
      <c r="I761" s="902"/>
      <c r="J761" s="145"/>
    </row>
    <row r="762" spans="2:10" ht="10.5" customHeight="1">
      <c r="B762" s="311" t="s">
        <v>328</v>
      </c>
      <c r="C762" s="584">
        <v>869</v>
      </c>
      <c r="D762" s="584">
        <v>938</v>
      </c>
      <c r="E762" s="533">
        <v>21.48</v>
      </c>
      <c r="F762" s="520">
        <v>828</v>
      </c>
      <c r="G762" s="980">
        <v>18.955396939614722</v>
      </c>
      <c r="H762" s="902">
        <v>330</v>
      </c>
      <c r="I762" s="902">
        <v>308</v>
      </c>
      <c r="J762" s="145">
        <v>6.92</v>
      </c>
    </row>
    <row r="763" spans="2:10" ht="10.5" customHeight="1">
      <c r="B763" s="311" t="s">
        <v>329</v>
      </c>
      <c r="C763" s="584">
        <v>896</v>
      </c>
      <c r="D763" s="577">
        <v>965</v>
      </c>
      <c r="E763" s="535">
        <v>21.65</v>
      </c>
      <c r="F763" s="522">
        <v>871</v>
      </c>
      <c r="G763" s="980">
        <v>19.547310000179646</v>
      </c>
      <c r="H763" s="656">
        <v>340</v>
      </c>
      <c r="I763" s="656">
        <v>313</v>
      </c>
      <c r="J763" s="145">
        <v>6.88</v>
      </c>
    </row>
    <row r="764" spans="2:10" ht="10.5" customHeight="1">
      <c r="B764" s="311" t="s">
        <v>282</v>
      </c>
      <c r="C764" s="584">
        <v>925</v>
      </c>
      <c r="D764" s="577">
        <v>1032</v>
      </c>
      <c r="E764" s="535">
        <v>22.71</v>
      </c>
      <c r="F764" s="522">
        <v>935</v>
      </c>
      <c r="G764" s="980">
        <v>20.58</v>
      </c>
      <c r="H764" s="656">
        <v>328</v>
      </c>
      <c r="I764" s="656">
        <v>305</v>
      </c>
      <c r="J764" s="145">
        <v>6.57</v>
      </c>
    </row>
    <row r="765" spans="2:10" ht="10.5" customHeight="1">
      <c r="B765" s="311" t="s">
        <v>723</v>
      </c>
      <c r="C765" s="577">
        <v>1043</v>
      </c>
      <c r="D765" s="577">
        <v>1196</v>
      </c>
      <c r="E765" s="535">
        <v>25.76</v>
      </c>
      <c r="F765" s="522">
        <v>1002</v>
      </c>
      <c r="G765" s="980">
        <v>21.587919789770648</v>
      </c>
      <c r="H765" s="656">
        <v>348</v>
      </c>
      <c r="I765" s="656">
        <v>329</v>
      </c>
      <c r="J765" s="145">
        <v>7.06</v>
      </c>
    </row>
    <row r="766" spans="2:10" ht="10.5" customHeight="1">
      <c r="B766" s="335" t="s">
        <v>751</v>
      </c>
      <c r="C766" s="577">
        <v>1273</v>
      </c>
      <c r="D766" s="577">
        <v>1455</v>
      </c>
      <c r="E766" s="535">
        <v>31.23</v>
      </c>
      <c r="F766" s="522">
        <v>1073</v>
      </c>
      <c r="G766" s="980">
        <v>23.02</v>
      </c>
      <c r="H766" s="656">
        <v>375</v>
      </c>
      <c r="I766" s="656">
        <v>357</v>
      </c>
      <c r="J766" s="295">
        <v>7.61</v>
      </c>
    </row>
    <row r="767" spans="2:10" ht="10.5" customHeight="1">
      <c r="B767" s="311"/>
      <c r="C767" s="577"/>
      <c r="D767" s="577"/>
      <c r="E767" s="535"/>
      <c r="F767" s="522"/>
      <c r="G767" s="982"/>
      <c r="H767" s="656"/>
      <c r="I767" s="656"/>
      <c r="J767" s="295"/>
    </row>
    <row r="768" spans="2:10" ht="10.5" customHeight="1">
      <c r="B768" s="311" t="s">
        <v>502</v>
      </c>
      <c r="C768" s="577">
        <v>1427</v>
      </c>
      <c r="D768" s="577">
        <v>1664</v>
      </c>
      <c r="E768" s="535">
        <v>35.479999999999997</v>
      </c>
      <c r="F768" s="522">
        <v>1194</v>
      </c>
      <c r="G768" s="980">
        <v>25.46</v>
      </c>
      <c r="H768" s="656">
        <v>412</v>
      </c>
      <c r="I768" s="656">
        <v>392</v>
      </c>
      <c r="J768" s="295">
        <v>8.26</v>
      </c>
    </row>
    <row r="769" spans="2:11" ht="10.5" customHeight="1">
      <c r="B769" s="313">
        <v>38899</v>
      </c>
      <c r="C769" s="577">
        <v>1499</v>
      </c>
      <c r="D769" s="577">
        <v>1767</v>
      </c>
      <c r="E769" s="535">
        <v>37.28</v>
      </c>
      <c r="F769" s="522">
        <v>1273</v>
      </c>
      <c r="G769" s="980">
        <v>26.87</v>
      </c>
      <c r="H769" s="656">
        <v>438</v>
      </c>
      <c r="I769" s="656">
        <v>416</v>
      </c>
      <c r="J769" s="295">
        <v>8.6999999999999993</v>
      </c>
    </row>
    <row r="770" spans="2:11" ht="10.5" customHeight="1">
      <c r="B770" s="313">
        <v>39295</v>
      </c>
      <c r="C770" s="577">
        <v>1584</v>
      </c>
      <c r="D770" s="577">
        <v>1813</v>
      </c>
      <c r="E770" s="535">
        <v>37.89</v>
      </c>
      <c r="F770" s="522">
        <v>1154</v>
      </c>
      <c r="G770" s="980">
        <v>24.12</v>
      </c>
      <c r="H770" s="656">
        <v>473</v>
      </c>
      <c r="I770" s="656">
        <v>449</v>
      </c>
      <c r="J770" s="295">
        <v>9.2200000000000006</v>
      </c>
    </row>
    <row r="771" spans="2:11" ht="10.5" customHeight="1">
      <c r="B771" s="313">
        <v>39692</v>
      </c>
      <c r="C771" s="577">
        <v>1644</v>
      </c>
      <c r="D771" s="577">
        <v>1842</v>
      </c>
      <c r="E771" s="535">
        <v>37.82</v>
      </c>
      <c r="F771" s="522">
        <v>1162</v>
      </c>
      <c r="G771" s="980">
        <v>23.87</v>
      </c>
      <c r="H771" s="656">
        <v>450</v>
      </c>
      <c r="I771" s="656">
        <v>424</v>
      </c>
      <c r="J771" s="295">
        <v>8.6</v>
      </c>
    </row>
    <row r="772" spans="2:11" ht="10.5" customHeight="1">
      <c r="B772" s="313">
        <v>40087</v>
      </c>
      <c r="C772" s="577">
        <v>1681</v>
      </c>
      <c r="D772" s="577">
        <v>1894</v>
      </c>
      <c r="E772" s="535">
        <v>38.4</v>
      </c>
      <c r="F772" s="522">
        <v>1269</v>
      </c>
      <c r="G772" s="980">
        <v>25.74</v>
      </c>
      <c r="H772" s="656">
        <v>458</v>
      </c>
      <c r="I772" s="656">
        <v>429</v>
      </c>
      <c r="J772" s="295">
        <v>8.59</v>
      </c>
    </row>
    <row r="773" spans="2:11" ht="10.5" customHeight="1">
      <c r="B773" s="313"/>
      <c r="C773" s="577"/>
      <c r="D773" s="577"/>
      <c r="E773" s="535"/>
      <c r="F773" s="522"/>
      <c r="G773" s="982"/>
      <c r="H773" s="656"/>
      <c r="I773" s="656"/>
      <c r="J773" s="295"/>
    </row>
    <row r="774" spans="2:11" ht="10.5" customHeight="1">
      <c r="B774" s="335" t="s">
        <v>336</v>
      </c>
      <c r="C774" s="577">
        <v>1721</v>
      </c>
      <c r="D774" s="577">
        <v>1997</v>
      </c>
      <c r="E774" s="535">
        <v>39.94</v>
      </c>
      <c r="F774" s="522">
        <v>1266</v>
      </c>
      <c r="G774" s="983">
        <v>25.32</v>
      </c>
      <c r="H774" s="577">
        <v>498</v>
      </c>
      <c r="I774" s="577">
        <v>470</v>
      </c>
      <c r="J774" s="535">
        <v>9.07</v>
      </c>
    </row>
    <row r="775" spans="2:11" ht="10.5" customHeight="1">
      <c r="B775" s="335" t="s">
        <v>339</v>
      </c>
      <c r="C775" s="577">
        <v>1689</v>
      </c>
      <c r="D775" s="577">
        <v>2038</v>
      </c>
      <c r="E775" s="535">
        <v>39.36</v>
      </c>
      <c r="F775" s="522">
        <v>1258</v>
      </c>
      <c r="G775" s="983">
        <v>24.3</v>
      </c>
      <c r="H775" s="577">
        <v>523</v>
      </c>
      <c r="I775" s="577">
        <v>491</v>
      </c>
      <c r="J775" s="535">
        <v>9.39</v>
      </c>
    </row>
    <row r="776" spans="2:11" ht="9.75" customHeight="1">
      <c r="B776" s="335" t="s">
        <v>1370</v>
      </c>
      <c r="C776" s="577">
        <v>1692</v>
      </c>
      <c r="D776" s="577">
        <v>2059</v>
      </c>
      <c r="E776" s="535">
        <v>39.369999999999997</v>
      </c>
      <c r="F776" s="522">
        <v>1325</v>
      </c>
      <c r="G776" s="983">
        <v>25.34</v>
      </c>
      <c r="H776" s="577">
        <v>514</v>
      </c>
      <c r="I776" s="577">
        <v>477</v>
      </c>
      <c r="J776" s="535">
        <v>9</v>
      </c>
    </row>
    <row r="777" spans="2:11" ht="9.75" customHeight="1">
      <c r="B777" s="335" t="s">
        <v>1409</v>
      </c>
      <c r="C777" s="577">
        <v>1694</v>
      </c>
      <c r="D777" s="577">
        <v>2046</v>
      </c>
      <c r="E777" s="535">
        <v>38.61</v>
      </c>
      <c r="F777" s="522">
        <v>1405</v>
      </c>
      <c r="G777" s="983">
        <v>26.23</v>
      </c>
      <c r="H777" s="577">
        <v>499</v>
      </c>
      <c r="I777" s="577">
        <v>462</v>
      </c>
      <c r="J777" s="535">
        <v>8.5500000000000007</v>
      </c>
    </row>
    <row r="778" spans="2:11" ht="12" customHeight="1">
      <c r="B778" s="336" t="s">
        <v>1487</v>
      </c>
      <c r="C778" s="578">
        <v>1754</v>
      </c>
      <c r="D778" s="578">
        <v>2138</v>
      </c>
      <c r="E778" s="543">
        <v>39.6</v>
      </c>
      <c r="F778" s="540">
        <v>1470</v>
      </c>
      <c r="G778" s="984">
        <v>27.23</v>
      </c>
      <c r="H778" s="578">
        <v>523</v>
      </c>
      <c r="I778" s="578">
        <v>482</v>
      </c>
      <c r="J778" s="543">
        <v>8.76</v>
      </c>
      <c r="K778" s="57"/>
    </row>
    <row r="779" spans="2:11" ht="15" customHeight="1">
      <c r="B779" s="226" t="s">
        <v>1112</v>
      </c>
    </row>
    <row r="780" spans="2:11" ht="10.5" customHeight="1">
      <c r="B780" s="48"/>
      <c r="C780" s="51"/>
      <c r="D780" s="51"/>
      <c r="E780" s="51"/>
      <c r="F780" s="51"/>
      <c r="G780" s="51"/>
      <c r="H780" s="51"/>
      <c r="I780" s="51"/>
      <c r="J780" s="51"/>
    </row>
    <row r="781" spans="2:11" ht="10.5" customHeight="1">
      <c r="B781" s="48"/>
    </row>
    <row r="782" spans="2:11" ht="10.5" customHeight="1">
      <c r="B782" s="48"/>
    </row>
    <row r="783" spans="2:11" ht="10.5" customHeight="1">
      <c r="B783" s="48"/>
      <c r="C783" s="51"/>
      <c r="D783" s="51"/>
      <c r="E783" s="51"/>
      <c r="F783" s="51"/>
      <c r="G783" s="151">
        <v>69</v>
      </c>
      <c r="H783" s="51"/>
      <c r="I783" s="51"/>
      <c r="J783" s="51"/>
    </row>
    <row r="784" spans="2:11" ht="10.5" customHeight="1"/>
    <row r="785" spans="2:12" ht="11.5" customHeight="1">
      <c r="B785" s="60" t="s">
        <v>894</v>
      </c>
    </row>
    <row r="786" spans="2:12" ht="11.5" customHeight="1">
      <c r="B786" s="1638" t="s">
        <v>1397</v>
      </c>
      <c r="C786" s="1619" t="s">
        <v>1439</v>
      </c>
      <c r="D786" s="1620"/>
      <c r="E786" s="1620"/>
      <c r="F786" s="1621"/>
      <c r="G786" s="1782" t="s">
        <v>1426</v>
      </c>
      <c r="H786" s="1783"/>
      <c r="I786" s="1782" t="s">
        <v>144</v>
      </c>
      <c r="J786" s="1783"/>
    </row>
    <row r="787" spans="2:12" ht="23.25" customHeight="1">
      <c r="B787" s="1653"/>
      <c r="C787" s="1595" t="s">
        <v>1427</v>
      </c>
      <c r="D787" s="1596"/>
      <c r="E787" s="1595" t="s">
        <v>187</v>
      </c>
      <c r="F787" s="1596"/>
      <c r="G787" s="1595"/>
      <c r="H787" s="1596"/>
      <c r="I787" s="1595"/>
      <c r="J787" s="1596"/>
      <c r="K787" s="44"/>
    </row>
    <row r="788" spans="2:12" ht="11.25" customHeight="1">
      <c r="B788" s="1639"/>
      <c r="C788" s="1597" t="s">
        <v>1428</v>
      </c>
      <c r="D788" s="1612"/>
      <c r="E788" s="1612"/>
      <c r="F788" s="1612"/>
      <c r="G788" s="1612"/>
      <c r="H788" s="1612"/>
      <c r="I788" s="1612"/>
      <c r="J788" s="1613"/>
      <c r="K788" s="44"/>
    </row>
    <row r="789" spans="2:12" ht="10.5" customHeight="1">
      <c r="B789" s="311" t="s">
        <v>758</v>
      </c>
      <c r="C789" s="1786">
        <v>360</v>
      </c>
      <c r="D789" s="1787"/>
      <c r="E789" s="1786">
        <v>424</v>
      </c>
      <c r="F789" s="1787"/>
      <c r="G789" s="1784">
        <v>1155</v>
      </c>
      <c r="H789" s="1785"/>
      <c r="I789" s="1780">
        <f>SUM(C789:H789)</f>
        <v>1939</v>
      </c>
      <c r="J789" s="1781"/>
    </row>
    <row r="790" spans="2:12" ht="10.5" customHeight="1">
      <c r="B790" s="311" t="s">
        <v>759</v>
      </c>
      <c r="C790" s="1786">
        <v>386</v>
      </c>
      <c r="D790" s="1787"/>
      <c r="E790" s="1786">
        <v>425</v>
      </c>
      <c r="F790" s="1787"/>
      <c r="G790" s="1784">
        <v>1141</v>
      </c>
      <c r="H790" s="1785"/>
      <c r="I790" s="1780">
        <f>SUM(C790:H790)</f>
        <v>1952</v>
      </c>
      <c r="J790" s="1781"/>
    </row>
    <row r="791" spans="2:12" ht="10.5" customHeight="1">
      <c r="B791" s="311" t="s">
        <v>760</v>
      </c>
      <c r="C791" s="1786">
        <v>399</v>
      </c>
      <c r="D791" s="1787"/>
      <c r="E791" s="1786">
        <v>467</v>
      </c>
      <c r="F791" s="1787"/>
      <c r="G791" s="1784">
        <v>1153</v>
      </c>
      <c r="H791" s="1785"/>
      <c r="I791" s="1780">
        <f>SUM(C791:H791)</f>
        <v>2019</v>
      </c>
      <c r="J791" s="1781"/>
    </row>
    <row r="792" spans="2:12" ht="10.5" customHeight="1">
      <c r="B792" s="311" t="s">
        <v>761</v>
      </c>
      <c r="C792" s="1786">
        <v>403</v>
      </c>
      <c r="D792" s="1787"/>
      <c r="E792" s="1786">
        <v>469</v>
      </c>
      <c r="F792" s="1787"/>
      <c r="G792" s="1784">
        <v>1155</v>
      </c>
      <c r="H792" s="1785"/>
      <c r="I792" s="1780">
        <f>SUM(C792:H792)</f>
        <v>2027</v>
      </c>
      <c r="J792" s="1781"/>
    </row>
    <row r="793" spans="2:12" ht="10.5" customHeight="1">
      <c r="B793" s="311" t="s">
        <v>762</v>
      </c>
      <c r="C793" s="1786">
        <v>402</v>
      </c>
      <c r="D793" s="1787"/>
      <c r="E793" s="1786">
        <v>446</v>
      </c>
      <c r="F793" s="1787"/>
      <c r="G793" s="1784">
        <v>1195</v>
      </c>
      <c r="H793" s="1785"/>
      <c r="I793" s="1780">
        <f>SUM(C793:H793)</f>
        <v>2043</v>
      </c>
      <c r="J793" s="1781"/>
    </row>
    <row r="794" spans="2:12" ht="10.5" customHeight="1">
      <c r="B794" s="311"/>
      <c r="C794" s="1786"/>
      <c r="D794" s="1787"/>
      <c r="E794" s="1786"/>
      <c r="F794" s="1787"/>
      <c r="G794" s="1784"/>
      <c r="H794" s="1785"/>
      <c r="I794" s="1780"/>
      <c r="J794" s="1781"/>
    </row>
    <row r="795" spans="2:12" ht="10.5" customHeight="1">
      <c r="B795" s="311" t="s">
        <v>763</v>
      </c>
      <c r="C795" s="1786">
        <v>377</v>
      </c>
      <c r="D795" s="1787"/>
      <c r="E795" s="1786">
        <v>401</v>
      </c>
      <c r="F795" s="1787"/>
      <c r="G795" s="1784">
        <v>1002</v>
      </c>
      <c r="H795" s="1785"/>
      <c r="I795" s="1780">
        <f t="shared" ref="I795:I799" si="3">SUM(C795:H795)</f>
        <v>1780</v>
      </c>
      <c r="J795" s="1781"/>
    </row>
    <row r="796" spans="2:12" ht="10.5" customHeight="1">
      <c r="B796" s="311" t="s">
        <v>764</v>
      </c>
      <c r="C796" s="1786">
        <v>393</v>
      </c>
      <c r="D796" s="1787"/>
      <c r="E796" s="1786">
        <v>514</v>
      </c>
      <c r="F796" s="1787"/>
      <c r="G796" s="1784">
        <v>980</v>
      </c>
      <c r="H796" s="1785"/>
      <c r="I796" s="1780">
        <f t="shared" si="3"/>
        <v>1887</v>
      </c>
      <c r="J796" s="1781"/>
      <c r="K796" s="57"/>
      <c r="L796" s="59"/>
    </row>
    <row r="797" spans="2:12" ht="10.5" customHeight="1">
      <c r="B797" s="311" t="s">
        <v>765</v>
      </c>
      <c r="C797" s="1786">
        <v>449</v>
      </c>
      <c r="D797" s="1787"/>
      <c r="E797" s="1786">
        <v>561</v>
      </c>
      <c r="F797" s="1787"/>
      <c r="G797" s="1784">
        <v>1151</v>
      </c>
      <c r="H797" s="1785"/>
      <c r="I797" s="1780">
        <f t="shared" si="3"/>
        <v>2161</v>
      </c>
      <c r="J797" s="1781"/>
      <c r="K797" s="57"/>
    </row>
    <row r="798" spans="2:12" ht="10.5" customHeight="1">
      <c r="B798" s="311" t="s">
        <v>766</v>
      </c>
      <c r="C798" s="1786">
        <v>439</v>
      </c>
      <c r="D798" s="1787"/>
      <c r="E798" s="1786">
        <v>499</v>
      </c>
      <c r="F798" s="1787"/>
      <c r="G798" s="1784">
        <v>1126</v>
      </c>
      <c r="H798" s="1785"/>
      <c r="I798" s="1780">
        <f t="shared" si="3"/>
        <v>2064</v>
      </c>
      <c r="J798" s="1781"/>
    </row>
    <row r="799" spans="2:12" ht="12" customHeight="1">
      <c r="B799" s="311" t="s">
        <v>767</v>
      </c>
      <c r="C799" s="1786">
        <v>472</v>
      </c>
      <c r="D799" s="1787"/>
      <c r="E799" s="1786">
        <v>506</v>
      </c>
      <c r="F799" s="1787"/>
      <c r="G799" s="1784">
        <v>1141</v>
      </c>
      <c r="H799" s="1785"/>
      <c r="I799" s="1780">
        <f t="shared" si="3"/>
        <v>2119</v>
      </c>
      <c r="J799" s="1781"/>
    </row>
    <row r="800" spans="2:12" ht="10.5" customHeight="1">
      <c r="B800" s="311"/>
      <c r="C800" s="1786"/>
      <c r="D800" s="1787"/>
      <c r="E800" s="1786"/>
      <c r="F800" s="1787"/>
      <c r="G800" s="1784"/>
      <c r="H800" s="1785"/>
      <c r="I800" s="1780"/>
      <c r="J800" s="1781"/>
    </row>
    <row r="801" spans="2:10" ht="10.5" customHeight="1">
      <c r="B801" s="311" t="s">
        <v>768</v>
      </c>
      <c r="C801" s="1786">
        <v>471</v>
      </c>
      <c r="D801" s="1787"/>
      <c r="E801" s="1786">
        <v>564</v>
      </c>
      <c r="F801" s="1787"/>
      <c r="G801" s="1784">
        <v>1128</v>
      </c>
      <c r="H801" s="1785"/>
      <c r="I801" s="1780">
        <f t="shared" ref="I801:I805" si="4">SUM(C801:H801)</f>
        <v>2163</v>
      </c>
      <c r="J801" s="1781"/>
    </row>
    <row r="802" spans="2:10" ht="10.5" customHeight="1">
      <c r="B802" s="311" t="s">
        <v>769</v>
      </c>
      <c r="C802" s="1786">
        <v>436</v>
      </c>
      <c r="D802" s="1787"/>
      <c r="E802" s="1786">
        <v>522</v>
      </c>
      <c r="F802" s="1787"/>
      <c r="G802" s="1784">
        <v>1149</v>
      </c>
      <c r="H802" s="1785"/>
      <c r="I802" s="1780">
        <f t="shared" si="4"/>
        <v>2107</v>
      </c>
      <c r="J802" s="1781"/>
    </row>
    <row r="803" spans="2:10" ht="10.5" customHeight="1">
      <c r="B803" s="311" t="s">
        <v>455</v>
      </c>
      <c r="C803" s="1786">
        <v>362</v>
      </c>
      <c r="D803" s="1787"/>
      <c r="E803" s="1786">
        <v>572</v>
      </c>
      <c r="F803" s="1787"/>
      <c r="G803" s="1784">
        <v>1068</v>
      </c>
      <c r="H803" s="1785"/>
      <c r="I803" s="1780">
        <f t="shared" si="4"/>
        <v>2002</v>
      </c>
      <c r="J803" s="1781"/>
    </row>
    <row r="804" spans="2:10" ht="10.5" customHeight="1">
      <c r="B804" s="311" t="s">
        <v>456</v>
      </c>
      <c r="C804" s="1786">
        <v>395</v>
      </c>
      <c r="D804" s="1787"/>
      <c r="E804" s="1786">
        <v>547</v>
      </c>
      <c r="F804" s="1787"/>
      <c r="G804" s="1784">
        <v>1064</v>
      </c>
      <c r="H804" s="1785"/>
      <c r="I804" s="1780">
        <f t="shared" si="4"/>
        <v>2006</v>
      </c>
      <c r="J804" s="1781"/>
    </row>
    <row r="805" spans="2:10" ht="10.5" customHeight="1">
      <c r="B805" s="311" t="s">
        <v>457</v>
      </c>
      <c r="C805" s="1786">
        <v>432</v>
      </c>
      <c r="D805" s="1787"/>
      <c r="E805" s="1786">
        <v>498</v>
      </c>
      <c r="F805" s="1787"/>
      <c r="G805" s="1784">
        <v>1367</v>
      </c>
      <c r="H805" s="1785"/>
      <c r="I805" s="1780">
        <f t="shared" si="4"/>
        <v>2297</v>
      </c>
      <c r="J805" s="1781"/>
    </row>
    <row r="806" spans="2:10" ht="10.5" customHeight="1">
      <c r="B806" s="311"/>
      <c r="C806" s="1786"/>
      <c r="D806" s="1787"/>
      <c r="E806" s="1786"/>
      <c r="F806" s="1787"/>
      <c r="G806" s="1784"/>
      <c r="H806" s="1785"/>
      <c r="I806" s="1780"/>
      <c r="J806" s="1781"/>
    </row>
    <row r="807" spans="2:10" ht="10.5" customHeight="1">
      <c r="B807" s="311" t="s">
        <v>324</v>
      </c>
      <c r="C807" s="1786">
        <v>419</v>
      </c>
      <c r="D807" s="1787"/>
      <c r="E807" s="1786">
        <v>575</v>
      </c>
      <c r="F807" s="1787"/>
      <c r="G807" s="1784">
        <v>1456</v>
      </c>
      <c r="H807" s="1785"/>
      <c r="I807" s="1780">
        <f t="shared" ref="I807:I811" si="5">SUM(C807:H807)</f>
        <v>2450</v>
      </c>
      <c r="J807" s="1781"/>
    </row>
    <row r="808" spans="2:10" ht="10.5" customHeight="1">
      <c r="B808" s="311" t="s">
        <v>325</v>
      </c>
      <c r="C808" s="1786">
        <v>439</v>
      </c>
      <c r="D808" s="1787"/>
      <c r="E808" s="1786">
        <v>458</v>
      </c>
      <c r="F808" s="1787"/>
      <c r="G808" s="1784">
        <v>1540</v>
      </c>
      <c r="H808" s="1785"/>
      <c r="I808" s="1780">
        <f t="shared" si="5"/>
        <v>2437</v>
      </c>
      <c r="J808" s="1781"/>
    </row>
    <row r="809" spans="2:10" ht="10.5" customHeight="1">
      <c r="B809" s="311" t="s">
        <v>326</v>
      </c>
      <c r="C809" s="1786">
        <v>398</v>
      </c>
      <c r="D809" s="1787"/>
      <c r="E809" s="1786">
        <v>523</v>
      </c>
      <c r="F809" s="1787"/>
      <c r="G809" s="1784">
        <v>1580</v>
      </c>
      <c r="H809" s="1785"/>
      <c r="I809" s="1780">
        <f t="shared" si="5"/>
        <v>2501</v>
      </c>
      <c r="J809" s="1781"/>
    </row>
    <row r="810" spans="2:10" ht="10.5" customHeight="1">
      <c r="B810" s="311" t="s">
        <v>327</v>
      </c>
      <c r="C810" s="1786">
        <v>424</v>
      </c>
      <c r="D810" s="1787"/>
      <c r="E810" s="1786">
        <v>541</v>
      </c>
      <c r="F810" s="1787"/>
      <c r="G810" s="1784">
        <v>1578</v>
      </c>
      <c r="H810" s="1785"/>
      <c r="I810" s="1780">
        <f t="shared" si="5"/>
        <v>2543</v>
      </c>
      <c r="J810" s="1781"/>
    </row>
    <row r="811" spans="2:10" ht="10.5" customHeight="1">
      <c r="B811" s="311" t="s">
        <v>283</v>
      </c>
      <c r="C811" s="1786">
        <v>410</v>
      </c>
      <c r="D811" s="1787"/>
      <c r="E811" s="1786">
        <v>488</v>
      </c>
      <c r="F811" s="1787"/>
      <c r="G811" s="1784">
        <v>1472</v>
      </c>
      <c r="H811" s="1785"/>
      <c r="I811" s="1780">
        <f t="shared" si="5"/>
        <v>2370</v>
      </c>
      <c r="J811" s="1781"/>
    </row>
    <row r="812" spans="2:10" ht="10.5" customHeight="1">
      <c r="B812" s="311"/>
      <c r="C812" s="1786"/>
      <c r="D812" s="1787"/>
      <c r="E812" s="1786"/>
      <c r="F812" s="1787"/>
      <c r="G812" s="1784"/>
      <c r="H812" s="1785"/>
      <c r="I812" s="1784"/>
      <c r="J812" s="1785"/>
    </row>
    <row r="813" spans="2:10" ht="10.5" customHeight="1">
      <c r="B813" s="518" t="s">
        <v>328</v>
      </c>
      <c r="C813" s="1786">
        <v>386</v>
      </c>
      <c r="D813" s="1787"/>
      <c r="E813" s="1786">
        <v>407</v>
      </c>
      <c r="F813" s="1787"/>
      <c r="G813" s="1784">
        <v>1565</v>
      </c>
      <c r="H813" s="1785"/>
      <c r="I813" s="1780">
        <f t="shared" ref="I813:I817" si="6">SUM(C813:H813)</f>
        <v>2358</v>
      </c>
      <c r="J813" s="1781"/>
    </row>
    <row r="814" spans="2:10" ht="10.5" customHeight="1">
      <c r="B814" s="518" t="s">
        <v>329</v>
      </c>
      <c r="C814" s="1786">
        <v>420</v>
      </c>
      <c r="D814" s="1787"/>
      <c r="E814" s="1786">
        <v>413</v>
      </c>
      <c r="F814" s="1787"/>
      <c r="G814" s="1784">
        <v>1624</v>
      </c>
      <c r="H814" s="1785"/>
      <c r="I814" s="1780">
        <f t="shared" si="6"/>
        <v>2457</v>
      </c>
      <c r="J814" s="1781"/>
    </row>
    <row r="815" spans="2:10" ht="10.5" customHeight="1">
      <c r="B815" s="518" t="s">
        <v>282</v>
      </c>
      <c r="C815" s="1786">
        <v>426</v>
      </c>
      <c r="D815" s="1787"/>
      <c r="E815" s="1786">
        <v>391</v>
      </c>
      <c r="F815" s="1787"/>
      <c r="G815" s="1784">
        <v>1537</v>
      </c>
      <c r="H815" s="1785"/>
      <c r="I815" s="1780">
        <f t="shared" si="6"/>
        <v>2354</v>
      </c>
      <c r="J815" s="1781"/>
    </row>
    <row r="816" spans="2:10" ht="10.5" customHeight="1">
      <c r="B816" s="335" t="s">
        <v>723</v>
      </c>
      <c r="C816" s="1786">
        <v>448</v>
      </c>
      <c r="D816" s="1787"/>
      <c r="E816" s="1786">
        <v>420</v>
      </c>
      <c r="F816" s="1787"/>
      <c r="G816" s="1784">
        <v>1637</v>
      </c>
      <c r="H816" s="1785"/>
      <c r="I816" s="1780">
        <f t="shared" si="6"/>
        <v>2505</v>
      </c>
      <c r="J816" s="1781"/>
    </row>
    <row r="817" spans="1:11" ht="10.5" customHeight="1">
      <c r="B817" s="335" t="s">
        <v>751</v>
      </c>
      <c r="C817" s="1786">
        <v>486</v>
      </c>
      <c r="D817" s="1787"/>
      <c r="E817" s="1786">
        <v>436</v>
      </c>
      <c r="F817" s="1787"/>
      <c r="G817" s="1784">
        <v>1735</v>
      </c>
      <c r="H817" s="1785"/>
      <c r="I817" s="1780">
        <f t="shared" si="6"/>
        <v>2657</v>
      </c>
      <c r="J817" s="1781"/>
    </row>
    <row r="818" spans="1:11" ht="10.5" customHeight="1">
      <c r="B818" s="335"/>
      <c r="C818" s="1786"/>
      <c r="D818" s="1787"/>
      <c r="E818" s="1786"/>
      <c r="F818" s="1787"/>
      <c r="G818" s="1784"/>
      <c r="H818" s="1785"/>
      <c r="I818" s="1784"/>
      <c r="J818" s="1785"/>
    </row>
    <row r="819" spans="1:11" ht="10.5" customHeight="1">
      <c r="B819" s="335" t="s">
        <v>502</v>
      </c>
      <c r="C819" s="1820">
        <v>1159</v>
      </c>
      <c r="D819" s="1821"/>
      <c r="E819" s="1821"/>
      <c r="F819" s="1822"/>
      <c r="G819" s="1784">
        <v>1206</v>
      </c>
      <c r="H819" s="1785"/>
      <c r="I819" s="1780">
        <f t="shared" ref="I819:I823" si="7">SUM(C819:H819)</f>
        <v>2365</v>
      </c>
      <c r="J819" s="1781"/>
      <c r="K819" s="140"/>
    </row>
    <row r="820" spans="1:11" ht="10.5" customHeight="1">
      <c r="B820" s="335" t="s">
        <v>1391</v>
      </c>
      <c r="C820" s="1825">
        <v>991</v>
      </c>
      <c r="D820" s="1826"/>
      <c r="E820" s="1826"/>
      <c r="F820" s="1827"/>
      <c r="G820" s="1823">
        <v>1522</v>
      </c>
      <c r="H820" s="1824"/>
      <c r="I820" s="1780">
        <f t="shared" si="7"/>
        <v>2513</v>
      </c>
      <c r="J820" s="1781"/>
    </row>
    <row r="821" spans="1:11" ht="10.5" customHeight="1">
      <c r="B821" s="335" t="s">
        <v>1392</v>
      </c>
      <c r="C821" s="1810">
        <v>1073</v>
      </c>
      <c r="D821" s="1811"/>
      <c r="E821" s="1811"/>
      <c r="F821" s="1812"/>
      <c r="G821" s="1823">
        <v>1486</v>
      </c>
      <c r="H821" s="1824"/>
      <c r="I821" s="1780">
        <f t="shared" si="7"/>
        <v>2559</v>
      </c>
      <c r="J821" s="1781"/>
    </row>
    <row r="822" spans="1:11" ht="10.5" customHeight="1">
      <c r="B822" s="335" t="s">
        <v>1393</v>
      </c>
      <c r="C822" s="1828">
        <v>1100</v>
      </c>
      <c r="D822" s="1829"/>
      <c r="E822" s="1829"/>
      <c r="F822" s="1830"/>
      <c r="G822" s="1823">
        <v>1525</v>
      </c>
      <c r="H822" s="1824"/>
      <c r="I822" s="1780">
        <f t="shared" si="7"/>
        <v>2625</v>
      </c>
      <c r="J822" s="1781"/>
    </row>
    <row r="823" spans="1:11" ht="10.5" customHeight="1">
      <c r="B823" s="335" t="s">
        <v>1394</v>
      </c>
      <c r="C823" s="1810">
        <v>1103</v>
      </c>
      <c r="D823" s="1811"/>
      <c r="E823" s="1811"/>
      <c r="F823" s="1812"/>
      <c r="G823" s="1823">
        <v>1484</v>
      </c>
      <c r="H823" s="1824"/>
      <c r="I823" s="1780">
        <f t="shared" si="7"/>
        <v>2587</v>
      </c>
      <c r="J823" s="1781"/>
    </row>
    <row r="824" spans="1:11" ht="10.5" customHeight="1">
      <c r="B824" s="335"/>
      <c r="C824" s="1204"/>
      <c r="D824" s="1202"/>
      <c r="E824" s="1202"/>
      <c r="F824" s="1203"/>
      <c r="G824" s="1205"/>
      <c r="H824" s="1206"/>
      <c r="I824" s="1207"/>
      <c r="J824" s="1208"/>
    </row>
    <row r="825" spans="1:11" ht="10.5" customHeight="1">
      <c r="B825" s="335" t="s">
        <v>1395</v>
      </c>
      <c r="C825" s="1810">
        <v>1148</v>
      </c>
      <c r="D825" s="1811"/>
      <c r="E825" s="1811"/>
      <c r="F825" s="1812"/>
      <c r="G825" s="1784">
        <v>1563</v>
      </c>
      <c r="H825" s="1785"/>
      <c r="I825" s="1780">
        <f t="shared" ref="I825:I827" si="8">SUM(C825:H825)</f>
        <v>2711</v>
      </c>
      <c r="J825" s="1781"/>
    </row>
    <row r="826" spans="1:11" ht="10.5" customHeight="1">
      <c r="B826" s="335" t="s">
        <v>1371</v>
      </c>
      <c r="C826" s="1810">
        <v>1140</v>
      </c>
      <c r="D826" s="1811"/>
      <c r="E826" s="1811"/>
      <c r="F826" s="1812"/>
      <c r="G826" s="1784">
        <v>1580</v>
      </c>
      <c r="H826" s="1785"/>
      <c r="I826" s="1780">
        <f t="shared" si="8"/>
        <v>2720</v>
      </c>
      <c r="J826" s="1781"/>
    </row>
    <row r="827" spans="1:11" ht="10.5" customHeight="1">
      <c r="B827" s="335" t="s">
        <v>1367</v>
      </c>
      <c r="C827" s="1811">
        <v>1182</v>
      </c>
      <c r="D827" s="1811"/>
      <c r="E827" s="1811"/>
      <c r="F827" s="1812"/>
      <c r="G827" s="1784">
        <v>1661</v>
      </c>
      <c r="H827" s="1785"/>
      <c r="I827" s="1780">
        <f t="shared" si="8"/>
        <v>2843</v>
      </c>
      <c r="J827" s="1781"/>
    </row>
    <row r="828" spans="1:11" ht="10.5" customHeight="1">
      <c r="B828" s="335" t="s">
        <v>1408</v>
      </c>
      <c r="C828" s="1810">
        <v>1290</v>
      </c>
      <c r="D828" s="1811"/>
      <c r="E828" s="1811"/>
      <c r="F828" s="1812"/>
      <c r="G828" s="1784">
        <v>1616</v>
      </c>
      <c r="H828" s="1785"/>
      <c r="I828" s="1780">
        <f t="shared" ref="I828:I831" si="9">SUM(C828:H828)</f>
        <v>2906</v>
      </c>
      <c r="J828" s="1781"/>
    </row>
    <row r="829" spans="1:11" ht="10.5" customHeight="1">
      <c r="B829" s="335" t="s">
        <v>1411</v>
      </c>
      <c r="C829" s="1810">
        <v>1213</v>
      </c>
      <c r="D829" s="1831"/>
      <c r="E829" s="1831"/>
      <c r="F829" s="1832"/>
      <c r="G829" s="1784">
        <v>1766</v>
      </c>
      <c r="H829" s="1833"/>
      <c r="I829" s="1780">
        <f t="shared" ref="I829" si="10">SUM(C829:H829)</f>
        <v>2979</v>
      </c>
      <c r="J829" s="1833"/>
    </row>
    <row r="830" spans="1:11" ht="9" customHeight="1">
      <c r="B830" s="335"/>
      <c r="C830" s="1810"/>
      <c r="D830" s="1831"/>
      <c r="E830" s="1831"/>
      <c r="F830" s="1832"/>
      <c r="G830" s="1784"/>
      <c r="H830" s="1833"/>
      <c r="I830" s="1780"/>
      <c r="J830" s="1833"/>
    </row>
    <row r="831" spans="1:11" ht="12" customHeight="1">
      <c r="B831" s="336" t="s">
        <v>1518</v>
      </c>
      <c r="C831" s="1813">
        <v>1166</v>
      </c>
      <c r="D831" s="1814"/>
      <c r="E831" s="1814"/>
      <c r="F831" s="1815"/>
      <c r="G831" s="1837">
        <v>1998</v>
      </c>
      <c r="H831" s="1838"/>
      <c r="I831" s="1835">
        <f t="shared" si="9"/>
        <v>3164</v>
      </c>
      <c r="J831" s="1836"/>
    </row>
    <row r="832" spans="1:11" ht="3.75" customHeight="1">
      <c r="A832" s="59"/>
      <c r="B832" s="1123"/>
      <c r="C832" s="59"/>
    </row>
    <row r="833" spans="1:10" ht="10.5" customHeight="1">
      <c r="A833" s="59"/>
      <c r="B833" s="1130" t="s">
        <v>1430</v>
      </c>
      <c r="C833" s="60" t="s">
        <v>1429</v>
      </c>
      <c r="D833" s="60"/>
      <c r="E833" s="60"/>
    </row>
    <row r="834" spans="1:10" ht="10.5" customHeight="1">
      <c r="A834" s="59"/>
      <c r="B834" s="1130"/>
      <c r="C834" s="1130" t="s">
        <v>1433</v>
      </c>
      <c r="D834" s="60"/>
      <c r="E834" s="60"/>
    </row>
    <row r="835" spans="1:10" ht="10.5" customHeight="1">
      <c r="A835" s="59"/>
      <c r="B835" s="1135"/>
      <c r="C835" s="1139" t="s">
        <v>1431</v>
      </c>
      <c r="D835" s="1135"/>
      <c r="E835" s="1135"/>
    </row>
    <row r="836" spans="1:10" ht="10.5" customHeight="1">
      <c r="A836" s="59"/>
      <c r="B836" s="1135"/>
      <c r="C836" s="1139" t="s">
        <v>1432</v>
      </c>
      <c r="D836" s="1135"/>
      <c r="E836" s="60"/>
    </row>
    <row r="837" spans="1:10" ht="6" customHeight="1">
      <c r="A837" s="59"/>
      <c r="B837" s="1135"/>
      <c r="C837" s="1135"/>
      <c r="D837" s="1135"/>
      <c r="E837" s="60"/>
    </row>
    <row r="838" spans="1:10" ht="10.5" customHeight="1">
      <c r="A838" s="59"/>
      <c r="B838" s="1189" t="s">
        <v>1434</v>
      </c>
      <c r="C838" s="1189"/>
      <c r="D838" s="1189"/>
      <c r="E838" s="1189"/>
      <c r="F838" s="1189"/>
      <c r="G838" s="81"/>
      <c r="H838" s="1189"/>
      <c r="I838" s="1189"/>
      <c r="J838" s="1189"/>
    </row>
    <row r="839" spans="1:10" ht="10.5" customHeight="1">
      <c r="A839" s="59"/>
      <c r="B839" s="1189" t="s">
        <v>1438</v>
      </c>
      <c r="C839" s="1437"/>
      <c r="D839" s="1437"/>
      <c r="E839" s="1437"/>
      <c r="F839" s="1437"/>
      <c r="G839" s="1189"/>
      <c r="H839" s="1189"/>
      <c r="I839" s="1189"/>
      <c r="J839" s="1189"/>
    </row>
    <row r="840" spans="1:10" ht="10.5" customHeight="1">
      <c r="A840" s="59"/>
      <c r="B840" s="1818" t="s">
        <v>1440</v>
      </c>
      <c r="C840" s="1691"/>
      <c r="D840" s="1691"/>
      <c r="E840" s="1691"/>
      <c r="F840" s="1189"/>
      <c r="G840" s="1834"/>
      <c r="H840" s="1834"/>
      <c r="I840" s="1834"/>
      <c r="J840" s="1834"/>
    </row>
    <row r="841" spans="1:10" ht="10.5" customHeight="1">
      <c r="A841" s="59"/>
      <c r="B841" s="1818" t="s">
        <v>1422</v>
      </c>
      <c r="C841" s="1691"/>
      <c r="D841" s="1691"/>
      <c r="E841" s="1691"/>
      <c r="F841" s="1691"/>
      <c r="G841" s="1691"/>
      <c r="H841" s="1691"/>
      <c r="I841" s="1691"/>
      <c r="J841" s="1691"/>
    </row>
    <row r="842" spans="1:10" ht="10.5" customHeight="1">
      <c r="A842" s="59"/>
      <c r="B842" s="1189" t="s">
        <v>1437</v>
      </c>
      <c r="C842" s="1437"/>
      <c r="D842" s="1437"/>
      <c r="E842" s="1437"/>
      <c r="F842" s="1189"/>
      <c r="G842" s="1189"/>
      <c r="H842" s="1438"/>
      <c r="I842" s="1189"/>
      <c r="J842" s="1189"/>
    </row>
    <row r="843" spans="1:10" ht="10.5" customHeight="1">
      <c r="A843" s="59"/>
      <c r="B843" s="1818" t="s">
        <v>1436</v>
      </c>
      <c r="C843" s="1817"/>
      <c r="D843" s="1817"/>
      <c r="E843" s="1817"/>
      <c r="F843" s="1817"/>
      <c r="G843" s="1817"/>
      <c r="H843" s="1817"/>
      <c r="I843" s="1189"/>
      <c r="J843" s="1189"/>
    </row>
    <row r="844" spans="1:10" ht="9.75" customHeight="1">
      <c r="B844" s="1816" t="s">
        <v>1435</v>
      </c>
      <c r="C844" s="1817"/>
      <c r="D844" s="1817"/>
      <c r="E844" s="1817"/>
      <c r="F844" s="1817"/>
      <c r="G844" s="1817"/>
      <c r="H844" s="1817"/>
      <c r="I844" s="81"/>
      <c r="J844" s="81"/>
    </row>
    <row r="845" spans="1:10" ht="10.5" customHeight="1">
      <c r="B845" s="1189" t="s">
        <v>1421</v>
      </c>
      <c r="C845" s="1189"/>
      <c r="D845" s="1189"/>
      <c r="E845" s="1189"/>
      <c r="F845" s="1439"/>
      <c r="G845" s="1439"/>
      <c r="H845" s="672"/>
      <c r="I845" s="81"/>
      <c r="J845" s="81"/>
    </row>
    <row r="846" spans="1:10" ht="10.5" customHeight="1">
      <c r="F846" s="644"/>
      <c r="G846" s="644"/>
      <c r="H846" s="672"/>
      <c r="I846" s="671"/>
      <c r="J846" s="671"/>
    </row>
    <row r="847" spans="1:10" ht="10.5" customHeight="1">
      <c r="B847" s="1121"/>
      <c r="C847" s="223"/>
      <c r="D847" s="223"/>
      <c r="G847" s="43"/>
    </row>
    <row r="848" spans="1:10" ht="10.5" customHeight="1">
      <c r="B848" s="642"/>
      <c r="C848" s="223"/>
      <c r="D848" s="223"/>
    </row>
    <row r="849" spans="2:10" ht="10.5" customHeight="1">
      <c r="B849" s="642"/>
      <c r="C849" s="223"/>
      <c r="D849" s="223"/>
    </row>
    <row r="850" spans="2:10" ht="10.5" customHeight="1">
      <c r="B850" s="642"/>
      <c r="C850" s="223"/>
      <c r="D850" s="223"/>
    </row>
    <row r="851" spans="2:10" ht="10.5" customHeight="1">
      <c r="B851" s="642"/>
      <c r="C851" s="278"/>
      <c r="D851" s="278"/>
    </row>
    <row r="852" spans="2:10" ht="10.5" customHeight="1">
      <c r="B852" s="642"/>
      <c r="C852" s="643"/>
      <c r="D852" s="643"/>
    </row>
    <row r="853" spans="2:10" ht="10.5" customHeight="1">
      <c r="B853" s="642"/>
      <c r="C853" s="223"/>
      <c r="D853" s="223"/>
    </row>
    <row r="854" spans="2:10" ht="10.5" customHeight="1">
      <c r="B854" s="444"/>
      <c r="C854" s="223"/>
      <c r="D854" s="223"/>
    </row>
    <row r="855" spans="2:10" ht="10.5" customHeight="1">
      <c r="G855" s="151">
        <v>70</v>
      </c>
    </row>
    <row r="856" spans="2:10" ht="10.5" customHeight="1">
      <c r="C856" s="51"/>
      <c r="E856" s="51"/>
      <c r="G856" s="51"/>
      <c r="I856" s="51"/>
    </row>
    <row r="857" spans="2:10" ht="11.5" customHeight="1">
      <c r="B857" s="60" t="s">
        <v>975</v>
      </c>
    </row>
    <row r="858" spans="2:10" ht="11.5" customHeight="1">
      <c r="B858" s="1638" t="s">
        <v>1397</v>
      </c>
      <c r="C858" s="1619" t="s">
        <v>292</v>
      </c>
      <c r="D858" s="1621"/>
      <c r="E858" s="1619" t="s">
        <v>293</v>
      </c>
      <c r="F858" s="1621"/>
      <c r="G858" s="1609" t="s">
        <v>294</v>
      </c>
      <c r="H858" s="1609" t="s">
        <v>295</v>
      </c>
      <c r="I858" s="1609" t="s">
        <v>296</v>
      </c>
    </row>
    <row r="859" spans="2:10" ht="23.25" customHeight="1">
      <c r="B859" s="1653"/>
      <c r="C859" s="282" t="s">
        <v>297</v>
      </c>
      <c r="D859" s="282" t="s">
        <v>1149</v>
      </c>
      <c r="E859" s="282" t="s">
        <v>298</v>
      </c>
      <c r="F859" s="282" t="s">
        <v>1150</v>
      </c>
      <c r="G859" s="1610"/>
      <c r="H859" s="1610"/>
      <c r="I859" s="1610"/>
    </row>
    <row r="860" spans="2:10" ht="11.5" customHeight="1">
      <c r="B860" s="1639"/>
      <c r="C860" s="1597" t="s">
        <v>1299</v>
      </c>
      <c r="D860" s="1766"/>
      <c r="E860" s="1766"/>
      <c r="F860" s="1766"/>
      <c r="G860" s="1766"/>
      <c r="H860" s="1766"/>
      <c r="I860" s="1767"/>
      <c r="J860" s="114"/>
    </row>
    <row r="861" spans="2:10" ht="10.5" customHeight="1">
      <c r="B861" s="311" t="s">
        <v>145</v>
      </c>
      <c r="C861" s="520">
        <v>43964</v>
      </c>
      <c r="D861" s="520">
        <v>44814</v>
      </c>
      <c r="E861" s="520">
        <v>17680</v>
      </c>
      <c r="F861" s="520">
        <v>17735</v>
      </c>
      <c r="G861" s="520">
        <v>42211</v>
      </c>
      <c r="H861" s="520">
        <v>7423</v>
      </c>
      <c r="I861" s="520">
        <v>11670</v>
      </c>
    </row>
    <row r="862" spans="2:10" ht="10.5" customHeight="1">
      <c r="B862" s="311" t="s">
        <v>146</v>
      </c>
      <c r="C862" s="520">
        <v>45419</v>
      </c>
      <c r="D862" s="520">
        <v>46219</v>
      </c>
      <c r="E862" s="520">
        <v>19250</v>
      </c>
      <c r="F862" s="520">
        <v>19300</v>
      </c>
      <c r="G862" s="520">
        <v>42960</v>
      </c>
      <c r="H862" s="520">
        <v>7602</v>
      </c>
      <c r="I862" s="520">
        <v>13312</v>
      </c>
    </row>
    <row r="863" spans="2:10" ht="10.5" customHeight="1">
      <c r="B863" s="311" t="s">
        <v>147</v>
      </c>
      <c r="C863" s="520">
        <v>38370</v>
      </c>
      <c r="D863" s="520">
        <v>39170</v>
      </c>
      <c r="E863" s="520">
        <v>20888</v>
      </c>
      <c r="F863" s="520">
        <v>20933</v>
      </c>
      <c r="G863" s="520">
        <v>45293</v>
      </c>
      <c r="H863" s="520">
        <v>9349</v>
      </c>
      <c r="I863" s="520">
        <v>13364</v>
      </c>
    </row>
    <row r="864" spans="2:10" ht="10.5" customHeight="1">
      <c r="B864" s="311" t="s">
        <v>148</v>
      </c>
      <c r="C864" s="520">
        <v>31609</v>
      </c>
      <c r="D864" s="520">
        <v>32389</v>
      </c>
      <c r="E864" s="520">
        <v>19430</v>
      </c>
      <c r="F864" s="520">
        <v>19470</v>
      </c>
      <c r="G864" s="520">
        <v>44904</v>
      </c>
      <c r="H864" s="520">
        <v>7794</v>
      </c>
      <c r="I864" s="520">
        <v>13934</v>
      </c>
    </row>
    <row r="865" spans="2:9" ht="10.5" customHeight="1">
      <c r="B865" s="311" t="s">
        <v>149</v>
      </c>
      <c r="C865" s="520">
        <v>26572</v>
      </c>
      <c r="D865" s="520">
        <v>27352</v>
      </c>
      <c r="E865" s="520">
        <v>22003</v>
      </c>
      <c r="F865" s="520">
        <v>22043</v>
      </c>
      <c r="G865" s="520">
        <v>50194</v>
      </c>
      <c r="H865" s="520">
        <v>6909</v>
      </c>
      <c r="I865" s="520">
        <v>15745</v>
      </c>
    </row>
    <row r="866" spans="2:9" ht="10.5" customHeight="1">
      <c r="B866" s="311"/>
      <c r="C866" s="520"/>
      <c r="D866" s="520"/>
      <c r="E866" s="520"/>
      <c r="F866" s="520"/>
      <c r="G866" s="520"/>
      <c r="H866" s="520"/>
      <c r="I866" s="520"/>
    </row>
    <row r="867" spans="2:9" ht="10.5" customHeight="1">
      <c r="B867" s="311" t="s">
        <v>150</v>
      </c>
      <c r="C867" s="520">
        <v>26163</v>
      </c>
      <c r="D867" s="520">
        <v>26883</v>
      </c>
      <c r="E867" s="520">
        <v>29534</v>
      </c>
      <c r="F867" s="520">
        <v>29574</v>
      </c>
      <c r="G867" s="520">
        <v>53740</v>
      </c>
      <c r="H867" s="520">
        <v>9544</v>
      </c>
      <c r="I867" s="520">
        <v>18915</v>
      </c>
    </row>
    <row r="868" spans="2:9" ht="10.5" customHeight="1">
      <c r="B868" s="311" t="s">
        <v>151</v>
      </c>
      <c r="C868" s="520">
        <v>23869</v>
      </c>
      <c r="D868" s="520">
        <v>24519</v>
      </c>
      <c r="E868" s="520">
        <v>28729</v>
      </c>
      <c r="F868" s="520">
        <v>28769</v>
      </c>
      <c r="G868" s="520">
        <v>46612</v>
      </c>
      <c r="H868" s="520">
        <v>8353</v>
      </c>
      <c r="I868" s="520">
        <v>20657</v>
      </c>
    </row>
    <row r="869" spans="2:9" ht="10.5" customHeight="1">
      <c r="B869" s="311" t="s">
        <v>152</v>
      </c>
      <c r="C869" s="520">
        <v>16962</v>
      </c>
      <c r="D869" s="520">
        <v>17612</v>
      </c>
      <c r="E869" s="520">
        <v>28504</v>
      </c>
      <c r="F869" s="520">
        <v>28544</v>
      </c>
      <c r="G869" s="520">
        <v>43195</v>
      </c>
      <c r="H869" s="520">
        <v>11193</v>
      </c>
      <c r="I869" s="520">
        <v>14513</v>
      </c>
    </row>
    <row r="870" spans="2:9" ht="10.5" customHeight="1">
      <c r="B870" s="311" t="s">
        <v>756</v>
      </c>
      <c r="C870" s="520">
        <v>15750</v>
      </c>
      <c r="D870" s="520">
        <v>16160</v>
      </c>
      <c r="E870" s="520">
        <v>27118</v>
      </c>
      <c r="F870" s="520">
        <v>27159</v>
      </c>
      <c r="G870" s="520">
        <v>37607</v>
      </c>
      <c r="H870" s="520">
        <v>11689</v>
      </c>
      <c r="I870" s="520">
        <v>14943</v>
      </c>
    </row>
    <row r="871" spans="2:9" ht="10.5" customHeight="1">
      <c r="B871" s="311" t="s">
        <v>757</v>
      </c>
      <c r="C871" s="520">
        <v>18751</v>
      </c>
      <c r="D871" s="520">
        <v>19091</v>
      </c>
      <c r="E871" s="520">
        <v>33528</v>
      </c>
      <c r="F871" s="520">
        <v>33578</v>
      </c>
      <c r="G871" s="520">
        <v>41642</v>
      </c>
      <c r="H871" s="520">
        <v>8563</v>
      </c>
      <c r="I871" s="520">
        <v>20133</v>
      </c>
    </row>
    <row r="872" spans="2:9" ht="10.5" customHeight="1">
      <c r="B872" s="311"/>
      <c r="C872" s="520"/>
      <c r="D872" s="520"/>
      <c r="E872" s="520"/>
      <c r="F872" s="520"/>
      <c r="G872" s="520"/>
      <c r="H872" s="520"/>
      <c r="I872" s="520"/>
    </row>
    <row r="873" spans="2:9" ht="10.5" customHeight="1">
      <c r="B873" s="311" t="s">
        <v>758</v>
      </c>
      <c r="C873" s="520">
        <v>16586</v>
      </c>
      <c r="D873" s="520">
        <v>16876</v>
      </c>
      <c r="E873" s="520">
        <v>32309</v>
      </c>
      <c r="F873" s="520">
        <v>32361</v>
      </c>
      <c r="G873" s="520">
        <v>41367</v>
      </c>
      <c r="H873" s="520">
        <v>12873</v>
      </c>
      <c r="I873" s="520">
        <v>18069</v>
      </c>
    </row>
    <row r="874" spans="2:9" ht="10.5" customHeight="1">
      <c r="B874" s="311" t="s">
        <v>759</v>
      </c>
      <c r="C874" s="520">
        <v>14532</v>
      </c>
      <c r="D874" s="520">
        <v>14792</v>
      </c>
      <c r="E874" s="520">
        <v>34675</v>
      </c>
      <c r="F874" s="520">
        <v>34729</v>
      </c>
      <c r="G874" s="520">
        <v>36913</v>
      </c>
      <c r="H874" s="520">
        <v>13512</v>
      </c>
      <c r="I874" s="520">
        <v>16517</v>
      </c>
    </row>
    <row r="875" spans="2:9" ht="10.5" customHeight="1">
      <c r="B875" s="311" t="s">
        <v>760</v>
      </c>
      <c r="C875" s="520">
        <v>20598</v>
      </c>
      <c r="D875" s="520">
        <v>20813</v>
      </c>
      <c r="E875" s="520">
        <v>35815</v>
      </c>
      <c r="F875" s="520">
        <v>35871</v>
      </c>
      <c r="G875" s="520">
        <v>32114</v>
      </c>
      <c r="H875" s="520">
        <v>10041</v>
      </c>
      <c r="I875" s="520">
        <v>26676</v>
      </c>
    </row>
    <row r="876" spans="2:9" ht="10.5" customHeight="1">
      <c r="B876" s="311" t="s">
        <v>761</v>
      </c>
      <c r="C876" s="520">
        <v>18147</v>
      </c>
      <c r="D876" s="520">
        <v>18317</v>
      </c>
      <c r="E876" s="520">
        <v>36156</v>
      </c>
      <c r="F876" s="520">
        <v>36214</v>
      </c>
      <c r="G876" s="520">
        <v>30743</v>
      </c>
      <c r="H876" s="520">
        <v>12317</v>
      </c>
      <c r="I876" s="520">
        <v>23824</v>
      </c>
    </row>
    <row r="877" spans="2:9" ht="10.5" customHeight="1">
      <c r="B877" s="311" t="s">
        <v>762</v>
      </c>
      <c r="C877" s="520">
        <v>16300</v>
      </c>
      <c r="D877" s="520">
        <v>16420</v>
      </c>
      <c r="E877" s="520">
        <v>36098</v>
      </c>
      <c r="F877" s="520">
        <v>36154</v>
      </c>
      <c r="G877" s="520">
        <v>24280</v>
      </c>
      <c r="H877" s="520">
        <v>11786</v>
      </c>
      <c r="I877" s="520">
        <v>21881</v>
      </c>
    </row>
    <row r="878" spans="2:9" ht="10.5" customHeight="1">
      <c r="B878" s="311"/>
      <c r="C878" s="520"/>
      <c r="D878" s="520"/>
      <c r="E878" s="520"/>
      <c r="F878" s="520"/>
      <c r="G878" s="520"/>
      <c r="H878" s="520"/>
      <c r="I878" s="520"/>
    </row>
    <row r="879" spans="2:9" ht="10.5" customHeight="1">
      <c r="B879" s="311" t="s">
        <v>763</v>
      </c>
      <c r="C879" s="520">
        <v>17536</v>
      </c>
      <c r="D879" s="520">
        <v>17626</v>
      </c>
      <c r="E879" s="520">
        <v>33846</v>
      </c>
      <c r="F879" s="520">
        <v>33897</v>
      </c>
      <c r="G879" s="520">
        <v>22996</v>
      </c>
      <c r="H879" s="520">
        <v>11370</v>
      </c>
      <c r="I879" s="520">
        <v>24540</v>
      </c>
    </row>
    <row r="880" spans="2:9" ht="10.5" customHeight="1">
      <c r="B880" s="311" t="s">
        <v>764</v>
      </c>
      <c r="C880" s="520">
        <v>13171</v>
      </c>
      <c r="D880" s="520">
        <v>13241</v>
      </c>
      <c r="E880" s="520">
        <v>35313</v>
      </c>
      <c r="F880" s="520">
        <v>35363</v>
      </c>
      <c r="G880" s="520">
        <v>24708</v>
      </c>
      <c r="H880" s="520">
        <v>10312</v>
      </c>
      <c r="I880" s="520">
        <v>14159</v>
      </c>
    </row>
    <row r="881" spans="2:9" ht="10.5" customHeight="1">
      <c r="B881" s="311" t="s">
        <v>765</v>
      </c>
      <c r="C881" s="520">
        <v>11918</v>
      </c>
      <c r="D881" s="520">
        <v>11968</v>
      </c>
      <c r="E881" s="520">
        <v>40336</v>
      </c>
      <c r="F881" s="520">
        <v>40386</v>
      </c>
      <c r="G881" s="520">
        <v>23740</v>
      </c>
      <c r="H881" s="520">
        <v>8555</v>
      </c>
      <c r="I881" s="520">
        <v>12961</v>
      </c>
    </row>
    <row r="882" spans="2:9" ht="10.5" customHeight="1">
      <c r="B882" s="311" t="s">
        <v>766</v>
      </c>
      <c r="C882" s="520">
        <v>15520</v>
      </c>
      <c r="D882" s="520">
        <v>15550</v>
      </c>
      <c r="E882" s="520">
        <v>39451</v>
      </c>
      <c r="F882" s="520">
        <v>39501</v>
      </c>
      <c r="G882" s="520">
        <v>20162</v>
      </c>
      <c r="H882" s="520">
        <v>8741</v>
      </c>
      <c r="I882" s="520">
        <v>19915</v>
      </c>
    </row>
    <row r="883" spans="2:9" ht="10.5" customHeight="1">
      <c r="B883" s="311" t="s">
        <v>767</v>
      </c>
      <c r="C883" s="520">
        <v>16676</v>
      </c>
      <c r="D883" s="520">
        <v>16686</v>
      </c>
      <c r="E883" s="520">
        <v>42420</v>
      </c>
      <c r="F883" s="520">
        <v>42470</v>
      </c>
      <c r="G883" s="520">
        <v>22709</v>
      </c>
      <c r="H883" s="520">
        <v>10477</v>
      </c>
      <c r="I883" s="520">
        <v>20234</v>
      </c>
    </row>
    <row r="884" spans="2:9" ht="10.5" customHeight="1">
      <c r="B884" s="311"/>
      <c r="C884" s="520"/>
      <c r="D884" s="520"/>
      <c r="E884" s="520"/>
      <c r="F884" s="520"/>
      <c r="G884" s="520"/>
      <c r="H884" s="520"/>
      <c r="I884" s="520"/>
    </row>
    <row r="885" spans="2:9" ht="10.5" customHeight="1">
      <c r="B885" s="311" t="s">
        <v>768</v>
      </c>
      <c r="C885" s="520">
        <v>21448</v>
      </c>
      <c r="D885" s="520">
        <v>21453</v>
      </c>
      <c r="E885" s="520">
        <v>42270</v>
      </c>
      <c r="F885" s="520">
        <v>42320</v>
      </c>
      <c r="G885" s="520">
        <v>18707</v>
      </c>
      <c r="H885" s="520">
        <v>12392</v>
      </c>
      <c r="I885" s="520">
        <v>25833</v>
      </c>
    </row>
    <row r="886" spans="2:9" ht="10.5" customHeight="1">
      <c r="B886" s="311" t="s">
        <v>769</v>
      </c>
      <c r="C886" s="520">
        <v>15317</v>
      </c>
      <c r="D886" s="520">
        <v>15320</v>
      </c>
      <c r="E886" s="520">
        <v>39131</v>
      </c>
      <c r="F886" s="520">
        <v>39181</v>
      </c>
      <c r="G886" s="520">
        <v>18137</v>
      </c>
      <c r="H886" s="520">
        <v>10529</v>
      </c>
      <c r="I886" s="520">
        <v>16469</v>
      </c>
    </row>
    <row r="887" spans="2:9" ht="10.5" customHeight="1">
      <c r="B887" s="311" t="s">
        <v>455</v>
      </c>
      <c r="C887" s="520">
        <v>17040</v>
      </c>
      <c r="D887" s="520">
        <v>17043</v>
      </c>
      <c r="E887" s="520">
        <v>32501</v>
      </c>
      <c r="F887" s="520">
        <v>32551</v>
      </c>
      <c r="G887" s="520">
        <v>19374</v>
      </c>
      <c r="H887" s="520">
        <v>14660</v>
      </c>
      <c r="I887" s="520">
        <v>21064</v>
      </c>
    </row>
    <row r="888" spans="2:9" ht="10.5" customHeight="1">
      <c r="B888" s="311" t="s">
        <v>456</v>
      </c>
      <c r="C888" s="520">
        <v>14563</v>
      </c>
      <c r="D888" s="520">
        <v>14566</v>
      </c>
      <c r="E888" s="520">
        <v>35460</v>
      </c>
      <c r="F888" s="520">
        <v>35510</v>
      </c>
      <c r="G888" s="520">
        <v>19091</v>
      </c>
      <c r="H888" s="520">
        <v>14428</v>
      </c>
      <c r="I888" s="520">
        <v>15401</v>
      </c>
    </row>
    <row r="889" spans="2:9" ht="10.5" customHeight="1">
      <c r="B889" s="311" t="s">
        <v>457</v>
      </c>
      <c r="C889" s="520">
        <v>11946</v>
      </c>
      <c r="D889" s="520">
        <v>11949</v>
      </c>
      <c r="E889" s="520">
        <v>38832</v>
      </c>
      <c r="F889" s="520">
        <v>38882</v>
      </c>
      <c r="G889" s="520">
        <v>20714</v>
      </c>
      <c r="H889" s="520">
        <v>13830</v>
      </c>
      <c r="I889" s="520">
        <v>12396</v>
      </c>
    </row>
    <row r="890" spans="2:9" ht="10.5" customHeight="1">
      <c r="B890" s="311"/>
      <c r="C890" s="520"/>
      <c r="D890" s="520"/>
      <c r="E890" s="520"/>
      <c r="F890" s="520"/>
      <c r="G890" s="520"/>
      <c r="H890" s="520"/>
      <c r="I890" s="520"/>
    </row>
    <row r="891" spans="2:9" ht="10.5" customHeight="1">
      <c r="B891" s="311" t="s">
        <v>324</v>
      </c>
      <c r="C891" s="520">
        <v>14595</v>
      </c>
      <c r="D891" s="520">
        <v>14598</v>
      </c>
      <c r="E891" s="520">
        <v>36577</v>
      </c>
      <c r="F891" s="520">
        <v>36627</v>
      </c>
      <c r="G891" s="520">
        <v>22331</v>
      </c>
      <c r="H891" s="520">
        <v>10215</v>
      </c>
      <c r="I891" s="520">
        <v>19061</v>
      </c>
    </row>
    <row r="892" spans="2:9" ht="10.5" customHeight="1">
      <c r="B892" s="311" t="s">
        <v>325</v>
      </c>
      <c r="C892" s="520">
        <v>6310</v>
      </c>
      <c r="D892" s="520">
        <v>6313</v>
      </c>
      <c r="E892" s="520">
        <v>38368</v>
      </c>
      <c r="F892" s="520">
        <v>38418</v>
      </c>
      <c r="G892" s="520">
        <v>17308</v>
      </c>
      <c r="H892" s="520">
        <v>10280</v>
      </c>
      <c r="I892" s="520">
        <v>5435</v>
      </c>
    </row>
    <row r="893" spans="2:9" ht="10.5" customHeight="1">
      <c r="B893" s="311" t="s">
        <v>326</v>
      </c>
      <c r="C893" s="520">
        <v>12790</v>
      </c>
      <c r="D893" s="520">
        <v>12793</v>
      </c>
      <c r="E893" s="520">
        <v>35714</v>
      </c>
      <c r="F893" s="520">
        <v>35764</v>
      </c>
      <c r="G893" s="520">
        <v>25042</v>
      </c>
      <c r="H893" s="520">
        <v>11838</v>
      </c>
      <c r="I893" s="520">
        <v>13606</v>
      </c>
    </row>
    <row r="894" spans="2:9" ht="10.5" customHeight="1">
      <c r="B894" s="311" t="s">
        <v>327</v>
      </c>
      <c r="C894" s="520">
        <v>17189</v>
      </c>
      <c r="D894" s="520">
        <v>17192</v>
      </c>
      <c r="E894" s="520">
        <v>38117</v>
      </c>
      <c r="F894" s="520">
        <v>38167</v>
      </c>
      <c r="G894" s="520">
        <v>20053</v>
      </c>
      <c r="H894" s="520">
        <v>10269</v>
      </c>
      <c r="I894" s="520">
        <v>21325</v>
      </c>
    </row>
    <row r="895" spans="2:9" ht="10.5" customHeight="1">
      <c r="B895" s="311" t="s">
        <v>283</v>
      </c>
      <c r="C895" s="520">
        <v>8481</v>
      </c>
      <c r="D895" s="520">
        <v>8484</v>
      </c>
      <c r="E895" s="520">
        <v>36847</v>
      </c>
      <c r="F895" s="520">
        <v>36897</v>
      </c>
      <c r="G895" s="520">
        <v>21046</v>
      </c>
      <c r="H895" s="520">
        <v>11427</v>
      </c>
      <c r="I895" s="520">
        <v>5839</v>
      </c>
    </row>
    <row r="896" spans="2:9" ht="10.5" customHeight="1">
      <c r="B896" s="311"/>
      <c r="C896" s="520"/>
      <c r="D896" s="520"/>
      <c r="E896" s="520"/>
      <c r="F896" s="520"/>
      <c r="G896" s="520"/>
      <c r="H896" s="520"/>
      <c r="I896" s="520"/>
    </row>
    <row r="897" spans="2:10" ht="10.5" customHeight="1">
      <c r="B897" s="311" t="s">
        <v>328</v>
      </c>
      <c r="C897" s="520">
        <v>8923</v>
      </c>
      <c r="D897" s="520">
        <v>8926</v>
      </c>
      <c r="E897" s="520">
        <v>35281</v>
      </c>
      <c r="F897" s="520">
        <v>35331</v>
      </c>
      <c r="G897" s="520">
        <v>20221</v>
      </c>
      <c r="H897" s="520">
        <v>10369</v>
      </c>
      <c r="I897" s="520">
        <v>8112</v>
      </c>
    </row>
    <row r="898" spans="2:10" ht="10.5" customHeight="1">
      <c r="B898" s="311" t="s">
        <v>329</v>
      </c>
      <c r="C898" s="522">
        <v>10961</v>
      </c>
      <c r="D898" s="522">
        <v>10964</v>
      </c>
      <c r="E898" s="522">
        <v>37752</v>
      </c>
      <c r="F898" s="522">
        <v>37802</v>
      </c>
      <c r="G898" s="522">
        <v>23376</v>
      </c>
      <c r="H898" s="522">
        <v>12728</v>
      </c>
      <c r="I898" s="522">
        <v>12078</v>
      </c>
    </row>
    <row r="899" spans="2:10" ht="10.5" customHeight="1">
      <c r="B899" s="518" t="s">
        <v>282</v>
      </c>
      <c r="C899" s="522">
        <v>8531</v>
      </c>
      <c r="D899" s="522">
        <v>8534</v>
      </c>
      <c r="E899" s="522">
        <v>35200</v>
      </c>
      <c r="F899" s="522">
        <v>35250</v>
      </c>
      <c r="G899" s="522">
        <v>24066</v>
      </c>
      <c r="H899" s="522">
        <v>12500</v>
      </c>
      <c r="I899" s="522">
        <v>19086</v>
      </c>
    </row>
    <row r="900" spans="2:10" ht="10.5" customHeight="1">
      <c r="B900" s="518" t="s">
        <v>723</v>
      </c>
      <c r="C900" s="522">
        <v>11231</v>
      </c>
      <c r="D900" s="522">
        <v>11234</v>
      </c>
      <c r="E900" s="522">
        <v>36717</v>
      </c>
      <c r="F900" s="522">
        <v>36767</v>
      </c>
      <c r="G900" s="522">
        <v>24851</v>
      </c>
      <c r="H900" s="522">
        <v>12290</v>
      </c>
      <c r="I900" s="522">
        <v>12455</v>
      </c>
    </row>
    <row r="901" spans="2:10" ht="10.5" customHeight="1">
      <c r="B901" s="335" t="s">
        <v>751</v>
      </c>
      <c r="C901" s="522">
        <v>12814</v>
      </c>
      <c r="D901" s="522">
        <v>12817</v>
      </c>
      <c r="E901" s="522">
        <v>36832</v>
      </c>
      <c r="F901" s="522">
        <v>36882</v>
      </c>
      <c r="G901" s="522">
        <v>25125</v>
      </c>
      <c r="H901" s="522">
        <v>15272</v>
      </c>
      <c r="I901" s="522">
        <v>13138</v>
      </c>
    </row>
    <row r="902" spans="2:10" ht="10.5" customHeight="1">
      <c r="B902" s="335"/>
      <c r="C902" s="1144"/>
      <c r="D902" s="1142"/>
      <c r="E902" s="1141"/>
      <c r="F902" s="1140"/>
      <c r="G902" s="904"/>
      <c r="H902" s="522"/>
      <c r="I902" s="522"/>
      <c r="J902" s="57"/>
    </row>
    <row r="903" spans="2:10" ht="10.5" customHeight="1">
      <c r="B903" s="335" t="s">
        <v>1419</v>
      </c>
      <c r="C903" s="1136" t="s">
        <v>458</v>
      </c>
      <c r="D903" s="1145">
        <v>14769</v>
      </c>
      <c r="E903" s="1136" t="s">
        <v>458</v>
      </c>
      <c r="F903" s="1145">
        <v>69336</v>
      </c>
      <c r="G903" s="1122" t="s">
        <v>458</v>
      </c>
      <c r="H903" s="522">
        <v>8306</v>
      </c>
      <c r="I903" s="522">
        <v>3865</v>
      </c>
    </row>
    <row r="904" spans="2:10" ht="10.5" customHeight="1">
      <c r="B904" s="335" t="s">
        <v>1391</v>
      </c>
      <c r="C904" s="1136" t="s">
        <v>458</v>
      </c>
      <c r="D904" s="1145">
        <v>16817</v>
      </c>
      <c r="E904" s="1136" t="s">
        <v>458</v>
      </c>
      <c r="F904" s="1145">
        <v>72323</v>
      </c>
      <c r="G904" s="1122" t="s">
        <v>458</v>
      </c>
      <c r="H904" s="522">
        <v>9197</v>
      </c>
      <c r="I904" s="522">
        <v>4854</v>
      </c>
    </row>
    <row r="905" spans="2:10" ht="12" customHeight="1">
      <c r="B905" s="335" t="s">
        <v>1392</v>
      </c>
      <c r="C905" s="1136" t="s">
        <v>458</v>
      </c>
      <c r="D905" s="1145">
        <v>17326</v>
      </c>
      <c r="E905" s="1136" t="s">
        <v>458</v>
      </c>
      <c r="F905" s="1145">
        <v>73784</v>
      </c>
      <c r="G905" s="1122" t="s">
        <v>458</v>
      </c>
      <c r="H905" s="522">
        <v>9598</v>
      </c>
      <c r="I905" s="522">
        <v>4279</v>
      </c>
    </row>
    <row r="906" spans="2:10" ht="10.5" customHeight="1">
      <c r="B906" s="111" t="s">
        <v>1393</v>
      </c>
      <c r="C906" s="1136" t="s">
        <v>458</v>
      </c>
      <c r="D906" s="1145">
        <v>17732</v>
      </c>
      <c r="E906" s="1136" t="s">
        <v>458</v>
      </c>
      <c r="F906" s="1132">
        <v>72435</v>
      </c>
      <c r="G906" s="522">
        <v>12463</v>
      </c>
      <c r="H906" s="522">
        <v>9929</v>
      </c>
      <c r="I906" s="522">
        <v>5193</v>
      </c>
    </row>
    <row r="907" spans="2:10" ht="10.5" customHeight="1">
      <c r="B907" s="111" t="s">
        <v>1394</v>
      </c>
      <c r="C907" s="1136" t="s">
        <v>458</v>
      </c>
      <c r="D907" s="1145">
        <v>17760</v>
      </c>
      <c r="E907" s="1136" t="s">
        <v>458</v>
      </c>
      <c r="F907" s="1132">
        <v>72639</v>
      </c>
      <c r="G907" s="522">
        <v>11356</v>
      </c>
      <c r="H907" s="522">
        <v>8480</v>
      </c>
      <c r="I907" s="520">
        <v>4687</v>
      </c>
      <c r="J907" s="57"/>
    </row>
    <row r="908" spans="2:10" ht="10.5" customHeight="1">
      <c r="B908" s="1126"/>
      <c r="C908" s="1136"/>
      <c r="D908" s="1146"/>
      <c r="E908" s="1136"/>
      <c r="F908" s="1134"/>
      <c r="G908" s="79"/>
      <c r="H908" s="79"/>
      <c r="I908" s="79"/>
    </row>
    <row r="909" spans="2:10" ht="10.5" customHeight="1">
      <c r="B909" s="111" t="s">
        <v>1395</v>
      </c>
      <c r="C909" s="1136" t="s">
        <v>458</v>
      </c>
      <c r="D909" s="1145">
        <v>17159</v>
      </c>
      <c r="E909" s="1136" t="s">
        <v>458</v>
      </c>
      <c r="F909" s="1145">
        <v>78099</v>
      </c>
      <c r="G909" s="520">
        <v>10729</v>
      </c>
      <c r="H909" s="522">
        <v>8865</v>
      </c>
      <c r="I909" s="522">
        <v>4554</v>
      </c>
    </row>
    <row r="910" spans="2:10" ht="10.5" customHeight="1">
      <c r="B910" s="111" t="s">
        <v>1371</v>
      </c>
      <c r="C910" s="1136" t="s">
        <v>458</v>
      </c>
      <c r="D910" s="1145">
        <v>16536</v>
      </c>
      <c r="E910" s="1136" t="s">
        <v>458</v>
      </c>
      <c r="F910" s="1145">
        <v>82727</v>
      </c>
      <c r="G910" s="520">
        <v>10623</v>
      </c>
      <c r="H910" s="522">
        <v>9427</v>
      </c>
      <c r="I910" s="522">
        <v>4604</v>
      </c>
    </row>
    <row r="911" spans="2:10" ht="10.5" customHeight="1">
      <c r="B911" s="111" t="s">
        <v>1367</v>
      </c>
      <c r="C911" s="1136" t="s">
        <v>458</v>
      </c>
      <c r="D911" s="1145">
        <v>17429</v>
      </c>
      <c r="E911" s="1136" t="s">
        <v>458</v>
      </c>
      <c r="F911" s="1132">
        <v>87537</v>
      </c>
      <c r="G911" s="522">
        <v>11014</v>
      </c>
      <c r="H911" s="522">
        <v>9929</v>
      </c>
      <c r="I911" s="522">
        <v>5193</v>
      </c>
    </row>
    <row r="912" spans="2:10" ht="10.5" customHeight="1">
      <c r="B912" s="111" t="s">
        <v>1408</v>
      </c>
      <c r="C912" s="1136" t="s">
        <v>458</v>
      </c>
      <c r="D912" s="1145">
        <v>18750</v>
      </c>
      <c r="E912" s="1136" t="s">
        <v>458</v>
      </c>
      <c r="F912" s="1200">
        <v>88789</v>
      </c>
      <c r="G912" s="522">
        <v>11364</v>
      </c>
      <c r="H912" s="522">
        <v>10352</v>
      </c>
      <c r="I912" s="522">
        <v>5377</v>
      </c>
    </row>
    <row r="913" spans="2:10" ht="10.5" customHeight="1">
      <c r="B913" s="111" t="s">
        <v>1411</v>
      </c>
      <c r="C913" s="1144" t="s">
        <v>458</v>
      </c>
      <c r="D913" s="1334" t="s">
        <v>458</v>
      </c>
      <c r="E913" s="1144" t="s">
        <v>458</v>
      </c>
      <c r="F913" s="1334" t="s">
        <v>458</v>
      </c>
      <c r="G913" s="1455" t="s">
        <v>458</v>
      </c>
      <c r="H913" s="1305" t="s">
        <v>458</v>
      </c>
      <c r="I913" s="1145" t="s">
        <v>458</v>
      </c>
    </row>
    <row r="914" spans="2:10" ht="10.5" customHeight="1">
      <c r="B914" s="111"/>
      <c r="C914" s="1136"/>
      <c r="D914" s="1145"/>
      <c r="E914" s="1136"/>
      <c r="F914" s="1334"/>
      <c r="G914" s="522"/>
      <c r="H914" s="522"/>
      <c r="I914" s="522"/>
    </row>
    <row r="915" spans="2:10" ht="10.5" customHeight="1">
      <c r="B915" s="1127" t="s">
        <v>1462</v>
      </c>
      <c r="C915" s="1143" t="s">
        <v>458</v>
      </c>
      <c r="D915" s="1133" t="s">
        <v>458</v>
      </c>
      <c r="E915" s="1143" t="s">
        <v>458</v>
      </c>
      <c r="F915" s="1133" t="s">
        <v>458</v>
      </c>
      <c r="G915" s="1124" t="s">
        <v>458</v>
      </c>
      <c r="H915" s="1125" t="s">
        <v>458</v>
      </c>
      <c r="I915" s="1210" t="s">
        <v>458</v>
      </c>
    </row>
    <row r="916" spans="2:10" ht="3.75" customHeight="1"/>
    <row r="917" spans="2:10" ht="9.75" customHeight="1">
      <c r="B917" s="1131" t="s">
        <v>1441</v>
      </c>
      <c r="C917" s="60" t="s">
        <v>1429</v>
      </c>
      <c r="D917" s="670"/>
      <c r="E917" s="670"/>
      <c r="F917" s="670"/>
      <c r="G917" s="670"/>
      <c r="H917" s="670"/>
      <c r="I917" s="670"/>
    </row>
    <row r="918" spans="2:10" ht="9.75" customHeight="1">
      <c r="B918" s="1131"/>
      <c r="C918" s="1130" t="s">
        <v>1433</v>
      </c>
      <c r="D918" s="670"/>
      <c r="E918" s="670"/>
      <c r="F918" s="670"/>
      <c r="G918" s="670"/>
      <c r="H918" s="670"/>
      <c r="I918" s="670"/>
    </row>
    <row r="919" spans="2:10" ht="10.5" customHeight="1">
      <c r="B919" s="323"/>
      <c r="C919" s="1139" t="s">
        <v>1431</v>
      </c>
      <c r="G919" s="59"/>
      <c r="H919" s="59"/>
      <c r="I919" s="59"/>
      <c r="J919" s="59"/>
    </row>
    <row r="920" spans="2:10" ht="10.5" customHeight="1">
      <c r="B920" s="642"/>
      <c r="C920" s="1139" t="s">
        <v>1432</v>
      </c>
      <c r="H920" s="59"/>
      <c r="J920" s="59"/>
    </row>
    <row r="921" spans="2:10" ht="6" customHeight="1">
      <c r="B921" s="226"/>
      <c r="I921" s="59"/>
      <c r="J921" s="59"/>
    </row>
    <row r="922" spans="2:10" ht="10.5" customHeight="1">
      <c r="B922" s="1326" t="s">
        <v>1396</v>
      </c>
    </row>
    <row r="923" spans="2:10" ht="10.5" customHeight="1">
      <c r="B923" s="1326" t="s">
        <v>1303</v>
      </c>
    </row>
    <row r="924" spans="2:10" ht="10.5" customHeight="1">
      <c r="B924" s="1326" t="s">
        <v>1304</v>
      </c>
    </row>
    <row r="925" spans="2:10" ht="10.5" customHeight="1">
      <c r="B925" s="1189" t="s">
        <v>1424</v>
      </c>
      <c r="C925" s="51"/>
      <c r="D925" s="51"/>
      <c r="E925" s="51"/>
      <c r="F925" s="51"/>
      <c r="G925" s="51"/>
      <c r="H925" s="51"/>
      <c r="I925" s="51"/>
    </row>
    <row r="926" spans="2:10" ht="10.5" customHeight="1">
      <c r="B926" s="1189"/>
      <c r="C926" s="51"/>
      <c r="D926" s="51"/>
      <c r="E926" s="51"/>
      <c r="F926" s="51"/>
      <c r="G926" s="51"/>
      <c r="H926" s="51"/>
      <c r="I926" s="51"/>
    </row>
    <row r="927" spans="2:10" ht="10.5" customHeight="1">
      <c r="B927" s="48"/>
    </row>
    <row r="928" spans="2:10" ht="10.5" customHeight="1">
      <c r="B928" s="48"/>
      <c r="G928" s="151">
        <v>71</v>
      </c>
    </row>
    <row r="929" spans="2:9" ht="10.5" customHeight="1">
      <c r="C929" s="51"/>
      <c r="D929" s="51"/>
      <c r="E929" s="51"/>
      <c r="F929" s="51"/>
      <c r="G929" s="51"/>
      <c r="H929" s="51"/>
      <c r="I929" s="51"/>
    </row>
    <row r="930" spans="2:9" ht="11.5" customHeight="1">
      <c r="B930" s="60" t="s">
        <v>178</v>
      </c>
    </row>
    <row r="931" spans="2:9" ht="11.5" customHeight="1">
      <c r="B931" s="1587" t="s">
        <v>976</v>
      </c>
      <c r="C931" s="1782" t="s">
        <v>179</v>
      </c>
      <c r="D931" s="1783"/>
      <c r="E931" s="1587" t="s">
        <v>520</v>
      </c>
      <c r="F931" s="1619" t="s">
        <v>180</v>
      </c>
      <c r="G931" s="1621"/>
      <c r="H931" s="44"/>
    </row>
    <row r="932" spans="2:9" ht="11.5" customHeight="1">
      <c r="B932" s="1622"/>
      <c r="C932" s="1619" t="s">
        <v>1151</v>
      </c>
      <c r="D932" s="1621"/>
      <c r="E932" s="1622"/>
      <c r="F932" s="1619" t="s">
        <v>1152</v>
      </c>
      <c r="G932" s="1621"/>
      <c r="H932" s="44"/>
    </row>
    <row r="933" spans="2:9" ht="11.5" customHeight="1">
      <c r="B933" s="1588"/>
      <c r="C933" s="1619" t="s">
        <v>1305</v>
      </c>
      <c r="D933" s="1621"/>
      <c r="E933" s="1588"/>
      <c r="F933" s="1619" t="s">
        <v>1306</v>
      </c>
      <c r="G933" s="1621"/>
      <c r="H933" s="44"/>
    </row>
    <row r="934" spans="2:9" ht="10.5" customHeight="1">
      <c r="B934" s="471" t="s">
        <v>145</v>
      </c>
      <c r="C934" s="1804">
        <v>7.2</v>
      </c>
      <c r="D934" s="1805"/>
      <c r="E934" s="507" t="s">
        <v>145</v>
      </c>
      <c r="F934" s="1806">
        <v>22.57</v>
      </c>
      <c r="G934" s="1807"/>
      <c r="H934" s="59"/>
    </row>
    <row r="935" spans="2:9" ht="10.5" customHeight="1">
      <c r="B935" s="471" t="s">
        <v>146</v>
      </c>
      <c r="C935" s="1799">
        <v>7.6</v>
      </c>
      <c r="D935" s="1800"/>
      <c r="E935" s="507" t="s">
        <v>146</v>
      </c>
      <c r="F935" s="1795">
        <v>24</v>
      </c>
      <c r="G935" s="1796"/>
      <c r="H935" s="59"/>
    </row>
    <row r="936" spans="2:9" ht="10.5" customHeight="1">
      <c r="B936" s="471" t="s">
        <v>147</v>
      </c>
      <c r="C936" s="1799">
        <v>8.1</v>
      </c>
      <c r="D936" s="1800"/>
      <c r="E936" s="507" t="s">
        <v>147</v>
      </c>
      <c r="F936" s="1795">
        <v>28</v>
      </c>
      <c r="G936" s="1796"/>
      <c r="H936" s="59"/>
    </row>
    <row r="937" spans="2:9" ht="10.5" customHeight="1">
      <c r="B937" s="471" t="s">
        <v>148</v>
      </c>
      <c r="C937" s="1799">
        <v>9.4</v>
      </c>
      <c r="D937" s="1800"/>
      <c r="E937" s="507" t="s">
        <v>148</v>
      </c>
      <c r="F937" s="1795">
        <v>29.17</v>
      </c>
      <c r="G937" s="1796"/>
      <c r="H937" s="59"/>
    </row>
    <row r="938" spans="2:9" ht="10.5" customHeight="1">
      <c r="B938" s="471" t="s">
        <v>149</v>
      </c>
      <c r="C938" s="1799">
        <v>12.3</v>
      </c>
      <c r="D938" s="1800"/>
      <c r="E938" s="507" t="s">
        <v>149</v>
      </c>
      <c r="F938" s="1795">
        <v>30.47</v>
      </c>
      <c r="G938" s="1796"/>
      <c r="H938" s="59"/>
    </row>
    <row r="939" spans="2:9" ht="10.5" customHeight="1">
      <c r="B939" s="471"/>
      <c r="C939" s="1799"/>
      <c r="D939" s="1800"/>
      <c r="E939" s="507"/>
      <c r="F939" s="1795"/>
      <c r="G939" s="1796"/>
      <c r="H939" s="59"/>
    </row>
    <row r="940" spans="2:9" ht="10.5" customHeight="1">
      <c r="B940" s="471" t="s">
        <v>150</v>
      </c>
      <c r="C940" s="1799">
        <v>14.9</v>
      </c>
      <c r="D940" s="1800"/>
      <c r="E940" s="507" t="s">
        <v>150</v>
      </c>
      <c r="F940" s="1795">
        <v>30.47</v>
      </c>
      <c r="G940" s="1796"/>
      <c r="H940" s="59"/>
    </row>
    <row r="941" spans="2:9" ht="10.5" customHeight="1">
      <c r="B941" s="471" t="s">
        <v>151</v>
      </c>
      <c r="C941" s="1799">
        <v>15.5</v>
      </c>
      <c r="D941" s="1800"/>
      <c r="E941" s="507" t="s">
        <v>151</v>
      </c>
      <c r="F941" s="1795">
        <v>33.1</v>
      </c>
      <c r="G941" s="1796"/>
      <c r="H941" s="59"/>
    </row>
    <row r="942" spans="2:9" ht="10.5" customHeight="1">
      <c r="B942" s="471" t="s">
        <v>152</v>
      </c>
      <c r="C942" s="1799">
        <v>15.8</v>
      </c>
      <c r="D942" s="1800"/>
      <c r="E942" s="507" t="s">
        <v>152</v>
      </c>
      <c r="F942" s="1795">
        <v>34.9</v>
      </c>
      <c r="G942" s="1796"/>
      <c r="H942" s="59"/>
    </row>
    <row r="943" spans="2:9" ht="10.5" customHeight="1">
      <c r="B943" s="471" t="s">
        <v>756</v>
      </c>
      <c r="C943" s="1799">
        <v>17.5</v>
      </c>
      <c r="D943" s="1800"/>
      <c r="E943" s="507" t="s">
        <v>756</v>
      </c>
      <c r="F943" s="1795">
        <v>34.549999999999997</v>
      </c>
      <c r="G943" s="1796"/>
      <c r="H943" s="59"/>
    </row>
    <row r="944" spans="2:9" ht="10.5" customHeight="1">
      <c r="B944" s="471" t="s">
        <v>757</v>
      </c>
      <c r="C944" s="1799">
        <v>21</v>
      </c>
      <c r="D944" s="1800"/>
      <c r="E944" s="507" t="s">
        <v>757</v>
      </c>
      <c r="F944" s="1795">
        <v>32.979999999999997</v>
      </c>
      <c r="G944" s="1796"/>
      <c r="H944" s="59"/>
    </row>
    <row r="945" spans="2:8" ht="10.5" customHeight="1">
      <c r="B945" s="471"/>
      <c r="C945" s="1799"/>
      <c r="D945" s="1800"/>
      <c r="E945" s="507"/>
      <c r="F945" s="1795"/>
      <c r="G945" s="1796"/>
      <c r="H945" s="59"/>
    </row>
    <row r="946" spans="2:8" ht="10.5" customHeight="1">
      <c r="B946" s="471" t="s">
        <v>758</v>
      </c>
      <c r="C946" s="1799">
        <v>24.5</v>
      </c>
      <c r="D946" s="1800"/>
      <c r="E946" s="507" t="s">
        <v>758</v>
      </c>
      <c r="F946" s="1795">
        <v>46.23</v>
      </c>
      <c r="G946" s="1796"/>
      <c r="H946" s="59"/>
    </row>
    <row r="947" spans="2:8" ht="10.5" customHeight="1">
      <c r="B947" s="471" t="s">
        <v>759</v>
      </c>
      <c r="C947" s="1799">
        <v>29.3</v>
      </c>
      <c r="D947" s="1800"/>
      <c r="E947" s="507" t="s">
        <v>759</v>
      </c>
      <c r="F947" s="1795">
        <v>57.24</v>
      </c>
      <c r="G947" s="1796"/>
      <c r="H947" s="59"/>
    </row>
    <row r="948" spans="2:8" ht="10.5" customHeight="1">
      <c r="B948" s="471" t="s">
        <v>760</v>
      </c>
      <c r="C948" s="1799">
        <v>31.6</v>
      </c>
      <c r="D948" s="1800"/>
      <c r="E948" s="507" t="s">
        <v>760</v>
      </c>
      <c r="F948" s="1795">
        <v>73</v>
      </c>
      <c r="G948" s="1796"/>
      <c r="H948" s="59"/>
    </row>
    <row r="949" spans="2:8" ht="10.5" customHeight="1">
      <c r="B949" s="471" t="s">
        <v>761</v>
      </c>
      <c r="C949" s="1799">
        <v>32.200000000000003</v>
      </c>
      <c r="D949" s="1800"/>
      <c r="E949" s="507" t="s">
        <v>761</v>
      </c>
      <c r="F949" s="1795">
        <v>68</v>
      </c>
      <c r="G949" s="1796"/>
      <c r="H949" s="59"/>
    </row>
    <row r="950" spans="2:8" ht="10.5" customHeight="1">
      <c r="B950" s="471" t="s">
        <v>762</v>
      </c>
      <c r="C950" s="1799">
        <v>34.9</v>
      </c>
      <c r="D950" s="1800"/>
      <c r="E950" s="507" t="s">
        <v>762</v>
      </c>
      <c r="F950" s="1795">
        <v>69</v>
      </c>
      <c r="G950" s="1796"/>
      <c r="H950" s="59"/>
    </row>
    <row r="951" spans="2:8" ht="10.5" customHeight="1">
      <c r="B951" s="471"/>
      <c r="C951" s="1799"/>
      <c r="D951" s="1800"/>
      <c r="E951" s="507"/>
      <c r="F951" s="1795"/>
      <c r="G951" s="1796"/>
      <c r="H951" s="59"/>
    </row>
    <row r="952" spans="2:8" ht="10.5" customHeight="1">
      <c r="B952" s="471" t="s">
        <v>763</v>
      </c>
      <c r="C952" s="1799">
        <v>37.9</v>
      </c>
      <c r="D952" s="1800"/>
      <c r="E952" s="507" t="s">
        <v>763</v>
      </c>
      <c r="F952" s="1795">
        <v>75</v>
      </c>
      <c r="G952" s="1796"/>
      <c r="H952" s="59"/>
    </row>
    <row r="953" spans="2:8" ht="10.5" customHeight="1">
      <c r="B953" s="471" t="s">
        <v>764</v>
      </c>
      <c r="C953" s="1799">
        <v>38.299999999999997</v>
      </c>
      <c r="D953" s="1800"/>
      <c r="E953" s="507" t="s">
        <v>764</v>
      </c>
      <c r="F953" s="1795">
        <v>117</v>
      </c>
      <c r="G953" s="1796"/>
      <c r="H953" s="59"/>
    </row>
    <row r="954" spans="2:8" ht="10.5" customHeight="1">
      <c r="B954" s="471" t="s">
        <v>765</v>
      </c>
      <c r="C954" s="1799">
        <v>45.1</v>
      </c>
      <c r="D954" s="1800"/>
      <c r="E954" s="507" t="s">
        <v>765</v>
      </c>
      <c r="F954" s="1795">
        <v>116</v>
      </c>
      <c r="G954" s="1796"/>
      <c r="H954" s="59"/>
    </row>
    <row r="955" spans="2:8" ht="10.5" customHeight="1">
      <c r="B955" s="471" t="s">
        <v>766</v>
      </c>
      <c r="C955" s="1799">
        <v>53.1</v>
      </c>
      <c r="D955" s="1800"/>
      <c r="E955" s="507" t="s">
        <v>766</v>
      </c>
      <c r="F955" s="1795">
        <v>127</v>
      </c>
      <c r="G955" s="1796"/>
      <c r="H955" s="59"/>
    </row>
    <row r="956" spans="2:8" ht="10.5" customHeight="1">
      <c r="B956" s="471" t="s">
        <v>767</v>
      </c>
      <c r="C956" s="1799">
        <v>61.8</v>
      </c>
      <c r="D956" s="1800"/>
      <c r="E956" s="507" t="s">
        <v>767</v>
      </c>
      <c r="F956" s="1795">
        <v>161</v>
      </c>
      <c r="G956" s="1796"/>
      <c r="H956" s="59"/>
    </row>
    <row r="957" spans="2:8" ht="10.5" customHeight="1">
      <c r="B957" s="471"/>
      <c r="C957" s="1799"/>
      <c r="D957" s="1800"/>
      <c r="E957" s="507"/>
      <c r="F957" s="1795"/>
      <c r="G957" s="1796"/>
      <c r="H957" s="59"/>
    </row>
    <row r="958" spans="2:8" ht="10.5" customHeight="1">
      <c r="B958" s="471" t="s">
        <v>768</v>
      </c>
      <c r="C958" s="1799">
        <v>62.7</v>
      </c>
      <c r="D958" s="1800"/>
      <c r="E958" s="507" t="s">
        <v>768</v>
      </c>
      <c r="F958" s="1795">
        <v>186</v>
      </c>
      <c r="G958" s="1796"/>
      <c r="H958" s="59"/>
    </row>
    <row r="959" spans="2:8" ht="10.5" customHeight="1">
      <c r="B959" s="471" t="s">
        <v>769</v>
      </c>
      <c r="C959" s="1799">
        <v>67.400000000000006</v>
      </c>
      <c r="D959" s="1800"/>
      <c r="E959" s="507" t="s">
        <v>769</v>
      </c>
      <c r="F959" s="1795">
        <v>218.49</v>
      </c>
      <c r="G959" s="1796"/>
      <c r="H959" s="59"/>
    </row>
    <row r="960" spans="2:8" ht="10.5" customHeight="1">
      <c r="B960" s="471" t="s">
        <v>455</v>
      </c>
      <c r="C960" s="1799">
        <v>78.400000000000006</v>
      </c>
      <c r="D960" s="1800"/>
      <c r="E960" s="507" t="s">
        <v>455</v>
      </c>
      <c r="F960" s="1795">
        <v>221.9</v>
      </c>
      <c r="G960" s="1796"/>
      <c r="H960" s="59"/>
    </row>
    <row r="961" spans="2:8" ht="10.5" customHeight="1">
      <c r="B961" s="471" t="s">
        <v>456</v>
      </c>
      <c r="C961" s="1799">
        <v>81.3</v>
      </c>
      <c r="D961" s="1800"/>
      <c r="E961" s="507" t="s">
        <v>456</v>
      </c>
      <c r="F961" s="1795">
        <v>324.54000000000002</v>
      </c>
      <c r="G961" s="1796"/>
      <c r="H961" s="59"/>
    </row>
    <row r="962" spans="2:8" ht="10.5" customHeight="1">
      <c r="B962" s="471" t="s">
        <v>457</v>
      </c>
      <c r="C962" s="1799">
        <v>88.2</v>
      </c>
      <c r="D962" s="1800"/>
      <c r="E962" s="507" t="s">
        <v>457</v>
      </c>
      <c r="F962" s="1795">
        <v>365.49</v>
      </c>
      <c r="G962" s="1796"/>
      <c r="H962" s="59"/>
    </row>
    <row r="963" spans="2:8" ht="10.5" customHeight="1">
      <c r="B963" s="471"/>
      <c r="C963" s="1799"/>
      <c r="D963" s="1800"/>
      <c r="E963" s="507"/>
      <c r="F963" s="1795"/>
      <c r="G963" s="1796"/>
      <c r="H963" s="59"/>
    </row>
    <row r="964" spans="2:8" ht="10.5" customHeight="1">
      <c r="B964" s="471" t="s">
        <v>324</v>
      </c>
      <c r="C964" s="1799">
        <v>92.1</v>
      </c>
      <c r="D964" s="1800"/>
      <c r="E964" s="507" t="s">
        <v>324</v>
      </c>
      <c r="F964" s="1795">
        <v>326.37</v>
      </c>
      <c r="G964" s="1796"/>
      <c r="H964" s="59"/>
    </row>
    <row r="965" spans="2:8" ht="10.5" customHeight="1">
      <c r="B965" s="471" t="s">
        <v>325</v>
      </c>
      <c r="C965" s="1799">
        <v>103.5</v>
      </c>
      <c r="D965" s="1800"/>
      <c r="E965" s="507" t="s">
        <v>325</v>
      </c>
      <c r="F965" s="1795">
        <v>375.09</v>
      </c>
      <c r="G965" s="1796"/>
      <c r="H965" s="59"/>
    </row>
    <row r="966" spans="2:8" ht="10.5" customHeight="1">
      <c r="B966" s="471" t="s">
        <v>326</v>
      </c>
      <c r="C966" s="1799">
        <v>130</v>
      </c>
      <c r="D966" s="1800"/>
      <c r="E966" s="507" t="s">
        <v>326</v>
      </c>
      <c r="F966" s="1795">
        <v>382.35</v>
      </c>
      <c r="G966" s="1796"/>
      <c r="H966" s="59"/>
    </row>
    <row r="967" spans="2:8" ht="10.5" customHeight="1">
      <c r="B967" s="471" t="s">
        <v>327</v>
      </c>
      <c r="C967" s="1799">
        <v>117.6</v>
      </c>
      <c r="D967" s="1800"/>
      <c r="E967" s="507" t="s">
        <v>327</v>
      </c>
      <c r="F967" s="1795">
        <v>356.79</v>
      </c>
      <c r="G967" s="1796"/>
      <c r="H967" s="59"/>
    </row>
    <row r="968" spans="2:8" ht="10.5" customHeight="1">
      <c r="B968" s="471" t="s">
        <v>283</v>
      </c>
      <c r="C968" s="1799">
        <v>116.1</v>
      </c>
      <c r="D968" s="1800"/>
      <c r="E968" s="507" t="s">
        <v>283</v>
      </c>
      <c r="F968" s="1795">
        <v>357</v>
      </c>
      <c r="G968" s="1796"/>
      <c r="H968" s="59"/>
    </row>
    <row r="969" spans="2:8" ht="10.5" customHeight="1">
      <c r="B969" s="471"/>
      <c r="C969" s="1799"/>
      <c r="D969" s="1800"/>
      <c r="E969" s="507"/>
      <c r="F969" s="1795"/>
      <c r="G969" s="1796"/>
      <c r="H969" s="59"/>
    </row>
    <row r="970" spans="2:8" ht="10.5" customHeight="1">
      <c r="B970" s="471" t="s">
        <v>328</v>
      </c>
      <c r="C970" s="1799">
        <v>132.9</v>
      </c>
      <c r="D970" s="1800"/>
      <c r="E970" s="623" t="s">
        <v>328</v>
      </c>
      <c r="F970" s="1795">
        <v>398.25</v>
      </c>
      <c r="G970" s="1796"/>
      <c r="H970" s="59"/>
    </row>
    <row r="971" spans="2:8" ht="10.5" customHeight="1">
      <c r="B971" s="415" t="s">
        <v>329</v>
      </c>
      <c r="C971" s="1799">
        <v>149.80000000000001</v>
      </c>
      <c r="D971" s="1800"/>
      <c r="E971" s="597" t="s">
        <v>329</v>
      </c>
      <c r="F971" s="1795">
        <v>439.33</v>
      </c>
      <c r="G971" s="1796"/>
      <c r="H971" s="59"/>
    </row>
    <row r="972" spans="2:8" ht="10.5" customHeight="1">
      <c r="B972" s="415" t="s">
        <v>282</v>
      </c>
      <c r="C972" s="1799">
        <v>183.5</v>
      </c>
      <c r="D972" s="1800"/>
      <c r="E972" s="415" t="s">
        <v>282</v>
      </c>
      <c r="F972" s="1795">
        <v>529.66999999999996</v>
      </c>
      <c r="G972" s="1796"/>
      <c r="H972" s="59"/>
    </row>
    <row r="973" spans="2:8" ht="10.5" customHeight="1">
      <c r="B973" s="415" t="s">
        <v>723</v>
      </c>
      <c r="C973" s="1799">
        <v>199.6</v>
      </c>
      <c r="D973" s="1800"/>
      <c r="E973" s="415" t="s">
        <v>723</v>
      </c>
      <c r="F973" s="1795">
        <v>562.58000000000004</v>
      </c>
      <c r="G973" s="1796"/>
      <c r="H973" s="59"/>
    </row>
    <row r="974" spans="2:8" ht="10.5" customHeight="1">
      <c r="B974" s="415" t="s">
        <v>751</v>
      </c>
      <c r="C974" s="1799">
        <v>194.9</v>
      </c>
      <c r="D974" s="1800"/>
      <c r="E974" s="415" t="s">
        <v>751</v>
      </c>
      <c r="F974" s="1795">
        <v>572.95000000000005</v>
      </c>
      <c r="G974" s="1796"/>
      <c r="H974" s="59"/>
    </row>
    <row r="975" spans="2:8" ht="10.5" customHeight="1">
      <c r="B975" s="415"/>
      <c r="C975" s="1799"/>
      <c r="D975" s="1800"/>
      <c r="E975" s="415"/>
      <c r="F975" s="1795"/>
      <c r="G975" s="1796"/>
      <c r="H975" s="59"/>
    </row>
    <row r="976" spans="2:8" ht="10.5" customHeight="1">
      <c r="B976" s="415" t="s">
        <v>502</v>
      </c>
      <c r="C976" s="1799">
        <v>182</v>
      </c>
      <c r="D976" s="1800"/>
      <c r="E976" s="415" t="s">
        <v>502</v>
      </c>
      <c r="F976" s="1795">
        <v>599.9</v>
      </c>
      <c r="G976" s="1796"/>
      <c r="H976" s="59"/>
    </row>
    <row r="977" spans="2:8" ht="10.5" customHeight="1">
      <c r="B977" s="415" t="s">
        <v>388</v>
      </c>
      <c r="C977" s="1799">
        <v>193.9</v>
      </c>
      <c r="D977" s="1800"/>
      <c r="E977" s="415" t="s">
        <v>388</v>
      </c>
      <c r="F977" s="1795">
        <v>669.53</v>
      </c>
      <c r="G977" s="1796"/>
      <c r="H977" s="59"/>
    </row>
    <row r="978" spans="2:8" ht="10.5" customHeight="1">
      <c r="B978" s="415" t="s">
        <v>803</v>
      </c>
      <c r="C978" s="1799">
        <v>273.5</v>
      </c>
      <c r="D978" s="1800"/>
      <c r="E978" s="415" t="s">
        <v>803</v>
      </c>
      <c r="F978" s="1795">
        <v>749.9</v>
      </c>
      <c r="G978" s="1796"/>
      <c r="H978" s="59"/>
    </row>
    <row r="979" spans="2:8" ht="10.5" customHeight="1">
      <c r="B979" s="313">
        <v>39692</v>
      </c>
      <c r="C979" s="1799">
        <v>303.10000000000002</v>
      </c>
      <c r="D979" s="1800"/>
      <c r="E979" s="313">
        <v>39692</v>
      </c>
      <c r="F979" s="1795">
        <v>883.23</v>
      </c>
      <c r="G979" s="1796"/>
      <c r="H979" s="59"/>
    </row>
    <row r="980" spans="2:8" ht="10.5" customHeight="1">
      <c r="B980" s="313">
        <v>40087</v>
      </c>
      <c r="C980" s="1799">
        <v>305.2</v>
      </c>
      <c r="D980" s="1800"/>
      <c r="E980" s="313">
        <v>40087</v>
      </c>
      <c r="F980" s="1795">
        <v>935.8</v>
      </c>
      <c r="G980" s="1796"/>
      <c r="H980" s="59"/>
    </row>
    <row r="981" spans="2:8" ht="10.5" customHeight="1">
      <c r="B981" s="313"/>
      <c r="C981" s="1799"/>
      <c r="D981" s="1800"/>
      <c r="E981" s="313"/>
      <c r="F981" s="1795"/>
      <c r="G981" s="1796"/>
      <c r="H981" s="59"/>
    </row>
    <row r="982" spans="2:8" ht="10.5" customHeight="1">
      <c r="B982" s="511" t="s">
        <v>336</v>
      </c>
      <c r="C982" s="1799">
        <v>294</v>
      </c>
      <c r="D982" s="1800"/>
      <c r="E982" s="511" t="s">
        <v>336</v>
      </c>
      <c r="F982" s="1795">
        <v>896.97</v>
      </c>
      <c r="G982" s="1796"/>
      <c r="H982" s="59"/>
    </row>
    <row r="983" spans="2:8" ht="10.5" customHeight="1">
      <c r="B983" s="511" t="s">
        <v>339</v>
      </c>
      <c r="C983" s="1799">
        <v>299.2</v>
      </c>
      <c r="D983" s="1800"/>
      <c r="E983" s="511" t="s">
        <v>339</v>
      </c>
      <c r="F983" s="1795">
        <v>924.1</v>
      </c>
      <c r="G983" s="1796"/>
      <c r="H983" s="59"/>
    </row>
    <row r="984" spans="2:8" ht="10.5" customHeight="1">
      <c r="B984" s="511" t="s">
        <v>1370</v>
      </c>
      <c r="C984" s="1799">
        <v>348.5</v>
      </c>
      <c r="D984" s="1800"/>
      <c r="E984" s="511" t="s">
        <v>1370</v>
      </c>
      <c r="F984" s="1795">
        <v>994.6</v>
      </c>
      <c r="G984" s="1796"/>
      <c r="H984" s="59"/>
    </row>
    <row r="985" spans="2:8" ht="10.5" customHeight="1">
      <c r="B985" s="511" t="s">
        <v>1409</v>
      </c>
      <c r="C985" s="1799">
        <v>382</v>
      </c>
      <c r="D985" s="1803"/>
      <c r="E985" s="511" t="s">
        <v>1409</v>
      </c>
      <c r="F985" s="1795">
        <v>1072.0999999999999</v>
      </c>
      <c r="G985" s="1741"/>
      <c r="H985" s="59"/>
    </row>
    <row r="986" spans="2:8" ht="10.5" customHeight="1">
      <c r="B986" s="512" t="s">
        <v>1410</v>
      </c>
      <c r="C986" s="1797">
        <v>431.3</v>
      </c>
      <c r="D986" s="1798"/>
      <c r="E986" s="512" t="s">
        <v>1410</v>
      </c>
      <c r="F986" s="1801">
        <v>1135.8</v>
      </c>
      <c r="G986" s="1802"/>
      <c r="H986" s="59"/>
    </row>
    <row r="987" spans="2:8" ht="6" customHeight="1">
      <c r="B987" s="1322"/>
      <c r="C987" s="1440"/>
      <c r="D987" s="1440"/>
      <c r="E987" s="1322"/>
      <c r="F987" s="1441"/>
      <c r="G987" s="1441"/>
      <c r="H987" s="59"/>
    </row>
    <row r="988" spans="2:8" ht="10.5" customHeight="1">
      <c r="B988" s="1326" t="s">
        <v>1317</v>
      </c>
    </row>
    <row r="989" spans="2:8" ht="10.5" customHeight="1">
      <c r="B989" s="1326" t="s">
        <v>1318</v>
      </c>
    </row>
    <row r="990" spans="2:8" ht="10.5" customHeight="1">
      <c r="B990" s="1326" t="s">
        <v>1319</v>
      </c>
    </row>
    <row r="991" spans="2:8" ht="10.5" customHeight="1">
      <c r="B991" s="48"/>
      <c r="C991" s="52"/>
      <c r="F991" s="52"/>
    </row>
    <row r="992" spans="2:8" ht="10.5" customHeight="1">
      <c r="B992" s="48"/>
    </row>
    <row r="993" spans="2:11" ht="10.5" customHeight="1">
      <c r="B993" s="48"/>
    </row>
    <row r="994" spans="2:11" ht="10.5" customHeight="1">
      <c r="B994" s="48"/>
    </row>
    <row r="995" spans="2:11" ht="10.5" customHeight="1">
      <c r="B995" s="48"/>
      <c r="C995" s="52"/>
      <c r="F995" s="52"/>
      <c r="G995" s="151">
        <v>72</v>
      </c>
    </row>
    <row r="996" spans="2:11" ht="10.5" customHeight="1"/>
    <row r="997" spans="2:11" ht="11.5" customHeight="1">
      <c r="B997" s="60" t="s">
        <v>189</v>
      </c>
    </row>
    <row r="998" spans="2:11" ht="23.25" customHeight="1">
      <c r="B998" s="1638" t="s">
        <v>1148</v>
      </c>
      <c r="C998" s="1619" t="s">
        <v>292</v>
      </c>
      <c r="D998" s="1621"/>
      <c r="E998" s="1619" t="s">
        <v>293</v>
      </c>
      <c r="F998" s="1621"/>
      <c r="G998" s="1619" t="s">
        <v>187</v>
      </c>
      <c r="H998" s="1794"/>
      <c r="I998" s="1675" t="s">
        <v>179</v>
      </c>
      <c r="J998" s="1789"/>
      <c r="K998" s="78"/>
    </row>
    <row r="999" spans="2:11" ht="11.5" customHeight="1">
      <c r="B999" s="1653"/>
      <c r="C999" s="282" t="s">
        <v>144</v>
      </c>
      <c r="D999" s="1309" t="s">
        <v>587</v>
      </c>
      <c r="E999" s="282" t="s">
        <v>144</v>
      </c>
      <c r="F999" s="1309" t="s">
        <v>587</v>
      </c>
      <c r="G999" s="282" t="s">
        <v>1149</v>
      </c>
      <c r="H999" s="1314" t="s">
        <v>587</v>
      </c>
      <c r="I999" s="282" t="s">
        <v>144</v>
      </c>
      <c r="J999" s="1309" t="s">
        <v>587</v>
      </c>
    </row>
    <row r="1000" spans="2:11" ht="11.5" customHeight="1">
      <c r="B1000" s="1639"/>
      <c r="C1000" s="282" t="s">
        <v>280</v>
      </c>
      <c r="D1000" s="282" t="s">
        <v>425</v>
      </c>
      <c r="E1000" s="282" t="s">
        <v>280</v>
      </c>
      <c r="F1000" s="282" t="s">
        <v>425</v>
      </c>
      <c r="G1000" s="282" t="s">
        <v>280</v>
      </c>
      <c r="H1000" s="282" t="s">
        <v>425</v>
      </c>
      <c r="I1000" s="282" t="s">
        <v>280</v>
      </c>
      <c r="J1000" s="282" t="s">
        <v>425</v>
      </c>
    </row>
    <row r="1001" spans="2:11" ht="10.5" customHeight="1">
      <c r="B1001" s="311" t="s">
        <v>145</v>
      </c>
      <c r="C1001" s="584">
        <v>56</v>
      </c>
      <c r="D1001" s="726">
        <v>2.4</v>
      </c>
      <c r="E1001" s="584">
        <v>26</v>
      </c>
      <c r="F1001" s="726">
        <v>1.1000000000000001</v>
      </c>
      <c r="G1001" s="584">
        <v>610</v>
      </c>
      <c r="H1001" s="726">
        <v>25.8</v>
      </c>
      <c r="I1001" s="520">
        <v>992</v>
      </c>
      <c r="J1001" s="733">
        <v>42.7</v>
      </c>
    </row>
    <row r="1002" spans="2:11" ht="10.5" customHeight="1">
      <c r="B1002" s="311" t="s">
        <v>146</v>
      </c>
      <c r="C1002" s="584">
        <v>42</v>
      </c>
      <c r="D1002" s="726">
        <v>1.7</v>
      </c>
      <c r="E1002" s="584">
        <v>24</v>
      </c>
      <c r="F1002" s="726">
        <v>1</v>
      </c>
      <c r="G1002" s="584">
        <v>461</v>
      </c>
      <c r="H1002" s="726">
        <v>19</v>
      </c>
      <c r="I1002" s="520">
        <v>965</v>
      </c>
      <c r="J1002" s="733">
        <v>40.6</v>
      </c>
    </row>
    <row r="1003" spans="2:11" ht="10.5" customHeight="1">
      <c r="B1003" s="311" t="s">
        <v>147</v>
      </c>
      <c r="C1003" s="584">
        <v>38</v>
      </c>
      <c r="D1003" s="726">
        <v>1.5</v>
      </c>
      <c r="E1003" s="584">
        <v>25</v>
      </c>
      <c r="F1003" s="726">
        <v>1</v>
      </c>
      <c r="G1003" s="584">
        <v>486</v>
      </c>
      <c r="H1003" s="726">
        <v>19.600000000000001</v>
      </c>
      <c r="I1003" s="520">
        <v>1015</v>
      </c>
      <c r="J1003" s="733">
        <v>41.8</v>
      </c>
    </row>
    <row r="1004" spans="2:11" ht="10.5" customHeight="1">
      <c r="B1004" s="311" t="s">
        <v>148</v>
      </c>
      <c r="C1004" s="584">
        <v>33</v>
      </c>
      <c r="D1004" s="726">
        <v>1.3</v>
      </c>
      <c r="E1004" s="584">
        <v>27</v>
      </c>
      <c r="F1004" s="726">
        <v>1.1000000000000001</v>
      </c>
      <c r="G1004" s="584">
        <v>564</v>
      </c>
      <c r="H1004" s="726">
        <v>22.3</v>
      </c>
      <c r="I1004" s="520">
        <v>1022</v>
      </c>
      <c r="J1004" s="733">
        <v>41.2</v>
      </c>
    </row>
    <row r="1005" spans="2:11" ht="10.5" customHeight="1">
      <c r="B1005" s="311" t="s">
        <v>149</v>
      </c>
      <c r="C1005" s="584">
        <v>21</v>
      </c>
      <c r="D1005" s="726">
        <v>0.8</v>
      </c>
      <c r="E1005" s="584">
        <v>28</v>
      </c>
      <c r="F1005" s="726">
        <v>1.1000000000000001</v>
      </c>
      <c r="G1005" s="584">
        <v>454</v>
      </c>
      <c r="H1005" s="726">
        <v>17.5</v>
      </c>
      <c r="I1005" s="520">
        <v>1026</v>
      </c>
      <c r="J1005" s="733">
        <v>40.4</v>
      </c>
    </row>
    <row r="1006" spans="2:11" ht="10.5" customHeight="1">
      <c r="B1006" s="311"/>
      <c r="C1006" s="584"/>
      <c r="D1006" s="726"/>
      <c r="E1006" s="584"/>
      <c r="F1006" s="726"/>
      <c r="G1006" s="584"/>
      <c r="H1006" s="726"/>
      <c r="I1006" s="520"/>
      <c r="J1006" s="733"/>
    </row>
    <row r="1007" spans="2:11" ht="10.5" customHeight="1">
      <c r="B1007" s="311" t="s">
        <v>150</v>
      </c>
      <c r="C1007" s="584">
        <v>23</v>
      </c>
      <c r="D1007" s="726">
        <v>0.9</v>
      </c>
      <c r="E1007" s="584">
        <v>30</v>
      </c>
      <c r="F1007" s="726">
        <v>1.1000000000000001</v>
      </c>
      <c r="G1007" s="584">
        <v>421</v>
      </c>
      <c r="H1007" s="726">
        <v>15.8</v>
      </c>
      <c r="I1007" s="520">
        <v>1096</v>
      </c>
      <c r="J1007" s="733">
        <v>42.2</v>
      </c>
    </row>
    <row r="1008" spans="2:11" ht="10.5" customHeight="1">
      <c r="B1008" s="311" t="s">
        <v>151</v>
      </c>
      <c r="C1008" s="584">
        <v>19</v>
      </c>
      <c r="D1008" s="726">
        <v>0.7</v>
      </c>
      <c r="E1008" s="584">
        <v>26</v>
      </c>
      <c r="F1008" s="726">
        <v>1</v>
      </c>
      <c r="G1008" s="584">
        <v>483</v>
      </c>
      <c r="H1008" s="726">
        <v>17.8</v>
      </c>
      <c r="I1008" s="520">
        <v>1096</v>
      </c>
      <c r="J1008" s="733">
        <v>41.3</v>
      </c>
    </row>
    <row r="1009" spans="2:10" ht="10.5" customHeight="1">
      <c r="B1009" s="311" t="s">
        <v>152</v>
      </c>
      <c r="C1009" s="584">
        <v>19</v>
      </c>
      <c r="D1009" s="726">
        <v>0.7</v>
      </c>
      <c r="E1009" s="584">
        <v>25</v>
      </c>
      <c r="F1009" s="726">
        <v>0.9</v>
      </c>
      <c r="G1009" s="584">
        <v>484</v>
      </c>
      <c r="H1009" s="726">
        <v>17.399999999999999</v>
      </c>
      <c r="I1009" s="520">
        <v>1096</v>
      </c>
      <c r="J1009" s="733">
        <v>40.4</v>
      </c>
    </row>
    <row r="1010" spans="2:10" ht="10.5" customHeight="1">
      <c r="B1010" s="311" t="s">
        <v>756</v>
      </c>
      <c r="C1010" s="584">
        <v>10</v>
      </c>
      <c r="D1010" s="726">
        <v>0.4</v>
      </c>
      <c r="E1010" s="584">
        <v>27</v>
      </c>
      <c r="F1010" s="726">
        <v>0.9</v>
      </c>
      <c r="G1010" s="584">
        <v>389</v>
      </c>
      <c r="H1010" s="726">
        <v>13.7</v>
      </c>
      <c r="I1010" s="520">
        <v>1135</v>
      </c>
      <c r="J1010" s="733">
        <v>40.9</v>
      </c>
    </row>
    <row r="1011" spans="2:10" ht="10.5" customHeight="1">
      <c r="B1011" s="311" t="s">
        <v>757</v>
      </c>
      <c r="C1011" s="584">
        <v>24</v>
      </c>
      <c r="D1011" s="726">
        <v>0.8</v>
      </c>
      <c r="E1011" s="584">
        <v>33</v>
      </c>
      <c r="F1011" s="726">
        <v>1.1000000000000001</v>
      </c>
      <c r="G1011" s="584">
        <v>415</v>
      </c>
      <c r="H1011" s="726">
        <v>14.2</v>
      </c>
      <c r="I1011" s="520">
        <v>1112</v>
      </c>
      <c r="J1011" s="733">
        <v>39.200000000000003</v>
      </c>
    </row>
    <row r="1012" spans="2:10" ht="10.5" customHeight="1">
      <c r="B1012" s="311"/>
      <c r="C1012" s="584"/>
      <c r="D1012" s="726"/>
      <c r="E1012" s="584"/>
      <c r="F1012" s="726"/>
      <c r="G1012" s="584"/>
      <c r="H1012" s="726"/>
      <c r="I1012" s="520"/>
      <c r="J1012" s="733"/>
    </row>
    <row r="1013" spans="2:10" ht="10.5" customHeight="1">
      <c r="B1013" s="311" t="s">
        <v>758</v>
      </c>
      <c r="C1013" s="584">
        <v>19</v>
      </c>
      <c r="D1013" s="726">
        <v>0.6</v>
      </c>
      <c r="E1013" s="584">
        <v>34</v>
      </c>
      <c r="F1013" s="726">
        <v>1.1000000000000001</v>
      </c>
      <c r="G1013" s="584">
        <v>510</v>
      </c>
      <c r="H1013" s="726">
        <v>17</v>
      </c>
      <c r="I1013" s="520">
        <v>1181</v>
      </c>
      <c r="J1013" s="733">
        <v>40.700000000000003</v>
      </c>
    </row>
    <row r="1014" spans="2:10" ht="10.5" customHeight="1">
      <c r="B1014" s="311" t="s">
        <v>759</v>
      </c>
      <c r="C1014" s="584">
        <v>12</v>
      </c>
      <c r="D1014" s="726">
        <v>0.4</v>
      </c>
      <c r="E1014" s="584">
        <v>31</v>
      </c>
      <c r="F1014" s="726">
        <v>1</v>
      </c>
      <c r="G1014" s="584">
        <v>455</v>
      </c>
      <c r="H1014" s="726">
        <v>14.8</v>
      </c>
      <c r="I1014" s="520">
        <v>1167</v>
      </c>
      <c r="J1014" s="733">
        <v>39.4</v>
      </c>
    </row>
    <row r="1015" spans="2:10" ht="10.5" customHeight="1">
      <c r="B1015" s="311" t="s">
        <v>760</v>
      </c>
      <c r="C1015" s="584">
        <v>21</v>
      </c>
      <c r="D1015" s="726">
        <v>0.7</v>
      </c>
      <c r="E1015" s="584">
        <v>40</v>
      </c>
      <c r="F1015" s="726">
        <v>1.3</v>
      </c>
      <c r="G1015" s="584">
        <v>345</v>
      </c>
      <c r="H1015" s="726">
        <v>11</v>
      </c>
      <c r="I1015" s="520">
        <v>1179</v>
      </c>
      <c r="J1015" s="733">
        <v>38.9</v>
      </c>
    </row>
    <row r="1016" spans="2:10" ht="10.5" customHeight="1">
      <c r="B1016" s="311" t="s">
        <v>761</v>
      </c>
      <c r="C1016" s="584">
        <v>18</v>
      </c>
      <c r="D1016" s="726">
        <v>0.6</v>
      </c>
      <c r="E1016" s="584">
        <v>35</v>
      </c>
      <c r="F1016" s="726">
        <v>1.1000000000000001</v>
      </c>
      <c r="G1016" s="584">
        <v>417</v>
      </c>
      <c r="H1016" s="726">
        <v>12.9</v>
      </c>
      <c r="I1016" s="520">
        <v>1181</v>
      </c>
      <c r="J1016" s="733">
        <v>38.1</v>
      </c>
    </row>
    <row r="1017" spans="2:10" ht="10.5" customHeight="1">
      <c r="B1017" s="311" t="s">
        <v>762</v>
      </c>
      <c r="C1017" s="584">
        <v>16</v>
      </c>
      <c r="D1017" s="726">
        <v>0.5</v>
      </c>
      <c r="E1017" s="584">
        <v>30</v>
      </c>
      <c r="F1017" s="726">
        <v>0.9</v>
      </c>
      <c r="G1017" s="584">
        <v>396</v>
      </c>
      <c r="H1017" s="726">
        <v>12.2</v>
      </c>
      <c r="I1017" s="520">
        <v>1222</v>
      </c>
      <c r="J1017" s="733">
        <v>38.6</v>
      </c>
    </row>
    <row r="1018" spans="2:10" ht="10.5" customHeight="1">
      <c r="B1018" s="311"/>
      <c r="C1018" s="584"/>
      <c r="D1018" s="726"/>
      <c r="E1018" s="584"/>
      <c r="F1018" s="726"/>
      <c r="G1018" s="584"/>
      <c r="H1018" s="726"/>
      <c r="I1018" s="520"/>
      <c r="J1018" s="733"/>
    </row>
    <row r="1019" spans="2:10" ht="10.5" customHeight="1">
      <c r="B1019" s="311" t="s">
        <v>763</v>
      </c>
      <c r="C1019" s="584">
        <v>14</v>
      </c>
      <c r="D1019" s="726">
        <v>0.4</v>
      </c>
      <c r="E1019" s="584">
        <v>37</v>
      </c>
      <c r="F1019" s="726">
        <v>1.1000000000000001</v>
      </c>
      <c r="G1019" s="584">
        <v>412</v>
      </c>
      <c r="H1019" s="726">
        <v>12.4</v>
      </c>
      <c r="I1019" s="520">
        <v>1025</v>
      </c>
      <c r="J1019" s="733">
        <v>31.6</v>
      </c>
    </row>
    <row r="1020" spans="2:10" ht="10.5" customHeight="1">
      <c r="B1020" s="311" t="s">
        <v>764</v>
      </c>
      <c r="C1020" s="584">
        <v>16</v>
      </c>
      <c r="D1020" s="726">
        <v>0.5</v>
      </c>
      <c r="E1020" s="584">
        <v>32</v>
      </c>
      <c r="F1020" s="726">
        <v>0.9</v>
      </c>
      <c r="G1020" s="584">
        <v>376</v>
      </c>
      <c r="H1020" s="726">
        <v>11.1</v>
      </c>
      <c r="I1020" s="520">
        <v>1003</v>
      </c>
      <c r="J1020" s="733">
        <v>30.3</v>
      </c>
    </row>
    <row r="1021" spans="2:10" ht="10.5" customHeight="1">
      <c r="B1021" s="311" t="s">
        <v>765</v>
      </c>
      <c r="C1021" s="584">
        <v>16</v>
      </c>
      <c r="D1021" s="726">
        <v>0.5</v>
      </c>
      <c r="E1021" s="584">
        <v>38</v>
      </c>
      <c r="F1021" s="726">
        <v>1.1000000000000001</v>
      </c>
      <c r="G1021" s="584">
        <v>398</v>
      </c>
      <c r="H1021" s="726">
        <v>11.4</v>
      </c>
      <c r="I1021" s="520">
        <v>1177</v>
      </c>
      <c r="J1021" s="733">
        <v>34.700000000000003</v>
      </c>
    </row>
    <row r="1022" spans="2:10" ht="10.5" customHeight="1">
      <c r="B1022" s="311" t="s">
        <v>766</v>
      </c>
      <c r="C1022" s="584">
        <v>18</v>
      </c>
      <c r="D1022" s="726">
        <v>0.5</v>
      </c>
      <c r="E1022" s="584">
        <v>42</v>
      </c>
      <c r="F1022" s="726">
        <v>1.2</v>
      </c>
      <c r="G1022" s="584">
        <v>362</v>
      </c>
      <c r="H1022" s="726">
        <v>10.199999999999999</v>
      </c>
      <c r="I1022" s="520">
        <v>1152</v>
      </c>
      <c r="J1022" s="733">
        <v>33.299999999999997</v>
      </c>
    </row>
    <row r="1023" spans="2:10" ht="10.5" customHeight="1">
      <c r="B1023" s="311" t="s">
        <v>767</v>
      </c>
      <c r="C1023" s="584">
        <v>16</v>
      </c>
      <c r="D1023" s="726">
        <v>0.5</v>
      </c>
      <c r="E1023" s="584">
        <v>42</v>
      </c>
      <c r="F1023" s="726">
        <v>1.2</v>
      </c>
      <c r="G1023" s="584">
        <v>380</v>
      </c>
      <c r="H1023" s="726">
        <v>10.5</v>
      </c>
      <c r="I1023" s="520">
        <v>1167</v>
      </c>
      <c r="J1023" s="733">
        <v>33</v>
      </c>
    </row>
    <row r="1024" spans="2:10" ht="10.5" customHeight="1">
      <c r="B1024" s="311"/>
      <c r="C1024" s="584"/>
      <c r="D1024" s="726"/>
      <c r="E1024" s="584"/>
      <c r="F1024" s="726"/>
      <c r="G1024" s="584"/>
      <c r="H1024" s="726"/>
      <c r="I1024" s="520"/>
      <c r="J1024" s="733"/>
    </row>
    <row r="1025" spans="2:10" ht="10.5" customHeight="1">
      <c r="B1025" s="311" t="s">
        <v>768</v>
      </c>
      <c r="C1025" s="584">
        <v>18</v>
      </c>
      <c r="D1025" s="726">
        <v>0.5</v>
      </c>
      <c r="E1025" s="584">
        <v>43</v>
      </c>
      <c r="F1025" s="726">
        <v>1.2</v>
      </c>
      <c r="G1025" s="584">
        <v>469</v>
      </c>
      <c r="H1025" s="726">
        <v>12.7</v>
      </c>
      <c r="I1025" s="520">
        <v>1153</v>
      </c>
      <c r="J1025" s="733">
        <v>31.9</v>
      </c>
    </row>
    <row r="1026" spans="2:10" ht="10.5" customHeight="1">
      <c r="B1026" s="311" t="s">
        <v>769</v>
      </c>
      <c r="C1026" s="584">
        <v>14</v>
      </c>
      <c r="D1026" s="726">
        <v>0.4</v>
      </c>
      <c r="E1026" s="584">
        <v>43</v>
      </c>
      <c r="F1026" s="726">
        <v>1.1000000000000001</v>
      </c>
      <c r="G1026" s="584">
        <v>465</v>
      </c>
      <c r="H1026" s="726">
        <v>12.4</v>
      </c>
      <c r="I1026" s="520">
        <v>1174</v>
      </c>
      <c r="J1026" s="733">
        <v>31.8</v>
      </c>
    </row>
    <row r="1027" spans="2:10" ht="10.5" customHeight="1">
      <c r="B1027" s="311" t="s">
        <v>455</v>
      </c>
      <c r="C1027" s="584">
        <v>15</v>
      </c>
      <c r="D1027" s="726">
        <v>0.4</v>
      </c>
      <c r="E1027" s="584">
        <v>31</v>
      </c>
      <c r="F1027" s="726">
        <v>0.8</v>
      </c>
      <c r="G1027" s="584">
        <v>298</v>
      </c>
      <c r="H1027" s="726">
        <v>7.8</v>
      </c>
      <c r="I1027" s="520">
        <v>1092</v>
      </c>
      <c r="J1027" s="733">
        <v>28.9</v>
      </c>
    </row>
    <row r="1028" spans="2:10" ht="10.5" customHeight="1">
      <c r="B1028" s="311" t="s">
        <v>456</v>
      </c>
      <c r="C1028" s="584">
        <v>15</v>
      </c>
      <c r="D1028" s="726">
        <v>0.4</v>
      </c>
      <c r="E1028" s="584">
        <v>34</v>
      </c>
      <c r="F1028" s="726">
        <v>0.9</v>
      </c>
      <c r="G1028" s="584">
        <v>397</v>
      </c>
      <c r="H1028" s="726">
        <v>10.3</v>
      </c>
      <c r="I1028" s="520">
        <v>1088</v>
      </c>
      <c r="J1028" s="733">
        <v>28.2</v>
      </c>
    </row>
    <row r="1029" spans="2:10" ht="10.5" customHeight="1">
      <c r="B1029" s="311" t="s">
        <v>457</v>
      </c>
      <c r="C1029" s="584">
        <v>14</v>
      </c>
      <c r="D1029" s="726">
        <v>0.4</v>
      </c>
      <c r="E1029" s="584">
        <v>41</v>
      </c>
      <c r="F1029" s="726">
        <v>1</v>
      </c>
      <c r="G1029" s="584">
        <v>437</v>
      </c>
      <c r="H1029" s="726">
        <v>11.2</v>
      </c>
      <c r="I1029" s="520">
        <v>1397</v>
      </c>
      <c r="J1029" s="733">
        <v>35.4</v>
      </c>
    </row>
    <row r="1030" spans="2:10" ht="10.5" customHeight="1">
      <c r="B1030" s="311"/>
      <c r="C1030" s="584"/>
      <c r="D1030" s="726"/>
      <c r="E1030" s="584"/>
      <c r="F1030" s="726"/>
      <c r="G1030" s="584"/>
      <c r="H1030" s="726"/>
      <c r="I1030" s="520"/>
      <c r="J1030" s="733"/>
    </row>
    <row r="1031" spans="2:10" ht="10.5" customHeight="1">
      <c r="B1031" s="311" t="s">
        <v>324</v>
      </c>
      <c r="C1031" s="584">
        <v>15</v>
      </c>
      <c r="D1031" s="726">
        <v>0.4</v>
      </c>
      <c r="E1031" s="584">
        <v>45</v>
      </c>
      <c r="F1031" s="726">
        <v>1.1000000000000001</v>
      </c>
      <c r="G1031" s="584">
        <v>305</v>
      </c>
      <c r="H1031" s="726">
        <v>7.7</v>
      </c>
      <c r="I1031" s="520">
        <v>1487</v>
      </c>
      <c r="J1031" s="733">
        <v>36.6</v>
      </c>
    </row>
    <row r="1032" spans="2:10" ht="10.5" customHeight="1">
      <c r="B1032" s="311" t="s">
        <v>325</v>
      </c>
      <c r="C1032" s="584">
        <v>12</v>
      </c>
      <c r="D1032" s="726">
        <v>0.3</v>
      </c>
      <c r="E1032" s="584">
        <v>39</v>
      </c>
      <c r="F1032" s="726">
        <v>1</v>
      </c>
      <c r="G1032" s="584">
        <v>295</v>
      </c>
      <c r="H1032" s="726">
        <v>7.3</v>
      </c>
      <c r="I1032" s="520">
        <v>1571</v>
      </c>
      <c r="J1032" s="733">
        <v>38.1</v>
      </c>
    </row>
    <row r="1033" spans="2:10" ht="10.5" customHeight="1">
      <c r="B1033" s="311" t="s">
        <v>326</v>
      </c>
      <c r="C1033" s="584">
        <v>15</v>
      </c>
      <c r="D1033" s="726">
        <v>0.4</v>
      </c>
      <c r="E1033" s="584">
        <v>45</v>
      </c>
      <c r="F1033" s="726">
        <v>1.1000000000000001</v>
      </c>
      <c r="G1033" s="584">
        <v>311</v>
      </c>
      <c r="H1033" s="726">
        <v>7.6</v>
      </c>
      <c r="I1033" s="520">
        <v>1608</v>
      </c>
      <c r="J1033" s="733">
        <v>38.200000000000003</v>
      </c>
    </row>
    <row r="1034" spans="2:10" ht="10.5" customHeight="1">
      <c r="B1034" s="311" t="s">
        <v>327</v>
      </c>
      <c r="C1034" s="584">
        <v>13</v>
      </c>
      <c r="D1034" s="726">
        <v>0.3</v>
      </c>
      <c r="E1034" s="584">
        <v>37</v>
      </c>
      <c r="F1034" s="726">
        <v>0.9</v>
      </c>
      <c r="G1034" s="584">
        <v>349</v>
      </c>
      <c r="H1034" s="726">
        <v>8.3000000000000007</v>
      </c>
      <c r="I1034" s="520">
        <v>1606</v>
      </c>
      <c r="J1034" s="733">
        <v>37.299999999999997</v>
      </c>
    </row>
    <row r="1035" spans="2:10" ht="10.5" customHeight="1">
      <c r="B1035" s="311" t="s">
        <v>283</v>
      </c>
      <c r="C1035" s="584">
        <v>10</v>
      </c>
      <c r="D1035" s="726">
        <v>0.2</v>
      </c>
      <c r="E1035" s="584">
        <v>39</v>
      </c>
      <c r="F1035" s="726">
        <v>0.9</v>
      </c>
      <c r="G1035" s="584">
        <v>273</v>
      </c>
      <c r="H1035" s="726">
        <v>6.4</v>
      </c>
      <c r="I1035" s="520">
        <v>1284</v>
      </c>
      <c r="J1035" s="733">
        <v>29.4</v>
      </c>
    </row>
    <row r="1036" spans="2:10" ht="10.5" customHeight="1">
      <c r="B1036" s="311"/>
      <c r="C1036" s="584"/>
      <c r="D1036" s="726"/>
      <c r="E1036" s="584"/>
      <c r="F1036" s="726"/>
      <c r="G1036" s="584"/>
      <c r="H1036" s="726"/>
      <c r="I1036" s="520"/>
      <c r="J1036" s="733"/>
    </row>
    <row r="1037" spans="2:10" ht="10.5" customHeight="1">
      <c r="B1037" s="311" t="s">
        <v>328</v>
      </c>
      <c r="C1037" s="584">
        <v>12</v>
      </c>
      <c r="D1037" s="726">
        <v>0.3</v>
      </c>
      <c r="E1037" s="584">
        <v>37</v>
      </c>
      <c r="F1037" s="726">
        <v>0.8</v>
      </c>
      <c r="G1037" s="584">
        <v>328</v>
      </c>
      <c r="H1037" s="726">
        <v>7.5</v>
      </c>
      <c r="I1037" s="520">
        <v>1575</v>
      </c>
      <c r="J1037" s="733">
        <v>35.4</v>
      </c>
    </row>
    <row r="1038" spans="2:10" ht="10.5" customHeight="1">
      <c r="B1038" s="311" t="s">
        <v>329</v>
      </c>
      <c r="C1038" s="577">
        <v>12</v>
      </c>
      <c r="D1038" s="724">
        <v>0.3</v>
      </c>
      <c r="E1038" s="577">
        <v>38</v>
      </c>
      <c r="F1038" s="724">
        <v>0.8</v>
      </c>
      <c r="G1038" s="577">
        <v>323</v>
      </c>
      <c r="H1038" s="724">
        <v>7.2</v>
      </c>
      <c r="I1038" s="522">
        <v>1611</v>
      </c>
      <c r="J1038" s="733">
        <v>35.4</v>
      </c>
    </row>
    <row r="1039" spans="2:10" ht="10.5" customHeight="1">
      <c r="B1039" s="311" t="s">
        <v>282</v>
      </c>
      <c r="C1039" s="577">
        <v>9</v>
      </c>
      <c r="D1039" s="724">
        <v>0.2</v>
      </c>
      <c r="E1039" s="577">
        <v>36</v>
      </c>
      <c r="F1039" s="724">
        <v>0.8</v>
      </c>
      <c r="G1039" s="577">
        <v>476</v>
      </c>
      <c r="H1039" s="724">
        <v>10.4</v>
      </c>
      <c r="I1039" s="522">
        <v>1528</v>
      </c>
      <c r="J1039" s="733">
        <v>32.9</v>
      </c>
    </row>
    <row r="1040" spans="2:10" ht="10.5" customHeight="1">
      <c r="B1040" s="335" t="s">
        <v>723</v>
      </c>
      <c r="C1040" s="577">
        <v>15</v>
      </c>
      <c r="D1040" s="724">
        <v>0.3</v>
      </c>
      <c r="E1040" s="577">
        <v>39</v>
      </c>
      <c r="F1040" s="724">
        <v>0.8</v>
      </c>
      <c r="G1040" s="577">
        <v>374</v>
      </c>
      <c r="H1040" s="724">
        <v>8.1</v>
      </c>
      <c r="I1040" s="522">
        <v>1626</v>
      </c>
      <c r="J1040" s="733">
        <v>34.9</v>
      </c>
    </row>
    <row r="1041" spans="2:10" ht="10.5" customHeight="1">
      <c r="B1041" s="335" t="s">
        <v>751</v>
      </c>
      <c r="C1041" s="577">
        <v>12</v>
      </c>
      <c r="D1041" s="724">
        <v>0.3</v>
      </c>
      <c r="E1041" s="577">
        <v>38</v>
      </c>
      <c r="F1041" s="724">
        <v>0.8</v>
      </c>
      <c r="G1041" s="577">
        <v>340</v>
      </c>
      <c r="H1041" s="724">
        <v>7.3</v>
      </c>
      <c r="I1041" s="522">
        <v>1835</v>
      </c>
      <c r="J1041" s="733">
        <v>39.1</v>
      </c>
    </row>
    <row r="1042" spans="2:10" ht="10.5" customHeight="1">
      <c r="B1042" s="335"/>
      <c r="C1042" s="577"/>
      <c r="D1042" s="724"/>
      <c r="E1042" s="577"/>
      <c r="F1042" s="724"/>
      <c r="G1042" s="577"/>
      <c r="H1042" s="724"/>
      <c r="I1042" s="522"/>
      <c r="J1042" s="733"/>
    </row>
    <row r="1043" spans="2:10" ht="10.5" customHeight="1">
      <c r="B1043" s="335" t="s">
        <v>502</v>
      </c>
      <c r="C1043" s="584" t="s">
        <v>458</v>
      </c>
      <c r="D1043" s="726" t="s">
        <v>458</v>
      </c>
      <c r="E1043" s="584" t="s">
        <v>458</v>
      </c>
      <c r="F1043" s="726" t="s">
        <v>458</v>
      </c>
      <c r="G1043" s="584" t="s">
        <v>458</v>
      </c>
      <c r="H1043" s="726" t="s">
        <v>458</v>
      </c>
      <c r="I1043" s="520">
        <v>1697</v>
      </c>
      <c r="J1043" s="733">
        <v>35.799999999999997</v>
      </c>
    </row>
    <row r="1044" spans="2:10" ht="10.5" customHeight="1">
      <c r="B1044" s="335" t="s">
        <v>388</v>
      </c>
      <c r="C1044" s="584" t="s">
        <v>458</v>
      </c>
      <c r="D1044" s="726" t="s">
        <v>458</v>
      </c>
      <c r="E1044" s="584" t="s">
        <v>458</v>
      </c>
      <c r="F1044" s="726" t="s">
        <v>458</v>
      </c>
      <c r="G1044" s="584" t="s">
        <v>458</v>
      </c>
      <c r="H1044" s="726" t="s">
        <v>458</v>
      </c>
      <c r="I1044" s="520">
        <v>1799</v>
      </c>
      <c r="J1044" s="733">
        <v>37.6</v>
      </c>
    </row>
    <row r="1045" spans="2:10" ht="10.5" customHeight="1">
      <c r="B1045" s="335" t="s">
        <v>803</v>
      </c>
      <c r="C1045" s="584" t="s">
        <v>458</v>
      </c>
      <c r="D1045" s="726" t="s">
        <v>458</v>
      </c>
      <c r="E1045" s="584" t="s">
        <v>458</v>
      </c>
      <c r="F1045" s="726" t="s">
        <v>458</v>
      </c>
      <c r="G1045" s="584" t="s">
        <v>458</v>
      </c>
      <c r="H1045" s="726" t="s">
        <v>458</v>
      </c>
      <c r="I1045" s="520">
        <v>1819</v>
      </c>
      <c r="J1045" s="733">
        <v>37.4</v>
      </c>
    </row>
    <row r="1046" spans="2:10" ht="10.5" customHeight="1">
      <c r="B1046" s="335" t="s">
        <v>496</v>
      </c>
      <c r="C1046" s="577" t="s">
        <v>458</v>
      </c>
      <c r="D1046" s="724" t="s">
        <v>458</v>
      </c>
      <c r="E1046" s="577" t="s">
        <v>458</v>
      </c>
      <c r="F1046" s="724" t="s">
        <v>458</v>
      </c>
      <c r="G1046" s="577" t="s">
        <v>458</v>
      </c>
      <c r="H1046" s="724" t="s">
        <v>458</v>
      </c>
      <c r="I1046" s="522">
        <v>1788</v>
      </c>
      <c r="J1046" s="733">
        <v>36.299999999999997</v>
      </c>
    </row>
    <row r="1047" spans="2:10" ht="10.5" customHeight="1">
      <c r="B1047" s="335" t="s">
        <v>717</v>
      </c>
      <c r="C1047" s="577" t="s">
        <v>458</v>
      </c>
      <c r="D1047" s="724" t="s">
        <v>458</v>
      </c>
      <c r="E1047" s="577" t="s">
        <v>458</v>
      </c>
      <c r="F1047" s="724" t="s">
        <v>458</v>
      </c>
      <c r="G1047" s="577" t="s">
        <v>458</v>
      </c>
      <c r="H1047" s="724" t="s">
        <v>458</v>
      </c>
      <c r="I1047" s="522">
        <v>1868</v>
      </c>
      <c r="J1047" s="724">
        <v>37.4</v>
      </c>
    </row>
    <row r="1048" spans="2:10" ht="10.5" customHeight="1">
      <c r="B1048" s="335"/>
      <c r="C1048" s="577"/>
      <c r="D1048" s="724"/>
      <c r="E1048" s="577"/>
      <c r="F1048" s="724"/>
      <c r="G1048" s="577"/>
      <c r="H1048" s="724"/>
      <c r="I1048" s="522"/>
      <c r="J1048" s="733"/>
    </row>
    <row r="1049" spans="2:10" ht="10.5" customHeight="1">
      <c r="B1049" s="511" t="s">
        <v>336</v>
      </c>
      <c r="C1049" s="905" t="s">
        <v>458</v>
      </c>
      <c r="D1049" s="768" t="s">
        <v>458</v>
      </c>
      <c r="E1049" s="905" t="s">
        <v>458</v>
      </c>
      <c r="F1049" s="768" t="s">
        <v>458</v>
      </c>
      <c r="G1049" s="905" t="s">
        <v>458</v>
      </c>
      <c r="H1049" s="768" t="s">
        <v>458</v>
      </c>
      <c r="I1049" s="907">
        <v>1852</v>
      </c>
      <c r="J1049" s="768">
        <v>35.799999999999997</v>
      </c>
    </row>
    <row r="1050" spans="2:10" ht="10.5" customHeight="1">
      <c r="B1050" s="511" t="s">
        <v>339</v>
      </c>
      <c r="C1050" s="905" t="s">
        <v>458</v>
      </c>
      <c r="D1050" s="768" t="s">
        <v>458</v>
      </c>
      <c r="E1050" s="905" t="s">
        <v>458</v>
      </c>
      <c r="F1050" s="768" t="s">
        <v>458</v>
      </c>
      <c r="G1050" s="905" t="s">
        <v>458</v>
      </c>
      <c r="H1050" s="768" t="s">
        <v>458</v>
      </c>
      <c r="I1050" s="907">
        <v>1916</v>
      </c>
      <c r="J1050" s="768">
        <v>36.6</v>
      </c>
    </row>
    <row r="1051" spans="2:10" ht="10.5" customHeight="1">
      <c r="B1051" s="511" t="s">
        <v>1370</v>
      </c>
      <c r="C1051" s="905" t="s">
        <v>458</v>
      </c>
      <c r="D1051" s="768" t="s">
        <v>458</v>
      </c>
      <c r="E1051" s="905" t="s">
        <v>458</v>
      </c>
      <c r="F1051" s="768" t="s">
        <v>458</v>
      </c>
      <c r="G1051" s="905" t="s">
        <v>458</v>
      </c>
      <c r="H1051" s="768" t="s">
        <v>458</v>
      </c>
      <c r="I1051" s="907">
        <v>1931</v>
      </c>
      <c r="J1051" s="768">
        <v>36.5</v>
      </c>
    </row>
    <row r="1052" spans="2:10" ht="10.5" customHeight="1">
      <c r="B1052" s="511" t="s">
        <v>1409</v>
      </c>
      <c r="C1052" s="905" t="s">
        <v>458</v>
      </c>
      <c r="D1052" s="768" t="s">
        <v>458</v>
      </c>
      <c r="E1052" s="905" t="s">
        <v>458</v>
      </c>
      <c r="F1052" s="768" t="s">
        <v>458</v>
      </c>
      <c r="G1052" s="905" t="s">
        <v>458</v>
      </c>
      <c r="H1052" s="768" t="s">
        <v>458</v>
      </c>
      <c r="I1052" s="907">
        <v>1976</v>
      </c>
      <c r="J1052" s="768">
        <v>36.6</v>
      </c>
    </row>
    <row r="1053" spans="2:10" ht="10.5" customHeight="1">
      <c r="B1053" s="512" t="s">
        <v>1410</v>
      </c>
      <c r="C1053" s="906" t="s">
        <v>458</v>
      </c>
      <c r="D1053" s="769" t="s">
        <v>458</v>
      </c>
      <c r="E1053" s="906" t="s">
        <v>458</v>
      </c>
      <c r="F1053" s="769" t="s">
        <v>458</v>
      </c>
      <c r="G1053" s="906" t="s">
        <v>458</v>
      </c>
      <c r="H1053" s="769" t="s">
        <v>458</v>
      </c>
      <c r="I1053" s="908">
        <v>2121</v>
      </c>
      <c r="J1053" s="769">
        <v>38.6</v>
      </c>
    </row>
    <row r="1054" spans="2:10" ht="6" customHeight="1">
      <c r="B1054" s="1322"/>
      <c r="C1054" s="1442"/>
      <c r="D1054" s="1443"/>
      <c r="E1054" s="1442"/>
      <c r="F1054" s="1443"/>
      <c r="G1054" s="1442"/>
      <c r="H1054" s="1443"/>
      <c r="I1054" s="1444"/>
      <c r="J1054" s="1443"/>
    </row>
    <row r="1055" spans="2:10" ht="9.75" customHeight="1">
      <c r="B1055" s="1326" t="s">
        <v>1307</v>
      </c>
      <c r="C1055" s="1326"/>
    </row>
    <row r="1056" spans="2:10" ht="10.5" customHeight="1">
      <c r="B1056" s="1326" t="s">
        <v>1308</v>
      </c>
      <c r="C1056" s="1326" t="s">
        <v>190</v>
      </c>
    </row>
    <row r="1057" spans="2:10" ht="10.5" customHeight="1">
      <c r="B1057" s="1326"/>
      <c r="C1057" s="1326" t="s">
        <v>115</v>
      </c>
      <c r="J1057" s="59"/>
    </row>
    <row r="1058" spans="2:10" ht="10.5" customHeight="1">
      <c r="B1058" s="216"/>
      <c r="C1058" s="219"/>
      <c r="D1058" s="51"/>
      <c r="E1058" s="51"/>
      <c r="F1058" s="51"/>
      <c r="G1058" s="51"/>
      <c r="H1058" s="51"/>
      <c r="I1058" s="51"/>
      <c r="J1058" s="51"/>
    </row>
    <row r="1059" spans="2:10" ht="10.5" customHeight="1"/>
    <row r="1060" spans="2:10" ht="10.5" customHeight="1"/>
    <row r="1061" spans="2:10" ht="10.5" customHeight="1"/>
    <row r="1062" spans="2:10" ht="10.5" customHeight="1"/>
    <row r="1063" spans="2:10" ht="10.5" customHeight="1"/>
    <row r="1064" spans="2:10" ht="10.5" customHeight="1">
      <c r="G1064" s="151">
        <v>73</v>
      </c>
    </row>
    <row r="1065" spans="2:10" ht="6.75" customHeight="1"/>
    <row r="1066" spans="2:10" ht="9" customHeight="1"/>
    <row r="1067" spans="2:10" ht="9" customHeight="1"/>
    <row r="1068" spans="2:10" ht="9" customHeight="1"/>
    <row r="1069" spans="2:10" ht="9" customHeight="1"/>
    <row r="1070" spans="2:10" ht="9" customHeight="1"/>
    <row r="1071" spans="2:10" ht="6.75" customHeight="1"/>
    <row r="1072" spans="2:10" ht="9" customHeight="1"/>
    <row r="1073" ht="9" customHeight="1"/>
    <row r="1074" ht="9" customHeight="1"/>
    <row r="1075" ht="9" customHeight="1"/>
    <row r="1076" ht="9" customHeight="1"/>
    <row r="1077" ht="6.75" customHeight="1"/>
    <row r="1078" ht="9" customHeight="1"/>
    <row r="1079" ht="9" customHeight="1"/>
    <row r="1080" ht="9" customHeight="1"/>
    <row r="1081" ht="9" customHeight="1"/>
    <row r="1082" ht="9" customHeight="1"/>
    <row r="1083" ht="6.75" customHeight="1"/>
    <row r="1084" ht="9" customHeight="1"/>
    <row r="1085" ht="9" customHeight="1"/>
    <row r="1086" ht="9" customHeight="1"/>
    <row r="1087" ht="9" customHeight="1"/>
    <row r="1088" ht="9" customHeight="1"/>
    <row r="1089" ht="6.75" customHeight="1"/>
    <row r="1090" ht="9" customHeight="1"/>
    <row r="1091" ht="9" customHeight="1"/>
    <row r="1092" ht="9" customHeight="1"/>
    <row r="1093" ht="9" customHeight="1"/>
    <row r="1094" ht="9" customHeight="1"/>
    <row r="1095" ht="6.75" customHeight="1"/>
    <row r="1096" ht="9" customHeight="1"/>
    <row r="1097" ht="9" customHeight="1"/>
    <row r="1098" ht="9" customHeight="1"/>
    <row r="1099" ht="9" customHeight="1"/>
    <row r="1100" ht="9" customHeight="1"/>
    <row r="1101" ht="6.75" customHeight="1"/>
    <row r="1102" ht="9" customHeight="1"/>
    <row r="1103" ht="9" customHeight="1"/>
    <row r="1104" ht="9" customHeight="1"/>
    <row r="1105" spans="2:4" ht="14.25" customHeight="1"/>
    <row r="1106" spans="2:4" ht="11.5" customHeight="1">
      <c r="B1106" s="76"/>
      <c r="C1106" s="76"/>
      <c r="D1106" s="76"/>
    </row>
  </sheetData>
  <customSheetViews>
    <customSheetView guid="{F4AE1968-DA35-43D0-B456-FBD0ABC8A377}" showPageBreaks="1" view="pageBreakPreview" showRuler="0" topLeftCell="A808">
      <selection activeCell="K829" sqref="K829"/>
      <rowBreaks count="16" manualBreakCount="16">
        <brk id="72" max="14" man="1"/>
        <brk id="104" max="16383" man="1"/>
        <brk id="155" max="16383" man="1"/>
        <brk id="206" max="16383" man="1"/>
        <brk id="261" max="16383" man="1"/>
        <brk id="313" max="16383" man="1"/>
        <brk id="365" max="16383" man="1"/>
        <brk id="424" max="16383" man="1"/>
        <brk id="470" max="16383" man="1"/>
        <brk id="523" max="16383" man="1"/>
        <brk id="558" max="16383" man="1"/>
        <brk id="610" max="16383" man="1"/>
        <brk id="668" max="16383" man="1"/>
        <brk id="721" max="16383" man="1"/>
        <brk id="773" max="16383" man="1"/>
        <brk id="824" max="16383" man="1"/>
      </rowBreaks>
      <pageSetup paperSize="9" scale="95" orientation="portrait"/>
      <headerFooter alignWithMargins="0"/>
    </customSheetView>
  </customSheetViews>
  <mergeCells count="389">
    <mergeCell ref="E279:E280"/>
    <mergeCell ref="C830:F830"/>
    <mergeCell ref="G830:H830"/>
    <mergeCell ref="I830:J830"/>
    <mergeCell ref="C829:F829"/>
    <mergeCell ref="G829:H829"/>
    <mergeCell ref="I829:J829"/>
    <mergeCell ref="B709:C710"/>
    <mergeCell ref="G840:J840"/>
    <mergeCell ref="I820:J820"/>
    <mergeCell ref="I823:J823"/>
    <mergeCell ref="I831:J831"/>
    <mergeCell ref="G825:H825"/>
    <mergeCell ref="G826:H826"/>
    <mergeCell ref="G827:H827"/>
    <mergeCell ref="G831:H831"/>
    <mergeCell ref="E818:F818"/>
    <mergeCell ref="I827:J827"/>
    <mergeCell ref="G821:H821"/>
    <mergeCell ref="G822:H822"/>
    <mergeCell ref="G823:H823"/>
    <mergeCell ref="I818:J818"/>
    <mergeCell ref="C828:F828"/>
    <mergeCell ref="G828:H828"/>
    <mergeCell ref="I828:J828"/>
    <mergeCell ref="C818:D818"/>
    <mergeCell ref="I826:J826"/>
    <mergeCell ref="C820:F820"/>
    <mergeCell ref="C821:F821"/>
    <mergeCell ref="C822:F822"/>
    <mergeCell ref="C823:F823"/>
    <mergeCell ref="C825:F825"/>
    <mergeCell ref="C812:D812"/>
    <mergeCell ref="I811:J811"/>
    <mergeCell ref="I817:J817"/>
    <mergeCell ref="C813:D813"/>
    <mergeCell ref="C811:D811"/>
    <mergeCell ref="I822:J822"/>
    <mergeCell ref="I819:J819"/>
    <mergeCell ref="I821:J821"/>
    <mergeCell ref="G817:H817"/>
    <mergeCell ref="G818:H818"/>
    <mergeCell ref="G819:H819"/>
    <mergeCell ref="G820:H820"/>
    <mergeCell ref="C807:D807"/>
    <mergeCell ref="I815:J815"/>
    <mergeCell ref="I812:J812"/>
    <mergeCell ref="E815:F815"/>
    <mergeCell ref="E816:F816"/>
    <mergeCell ref="I814:J814"/>
    <mergeCell ref="C809:D809"/>
    <mergeCell ref="E812:F812"/>
    <mergeCell ref="E808:F808"/>
    <mergeCell ref="G812:H812"/>
    <mergeCell ref="I816:J816"/>
    <mergeCell ref="G814:H814"/>
    <mergeCell ref="G815:H815"/>
    <mergeCell ref="G816:H816"/>
    <mergeCell ref="G813:H813"/>
    <mergeCell ref="I813:J813"/>
    <mergeCell ref="G808:H808"/>
    <mergeCell ref="E807:F807"/>
    <mergeCell ref="C808:D808"/>
    <mergeCell ref="I810:J810"/>
    <mergeCell ref="C810:D810"/>
    <mergeCell ref="E811:F811"/>
    <mergeCell ref="G810:H810"/>
    <mergeCell ref="G811:H811"/>
    <mergeCell ref="I800:J800"/>
    <mergeCell ref="I808:J808"/>
    <mergeCell ref="I807:J807"/>
    <mergeCell ref="E809:F809"/>
    <mergeCell ref="E796:F796"/>
    <mergeCell ref="E797:F797"/>
    <mergeCell ref="E798:F798"/>
    <mergeCell ref="G804:H804"/>
    <mergeCell ref="I809:J809"/>
    <mergeCell ref="I806:J806"/>
    <mergeCell ref="G809:H809"/>
    <mergeCell ref="E805:F805"/>
    <mergeCell ref="E804:F804"/>
    <mergeCell ref="G796:H796"/>
    <mergeCell ref="I799:J799"/>
    <mergeCell ref="I805:J805"/>
    <mergeCell ref="I804:J804"/>
    <mergeCell ref="G805:H805"/>
    <mergeCell ref="G807:H807"/>
    <mergeCell ref="G806:H806"/>
    <mergeCell ref="I801:J801"/>
    <mergeCell ref="I802:J802"/>
    <mergeCell ref="I803:J803"/>
    <mergeCell ref="I798:J798"/>
    <mergeCell ref="F2:F3"/>
    <mergeCell ref="B2:B4"/>
    <mergeCell ref="F943:G943"/>
    <mergeCell ref="F950:G950"/>
    <mergeCell ref="F952:G952"/>
    <mergeCell ref="I858:I859"/>
    <mergeCell ref="F935:G935"/>
    <mergeCell ref="C937:D937"/>
    <mergeCell ref="C938:D938"/>
    <mergeCell ref="C933:D933"/>
    <mergeCell ref="I74:I75"/>
    <mergeCell ref="B74:B76"/>
    <mergeCell ref="C76:K76"/>
    <mergeCell ref="K74:K75"/>
    <mergeCell ref="C148:C149"/>
    <mergeCell ref="C279:C280"/>
    <mergeCell ref="B148:B150"/>
    <mergeCell ref="C150:E150"/>
    <mergeCell ref="D4:E4"/>
    <mergeCell ref="D2:E2"/>
    <mergeCell ref="H74:H75"/>
    <mergeCell ref="E148:F148"/>
    <mergeCell ref="J74:J75"/>
    <mergeCell ref="C819:F819"/>
    <mergeCell ref="D148:D149"/>
    <mergeCell ref="C952:D952"/>
    <mergeCell ref="C953:D953"/>
    <mergeCell ref="F941:G941"/>
    <mergeCell ref="F940:G940"/>
    <mergeCell ref="C940:D940"/>
    <mergeCell ref="C935:D935"/>
    <mergeCell ref="F939:G939"/>
    <mergeCell ref="C943:D943"/>
    <mergeCell ref="C936:D936"/>
    <mergeCell ref="C941:D941"/>
    <mergeCell ref="F944:G944"/>
    <mergeCell ref="C944:D944"/>
    <mergeCell ref="F953:G953"/>
    <mergeCell ref="C939:D939"/>
    <mergeCell ref="C826:F826"/>
    <mergeCell ref="C827:F827"/>
    <mergeCell ref="C831:F831"/>
    <mergeCell ref="B844:H844"/>
    <mergeCell ref="B840:E840"/>
    <mergeCell ref="B843:H843"/>
    <mergeCell ref="B841:J841"/>
    <mergeCell ref="F949:G949"/>
    <mergeCell ref="F945:G945"/>
    <mergeCell ref="A665:A666"/>
    <mergeCell ref="C640:D640"/>
    <mergeCell ref="E640:F640"/>
    <mergeCell ref="B713:C713"/>
    <mergeCell ref="F735:G735"/>
    <mergeCell ref="I735:J735"/>
    <mergeCell ref="E787:F787"/>
    <mergeCell ref="C786:F786"/>
    <mergeCell ref="D735:E735"/>
    <mergeCell ref="B728:J728"/>
    <mergeCell ref="C735:C736"/>
    <mergeCell ref="C737:D737"/>
    <mergeCell ref="B786:B788"/>
    <mergeCell ref="C788:J788"/>
    <mergeCell ref="I786:J787"/>
    <mergeCell ref="B721:K721"/>
    <mergeCell ref="B712:C712"/>
    <mergeCell ref="B735:B737"/>
    <mergeCell ref="B723:C723"/>
    <mergeCell ref="H735:H736"/>
    <mergeCell ref="C787:D787"/>
    <mergeCell ref="B722:C722"/>
    <mergeCell ref="B719:C719"/>
    <mergeCell ref="B720:C720"/>
    <mergeCell ref="C964:D964"/>
    <mergeCell ref="C976:D976"/>
    <mergeCell ref="C973:D973"/>
    <mergeCell ref="C962:D962"/>
    <mergeCell ref="C975:D975"/>
    <mergeCell ref="C969:D969"/>
    <mergeCell ref="C966:D966"/>
    <mergeCell ref="C963:D963"/>
    <mergeCell ref="C974:D974"/>
    <mergeCell ref="C971:D971"/>
    <mergeCell ref="C970:D970"/>
    <mergeCell ref="C967:D967"/>
    <mergeCell ref="C972:D972"/>
    <mergeCell ref="C968:D968"/>
    <mergeCell ref="C965:D965"/>
    <mergeCell ref="F959:G959"/>
    <mergeCell ref="F960:G960"/>
    <mergeCell ref="F957:G957"/>
    <mergeCell ref="C949:D949"/>
    <mergeCell ref="C960:D960"/>
    <mergeCell ref="C959:D959"/>
    <mergeCell ref="F958:G958"/>
    <mergeCell ref="C954:D954"/>
    <mergeCell ref="C955:D955"/>
    <mergeCell ref="C958:D958"/>
    <mergeCell ref="F951:G951"/>
    <mergeCell ref="F955:G955"/>
    <mergeCell ref="C74:C75"/>
    <mergeCell ref="N219:N220"/>
    <mergeCell ref="C222:N222"/>
    <mergeCell ref="B715:C715"/>
    <mergeCell ref="D220:E220"/>
    <mergeCell ref="B219:B222"/>
    <mergeCell ref="C219:I219"/>
    <mergeCell ref="F220:G220"/>
    <mergeCell ref="C220:C221"/>
    <mergeCell ref="F281:G281"/>
    <mergeCell ref="G424:G425"/>
    <mergeCell ref="G426:I426"/>
    <mergeCell ref="B714:C714"/>
    <mergeCell ref="G640:H640"/>
    <mergeCell ref="K639:K641"/>
    <mergeCell ref="B494:B495"/>
    <mergeCell ref="B567:B568"/>
    <mergeCell ref="L220:M220"/>
    <mergeCell ref="J219:M219"/>
    <mergeCell ref="H220:I220"/>
    <mergeCell ref="D74:E74"/>
    <mergeCell ref="F74:G74"/>
    <mergeCell ref="J220:K220"/>
    <mergeCell ref="D279:D280"/>
    <mergeCell ref="C942:D942"/>
    <mergeCell ref="F947:G947"/>
    <mergeCell ref="C947:D947"/>
    <mergeCell ref="C948:D948"/>
    <mergeCell ref="C931:D931"/>
    <mergeCell ref="C858:D858"/>
    <mergeCell ref="C932:D932"/>
    <mergeCell ref="E931:E933"/>
    <mergeCell ref="B931:B933"/>
    <mergeCell ref="B858:B860"/>
    <mergeCell ref="G858:G859"/>
    <mergeCell ref="F931:G931"/>
    <mergeCell ref="F933:G933"/>
    <mergeCell ref="F932:G932"/>
    <mergeCell ref="I998:J998"/>
    <mergeCell ref="F965:G965"/>
    <mergeCell ref="F964:G964"/>
    <mergeCell ref="F967:G967"/>
    <mergeCell ref="F968:G968"/>
    <mergeCell ref="F971:G971"/>
    <mergeCell ref="F976:G976"/>
    <mergeCell ref="F974:G974"/>
    <mergeCell ref="F980:G980"/>
    <mergeCell ref="F969:G969"/>
    <mergeCell ref="F979:G979"/>
    <mergeCell ref="F981:G981"/>
    <mergeCell ref="F972:G972"/>
    <mergeCell ref="F975:G975"/>
    <mergeCell ref="F973:G973"/>
    <mergeCell ref="F970:G970"/>
    <mergeCell ref="F966:G966"/>
    <mergeCell ref="F978:G978"/>
    <mergeCell ref="F982:G982"/>
    <mergeCell ref="F984:G984"/>
    <mergeCell ref="F963:G963"/>
    <mergeCell ref="F962:G962"/>
    <mergeCell ref="C934:D934"/>
    <mergeCell ref="E813:F813"/>
    <mergeCell ref="E814:F814"/>
    <mergeCell ref="F954:G954"/>
    <mergeCell ref="C961:D961"/>
    <mergeCell ref="C956:D956"/>
    <mergeCell ref="C945:D945"/>
    <mergeCell ref="C946:D946"/>
    <mergeCell ref="C957:D957"/>
    <mergeCell ref="C951:D951"/>
    <mergeCell ref="C950:D950"/>
    <mergeCell ref="F961:G961"/>
    <mergeCell ref="F946:G946"/>
    <mergeCell ref="F956:G956"/>
    <mergeCell ref="F938:G938"/>
    <mergeCell ref="F948:G948"/>
    <mergeCell ref="F942:G942"/>
    <mergeCell ref="E858:F858"/>
    <mergeCell ref="E817:F817"/>
    <mergeCell ref="F936:G936"/>
    <mergeCell ref="F934:G934"/>
    <mergeCell ref="F937:G937"/>
    <mergeCell ref="B998:B1000"/>
    <mergeCell ref="C998:D998"/>
    <mergeCell ref="G998:H998"/>
    <mergeCell ref="E998:F998"/>
    <mergeCell ref="F977:G977"/>
    <mergeCell ref="C986:D986"/>
    <mergeCell ref="C979:D979"/>
    <mergeCell ref="F986:G986"/>
    <mergeCell ref="C981:D981"/>
    <mergeCell ref="C980:D980"/>
    <mergeCell ref="C977:D977"/>
    <mergeCell ref="C978:D978"/>
    <mergeCell ref="C982:D982"/>
    <mergeCell ref="F983:G983"/>
    <mergeCell ref="C983:D983"/>
    <mergeCell ref="C984:D984"/>
    <mergeCell ref="F985:G985"/>
    <mergeCell ref="C985:D985"/>
    <mergeCell ref="B279:B281"/>
    <mergeCell ref="C281:D281"/>
    <mergeCell ref="F494:F496"/>
    <mergeCell ref="I792:J792"/>
    <mergeCell ref="F279:F280"/>
    <mergeCell ref="C354:J354"/>
    <mergeCell ref="I424:J424"/>
    <mergeCell ref="C424:E424"/>
    <mergeCell ref="C352:G352"/>
    <mergeCell ref="F424:F425"/>
    <mergeCell ref="G279:H279"/>
    <mergeCell ref="B711:C711"/>
    <mergeCell ref="B718:C718"/>
    <mergeCell ref="B424:B426"/>
    <mergeCell ref="I640:J640"/>
    <mergeCell ref="B717:C717"/>
    <mergeCell ref="B716:C716"/>
    <mergeCell ref="B352:B354"/>
    <mergeCell ref="C426:E426"/>
    <mergeCell ref="I789:J789"/>
    <mergeCell ref="B621:J621"/>
    <mergeCell ref="I790:J790"/>
    <mergeCell ref="H424:H425"/>
    <mergeCell ref="H352:J352"/>
    <mergeCell ref="C494:E494"/>
    <mergeCell ref="G494:G495"/>
    <mergeCell ref="G639:J639"/>
    <mergeCell ref="F567:G567"/>
    <mergeCell ref="C642:J642"/>
    <mergeCell ref="F569:G569"/>
    <mergeCell ref="C569:E569"/>
    <mergeCell ref="C567:E567"/>
    <mergeCell ref="C639:F639"/>
    <mergeCell ref="B622:J622"/>
    <mergeCell ref="B639:B642"/>
    <mergeCell ref="C496:E496"/>
    <mergeCell ref="C806:D806"/>
    <mergeCell ref="C797:D797"/>
    <mergeCell ref="C799:D799"/>
    <mergeCell ref="C795:D795"/>
    <mergeCell ref="E801:F801"/>
    <mergeCell ref="C794:D794"/>
    <mergeCell ref="E794:F794"/>
    <mergeCell ref="E802:F802"/>
    <mergeCell ref="E790:F790"/>
    <mergeCell ref="E792:F792"/>
    <mergeCell ref="C792:D792"/>
    <mergeCell ref="C791:D791"/>
    <mergeCell ref="C793:D793"/>
    <mergeCell ref="C796:D796"/>
    <mergeCell ref="E791:F791"/>
    <mergeCell ref="E800:F800"/>
    <mergeCell ref="E806:F806"/>
    <mergeCell ref="E803:F803"/>
    <mergeCell ref="C804:D804"/>
    <mergeCell ref="C805:D805"/>
    <mergeCell ref="H858:H859"/>
    <mergeCell ref="C860:I860"/>
    <mergeCell ref="C800:D800"/>
    <mergeCell ref="I825:J825"/>
    <mergeCell ref="I794:J794"/>
    <mergeCell ref="E799:F799"/>
    <mergeCell ref="E793:F793"/>
    <mergeCell ref="E810:F810"/>
    <mergeCell ref="E795:F795"/>
    <mergeCell ref="C815:D815"/>
    <mergeCell ref="C817:D817"/>
    <mergeCell ref="C814:D814"/>
    <mergeCell ref="C816:D816"/>
    <mergeCell ref="G797:H797"/>
    <mergeCell ref="G798:H798"/>
    <mergeCell ref="G799:H799"/>
    <mergeCell ref="G800:H800"/>
    <mergeCell ref="G801:H801"/>
    <mergeCell ref="G802:H802"/>
    <mergeCell ref="G803:H803"/>
    <mergeCell ref="C803:D803"/>
    <mergeCell ref="C802:D802"/>
    <mergeCell ref="C801:D801"/>
    <mergeCell ref="C798:D798"/>
    <mergeCell ref="D710:L710"/>
    <mergeCell ref="I796:J796"/>
    <mergeCell ref="I797:J797"/>
    <mergeCell ref="I791:J791"/>
    <mergeCell ref="G786:H787"/>
    <mergeCell ref="G789:H789"/>
    <mergeCell ref="G790:H790"/>
    <mergeCell ref="G791:H791"/>
    <mergeCell ref="G792:H792"/>
    <mergeCell ref="G793:H793"/>
    <mergeCell ref="G794:H794"/>
    <mergeCell ref="G795:H795"/>
    <mergeCell ref="I793:J793"/>
    <mergeCell ref="I795:J795"/>
    <mergeCell ref="C789:D789"/>
    <mergeCell ref="C790:D790"/>
    <mergeCell ref="E789:F789"/>
    <mergeCell ref="B729:L729"/>
  </mergeCells>
  <phoneticPr fontId="0" type="noConversion"/>
  <pageMargins left="0.25" right="0.25" top="0.75" bottom="0.75" header="0.3" footer="0.3"/>
  <pageSetup paperSize="9" scale="86" orientation="portrait"/>
  <headerFooter alignWithMargins="0"/>
  <rowBreaks count="15" manualBreakCount="15">
    <brk id="72" max="16383" man="1"/>
    <brk id="146" max="16383" man="1"/>
    <brk id="217" max="16383" man="1"/>
    <brk id="277" max="16383" man="1"/>
    <brk id="350" max="16383" man="1"/>
    <brk id="422" max="16383" man="1"/>
    <brk id="492" max="16383" man="1"/>
    <brk id="565" max="16383" man="1"/>
    <brk id="637" max="16383" man="1"/>
    <brk id="707" max="16383" man="1"/>
    <brk id="733" max="16383" man="1"/>
    <brk id="784" max="16383" man="1"/>
    <brk id="856" max="16383" man="1"/>
    <brk id="929" max="16383" man="1"/>
    <brk id="996" max="16383" man="1"/>
  </rowBreaks>
  <colBreaks count="1" manualBreakCount="1">
    <brk id="14" max="1048575" man="1"/>
  </colBreaks>
  <ignoredErrors>
    <ignoredError sqref="D4 C281 C354 C426" numberStoredAsText="1"/>
    <ignoredError sqref="G355:G395 K77:K119" formulaRange="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19"/>
  <sheetViews>
    <sheetView view="pageBreakPreview" zoomScale="130" zoomScaleSheetLayoutView="130" workbookViewId="0">
      <selection activeCell="G10" sqref="G10"/>
    </sheetView>
  </sheetViews>
  <sheetFormatPr baseColWidth="10" defaultColWidth="8.83203125" defaultRowHeight="10" x14ac:dyDescent="0"/>
  <cols>
    <col min="1" max="1" width="3.5" style="47" customWidth="1"/>
    <col min="2" max="2" width="10.83203125" style="47" customWidth="1"/>
    <col min="3" max="3" width="11" style="47" customWidth="1"/>
    <col min="4" max="5" width="10.5" style="47" customWidth="1"/>
    <col min="6" max="11" width="10.6640625" style="47" customWidth="1"/>
    <col min="12" max="12" width="9.5" style="47" customWidth="1"/>
    <col min="13" max="14" width="10.6640625" style="47" customWidth="1"/>
    <col min="15" max="15" width="9.33203125" style="47" customWidth="1"/>
    <col min="16" max="17" width="9.5" style="47" customWidth="1"/>
    <col min="18" max="19" width="8.6640625" style="47" customWidth="1"/>
    <col min="20" max="20" width="8.83203125" style="79"/>
    <col min="21" max="16384" width="8.83203125" style="47"/>
  </cols>
  <sheetData>
    <row r="1" spans="1:21">
      <c r="A1" s="59"/>
      <c r="B1" s="75" t="s">
        <v>32</v>
      </c>
      <c r="C1" s="72"/>
      <c r="D1" s="72"/>
      <c r="E1" s="72"/>
      <c r="F1" s="72"/>
      <c r="G1" s="72"/>
      <c r="H1" s="72"/>
      <c r="I1" s="72"/>
      <c r="R1" s="59"/>
      <c r="S1" s="59"/>
      <c r="T1" s="59"/>
    </row>
    <row r="2" spans="1:21" ht="38.25" customHeight="1">
      <c r="B2" s="1638" t="s">
        <v>520</v>
      </c>
      <c r="C2" s="265" t="s">
        <v>619</v>
      </c>
      <c r="D2" s="265" t="s">
        <v>620</v>
      </c>
      <c r="E2" s="265" t="s">
        <v>621</v>
      </c>
      <c r="F2" s="265" t="s">
        <v>622</v>
      </c>
      <c r="G2" s="1327" t="s">
        <v>1566</v>
      </c>
      <c r="H2" s="1619" t="s">
        <v>977</v>
      </c>
      <c r="I2" s="1621"/>
      <c r="T2" s="59"/>
      <c r="U2" s="59"/>
    </row>
    <row r="3" spans="1:21" ht="11.25" customHeight="1">
      <c r="B3" s="1863"/>
      <c r="C3" s="1597" t="s">
        <v>623</v>
      </c>
      <c r="D3" s="1603"/>
      <c r="E3" s="1603"/>
      <c r="F3" s="1603"/>
      <c r="G3" s="1603"/>
      <c r="H3" s="1603"/>
      <c r="I3" s="1598"/>
      <c r="T3" s="59"/>
      <c r="U3" s="59"/>
    </row>
    <row r="4" spans="1:21" ht="10.5" customHeight="1">
      <c r="B4" s="311" t="s">
        <v>145</v>
      </c>
      <c r="C4" s="726">
        <v>34.299999999999997</v>
      </c>
      <c r="D4" s="726">
        <v>50.7</v>
      </c>
      <c r="E4" s="726">
        <v>83</v>
      </c>
      <c r="F4" s="726">
        <v>97.8</v>
      </c>
      <c r="G4" s="726">
        <v>20.5</v>
      </c>
      <c r="H4" s="1866">
        <v>429.3</v>
      </c>
      <c r="I4" s="1867"/>
      <c r="J4" s="42"/>
      <c r="T4" s="59"/>
      <c r="U4" s="59"/>
    </row>
    <row r="5" spans="1:21" ht="10.5" customHeight="1">
      <c r="B5" s="311" t="s">
        <v>146</v>
      </c>
      <c r="C5" s="726">
        <v>45.1</v>
      </c>
      <c r="D5" s="726">
        <v>56.6</v>
      </c>
      <c r="E5" s="726">
        <v>93.3</v>
      </c>
      <c r="F5" s="726">
        <v>100.3</v>
      </c>
      <c r="G5" s="726">
        <v>22.3</v>
      </c>
      <c r="H5" s="1866">
        <v>475.3</v>
      </c>
      <c r="I5" s="1867"/>
      <c r="J5" s="42"/>
      <c r="T5" s="59"/>
      <c r="U5" s="59"/>
    </row>
    <row r="6" spans="1:21" ht="10.5" customHeight="1">
      <c r="B6" s="311" t="s">
        <v>147</v>
      </c>
      <c r="C6" s="726">
        <v>42</v>
      </c>
      <c r="D6" s="726">
        <v>62.1</v>
      </c>
      <c r="E6" s="726">
        <v>102.3</v>
      </c>
      <c r="F6" s="726">
        <v>111.2</v>
      </c>
      <c r="G6" s="726">
        <v>25.8</v>
      </c>
      <c r="H6" s="1866">
        <v>521</v>
      </c>
      <c r="I6" s="1867"/>
      <c r="J6" s="42"/>
      <c r="T6" s="59"/>
      <c r="U6" s="59"/>
    </row>
    <row r="7" spans="1:21" ht="10.5" customHeight="1">
      <c r="B7" s="311" t="s">
        <v>148</v>
      </c>
      <c r="C7" s="726">
        <v>50.9</v>
      </c>
      <c r="D7" s="726">
        <v>83.4</v>
      </c>
      <c r="E7" s="726">
        <v>121.5</v>
      </c>
      <c r="F7" s="726">
        <v>152.4</v>
      </c>
      <c r="G7" s="726">
        <v>34.1</v>
      </c>
      <c r="H7" s="1866">
        <v>660.2</v>
      </c>
      <c r="I7" s="1867"/>
      <c r="J7" s="42"/>
      <c r="T7" s="59"/>
      <c r="U7" s="59"/>
    </row>
    <row r="8" spans="1:21" ht="10.5" customHeight="1">
      <c r="B8" s="311" t="s">
        <v>149</v>
      </c>
      <c r="C8" s="726">
        <v>56.8</v>
      </c>
      <c r="D8" s="726">
        <v>105.4</v>
      </c>
      <c r="E8" s="726">
        <v>163.69999999999999</v>
      </c>
      <c r="F8" s="726">
        <v>189.9</v>
      </c>
      <c r="G8" s="726">
        <v>46.6</v>
      </c>
      <c r="H8" s="1866">
        <v>806.1</v>
      </c>
      <c r="I8" s="1867"/>
      <c r="J8" s="42"/>
      <c r="T8" s="59"/>
      <c r="U8" s="59"/>
    </row>
    <row r="9" spans="1:21" ht="10.5" customHeight="1">
      <c r="B9" s="311"/>
      <c r="C9" s="726"/>
      <c r="D9" s="726"/>
      <c r="E9" s="726"/>
      <c r="F9" s="726"/>
      <c r="G9" s="726"/>
      <c r="H9" s="1866"/>
      <c r="I9" s="1867"/>
      <c r="T9" s="59"/>
      <c r="U9" s="59"/>
    </row>
    <row r="10" spans="1:21" ht="10.5" customHeight="1">
      <c r="B10" s="311" t="s">
        <v>150</v>
      </c>
      <c r="C10" s="726">
        <v>60</v>
      </c>
      <c r="D10" s="726">
        <v>132.6</v>
      </c>
      <c r="E10" s="726">
        <v>213.9</v>
      </c>
      <c r="F10" s="726">
        <v>214.2</v>
      </c>
      <c r="G10" s="726">
        <v>81.099999999999994</v>
      </c>
      <c r="H10" s="1866">
        <v>1002.8</v>
      </c>
      <c r="I10" s="1867"/>
      <c r="J10" s="42"/>
      <c r="T10" s="59"/>
      <c r="U10" s="59"/>
    </row>
    <row r="11" spans="1:21" ht="10.5" customHeight="1">
      <c r="B11" s="311" t="s">
        <v>151</v>
      </c>
      <c r="C11" s="726">
        <v>63</v>
      </c>
      <c r="D11" s="726">
        <v>167.9</v>
      </c>
      <c r="E11" s="726">
        <v>250.8</v>
      </c>
      <c r="F11" s="726">
        <v>252.4</v>
      </c>
      <c r="G11" s="726">
        <v>127.6</v>
      </c>
      <c r="H11" s="1866">
        <v>1202.2</v>
      </c>
      <c r="I11" s="1867"/>
      <c r="J11" s="42"/>
      <c r="T11" s="59"/>
      <c r="U11" s="59"/>
    </row>
    <row r="12" spans="1:21" ht="10.5" customHeight="1">
      <c r="B12" s="311" t="s">
        <v>152</v>
      </c>
      <c r="C12" s="726">
        <v>66</v>
      </c>
      <c r="D12" s="726">
        <v>190.1</v>
      </c>
      <c r="E12" s="726">
        <v>287.8</v>
      </c>
      <c r="F12" s="726">
        <v>290.60000000000002</v>
      </c>
      <c r="G12" s="726">
        <v>121.2</v>
      </c>
      <c r="H12" s="1866">
        <v>1352.2</v>
      </c>
      <c r="I12" s="1867"/>
      <c r="J12" s="42"/>
      <c r="T12" s="59"/>
      <c r="U12" s="59"/>
    </row>
    <row r="13" spans="1:21" ht="10.5" customHeight="1">
      <c r="B13" s="311" t="s">
        <v>756</v>
      </c>
      <c r="C13" s="726">
        <v>74.5</v>
      </c>
      <c r="D13" s="726">
        <v>241.4</v>
      </c>
      <c r="E13" s="726">
        <v>355.1</v>
      </c>
      <c r="F13" s="726">
        <v>321.10000000000002</v>
      </c>
      <c r="G13" s="726">
        <v>195.1</v>
      </c>
      <c r="H13" s="1866">
        <v>1646.4</v>
      </c>
      <c r="I13" s="1867"/>
      <c r="J13" s="42"/>
      <c r="T13" s="59"/>
      <c r="U13" s="59"/>
    </row>
    <row r="14" spans="1:21" ht="10.5" customHeight="1">
      <c r="B14" s="311" t="s">
        <v>757</v>
      </c>
      <c r="C14" s="726">
        <v>87.8</v>
      </c>
      <c r="D14" s="726">
        <v>368.8</v>
      </c>
      <c r="E14" s="726">
        <v>431.8</v>
      </c>
      <c r="F14" s="726">
        <v>401.2</v>
      </c>
      <c r="G14" s="726">
        <v>218.1</v>
      </c>
      <c r="H14" s="1866">
        <v>2034</v>
      </c>
      <c r="I14" s="1867"/>
      <c r="J14" s="42"/>
      <c r="T14" s="59"/>
      <c r="U14" s="59"/>
    </row>
    <row r="15" spans="1:21" ht="10.5" customHeight="1">
      <c r="B15" s="311"/>
      <c r="C15" s="726"/>
      <c r="D15" s="726"/>
      <c r="E15" s="726"/>
      <c r="F15" s="726"/>
      <c r="G15" s="726"/>
      <c r="H15" s="1866"/>
      <c r="I15" s="1867"/>
      <c r="T15" s="59"/>
      <c r="U15" s="59"/>
    </row>
    <row r="16" spans="1:21" ht="10.5" customHeight="1">
      <c r="B16" s="311" t="s">
        <v>758</v>
      </c>
      <c r="C16" s="726">
        <v>106</v>
      </c>
      <c r="D16" s="726">
        <v>404.5</v>
      </c>
      <c r="E16" s="726">
        <v>493.5</v>
      </c>
      <c r="F16" s="726">
        <v>547.4</v>
      </c>
      <c r="G16" s="726">
        <v>265.3</v>
      </c>
      <c r="H16" s="1866">
        <v>2444.1999999999998</v>
      </c>
      <c r="I16" s="1867"/>
      <c r="J16" s="42"/>
      <c r="T16" s="59"/>
      <c r="U16" s="59"/>
    </row>
    <row r="17" spans="2:21" ht="10.5" customHeight="1">
      <c r="B17" s="311" t="s">
        <v>759</v>
      </c>
      <c r="C17" s="726">
        <v>116.4</v>
      </c>
      <c r="D17" s="726">
        <v>532.29999999999995</v>
      </c>
      <c r="E17" s="726">
        <v>478.5</v>
      </c>
      <c r="F17" s="726">
        <v>719.7</v>
      </c>
      <c r="G17" s="726">
        <v>291.5</v>
      </c>
      <c r="H17" s="1866">
        <v>2887.7</v>
      </c>
      <c r="I17" s="1867"/>
      <c r="J17" s="42"/>
      <c r="T17" s="59"/>
      <c r="U17" s="59"/>
    </row>
    <row r="18" spans="2:21" ht="10.5" customHeight="1">
      <c r="B18" s="311" t="s">
        <v>760</v>
      </c>
      <c r="C18" s="726">
        <v>122.1</v>
      </c>
      <c r="D18" s="726">
        <v>579.20000000000005</v>
      </c>
      <c r="E18" s="726">
        <v>367.1</v>
      </c>
      <c r="F18" s="726">
        <v>867.9</v>
      </c>
      <c r="G18" s="726">
        <v>296.60000000000002</v>
      </c>
      <c r="H18" s="1866">
        <v>3136.1</v>
      </c>
      <c r="I18" s="1867"/>
      <c r="J18" s="42"/>
      <c r="T18" s="59"/>
      <c r="U18" s="59"/>
    </row>
    <row r="19" spans="2:21" ht="10.5" customHeight="1">
      <c r="B19" s="311" t="s">
        <v>761</v>
      </c>
      <c r="C19" s="726">
        <v>148.5</v>
      </c>
      <c r="D19" s="726">
        <v>559.4</v>
      </c>
      <c r="E19" s="726">
        <v>461.8</v>
      </c>
      <c r="F19" s="726">
        <v>995.7</v>
      </c>
      <c r="G19" s="726">
        <v>299.39999999999998</v>
      </c>
      <c r="H19" s="1866">
        <v>3511.9</v>
      </c>
      <c r="I19" s="1867"/>
      <c r="J19" s="42"/>
      <c r="T19" s="59"/>
      <c r="U19" s="59"/>
    </row>
    <row r="20" spans="2:21" ht="10.5" customHeight="1">
      <c r="B20" s="311" t="s">
        <v>762</v>
      </c>
      <c r="C20" s="726">
        <v>174.8</v>
      </c>
      <c r="D20" s="726">
        <v>640.70000000000005</v>
      </c>
      <c r="E20" s="726">
        <v>630.5</v>
      </c>
      <c r="F20" s="726">
        <v>940.4</v>
      </c>
      <c r="G20" s="726">
        <v>427.9</v>
      </c>
      <c r="H20" s="1866">
        <v>4027.7</v>
      </c>
      <c r="I20" s="1867"/>
      <c r="J20" s="42"/>
      <c r="T20" s="59"/>
      <c r="U20" s="59"/>
    </row>
    <row r="21" spans="2:21" ht="10.5" customHeight="1">
      <c r="B21" s="311"/>
      <c r="C21" s="726"/>
      <c r="D21" s="726"/>
      <c r="E21" s="726"/>
      <c r="F21" s="726"/>
      <c r="G21" s="726"/>
      <c r="H21" s="1866"/>
      <c r="I21" s="1867"/>
      <c r="T21" s="59"/>
      <c r="U21" s="59"/>
    </row>
    <row r="22" spans="2:21" ht="10.5" customHeight="1">
      <c r="B22" s="311" t="s">
        <v>763</v>
      </c>
      <c r="C22" s="726">
        <v>188.1</v>
      </c>
      <c r="D22" s="726">
        <v>788.9</v>
      </c>
      <c r="E22" s="726">
        <v>730.6</v>
      </c>
      <c r="F22" s="726">
        <v>936.6</v>
      </c>
      <c r="G22" s="726">
        <v>528</v>
      </c>
      <c r="H22" s="1866">
        <v>4585.1000000000004</v>
      </c>
      <c r="I22" s="1867"/>
      <c r="J22" s="42"/>
      <c r="T22" s="59"/>
      <c r="U22" s="59"/>
    </row>
    <row r="23" spans="2:21" ht="10.5" customHeight="1">
      <c r="B23" s="311" t="s">
        <v>764</v>
      </c>
      <c r="C23" s="726">
        <v>259</v>
      </c>
      <c r="D23" s="726">
        <v>729</v>
      </c>
      <c r="E23" s="726">
        <v>758.4</v>
      </c>
      <c r="F23" s="726">
        <v>1027.0999999999999</v>
      </c>
      <c r="G23" s="726">
        <v>584</v>
      </c>
      <c r="H23" s="1866">
        <v>5007.8999999999996</v>
      </c>
      <c r="I23" s="1867"/>
      <c r="J23" s="42"/>
      <c r="T23" s="59"/>
      <c r="U23" s="59"/>
    </row>
    <row r="24" spans="2:21" ht="10.5" customHeight="1">
      <c r="B24" s="311" t="s">
        <v>765</v>
      </c>
      <c r="C24" s="726">
        <v>304.3</v>
      </c>
      <c r="D24" s="726">
        <v>644</v>
      </c>
      <c r="E24" s="726">
        <v>831.9</v>
      </c>
      <c r="F24" s="726">
        <v>1208.3</v>
      </c>
      <c r="G24" s="726">
        <v>612.5</v>
      </c>
      <c r="H24" s="1866">
        <v>5573.7</v>
      </c>
      <c r="I24" s="1867"/>
      <c r="J24" s="42"/>
      <c r="T24" s="59"/>
      <c r="U24" s="59"/>
    </row>
    <row r="25" spans="2:21" ht="10.5" customHeight="1">
      <c r="B25" s="311" t="s">
        <v>766</v>
      </c>
      <c r="C25" s="726">
        <v>370.9</v>
      </c>
      <c r="D25" s="726">
        <v>867</v>
      </c>
      <c r="E25" s="726">
        <v>977.6</v>
      </c>
      <c r="F25" s="726">
        <v>1529.3</v>
      </c>
      <c r="G25" s="726">
        <v>669.2</v>
      </c>
      <c r="H25" s="1866">
        <v>6564.8</v>
      </c>
      <c r="I25" s="1867"/>
      <c r="J25" s="42"/>
      <c r="T25" s="59"/>
      <c r="U25" s="59"/>
    </row>
    <row r="26" spans="2:21" ht="10.5" customHeight="1">
      <c r="B26" s="311" t="s">
        <v>767</v>
      </c>
      <c r="C26" s="726">
        <v>418.9</v>
      </c>
      <c r="D26" s="726">
        <v>1074.2</v>
      </c>
      <c r="E26" s="726">
        <v>1004.6</v>
      </c>
      <c r="F26" s="726">
        <v>1744.9</v>
      </c>
      <c r="G26" s="726">
        <v>649.29999999999995</v>
      </c>
      <c r="H26" s="1866">
        <v>7404.6</v>
      </c>
      <c r="I26" s="1867"/>
      <c r="J26" s="42"/>
      <c r="T26" s="59"/>
      <c r="U26" s="59"/>
    </row>
    <row r="27" spans="2:21" ht="10.5" customHeight="1">
      <c r="B27" s="311"/>
      <c r="C27" s="726"/>
      <c r="D27" s="726"/>
      <c r="E27" s="726"/>
      <c r="F27" s="726"/>
      <c r="G27" s="726"/>
      <c r="H27" s="1866"/>
      <c r="I27" s="1867"/>
      <c r="T27" s="59"/>
      <c r="U27" s="59"/>
    </row>
    <row r="28" spans="2:21" ht="10.5" customHeight="1">
      <c r="B28" s="311" t="s">
        <v>768</v>
      </c>
      <c r="C28" s="726">
        <v>471.6</v>
      </c>
      <c r="D28" s="726">
        <v>1234.3</v>
      </c>
      <c r="E28" s="726">
        <v>1003.8</v>
      </c>
      <c r="F28" s="726">
        <v>1920.4</v>
      </c>
      <c r="G28" s="726">
        <v>812.3</v>
      </c>
      <c r="H28" s="1866">
        <v>8235.7999999999993</v>
      </c>
      <c r="I28" s="1867"/>
      <c r="J28" s="42"/>
      <c r="T28" s="59"/>
      <c r="U28" s="59"/>
    </row>
    <row r="29" spans="2:21" ht="10.5" customHeight="1">
      <c r="B29" s="311" t="s">
        <v>769</v>
      </c>
      <c r="C29" s="726">
        <v>492.1</v>
      </c>
      <c r="D29" s="726">
        <v>1331.2</v>
      </c>
      <c r="E29" s="726">
        <v>1064.8</v>
      </c>
      <c r="F29" s="726">
        <v>2139.5</v>
      </c>
      <c r="G29" s="726">
        <v>873</v>
      </c>
      <c r="H29" s="1866">
        <v>9031.4</v>
      </c>
      <c r="I29" s="1867"/>
      <c r="J29" s="42"/>
      <c r="T29" s="59"/>
      <c r="U29" s="59"/>
    </row>
    <row r="30" spans="2:21" ht="10.5" customHeight="1">
      <c r="B30" s="311" t="s">
        <v>455</v>
      </c>
      <c r="C30" s="726">
        <v>753.8</v>
      </c>
      <c r="D30" s="726">
        <v>1423.2</v>
      </c>
      <c r="E30" s="726">
        <v>1070.2</v>
      </c>
      <c r="F30" s="726">
        <v>2408.5</v>
      </c>
      <c r="G30" s="726">
        <v>955.3</v>
      </c>
      <c r="H30" s="1866">
        <v>10434.5</v>
      </c>
      <c r="I30" s="1867"/>
      <c r="J30" s="42"/>
      <c r="T30" s="59"/>
      <c r="U30" s="59"/>
    </row>
    <row r="31" spans="2:21" ht="10.5" customHeight="1">
      <c r="B31" s="311" t="s">
        <v>456</v>
      </c>
      <c r="C31" s="726">
        <v>825.9</v>
      </c>
      <c r="D31" s="726">
        <v>1671.4</v>
      </c>
      <c r="E31" s="726">
        <v>1243.5999999999999</v>
      </c>
      <c r="F31" s="726">
        <v>2648.6</v>
      </c>
      <c r="G31" s="726">
        <v>1075.8</v>
      </c>
      <c r="H31" s="1866">
        <v>11840.4</v>
      </c>
      <c r="I31" s="1867"/>
      <c r="J31" s="42"/>
      <c r="T31" s="59"/>
      <c r="U31" s="59"/>
    </row>
    <row r="32" spans="2:21" ht="10.5" customHeight="1">
      <c r="B32" s="311" t="s">
        <v>457</v>
      </c>
      <c r="C32" s="726">
        <v>975.5</v>
      </c>
      <c r="D32" s="726">
        <v>1666.1</v>
      </c>
      <c r="E32" s="726">
        <v>1488.7</v>
      </c>
      <c r="F32" s="726">
        <v>3139.8</v>
      </c>
      <c r="G32" s="726">
        <v>1152.8</v>
      </c>
      <c r="H32" s="1866">
        <v>13388.1</v>
      </c>
      <c r="I32" s="1867"/>
      <c r="J32" s="42"/>
      <c r="T32" s="59"/>
      <c r="U32" s="59"/>
    </row>
    <row r="33" spans="2:21" ht="10.5" customHeight="1">
      <c r="B33" s="311"/>
      <c r="C33" s="726"/>
      <c r="D33" s="726"/>
      <c r="E33" s="726"/>
      <c r="F33" s="726"/>
      <c r="G33" s="726"/>
      <c r="H33" s="1866"/>
      <c r="I33" s="1867"/>
      <c r="T33" s="59"/>
      <c r="U33" s="59"/>
    </row>
    <row r="34" spans="2:21" ht="10.5" customHeight="1">
      <c r="B34" s="518" t="s">
        <v>324</v>
      </c>
      <c r="C34" s="726">
        <v>1292</v>
      </c>
      <c r="D34" s="726">
        <v>1863.1</v>
      </c>
      <c r="E34" s="726">
        <v>1802.2</v>
      </c>
      <c r="F34" s="726">
        <v>3267.9</v>
      </c>
      <c r="G34" s="726">
        <v>1308.3</v>
      </c>
      <c r="H34" s="1866">
        <v>15140.1</v>
      </c>
      <c r="I34" s="1867"/>
      <c r="J34" s="42"/>
      <c r="T34" s="59"/>
      <c r="U34" s="59"/>
    </row>
    <row r="35" spans="2:21" ht="10.5" customHeight="1">
      <c r="B35" s="518" t="s">
        <v>325</v>
      </c>
      <c r="C35" s="726">
        <v>1511</v>
      </c>
      <c r="D35" s="726">
        <v>2131.1999999999998</v>
      </c>
      <c r="E35" s="726">
        <v>2137.4</v>
      </c>
      <c r="F35" s="726">
        <v>3826.7</v>
      </c>
      <c r="G35" s="726">
        <v>1693.2</v>
      </c>
      <c r="H35" s="1866">
        <v>17642.8</v>
      </c>
      <c r="I35" s="1867"/>
      <c r="J35" s="42"/>
      <c r="T35" s="59"/>
      <c r="U35" s="59"/>
    </row>
    <row r="36" spans="2:21" ht="10.5" customHeight="1">
      <c r="B36" s="518" t="s">
        <v>326</v>
      </c>
      <c r="C36" s="726">
        <v>1545.2</v>
      </c>
      <c r="D36" s="726">
        <v>2271.1</v>
      </c>
      <c r="E36" s="726">
        <v>2002.1</v>
      </c>
      <c r="F36" s="726">
        <v>4962.3999999999996</v>
      </c>
      <c r="G36" s="726">
        <v>1941.9</v>
      </c>
      <c r="H36" s="1866">
        <v>19857.400000000001</v>
      </c>
      <c r="I36" s="1867"/>
      <c r="J36" s="42"/>
      <c r="T36" s="59"/>
      <c r="U36" s="59"/>
    </row>
    <row r="37" spans="2:21" ht="10.5" customHeight="1">
      <c r="B37" s="518" t="s">
        <v>327</v>
      </c>
      <c r="C37" s="726">
        <v>1624.7</v>
      </c>
      <c r="D37" s="726">
        <v>2305.9</v>
      </c>
      <c r="E37" s="726">
        <v>2020.4</v>
      </c>
      <c r="F37" s="726">
        <v>5935</v>
      </c>
      <c r="G37" s="726">
        <v>2162</v>
      </c>
      <c r="H37" s="1866">
        <v>21818.400000000001</v>
      </c>
      <c r="I37" s="1867"/>
      <c r="J37" s="42"/>
      <c r="T37" s="59"/>
      <c r="U37" s="59"/>
    </row>
    <row r="38" spans="2:21" ht="10.5" customHeight="1">
      <c r="B38" s="518" t="s">
        <v>283</v>
      </c>
      <c r="C38" s="726">
        <v>1805.3</v>
      </c>
      <c r="D38" s="726">
        <v>2645.3</v>
      </c>
      <c r="E38" s="726">
        <v>2152.1999999999998</v>
      </c>
      <c r="F38" s="726">
        <v>6740.9</v>
      </c>
      <c r="G38" s="726">
        <v>2353.1</v>
      </c>
      <c r="H38" s="1866">
        <v>24667.200000000001</v>
      </c>
      <c r="I38" s="1867"/>
      <c r="J38" s="42"/>
      <c r="T38" s="59"/>
      <c r="U38" s="59"/>
    </row>
    <row r="39" spans="2:21" ht="10.5" customHeight="1">
      <c r="B39" s="311"/>
      <c r="C39" s="726"/>
      <c r="D39" s="726"/>
      <c r="E39" s="726"/>
      <c r="F39" s="726"/>
      <c r="G39" s="726"/>
      <c r="H39" s="1866"/>
      <c r="I39" s="1867"/>
      <c r="T39" s="59"/>
      <c r="U39" s="59"/>
    </row>
    <row r="40" spans="2:21" ht="10.5" customHeight="1">
      <c r="B40" s="518" t="s">
        <v>328</v>
      </c>
      <c r="C40" s="726">
        <v>2073.1999999999998</v>
      </c>
      <c r="D40" s="726">
        <v>3010.3</v>
      </c>
      <c r="E40" s="726">
        <v>2409.3000000000002</v>
      </c>
      <c r="F40" s="726">
        <v>6906.2</v>
      </c>
      <c r="G40" s="726">
        <v>2444.6</v>
      </c>
      <c r="H40" s="1866">
        <v>27264.400000000001</v>
      </c>
      <c r="I40" s="1867"/>
      <c r="T40" s="59"/>
      <c r="U40" s="59"/>
    </row>
    <row r="41" spans="2:21" ht="10.5" customHeight="1">
      <c r="B41" s="518" t="s">
        <v>329</v>
      </c>
      <c r="C41" s="724">
        <v>2294.3000000000002</v>
      </c>
      <c r="D41" s="724">
        <v>3654.9</v>
      </c>
      <c r="E41" s="724">
        <v>3084.7</v>
      </c>
      <c r="F41" s="724">
        <v>9302.1</v>
      </c>
      <c r="G41" s="724">
        <v>2664.9</v>
      </c>
      <c r="H41" s="1866">
        <v>32632.5</v>
      </c>
      <c r="I41" s="1867"/>
      <c r="T41" s="59"/>
      <c r="U41" s="59"/>
    </row>
    <row r="42" spans="2:21" ht="10.5" customHeight="1">
      <c r="B42" s="518" t="s">
        <v>282</v>
      </c>
      <c r="C42" s="724">
        <v>2387.4</v>
      </c>
      <c r="D42" s="724">
        <v>3893.8</v>
      </c>
      <c r="E42" s="724">
        <v>3660.5</v>
      </c>
      <c r="F42" s="724">
        <v>11174.7</v>
      </c>
      <c r="G42" s="724">
        <v>2885.8</v>
      </c>
      <c r="H42" s="1866">
        <v>37496.1</v>
      </c>
      <c r="I42" s="1867"/>
      <c r="J42" s="42"/>
      <c r="T42" s="59"/>
      <c r="U42" s="59"/>
    </row>
    <row r="43" spans="2:21" ht="10.5" customHeight="1">
      <c r="B43" s="311" t="s">
        <v>723</v>
      </c>
      <c r="C43" s="724">
        <v>2506.6999999999998</v>
      </c>
      <c r="D43" s="724">
        <v>3487.4</v>
      </c>
      <c r="E43" s="724">
        <v>3117.4</v>
      </c>
      <c r="F43" s="724">
        <v>11249.2</v>
      </c>
      <c r="G43" s="724">
        <v>2831.9</v>
      </c>
      <c r="H43" s="1866">
        <v>37904.400000000001</v>
      </c>
      <c r="I43" s="1867"/>
      <c r="J43" s="42"/>
      <c r="T43" s="59"/>
      <c r="U43" s="59"/>
    </row>
    <row r="44" spans="2:21" ht="10.5" customHeight="1">
      <c r="B44" s="311" t="s">
        <v>751</v>
      </c>
      <c r="C44" s="724">
        <v>2581.6</v>
      </c>
      <c r="D44" s="724">
        <v>4380.7</v>
      </c>
      <c r="E44" s="724">
        <v>3481.4</v>
      </c>
      <c r="F44" s="724">
        <v>11504.4</v>
      </c>
      <c r="G44" s="724">
        <v>2839.2</v>
      </c>
      <c r="H44" s="1866">
        <v>40352.5</v>
      </c>
      <c r="I44" s="1867"/>
      <c r="J44" s="42"/>
      <c r="T44" s="59"/>
      <c r="U44" s="59"/>
    </row>
    <row r="45" spans="2:21" ht="10.5" customHeight="1">
      <c r="B45" s="311"/>
      <c r="C45" s="724"/>
      <c r="D45" s="724"/>
      <c r="E45" s="724"/>
      <c r="F45" s="724"/>
      <c r="G45" s="724"/>
      <c r="H45" s="1866"/>
      <c r="I45" s="1867"/>
      <c r="J45" s="42"/>
      <c r="T45" s="59"/>
      <c r="U45" s="59"/>
    </row>
    <row r="46" spans="2:21" ht="10.5" customHeight="1">
      <c r="B46" s="311" t="s">
        <v>502</v>
      </c>
      <c r="C46" s="726">
        <v>2407.5</v>
      </c>
      <c r="D46" s="726">
        <v>3872.4</v>
      </c>
      <c r="E46" s="726">
        <v>2617.8000000000002</v>
      </c>
      <c r="F46" s="726">
        <v>16780.7</v>
      </c>
      <c r="G46" s="726">
        <v>3510.1</v>
      </c>
      <c r="H46" s="1866">
        <v>46130.6</v>
      </c>
      <c r="I46" s="1867"/>
      <c r="J46" s="42"/>
      <c r="T46" s="59"/>
      <c r="U46" s="59"/>
    </row>
    <row r="47" spans="2:21" ht="10.5" customHeight="1">
      <c r="B47" s="311" t="s">
        <v>388</v>
      </c>
      <c r="C47" s="726">
        <v>2491.9</v>
      </c>
      <c r="D47" s="726">
        <v>4731.8</v>
      </c>
      <c r="E47" s="726">
        <v>3126.3</v>
      </c>
      <c r="F47" s="726">
        <v>17368.599999999999</v>
      </c>
      <c r="G47" s="726">
        <v>4031.3</v>
      </c>
      <c r="H47" s="1866">
        <v>50341.3</v>
      </c>
      <c r="I47" s="1867"/>
      <c r="J47" s="42"/>
      <c r="T47" s="59"/>
      <c r="U47" s="59"/>
    </row>
    <row r="48" spans="2:21" ht="10.5" customHeight="1">
      <c r="B48" s="313">
        <v>39295</v>
      </c>
      <c r="C48" s="726">
        <v>2614.5</v>
      </c>
      <c r="D48" s="726">
        <v>4828.3999999999996</v>
      </c>
      <c r="E48" s="726">
        <v>3560.1</v>
      </c>
      <c r="F48" s="726">
        <v>18850.2</v>
      </c>
      <c r="G48" s="726">
        <v>4399.5</v>
      </c>
      <c r="H48" s="1866">
        <v>55306.9</v>
      </c>
      <c r="I48" s="1867"/>
      <c r="J48" s="42"/>
      <c r="T48" s="59"/>
      <c r="U48" s="59"/>
    </row>
    <row r="49" spans="2:21" ht="10.5" customHeight="1">
      <c r="B49" s="313">
        <v>39692</v>
      </c>
      <c r="C49" s="724">
        <v>2741.1</v>
      </c>
      <c r="D49" s="724">
        <v>5838.8</v>
      </c>
      <c r="E49" s="724">
        <v>4113.8</v>
      </c>
      <c r="F49" s="724">
        <v>20829.599999999999</v>
      </c>
      <c r="G49" s="724">
        <v>4872.6000000000004</v>
      </c>
      <c r="H49" s="1866">
        <v>62921.2</v>
      </c>
      <c r="I49" s="1867"/>
      <c r="J49" s="42"/>
      <c r="T49" s="59"/>
      <c r="U49" s="59"/>
    </row>
    <row r="50" spans="2:21" ht="10.5" customHeight="1">
      <c r="B50" s="313">
        <v>40087</v>
      </c>
      <c r="C50" s="724">
        <v>3063.7</v>
      </c>
      <c r="D50" s="724">
        <v>6486</v>
      </c>
      <c r="E50" s="724">
        <v>5317.5</v>
      </c>
      <c r="F50" s="724">
        <v>22516.6</v>
      </c>
      <c r="G50" s="724">
        <v>5341.4</v>
      </c>
      <c r="H50" s="1866">
        <v>71246.5</v>
      </c>
      <c r="I50" s="1867"/>
      <c r="J50" s="42"/>
      <c r="T50" s="59"/>
      <c r="U50" s="59"/>
    </row>
    <row r="51" spans="2:21" ht="10.5" customHeight="1">
      <c r="B51" s="313"/>
      <c r="C51" s="724"/>
      <c r="D51" s="724"/>
      <c r="E51" s="724"/>
      <c r="F51" s="724"/>
      <c r="G51" s="724"/>
      <c r="H51" s="1866"/>
      <c r="I51" s="1867"/>
      <c r="J51" s="42"/>
      <c r="T51" s="59"/>
      <c r="U51" s="59"/>
    </row>
    <row r="52" spans="2:21" ht="10.5" customHeight="1">
      <c r="B52" s="511" t="s">
        <v>336</v>
      </c>
      <c r="C52" s="771">
        <v>3460.1</v>
      </c>
      <c r="D52" s="736">
        <v>6944.4</v>
      </c>
      <c r="E52" s="736">
        <v>5799.9</v>
      </c>
      <c r="F52" s="736">
        <v>23849.4</v>
      </c>
      <c r="G52" s="736">
        <v>5818.1</v>
      </c>
      <c r="H52" s="1891">
        <v>79155.3</v>
      </c>
      <c r="I52" s="1890"/>
      <c r="J52" s="42"/>
      <c r="T52" s="59"/>
      <c r="U52" s="59"/>
    </row>
    <row r="53" spans="2:21" ht="10.5" customHeight="1">
      <c r="B53" s="511" t="s">
        <v>339</v>
      </c>
      <c r="C53" s="771">
        <v>3963.9</v>
      </c>
      <c r="D53" s="736">
        <v>8852</v>
      </c>
      <c r="E53" s="736">
        <v>5994.1</v>
      </c>
      <c r="F53" s="736">
        <v>26314.799999999999</v>
      </c>
      <c r="G53" s="736">
        <v>6323</v>
      </c>
      <c r="H53" s="1889">
        <v>91661.9</v>
      </c>
      <c r="I53" s="1890"/>
      <c r="J53" s="42"/>
      <c r="T53" s="59"/>
      <c r="U53" s="59"/>
    </row>
    <row r="54" spans="2:21" ht="10.5" customHeight="1">
      <c r="B54" s="511" t="s">
        <v>1370</v>
      </c>
      <c r="C54" s="771">
        <v>4570.5</v>
      </c>
      <c r="D54" s="736">
        <v>10425.200000000001</v>
      </c>
      <c r="E54" s="736">
        <v>6084.8</v>
      </c>
      <c r="F54" s="736">
        <v>28996.5</v>
      </c>
      <c r="G54" s="736">
        <v>6784.3</v>
      </c>
      <c r="H54" s="1889">
        <v>104291.9</v>
      </c>
      <c r="I54" s="1890"/>
      <c r="J54" s="42"/>
      <c r="T54" s="59"/>
      <c r="U54" s="59"/>
    </row>
    <row r="55" spans="2:21" ht="10.5" customHeight="1">
      <c r="B55" s="511" t="s">
        <v>1409</v>
      </c>
      <c r="C55" s="771">
        <v>5043.8</v>
      </c>
      <c r="D55" s="736">
        <v>10340.9</v>
      </c>
      <c r="E55" s="736">
        <v>6268.7</v>
      </c>
      <c r="F55" s="736">
        <v>31894.799999999999</v>
      </c>
      <c r="G55" s="736">
        <v>7193.8</v>
      </c>
      <c r="H55" s="1889">
        <v>112984.9</v>
      </c>
      <c r="I55" s="1833"/>
      <c r="J55" s="42"/>
      <c r="T55" s="59"/>
      <c r="U55" s="59"/>
    </row>
    <row r="56" spans="2:21" ht="10.5" customHeight="1">
      <c r="B56" s="512" t="s">
        <v>1410</v>
      </c>
      <c r="C56" s="737">
        <v>5494.7</v>
      </c>
      <c r="D56" s="737">
        <v>10873.2</v>
      </c>
      <c r="E56" s="737">
        <v>6456.8</v>
      </c>
      <c r="F56" s="737">
        <v>34446.400000000001</v>
      </c>
      <c r="G56" s="737">
        <v>7625.5</v>
      </c>
      <c r="H56" s="1884">
        <v>120226.6</v>
      </c>
      <c r="I56" s="1885"/>
      <c r="J56" s="42"/>
      <c r="T56" s="59"/>
      <c r="U56" s="59"/>
    </row>
    <row r="57" spans="2:21" ht="10.5" customHeight="1">
      <c r="B57" s="48"/>
      <c r="C57" s="169"/>
      <c r="D57" s="169"/>
      <c r="E57" s="169"/>
      <c r="F57" s="169"/>
      <c r="G57" s="169"/>
      <c r="H57" s="169"/>
      <c r="R57" s="59"/>
      <c r="S57" s="59"/>
      <c r="T57" s="59"/>
    </row>
    <row r="58" spans="2:21" ht="10.5" customHeight="1">
      <c r="B58" s="48"/>
      <c r="C58" s="169"/>
      <c r="D58" s="169"/>
      <c r="E58" s="169"/>
      <c r="F58" s="169"/>
      <c r="G58" s="169"/>
      <c r="H58" s="169"/>
      <c r="R58" s="59"/>
      <c r="S58" s="59"/>
      <c r="T58" s="59"/>
    </row>
    <row r="59" spans="2:21" ht="10.5" customHeight="1">
      <c r="B59" s="48"/>
      <c r="G59" s="59"/>
      <c r="R59" s="59"/>
      <c r="S59" s="59"/>
      <c r="T59" s="59"/>
    </row>
    <row r="60" spans="2:21" ht="10.5" customHeight="1">
      <c r="B60" s="48"/>
      <c r="J60" s="59"/>
      <c r="R60" s="59"/>
      <c r="S60" s="59"/>
      <c r="T60" s="59"/>
    </row>
    <row r="61" spans="2:21" ht="10.5" customHeight="1">
      <c r="B61" s="48"/>
      <c r="R61" s="59"/>
      <c r="S61" s="59"/>
      <c r="T61" s="59"/>
    </row>
    <row r="62" spans="2:21" ht="10.5" customHeight="1">
      <c r="B62" s="48"/>
      <c r="R62" s="59"/>
      <c r="S62" s="59"/>
      <c r="T62" s="59"/>
    </row>
    <row r="63" spans="2:21" ht="10.5" customHeight="1">
      <c r="B63" s="48"/>
      <c r="R63" s="59"/>
      <c r="S63" s="59"/>
      <c r="T63" s="59"/>
    </row>
    <row r="64" spans="2:21" ht="10.5" customHeight="1">
      <c r="B64" s="48"/>
      <c r="G64" s="151">
        <v>74</v>
      </c>
      <c r="R64" s="59"/>
      <c r="S64" s="59"/>
      <c r="T64" s="59"/>
    </row>
    <row r="65" spans="2:20" ht="10.5" customHeight="1">
      <c r="R65" s="59"/>
      <c r="S65" s="59"/>
      <c r="T65" s="59"/>
    </row>
    <row r="66" spans="2:20">
      <c r="B66" s="60" t="s">
        <v>1423</v>
      </c>
      <c r="R66" s="59"/>
      <c r="S66" s="59"/>
      <c r="T66" s="59"/>
    </row>
    <row r="67" spans="2:20" ht="23.25" customHeight="1">
      <c r="B67" s="1587" t="s">
        <v>520</v>
      </c>
      <c r="C67" s="265" t="s">
        <v>1153</v>
      </c>
      <c r="D67" s="1619" t="s">
        <v>900</v>
      </c>
      <c r="E67" s="1621"/>
      <c r="F67" s="265" t="s">
        <v>442</v>
      </c>
      <c r="G67" s="265" t="s">
        <v>443</v>
      </c>
      <c r="H67" s="265" t="s">
        <v>1154</v>
      </c>
      <c r="R67" s="59"/>
      <c r="S67" s="59"/>
      <c r="T67" s="59"/>
    </row>
    <row r="68" spans="2:20" ht="12">
      <c r="B68" s="1588"/>
      <c r="C68" s="1662" t="s">
        <v>623</v>
      </c>
      <c r="D68" s="1886"/>
      <c r="E68" s="1886"/>
      <c r="F68" s="1886"/>
      <c r="G68" s="1886"/>
      <c r="H68" s="1887"/>
      <c r="I68" s="1113"/>
      <c r="R68" s="59"/>
      <c r="S68" s="59"/>
      <c r="T68" s="59"/>
    </row>
    <row r="69" spans="2:20" ht="10.5" customHeight="1">
      <c r="B69" s="311" t="s">
        <v>145</v>
      </c>
      <c r="C69" s="729">
        <v>1312.6</v>
      </c>
      <c r="D69" s="1888">
        <v>429.3</v>
      </c>
      <c r="E69" s="1854"/>
      <c r="F69" s="726">
        <v>16.399999999999999</v>
      </c>
      <c r="G69" s="726">
        <v>-13.5</v>
      </c>
      <c r="H69" s="726">
        <v>487.1</v>
      </c>
      <c r="R69" s="59"/>
      <c r="S69" s="59"/>
      <c r="T69" s="59"/>
    </row>
    <row r="70" spans="2:20" ht="10.5" customHeight="1">
      <c r="B70" s="311" t="s">
        <v>146</v>
      </c>
      <c r="C70" s="729">
        <v>1537.4</v>
      </c>
      <c r="D70" s="1892">
        <v>475.3</v>
      </c>
      <c r="E70" s="1840"/>
      <c r="F70" s="726">
        <v>18.899999999999999</v>
      </c>
      <c r="G70" s="726">
        <v>-51.5</v>
      </c>
      <c r="H70" s="726">
        <v>595.70000000000005</v>
      </c>
      <c r="R70" s="59"/>
      <c r="S70" s="59"/>
      <c r="T70" s="59"/>
    </row>
    <row r="71" spans="2:20" ht="10.5" customHeight="1">
      <c r="B71" s="311" t="s">
        <v>147</v>
      </c>
      <c r="C71" s="729">
        <v>1751.7</v>
      </c>
      <c r="D71" s="1892">
        <v>521</v>
      </c>
      <c r="E71" s="1840"/>
      <c r="F71" s="726">
        <v>21.7</v>
      </c>
      <c r="G71" s="726">
        <v>5.5</v>
      </c>
      <c r="H71" s="726">
        <v>822.5</v>
      </c>
      <c r="R71" s="59"/>
      <c r="S71" s="59"/>
      <c r="T71" s="59"/>
    </row>
    <row r="72" spans="2:20" ht="10.5" customHeight="1">
      <c r="B72" s="311" t="s">
        <v>148</v>
      </c>
      <c r="C72" s="729">
        <v>2247.3000000000002</v>
      </c>
      <c r="D72" s="1892">
        <v>660.2</v>
      </c>
      <c r="E72" s="1840"/>
      <c r="F72" s="726">
        <v>21.7</v>
      </c>
      <c r="G72" s="726">
        <v>112.2</v>
      </c>
      <c r="H72" s="726">
        <v>1164.4000000000001</v>
      </c>
      <c r="R72" s="59"/>
      <c r="S72" s="59"/>
      <c r="T72" s="59"/>
    </row>
    <row r="73" spans="2:20" ht="10.5" customHeight="1">
      <c r="B73" s="311" t="s">
        <v>149</v>
      </c>
      <c r="C73" s="729">
        <v>2644.7</v>
      </c>
      <c r="D73" s="1892">
        <v>806.1</v>
      </c>
      <c r="E73" s="1840"/>
      <c r="F73" s="726">
        <v>24.8</v>
      </c>
      <c r="G73" s="726">
        <v>81.5</v>
      </c>
      <c r="H73" s="726">
        <v>1380.8</v>
      </c>
      <c r="R73" s="59"/>
      <c r="S73" s="59"/>
      <c r="T73" s="59"/>
    </row>
    <row r="74" spans="2:20" ht="10.5" customHeight="1">
      <c r="B74" s="311"/>
      <c r="C74" s="729"/>
      <c r="D74" s="1866"/>
      <c r="E74" s="1840"/>
      <c r="F74" s="726"/>
      <c r="G74" s="726"/>
      <c r="H74" s="726"/>
      <c r="I74" s="57"/>
      <c r="R74" s="59"/>
      <c r="S74" s="59"/>
      <c r="T74" s="59"/>
    </row>
    <row r="75" spans="2:20" ht="10.5" customHeight="1">
      <c r="B75" s="311" t="s">
        <v>150</v>
      </c>
      <c r="C75" s="729">
        <v>2841.7</v>
      </c>
      <c r="D75" s="1892">
        <v>1003.3</v>
      </c>
      <c r="E75" s="1840"/>
      <c r="F75" s="726">
        <v>34.200000000000003</v>
      </c>
      <c r="G75" s="726">
        <v>42.2</v>
      </c>
      <c r="H75" s="726">
        <v>1243.5</v>
      </c>
      <c r="I75" s="57"/>
      <c r="R75" s="59"/>
      <c r="S75" s="59"/>
      <c r="T75" s="59"/>
    </row>
    <row r="76" spans="2:20" ht="10.5" customHeight="1">
      <c r="B76" s="311" t="s">
        <v>151</v>
      </c>
      <c r="C76" s="729">
        <v>3641.4</v>
      </c>
      <c r="D76" s="1892">
        <v>1202.2</v>
      </c>
      <c r="E76" s="1840"/>
      <c r="F76" s="726">
        <v>37.5</v>
      </c>
      <c r="G76" s="726">
        <v>61</v>
      </c>
      <c r="H76" s="726">
        <v>1644.1</v>
      </c>
      <c r="R76" s="59"/>
      <c r="S76" s="59"/>
      <c r="T76" s="59"/>
    </row>
    <row r="77" spans="2:20" ht="10.5" customHeight="1">
      <c r="B77" s="311" t="s">
        <v>152</v>
      </c>
      <c r="C77" s="729">
        <v>3642.3</v>
      </c>
      <c r="D77" s="1892">
        <v>1352.2</v>
      </c>
      <c r="E77" s="1840"/>
      <c r="F77" s="726">
        <v>43.1</v>
      </c>
      <c r="G77" s="726">
        <v>64.5</v>
      </c>
      <c r="H77" s="726">
        <v>1455</v>
      </c>
      <c r="R77" s="59"/>
      <c r="S77" s="59"/>
      <c r="T77" s="59"/>
    </row>
    <row r="78" spans="2:20" ht="10.5" customHeight="1">
      <c r="B78" s="311" t="s">
        <v>756</v>
      </c>
      <c r="C78" s="729">
        <v>4240.8</v>
      </c>
      <c r="D78" s="1892">
        <v>1646.4</v>
      </c>
      <c r="E78" s="1840"/>
      <c r="F78" s="726">
        <v>50.3</v>
      </c>
      <c r="G78" s="726">
        <v>13.8</v>
      </c>
      <c r="H78" s="726">
        <v>1558.8</v>
      </c>
      <c r="J78" s="59"/>
      <c r="R78" s="59"/>
      <c r="S78" s="59"/>
      <c r="T78" s="59"/>
    </row>
    <row r="79" spans="2:20" ht="10.5" customHeight="1">
      <c r="B79" s="311" t="s">
        <v>757</v>
      </c>
      <c r="C79" s="729">
        <v>5404.6</v>
      </c>
      <c r="D79" s="1892">
        <v>2034</v>
      </c>
      <c r="E79" s="1840"/>
      <c r="F79" s="726">
        <v>57.9</v>
      </c>
      <c r="G79" s="726">
        <v>-67.599999999999994</v>
      </c>
      <c r="H79" s="726">
        <v>2096.3000000000002</v>
      </c>
      <c r="R79" s="59"/>
      <c r="S79" s="59"/>
      <c r="T79" s="59"/>
    </row>
    <row r="80" spans="2:20" ht="10.5" customHeight="1">
      <c r="B80" s="311"/>
      <c r="C80" s="729"/>
      <c r="D80" s="1866"/>
      <c r="E80" s="1840"/>
      <c r="F80" s="726"/>
      <c r="G80" s="726"/>
      <c r="H80" s="726"/>
      <c r="R80" s="59"/>
      <c r="S80" s="59"/>
      <c r="T80" s="59"/>
    </row>
    <row r="81" spans="2:20" ht="10.5" customHeight="1">
      <c r="B81" s="311" t="s">
        <v>758</v>
      </c>
      <c r="C81" s="729">
        <v>5823</v>
      </c>
      <c r="D81" s="1892">
        <v>2418.1999999999998</v>
      </c>
      <c r="E81" s="1840"/>
      <c r="F81" s="726">
        <v>69.099999999999994</v>
      </c>
      <c r="G81" s="726">
        <v>48.3</v>
      </c>
      <c r="H81" s="726">
        <v>1953.7</v>
      </c>
      <c r="R81" s="59"/>
      <c r="S81" s="59"/>
      <c r="T81" s="59"/>
    </row>
    <row r="82" spans="2:20" ht="10.5" customHeight="1">
      <c r="B82" s="311" t="s">
        <v>759</v>
      </c>
      <c r="C82" s="729">
        <v>7525.8</v>
      </c>
      <c r="D82" s="1892">
        <v>2887.7</v>
      </c>
      <c r="E82" s="1840"/>
      <c r="F82" s="726">
        <v>78.5</v>
      </c>
      <c r="G82" s="726">
        <v>57.3</v>
      </c>
      <c r="H82" s="726">
        <v>2796.3</v>
      </c>
      <c r="R82" s="59"/>
      <c r="S82" s="59"/>
      <c r="T82" s="59"/>
    </row>
    <row r="83" spans="2:20" ht="10.5" customHeight="1">
      <c r="B83" s="311" t="s">
        <v>760</v>
      </c>
      <c r="C83" s="729">
        <v>7431.7</v>
      </c>
      <c r="D83" s="1892">
        <v>3136.1</v>
      </c>
      <c r="E83" s="1840"/>
      <c r="F83" s="726">
        <v>86.5</v>
      </c>
      <c r="G83" s="726">
        <v>-189.8</v>
      </c>
      <c r="H83" s="726">
        <v>1703.4</v>
      </c>
      <c r="R83" s="59"/>
      <c r="S83" s="59"/>
      <c r="T83" s="59"/>
    </row>
    <row r="84" spans="2:20" ht="10.5" customHeight="1">
      <c r="B84" s="311" t="s">
        <v>761</v>
      </c>
      <c r="C84" s="729">
        <v>7734.1</v>
      </c>
      <c r="D84" s="1892">
        <v>3511.9</v>
      </c>
      <c r="E84" s="1840"/>
      <c r="F84" s="726">
        <v>88.4</v>
      </c>
      <c r="G84" s="726">
        <v>-215.7</v>
      </c>
      <c r="H84" s="726">
        <v>1214.8</v>
      </c>
      <c r="R84" s="59"/>
      <c r="S84" s="59"/>
      <c r="T84" s="59"/>
    </row>
    <row r="85" spans="2:20" ht="10.5" customHeight="1">
      <c r="B85" s="311" t="s">
        <v>762</v>
      </c>
      <c r="C85" s="729">
        <v>9719.4</v>
      </c>
      <c r="D85" s="1892">
        <v>4027.7</v>
      </c>
      <c r="E85" s="1840"/>
      <c r="F85" s="726">
        <v>99.1</v>
      </c>
      <c r="G85" s="726">
        <v>-102.1</v>
      </c>
      <c r="H85" s="726">
        <v>2343.6</v>
      </c>
      <c r="R85" s="59"/>
      <c r="S85" s="59"/>
      <c r="T85" s="59"/>
    </row>
    <row r="86" spans="2:20" ht="10.5" customHeight="1">
      <c r="B86" s="311"/>
      <c r="C86" s="729"/>
      <c r="D86" s="1866"/>
      <c r="E86" s="1840"/>
      <c r="F86" s="726"/>
      <c r="G86" s="726"/>
      <c r="H86" s="726"/>
      <c r="R86" s="59"/>
      <c r="S86" s="59"/>
      <c r="T86" s="59"/>
    </row>
    <row r="87" spans="2:20" ht="10.5" customHeight="1">
      <c r="B87" s="311" t="s">
        <v>763</v>
      </c>
      <c r="C87" s="729">
        <v>10470.4</v>
      </c>
      <c r="D87" s="1892">
        <v>4585.1000000000004</v>
      </c>
      <c r="E87" s="1840"/>
      <c r="F87" s="726">
        <v>109.4</v>
      </c>
      <c r="G87" s="726">
        <v>7.6</v>
      </c>
      <c r="H87" s="726">
        <v>2355.9</v>
      </c>
      <c r="R87" s="59"/>
      <c r="S87" s="59"/>
      <c r="T87" s="59"/>
    </row>
    <row r="88" spans="2:20" ht="10.5" customHeight="1">
      <c r="B88" s="311" t="s">
        <v>764</v>
      </c>
      <c r="C88" s="729">
        <v>13174</v>
      </c>
      <c r="D88" s="1892">
        <v>5007.8999999999996</v>
      </c>
      <c r="E88" s="1840"/>
      <c r="F88" s="726">
        <v>126</v>
      </c>
      <c r="G88" s="726">
        <v>91.9</v>
      </c>
      <c r="H88" s="726">
        <v>4441.7</v>
      </c>
      <c r="R88" s="59"/>
      <c r="S88" s="59"/>
      <c r="T88" s="59"/>
    </row>
    <row r="89" spans="2:20" ht="10.5" customHeight="1">
      <c r="B89" s="311" t="s">
        <v>765</v>
      </c>
      <c r="C89" s="729">
        <v>14972.6</v>
      </c>
      <c r="D89" s="1892">
        <v>5573.7</v>
      </c>
      <c r="E89" s="1840"/>
      <c r="F89" s="726">
        <v>166.4</v>
      </c>
      <c r="G89" s="726">
        <v>454.3</v>
      </c>
      <c r="H89" s="726">
        <v>5427.4</v>
      </c>
      <c r="R89" s="59"/>
      <c r="S89" s="59"/>
      <c r="T89" s="59"/>
    </row>
    <row r="90" spans="2:20" ht="10.5" customHeight="1">
      <c r="B90" s="311" t="s">
        <v>766</v>
      </c>
      <c r="C90" s="729">
        <v>16650.400000000001</v>
      </c>
      <c r="D90" s="1892">
        <v>6564.8</v>
      </c>
      <c r="E90" s="1840"/>
      <c r="F90" s="726">
        <v>171.6</v>
      </c>
      <c r="G90" s="726">
        <v>757.1</v>
      </c>
      <c r="H90" s="726">
        <v>5480.9</v>
      </c>
      <c r="R90" s="59"/>
      <c r="S90" s="59"/>
      <c r="T90" s="59"/>
    </row>
    <row r="91" spans="2:20" ht="10.5" customHeight="1">
      <c r="B91" s="311" t="s">
        <v>767</v>
      </c>
      <c r="C91" s="729">
        <v>20015.8</v>
      </c>
      <c r="D91" s="1892">
        <v>7404.6</v>
      </c>
      <c r="E91" s="1840"/>
      <c r="F91" s="726">
        <v>210.6</v>
      </c>
      <c r="G91" s="726">
        <v>164.7</v>
      </c>
      <c r="H91" s="726">
        <v>6684.9</v>
      </c>
      <c r="R91" s="59"/>
      <c r="S91" s="59"/>
      <c r="T91" s="59"/>
    </row>
    <row r="92" spans="2:20" ht="10.5" customHeight="1">
      <c r="B92" s="311"/>
      <c r="C92" s="729"/>
      <c r="D92" s="1866"/>
      <c r="E92" s="1840"/>
      <c r="F92" s="726"/>
      <c r="G92" s="726"/>
      <c r="H92" s="726"/>
      <c r="R92" s="59"/>
      <c r="S92" s="59"/>
      <c r="T92" s="59"/>
    </row>
    <row r="93" spans="2:20" ht="10.5" customHeight="1">
      <c r="B93" s="311" t="s">
        <v>768</v>
      </c>
      <c r="C93" s="729">
        <v>20440.5</v>
      </c>
      <c r="D93" s="1892">
        <v>8235.7999999999993</v>
      </c>
      <c r="E93" s="1840"/>
      <c r="F93" s="726">
        <v>248.2</v>
      </c>
      <c r="G93" s="726">
        <v>-279.2</v>
      </c>
      <c r="H93" s="726">
        <v>5254.5</v>
      </c>
      <c r="R93" s="59"/>
      <c r="S93" s="59"/>
      <c r="T93" s="59"/>
    </row>
    <row r="94" spans="2:20" ht="10.5" customHeight="1">
      <c r="B94" s="311" t="s">
        <v>769</v>
      </c>
      <c r="C94" s="729">
        <v>23620.2</v>
      </c>
      <c r="D94" s="1892">
        <v>9031.4</v>
      </c>
      <c r="E94" s="1840"/>
      <c r="F94" s="726">
        <v>299.8</v>
      </c>
      <c r="G94" s="726">
        <v>-445</v>
      </c>
      <c r="H94" s="726">
        <v>7193.5</v>
      </c>
      <c r="R94" s="59"/>
      <c r="S94" s="59"/>
      <c r="T94" s="59"/>
    </row>
    <row r="95" spans="2:20" ht="10.5" customHeight="1">
      <c r="B95" s="311" t="s">
        <v>455</v>
      </c>
      <c r="C95" s="729">
        <v>22592.2</v>
      </c>
      <c r="D95" s="1892">
        <v>10434.5</v>
      </c>
      <c r="E95" s="1840"/>
      <c r="F95" s="726">
        <v>366.6</v>
      </c>
      <c r="G95" s="726">
        <v>-321</v>
      </c>
      <c r="H95" s="726">
        <v>3930.7</v>
      </c>
      <c r="R95" s="59"/>
      <c r="S95" s="59"/>
      <c r="T95" s="59"/>
    </row>
    <row r="96" spans="2:20" ht="10.5" customHeight="1">
      <c r="B96" s="311" t="s">
        <v>456</v>
      </c>
      <c r="C96" s="729">
        <v>27028.3</v>
      </c>
      <c r="D96" s="1892">
        <v>11840.4</v>
      </c>
      <c r="E96" s="1840"/>
      <c r="F96" s="726">
        <v>417.6</v>
      </c>
      <c r="G96" s="726">
        <v>163.30000000000001</v>
      </c>
      <c r="H96" s="726">
        <v>6921.5</v>
      </c>
      <c r="R96" s="59"/>
      <c r="S96" s="59"/>
      <c r="T96" s="59"/>
    </row>
    <row r="97" spans="2:20" ht="10.5" customHeight="1">
      <c r="B97" s="311" t="s">
        <v>457</v>
      </c>
      <c r="C97" s="729">
        <v>28910.6</v>
      </c>
      <c r="D97" s="1892">
        <v>13388.1</v>
      </c>
      <c r="E97" s="1840"/>
      <c r="F97" s="726">
        <v>468.5</v>
      </c>
      <c r="G97" s="726">
        <v>436.2</v>
      </c>
      <c r="H97" s="726">
        <v>6768.1</v>
      </c>
      <c r="R97" s="59"/>
      <c r="S97" s="59"/>
      <c r="T97" s="59"/>
    </row>
    <row r="98" spans="2:20" ht="10.5" customHeight="1">
      <c r="B98" s="311"/>
      <c r="C98" s="729"/>
      <c r="D98" s="1866"/>
      <c r="E98" s="1840"/>
      <c r="F98" s="726"/>
      <c r="G98" s="726"/>
      <c r="H98" s="726"/>
      <c r="R98" s="59"/>
      <c r="S98" s="59"/>
      <c r="T98" s="59"/>
    </row>
    <row r="99" spans="2:20" ht="10.5" customHeight="1">
      <c r="B99" s="518" t="s">
        <v>324</v>
      </c>
      <c r="C99" s="729">
        <v>34494.400000000001</v>
      </c>
      <c r="D99" s="1892">
        <v>15795.7</v>
      </c>
      <c r="E99" s="1840"/>
      <c r="F99" s="726">
        <v>525.5</v>
      </c>
      <c r="G99" s="726">
        <v>580.5</v>
      </c>
      <c r="H99" s="726">
        <v>9172.9</v>
      </c>
      <c r="R99" s="59"/>
      <c r="S99" s="59"/>
      <c r="T99" s="59"/>
    </row>
    <row r="100" spans="2:20" ht="10.5" customHeight="1">
      <c r="B100" s="518" t="s">
        <v>325</v>
      </c>
      <c r="C100" s="729">
        <v>41418.699999999997</v>
      </c>
      <c r="D100" s="1892">
        <v>18891.5</v>
      </c>
      <c r="E100" s="1840"/>
      <c r="F100" s="726">
        <v>637.6</v>
      </c>
      <c r="G100" s="726">
        <v>281.3</v>
      </c>
      <c r="H100" s="726">
        <v>11406.3</v>
      </c>
      <c r="R100" s="59"/>
      <c r="S100" s="59"/>
      <c r="T100" s="59"/>
    </row>
    <row r="101" spans="2:20" ht="10.5" customHeight="1">
      <c r="B101" s="518" t="s">
        <v>326</v>
      </c>
      <c r="C101" s="729">
        <v>41991.4</v>
      </c>
      <c r="D101" s="1892">
        <v>20864.599999999999</v>
      </c>
      <c r="E101" s="1840"/>
      <c r="F101" s="726">
        <v>750.2</v>
      </c>
      <c r="G101" s="726">
        <v>189.3</v>
      </c>
      <c r="H101" s="726">
        <v>8717.7000000000007</v>
      </c>
      <c r="R101" s="59"/>
      <c r="S101" s="59"/>
      <c r="T101" s="59"/>
    </row>
    <row r="102" spans="2:20" ht="10.5" customHeight="1">
      <c r="B102" s="518" t="s">
        <v>327</v>
      </c>
      <c r="C102" s="729">
        <v>42353.9</v>
      </c>
      <c r="D102" s="1892">
        <v>22053.4</v>
      </c>
      <c r="E102" s="1840"/>
      <c r="F102" s="726">
        <v>851.9</v>
      </c>
      <c r="G102" s="726">
        <v>-420.4</v>
      </c>
      <c r="H102" s="726">
        <v>6327.4</v>
      </c>
      <c r="R102" s="59"/>
      <c r="S102" s="59"/>
      <c r="T102" s="59"/>
    </row>
    <row r="103" spans="2:20" ht="10.5" customHeight="1">
      <c r="B103" s="518" t="s">
        <v>283</v>
      </c>
      <c r="C103" s="729">
        <v>42315.4</v>
      </c>
      <c r="D103" s="1892">
        <v>24667.200000000001</v>
      </c>
      <c r="E103" s="1840"/>
      <c r="F103" s="726">
        <v>1034.7</v>
      </c>
      <c r="G103" s="726">
        <v>-485.2</v>
      </c>
      <c r="H103" s="726">
        <v>3901.6</v>
      </c>
      <c r="R103" s="59"/>
      <c r="S103" s="59"/>
      <c r="T103" s="59"/>
    </row>
    <row r="104" spans="2:20" ht="10.5" customHeight="1">
      <c r="B104" s="311"/>
      <c r="C104" s="733"/>
      <c r="D104" s="1898"/>
      <c r="E104" s="1518"/>
      <c r="F104" s="759"/>
      <c r="G104" s="733"/>
      <c r="H104" s="733"/>
      <c r="R104" s="59"/>
      <c r="S104" s="59"/>
      <c r="T104" s="59"/>
    </row>
    <row r="105" spans="2:20" ht="10.5" customHeight="1">
      <c r="B105" s="518" t="s">
        <v>328</v>
      </c>
      <c r="C105" s="728">
        <v>51076.6</v>
      </c>
      <c r="D105" s="1892">
        <v>27264.400000000001</v>
      </c>
      <c r="E105" s="1840"/>
      <c r="F105" s="726">
        <v>1233.5</v>
      </c>
      <c r="G105" s="726">
        <v>54.7</v>
      </c>
      <c r="H105" s="726">
        <v>10459.4</v>
      </c>
      <c r="R105" s="59"/>
      <c r="S105" s="59"/>
      <c r="T105" s="59"/>
    </row>
    <row r="106" spans="2:20" ht="10.5" customHeight="1">
      <c r="B106" s="518" t="s">
        <v>329</v>
      </c>
      <c r="C106" s="728">
        <v>64142.1</v>
      </c>
      <c r="D106" s="1892">
        <v>32632.5</v>
      </c>
      <c r="E106" s="1840"/>
      <c r="F106" s="759">
        <v>1383.4</v>
      </c>
      <c r="G106" s="726">
        <v>86.3</v>
      </c>
      <c r="H106" s="726">
        <v>17825.7</v>
      </c>
      <c r="R106" s="59"/>
      <c r="S106" s="59"/>
      <c r="T106" s="59"/>
    </row>
    <row r="107" spans="2:20" ht="10.5" customHeight="1">
      <c r="B107" s="518" t="s">
        <v>282</v>
      </c>
      <c r="C107" s="728">
        <v>72355.899999999994</v>
      </c>
      <c r="D107" s="1892">
        <v>37496.1</v>
      </c>
      <c r="E107" s="1840"/>
      <c r="F107" s="759">
        <v>1621.5</v>
      </c>
      <c r="G107" s="726">
        <v>-156.69999999999999</v>
      </c>
      <c r="H107" s="726">
        <v>20077.5</v>
      </c>
      <c r="R107" s="59"/>
      <c r="S107" s="59"/>
      <c r="T107" s="59"/>
    </row>
    <row r="108" spans="2:20" ht="10.5" customHeight="1">
      <c r="B108" s="311" t="s">
        <v>723</v>
      </c>
      <c r="C108" s="724">
        <v>69223.199999999997</v>
      </c>
      <c r="D108" s="1892">
        <v>37904.400000000001</v>
      </c>
      <c r="E108" s="1840"/>
      <c r="F108" s="726">
        <v>1798.6</v>
      </c>
      <c r="G108" s="724">
        <v>-173.9</v>
      </c>
      <c r="H108" s="724">
        <v>16252.6</v>
      </c>
      <c r="R108" s="59"/>
      <c r="S108" s="59"/>
      <c r="T108" s="59"/>
    </row>
    <row r="109" spans="2:20" ht="10.5" customHeight="1">
      <c r="B109" s="311" t="s">
        <v>751</v>
      </c>
      <c r="C109" s="724">
        <v>65550.100000000006</v>
      </c>
      <c r="D109" s="1892">
        <v>40352.5</v>
      </c>
      <c r="E109" s="1840"/>
      <c r="F109" s="726">
        <v>1933.3</v>
      </c>
      <c r="G109" s="724">
        <v>733.6</v>
      </c>
      <c r="H109" s="724">
        <v>10862.1</v>
      </c>
      <c r="R109" s="59"/>
      <c r="S109" s="59"/>
      <c r="T109" s="59"/>
    </row>
    <row r="110" spans="2:20" ht="10.5" customHeight="1">
      <c r="B110" s="311"/>
      <c r="C110" s="724"/>
      <c r="D110" s="1866"/>
      <c r="E110" s="1840"/>
      <c r="F110" s="726"/>
      <c r="G110" s="724"/>
      <c r="H110" s="724"/>
      <c r="R110" s="59"/>
      <c r="S110" s="59"/>
      <c r="T110" s="59"/>
    </row>
    <row r="111" spans="2:20" ht="10.5" customHeight="1">
      <c r="B111" s="311" t="s">
        <v>502</v>
      </c>
      <c r="C111" s="724">
        <v>78870.600000000006</v>
      </c>
      <c r="D111" s="1892">
        <v>46130.6</v>
      </c>
      <c r="E111" s="1840"/>
      <c r="F111" s="726">
        <v>1955.3</v>
      </c>
      <c r="G111" s="724">
        <v>-264.89999999999998</v>
      </c>
      <c r="H111" s="724">
        <v>14238.9</v>
      </c>
      <c r="R111" s="59"/>
      <c r="S111" s="59"/>
      <c r="T111" s="59"/>
    </row>
    <row r="112" spans="2:20" ht="10.5" customHeight="1">
      <c r="B112" s="311" t="s">
        <v>388</v>
      </c>
      <c r="C112" s="724">
        <v>100115.8</v>
      </c>
      <c r="D112" s="1892">
        <v>50341.3</v>
      </c>
      <c r="E112" s="1840"/>
      <c r="F112" s="726">
        <v>2036.3</v>
      </c>
      <c r="G112" s="724">
        <v>1806.3</v>
      </c>
      <c r="H112" s="724">
        <v>32475.200000000001</v>
      </c>
      <c r="R112" s="59"/>
      <c r="S112" s="59"/>
      <c r="T112" s="59"/>
    </row>
    <row r="113" spans="2:20" ht="10.5" customHeight="1">
      <c r="B113" s="313">
        <v>39295</v>
      </c>
      <c r="C113" s="724">
        <v>118778.9</v>
      </c>
      <c r="D113" s="1892">
        <v>55306.9</v>
      </c>
      <c r="E113" s="1840"/>
      <c r="F113" s="726">
        <v>2283.1999999999998</v>
      </c>
      <c r="G113" s="724">
        <v>652.79999999999995</v>
      </c>
      <c r="H113" s="724">
        <v>44111.4</v>
      </c>
      <c r="R113" s="59"/>
      <c r="S113" s="59"/>
      <c r="T113" s="59"/>
    </row>
    <row r="114" spans="2:20" ht="10.5" customHeight="1">
      <c r="B114" s="313">
        <v>39692</v>
      </c>
      <c r="C114" s="724">
        <v>134996.1</v>
      </c>
      <c r="D114" s="1892">
        <v>62921.2</v>
      </c>
      <c r="E114" s="1840"/>
      <c r="F114" s="726">
        <v>2578.8000000000002</v>
      </c>
      <c r="G114" s="724">
        <v>-27.8</v>
      </c>
      <c r="H114" s="724">
        <v>53437.9</v>
      </c>
      <c r="R114" s="59"/>
      <c r="S114" s="59"/>
      <c r="T114" s="59"/>
    </row>
    <row r="115" spans="2:20" ht="10.5" customHeight="1">
      <c r="B115" s="313">
        <v>40087</v>
      </c>
      <c r="C115" s="724">
        <v>135084.79999999999</v>
      </c>
      <c r="D115" s="1892">
        <v>71246.5</v>
      </c>
      <c r="E115" s="1840"/>
      <c r="F115" s="726">
        <v>2935.5</v>
      </c>
      <c r="G115" s="724">
        <v>-271.8</v>
      </c>
      <c r="H115" s="724">
        <v>44223.7</v>
      </c>
      <c r="R115" s="59"/>
      <c r="S115" s="59"/>
      <c r="T115" s="59"/>
    </row>
    <row r="116" spans="2:20" ht="10.5" customHeight="1">
      <c r="B116" s="313"/>
      <c r="C116" s="724"/>
      <c r="D116" s="1866"/>
      <c r="E116" s="1840"/>
      <c r="F116" s="726"/>
      <c r="G116" s="724"/>
      <c r="H116" s="724"/>
      <c r="R116" s="59"/>
      <c r="S116" s="59"/>
      <c r="T116" s="59"/>
    </row>
    <row r="117" spans="2:20" ht="10.5" customHeight="1">
      <c r="B117" s="335" t="s">
        <v>336</v>
      </c>
      <c r="C117" s="776">
        <v>136588.70000000001</v>
      </c>
      <c r="D117" s="1847">
        <v>79155.3</v>
      </c>
      <c r="E117" s="1840"/>
      <c r="F117" s="736">
        <v>3344.7</v>
      </c>
      <c r="G117" s="736">
        <v>-152.1</v>
      </c>
      <c r="H117" s="771">
        <v>36949.9</v>
      </c>
      <c r="R117" s="59"/>
      <c r="S117" s="59"/>
      <c r="T117" s="59"/>
    </row>
    <row r="118" spans="2:20" ht="10.5" customHeight="1">
      <c r="B118" s="335" t="s">
        <v>339</v>
      </c>
      <c r="C118" s="776">
        <v>167034.1</v>
      </c>
      <c r="D118" s="1847">
        <v>91661.9</v>
      </c>
      <c r="E118" s="1840"/>
      <c r="F118" s="736">
        <v>3777.4</v>
      </c>
      <c r="G118" s="736">
        <v>1099.4000000000001</v>
      </c>
      <c r="H118" s="771">
        <v>54974.2</v>
      </c>
      <c r="R118" s="59"/>
      <c r="S118" s="59"/>
      <c r="T118" s="59"/>
    </row>
    <row r="119" spans="2:20" ht="10.5" customHeight="1">
      <c r="B119" s="335" t="s">
        <v>1370</v>
      </c>
      <c r="C119" s="776">
        <v>185663.3</v>
      </c>
      <c r="D119" s="1847">
        <v>104291.9</v>
      </c>
      <c r="E119" s="1856"/>
      <c r="F119" s="736">
        <v>4182.3</v>
      </c>
      <c r="G119" s="736">
        <v>200</v>
      </c>
      <c r="H119" s="771">
        <v>58334.7</v>
      </c>
      <c r="R119" s="59"/>
      <c r="S119" s="59"/>
      <c r="T119" s="59"/>
    </row>
    <row r="120" spans="2:20" ht="10.5" customHeight="1">
      <c r="B120" s="335" t="s">
        <v>1409</v>
      </c>
      <c r="C120" s="776">
        <v>202467.7</v>
      </c>
      <c r="D120" s="1847">
        <v>112984.9</v>
      </c>
      <c r="E120" s="1840"/>
      <c r="F120" s="736">
        <v>4488.5</v>
      </c>
      <c r="G120" s="736">
        <v>261.2</v>
      </c>
      <c r="H120" s="771">
        <v>64839.1</v>
      </c>
      <c r="R120" s="59"/>
      <c r="S120" s="59"/>
      <c r="T120" s="59"/>
    </row>
    <row r="121" spans="2:20" ht="12" customHeight="1">
      <c r="B121" s="336" t="s">
        <v>1454</v>
      </c>
      <c r="C121" s="737">
        <v>225760.4</v>
      </c>
      <c r="D121" s="1893">
        <v>120226.6</v>
      </c>
      <c r="E121" s="1894"/>
      <c r="F121" s="737">
        <v>4727.3999999999996</v>
      </c>
      <c r="G121" s="737">
        <v>-826.7</v>
      </c>
      <c r="H121" s="772">
        <v>78041.899999999994</v>
      </c>
      <c r="R121" s="59"/>
      <c r="S121" s="59"/>
      <c r="T121" s="59"/>
    </row>
    <row r="122" spans="2:20" ht="6" customHeight="1">
      <c r="B122" s="1332"/>
      <c r="C122" s="776"/>
      <c r="D122" s="1445"/>
      <c r="E122" s="1446"/>
      <c r="F122" s="776"/>
      <c r="G122" s="776"/>
      <c r="H122" s="776"/>
      <c r="R122" s="59"/>
      <c r="S122" s="59"/>
      <c r="T122" s="59"/>
    </row>
    <row r="123" spans="2:20" ht="10.5" customHeight="1">
      <c r="B123" s="1326" t="s">
        <v>1155</v>
      </c>
      <c r="R123" s="59"/>
      <c r="S123" s="59"/>
      <c r="T123" s="59"/>
    </row>
    <row r="124" spans="2:20" ht="10.5" customHeight="1">
      <c r="B124" s="1326" t="s">
        <v>1156</v>
      </c>
      <c r="R124" s="59"/>
      <c r="S124" s="59"/>
      <c r="T124" s="59"/>
    </row>
    <row r="125" spans="2:20" ht="10.5" customHeight="1">
      <c r="B125" s="1326" t="s">
        <v>1064</v>
      </c>
      <c r="C125" s="49"/>
      <c r="D125" s="49"/>
      <c r="E125" s="49"/>
      <c r="F125" s="49"/>
      <c r="G125" s="49"/>
      <c r="H125" s="49"/>
      <c r="I125" s="49"/>
      <c r="R125" s="59"/>
      <c r="S125" s="59"/>
      <c r="T125" s="59"/>
    </row>
    <row r="126" spans="2:20" ht="10.5" customHeight="1">
      <c r="B126" s="48"/>
      <c r="C126" s="679"/>
      <c r="D126" s="679"/>
      <c r="E126" s="679"/>
      <c r="F126" s="680"/>
      <c r="G126" s="679"/>
      <c r="H126" s="679"/>
      <c r="I126" s="49"/>
      <c r="R126" s="59"/>
      <c r="S126" s="59"/>
      <c r="T126" s="59"/>
    </row>
    <row r="127" spans="2:20" ht="10.5" customHeight="1">
      <c r="B127" s="48"/>
      <c r="C127" s="679"/>
      <c r="D127" s="679"/>
      <c r="E127" s="679"/>
      <c r="F127" s="680"/>
      <c r="G127" s="679"/>
      <c r="H127" s="679"/>
      <c r="I127" s="49"/>
      <c r="R127" s="59"/>
      <c r="S127" s="59"/>
      <c r="T127" s="59"/>
    </row>
    <row r="128" spans="2:20" ht="10.5" customHeight="1">
      <c r="B128" s="48"/>
      <c r="G128" s="151">
        <v>75</v>
      </c>
      <c r="R128" s="59"/>
      <c r="S128" s="59"/>
      <c r="T128" s="59"/>
    </row>
    <row r="129" spans="2:20" ht="10.5" customHeight="1">
      <c r="D129" s="59"/>
      <c r="E129" s="59"/>
      <c r="F129" s="59"/>
      <c r="G129" s="59"/>
      <c r="H129" s="59"/>
      <c r="I129" s="59"/>
      <c r="J129" s="59"/>
      <c r="R129" s="59"/>
      <c r="S129" s="59"/>
      <c r="T129" s="59"/>
    </row>
    <row r="130" spans="2:20" ht="11">
      <c r="B130" s="60" t="s">
        <v>978</v>
      </c>
      <c r="C130" s="176"/>
      <c r="D130" s="59"/>
      <c r="E130" s="59"/>
      <c r="F130" s="59"/>
      <c r="G130" s="59"/>
      <c r="H130" s="59"/>
      <c r="I130" s="59"/>
      <c r="J130" s="59"/>
      <c r="K130" s="179"/>
      <c r="L130" s="179"/>
      <c r="M130" s="132"/>
      <c r="R130" s="59"/>
      <c r="S130" s="59"/>
      <c r="T130" s="59"/>
    </row>
    <row r="131" spans="2:20" ht="25.5" customHeight="1">
      <c r="B131" s="1864" t="s">
        <v>599</v>
      </c>
      <c r="C131" s="1619" t="s">
        <v>624</v>
      </c>
      <c r="D131" s="1621"/>
      <c r="E131" s="265" t="s">
        <v>625</v>
      </c>
      <c r="F131" s="265" t="s">
        <v>350</v>
      </c>
      <c r="G131" s="1619" t="s">
        <v>627</v>
      </c>
      <c r="H131" s="1621"/>
      <c r="I131" s="1619" t="s">
        <v>1140</v>
      </c>
      <c r="J131" s="1794"/>
      <c r="K131" s="1619" t="s">
        <v>628</v>
      </c>
      <c r="L131" s="1767"/>
      <c r="M131" s="59"/>
      <c r="R131" s="59"/>
      <c r="S131" s="59"/>
      <c r="T131" s="59"/>
    </row>
    <row r="132" spans="2:20">
      <c r="B132" s="1865"/>
      <c r="C132" s="1662" t="s">
        <v>623</v>
      </c>
      <c r="D132" s="1664"/>
      <c r="E132" s="1664"/>
      <c r="F132" s="1664"/>
      <c r="G132" s="1664"/>
      <c r="H132" s="1664"/>
      <c r="I132" s="1664"/>
      <c r="J132" s="1664"/>
      <c r="K132" s="1664"/>
      <c r="L132" s="1792"/>
      <c r="M132" s="59"/>
      <c r="R132" s="59"/>
      <c r="S132" s="59"/>
      <c r="T132" s="59"/>
    </row>
    <row r="133" spans="2:20" ht="10.5" customHeight="1">
      <c r="B133" s="505">
        <v>1970</v>
      </c>
      <c r="C133" s="1853">
        <v>889</v>
      </c>
      <c r="D133" s="1854"/>
      <c r="E133" s="520">
        <v>1057</v>
      </c>
      <c r="F133" s="522">
        <v>2848</v>
      </c>
      <c r="G133" s="1853">
        <v>1798</v>
      </c>
      <c r="H133" s="1883"/>
      <c r="I133" s="1861">
        <v>5793</v>
      </c>
      <c r="J133" s="1862"/>
      <c r="K133" s="1855">
        <v>12385</v>
      </c>
      <c r="L133" s="1857"/>
      <c r="M133" s="178"/>
      <c r="R133" s="59"/>
      <c r="S133" s="59"/>
      <c r="T133" s="59"/>
    </row>
    <row r="134" spans="2:20" ht="10.5" customHeight="1">
      <c r="B134" s="505">
        <v>1971</v>
      </c>
      <c r="C134" s="1855">
        <v>1067</v>
      </c>
      <c r="D134" s="1840"/>
      <c r="E134" s="520">
        <v>1005</v>
      </c>
      <c r="F134" s="522">
        <v>3039</v>
      </c>
      <c r="G134" s="1855">
        <v>1905</v>
      </c>
      <c r="H134" s="1857"/>
      <c r="I134" s="1855">
        <v>6663</v>
      </c>
      <c r="J134" s="1857"/>
      <c r="K134" s="1855">
        <v>13679</v>
      </c>
      <c r="L134" s="1857"/>
      <c r="M134" s="178"/>
      <c r="R134" s="59"/>
      <c r="S134" s="59"/>
      <c r="T134" s="59"/>
    </row>
    <row r="135" spans="2:20" ht="10.5" customHeight="1">
      <c r="B135" s="505">
        <v>1972</v>
      </c>
      <c r="C135" s="1855">
        <v>1184</v>
      </c>
      <c r="D135" s="1840"/>
      <c r="E135" s="520">
        <v>1326</v>
      </c>
      <c r="F135" s="522">
        <v>3330</v>
      </c>
      <c r="G135" s="1855">
        <v>2126</v>
      </c>
      <c r="H135" s="1857"/>
      <c r="I135" s="1855">
        <v>7520</v>
      </c>
      <c r="J135" s="1857"/>
      <c r="K135" s="1855">
        <v>15486</v>
      </c>
      <c r="L135" s="1857"/>
      <c r="M135" s="178"/>
      <c r="R135" s="59"/>
      <c r="S135" s="59"/>
      <c r="T135" s="59"/>
    </row>
    <row r="136" spans="2:20" ht="10.5" customHeight="1">
      <c r="B136" s="505">
        <v>1973</v>
      </c>
      <c r="C136" s="1855">
        <v>1396</v>
      </c>
      <c r="D136" s="1840"/>
      <c r="E136" s="520">
        <v>1965</v>
      </c>
      <c r="F136" s="522">
        <v>4170</v>
      </c>
      <c r="G136" s="1855">
        <v>2665</v>
      </c>
      <c r="H136" s="1857"/>
      <c r="I136" s="1855">
        <v>9051</v>
      </c>
      <c r="J136" s="1857"/>
      <c r="K136" s="1851">
        <v>19247</v>
      </c>
      <c r="L136" s="1858"/>
      <c r="M136" s="124"/>
      <c r="R136" s="59"/>
      <c r="S136" s="59"/>
      <c r="T136" s="59"/>
    </row>
    <row r="137" spans="2:20" ht="10.5" customHeight="1">
      <c r="B137" s="505">
        <v>1974</v>
      </c>
      <c r="C137" s="1855">
        <v>2060</v>
      </c>
      <c r="D137" s="1840"/>
      <c r="E137" s="520">
        <v>2794</v>
      </c>
      <c r="F137" s="522">
        <v>4988</v>
      </c>
      <c r="G137" s="1855">
        <v>3219</v>
      </c>
      <c r="H137" s="1857"/>
      <c r="I137" s="1855">
        <v>10175</v>
      </c>
      <c r="J137" s="1857"/>
      <c r="K137" s="1851">
        <v>23236</v>
      </c>
      <c r="L137" s="1858"/>
      <c r="M137" s="124"/>
      <c r="R137" s="59"/>
      <c r="S137" s="59"/>
      <c r="T137" s="59"/>
    </row>
    <row r="138" spans="2:20" ht="10.5" customHeight="1">
      <c r="B138" s="505"/>
      <c r="C138" s="1839"/>
      <c r="D138" s="1840"/>
      <c r="E138" s="520"/>
      <c r="F138" s="522"/>
      <c r="G138" s="1855"/>
      <c r="H138" s="1857"/>
      <c r="I138" s="1855"/>
      <c r="J138" s="1857"/>
      <c r="K138" s="1859"/>
      <c r="L138" s="1860"/>
      <c r="M138" s="124"/>
      <c r="R138" s="59"/>
      <c r="S138" s="59"/>
      <c r="T138" s="59"/>
    </row>
    <row r="139" spans="2:20" ht="10.5" customHeight="1">
      <c r="B139" s="505">
        <v>1975</v>
      </c>
      <c r="C139" s="1855">
        <v>2049</v>
      </c>
      <c r="D139" s="1840"/>
      <c r="E139" s="520">
        <v>2880</v>
      </c>
      <c r="F139" s="522">
        <v>6106</v>
      </c>
      <c r="G139" s="1855">
        <v>3623</v>
      </c>
      <c r="H139" s="1857"/>
      <c r="I139" s="1855">
        <v>12113</v>
      </c>
      <c r="J139" s="1857"/>
      <c r="K139" s="1851">
        <v>26771</v>
      </c>
      <c r="L139" s="1858"/>
      <c r="M139" s="124"/>
      <c r="R139" s="59"/>
      <c r="S139" s="59"/>
      <c r="T139" s="59"/>
    </row>
    <row r="140" spans="2:20" ht="10.5" customHeight="1">
      <c r="B140" s="505">
        <v>1976</v>
      </c>
      <c r="C140" s="1855">
        <v>2032</v>
      </c>
      <c r="D140" s="1840"/>
      <c r="E140" s="520">
        <v>3278</v>
      </c>
      <c r="F140" s="522">
        <v>6971</v>
      </c>
      <c r="G140" s="1855">
        <v>3941</v>
      </c>
      <c r="H140" s="1857"/>
      <c r="I140" s="1855">
        <v>13941</v>
      </c>
      <c r="J140" s="1857"/>
      <c r="K140" s="1851">
        <v>30163</v>
      </c>
      <c r="L140" s="1858"/>
      <c r="M140" s="124"/>
      <c r="R140" s="59"/>
      <c r="S140" s="59"/>
      <c r="T140" s="59"/>
    </row>
    <row r="141" spans="2:20" ht="10.5" customHeight="1">
      <c r="B141" s="505">
        <v>1977</v>
      </c>
      <c r="C141" s="1855">
        <v>2342</v>
      </c>
      <c r="D141" s="1840"/>
      <c r="E141" s="520">
        <v>3791</v>
      </c>
      <c r="F141" s="522">
        <v>7091</v>
      </c>
      <c r="G141" s="1855">
        <v>4263</v>
      </c>
      <c r="H141" s="1857"/>
      <c r="I141" s="1855">
        <v>15782</v>
      </c>
      <c r="J141" s="1857"/>
      <c r="K141" s="1851">
        <v>33269</v>
      </c>
      <c r="L141" s="1858"/>
      <c r="M141" s="124"/>
      <c r="R141" s="59"/>
      <c r="S141" s="59"/>
      <c r="T141" s="59"/>
    </row>
    <row r="142" spans="2:20" ht="10.5" customHeight="1">
      <c r="B142" s="505">
        <v>1978</v>
      </c>
      <c r="C142" s="1855">
        <v>2558</v>
      </c>
      <c r="D142" s="1840"/>
      <c r="E142" s="520">
        <v>4999</v>
      </c>
      <c r="F142" s="522">
        <v>8015</v>
      </c>
      <c r="G142" s="1855">
        <v>4686</v>
      </c>
      <c r="H142" s="1857"/>
      <c r="I142" s="1855">
        <v>17821</v>
      </c>
      <c r="J142" s="1857"/>
      <c r="K142" s="1851">
        <v>38079</v>
      </c>
      <c r="L142" s="1858"/>
      <c r="M142" s="124"/>
      <c r="R142" s="59"/>
      <c r="S142" s="59"/>
      <c r="T142" s="59"/>
    </row>
    <row r="143" spans="2:20" ht="10.5" customHeight="1">
      <c r="B143" s="505">
        <v>1979</v>
      </c>
      <c r="C143" s="1855">
        <v>2711</v>
      </c>
      <c r="D143" s="1840"/>
      <c r="E143" s="520">
        <v>7247</v>
      </c>
      <c r="F143" s="522">
        <v>9949</v>
      </c>
      <c r="G143" s="1855">
        <v>5105</v>
      </c>
      <c r="H143" s="1857"/>
      <c r="I143" s="1855">
        <v>20402</v>
      </c>
      <c r="J143" s="1857"/>
      <c r="K143" s="1851">
        <v>45414</v>
      </c>
      <c r="L143" s="1858"/>
      <c r="M143" s="124"/>
      <c r="R143" s="59"/>
      <c r="S143" s="59"/>
      <c r="T143" s="59"/>
    </row>
    <row r="144" spans="2:20" ht="10.5" customHeight="1">
      <c r="B144" s="505"/>
      <c r="C144" s="1839"/>
      <c r="D144" s="1840"/>
      <c r="E144" s="520"/>
      <c r="F144" s="522"/>
      <c r="G144" s="1855"/>
      <c r="H144" s="1857"/>
      <c r="I144" s="1855"/>
      <c r="J144" s="1857"/>
      <c r="K144" s="1859"/>
      <c r="L144" s="1860"/>
      <c r="M144" s="124"/>
      <c r="R144" s="59"/>
      <c r="S144" s="59"/>
      <c r="T144" s="59"/>
    </row>
    <row r="145" spans="2:20" ht="10.5" customHeight="1">
      <c r="B145" s="505">
        <v>1980</v>
      </c>
      <c r="C145" s="1855">
        <v>3772</v>
      </c>
      <c r="D145" s="1840"/>
      <c r="E145" s="520">
        <v>12192</v>
      </c>
      <c r="F145" s="522">
        <v>13248</v>
      </c>
      <c r="G145" s="1855">
        <v>7107</v>
      </c>
      <c r="H145" s="1857"/>
      <c r="I145" s="1855">
        <v>24551</v>
      </c>
      <c r="J145" s="1857"/>
      <c r="K145" s="1851">
        <v>60870</v>
      </c>
      <c r="L145" s="1858"/>
      <c r="M145" s="124"/>
      <c r="R145" s="59"/>
      <c r="S145" s="59"/>
      <c r="T145" s="59"/>
    </row>
    <row r="146" spans="2:20" ht="10.5" customHeight="1">
      <c r="B146" s="505">
        <v>1981</v>
      </c>
      <c r="C146" s="1855">
        <v>4534</v>
      </c>
      <c r="D146" s="1840"/>
      <c r="E146" s="520">
        <v>10103</v>
      </c>
      <c r="F146" s="522">
        <v>16954</v>
      </c>
      <c r="G146" s="1855">
        <v>9030</v>
      </c>
      <c r="H146" s="1857"/>
      <c r="I146" s="1855">
        <v>29758</v>
      </c>
      <c r="J146" s="1857"/>
      <c r="K146" s="1851">
        <v>70379</v>
      </c>
      <c r="L146" s="1858"/>
      <c r="M146" s="124"/>
      <c r="R146" s="59"/>
      <c r="S146" s="59"/>
      <c r="T146" s="59"/>
    </row>
    <row r="147" spans="2:20" ht="10.5" customHeight="1">
      <c r="B147" s="505">
        <v>1982</v>
      </c>
      <c r="C147" s="1855">
        <v>4479</v>
      </c>
      <c r="D147" s="1840"/>
      <c r="E147" s="520">
        <v>10073</v>
      </c>
      <c r="F147" s="522">
        <v>18765</v>
      </c>
      <c r="G147" s="1855">
        <v>10229</v>
      </c>
      <c r="H147" s="1857"/>
      <c r="I147" s="1855">
        <v>35330</v>
      </c>
      <c r="J147" s="1857"/>
      <c r="K147" s="1851">
        <v>78876</v>
      </c>
      <c r="L147" s="1858"/>
      <c r="M147" s="124"/>
      <c r="R147" s="59"/>
      <c r="S147" s="59"/>
      <c r="T147" s="59"/>
    </row>
    <row r="148" spans="2:20" ht="10.5" customHeight="1">
      <c r="B148" s="505">
        <v>1983</v>
      </c>
      <c r="C148" s="1855">
        <v>3999</v>
      </c>
      <c r="D148" s="1840"/>
      <c r="E148" s="520">
        <v>11997</v>
      </c>
      <c r="F148" s="522">
        <v>21350</v>
      </c>
      <c r="G148" s="1855">
        <v>11495</v>
      </c>
      <c r="H148" s="1857"/>
      <c r="I148" s="1855">
        <v>41756</v>
      </c>
      <c r="J148" s="1857"/>
      <c r="K148" s="1851">
        <v>90597</v>
      </c>
      <c r="L148" s="1858"/>
      <c r="M148" s="124"/>
      <c r="R148" s="59"/>
      <c r="S148" s="59"/>
      <c r="T148" s="59"/>
    </row>
    <row r="149" spans="2:20" ht="10.5" customHeight="1">
      <c r="B149" s="505">
        <v>1984</v>
      </c>
      <c r="C149" s="1855">
        <v>5060</v>
      </c>
      <c r="D149" s="1840"/>
      <c r="E149" s="520">
        <v>13035</v>
      </c>
      <c r="F149" s="522">
        <v>24382</v>
      </c>
      <c r="G149" s="1855">
        <v>12274</v>
      </c>
      <c r="H149" s="1857"/>
      <c r="I149" s="1855">
        <v>50793</v>
      </c>
      <c r="J149" s="1857"/>
      <c r="K149" s="1851">
        <v>105544</v>
      </c>
      <c r="L149" s="1858"/>
      <c r="M149" s="124"/>
      <c r="N149" s="59"/>
      <c r="R149" s="59"/>
      <c r="S149" s="59"/>
      <c r="T149" s="59"/>
    </row>
    <row r="150" spans="2:20" ht="10.5" customHeight="1">
      <c r="B150" s="505"/>
      <c r="C150" s="1839"/>
      <c r="D150" s="1840"/>
      <c r="E150" s="520"/>
      <c r="F150" s="522"/>
      <c r="G150" s="1855"/>
      <c r="H150" s="1857"/>
      <c r="I150" s="1855"/>
      <c r="J150" s="1857"/>
      <c r="K150" s="1859"/>
      <c r="L150" s="1860"/>
      <c r="M150" s="124"/>
      <c r="R150" s="59"/>
      <c r="S150" s="59"/>
      <c r="T150" s="59"/>
    </row>
    <row r="151" spans="2:20" ht="10.5" customHeight="1">
      <c r="B151" s="505">
        <v>1985</v>
      </c>
      <c r="C151" s="1855">
        <v>6288</v>
      </c>
      <c r="D151" s="1840"/>
      <c r="E151" s="520">
        <v>16782</v>
      </c>
      <c r="F151" s="522">
        <v>26558</v>
      </c>
      <c r="G151" s="1855">
        <v>13404</v>
      </c>
      <c r="H151" s="1857"/>
      <c r="I151" s="1855">
        <v>58389</v>
      </c>
      <c r="J151" s="1857"/>
      <c r="K151" s="1851">
        <v>121421</v>
      </c>
      <c r="L151" s="1858"/>
      <c r="M151" s="124"/>
      <c r="R151" s="59"/>
      <c r="S151" s="59"/>
      <c r="T151" s="59"/>
    </row>
    <row r="152" spans="2:20" ht="10.5" customHeight="1">
      <c r="B152" s="505">
        <v>1986</v>
      </c>
      <c r="C152" s="1855">
        <v>7052</v>
      </c>
      <c r="D152" s="1840"/>
      <c r="E152" s="520">
        <v>20204</v>
      </c>
      <c r="F152" s="522">
        <v>31258</v>
      </c>
      <c r="G152" s="1855">
        <v>15841</v>
      </c>
      <c r="H152" s="1857"/>
      <c r="I152" s="1855">
        <v>67802</v>
      </c>
      <c r="J152" s="1857"/>
      <c r="K152" s="1851">
        <v>142157</v>
      </c>
      <c r="L152" s="1858"/>
      <c r="M152" s="124"/>
      <c r="R152" s="59"/>
      <c r="S152" s="59"/>
      <c r="T152" s="59"/>
    </row>
    <row r="153" spans="2:20" ht="10.5" customHeight="1">
      <c r="B153" s="505">
        <v>1987</v>
      </c>
      <c r="C153" s="1855">
        <v>9285</v>
      </c>
      <c r="D153" s="1840"/>
      <c r="E153" s="520">
        <v>19201</v>
      </c>
      <c r="F153" s="522">
        <v>37342</v>
      </c>
      <c r="G153" s="1855">
        <v>20358</v>
      </c>
      <c r="H153" s="1857"/>
      <c r="I153" s="1855">
        <v>80158</v>
      </c>
      <c r="J153" s="1857"/>
      <c r="K153" s="1851">
        <v>166344</v>
      </c>
      <c r="L153" s="1858"/>
      <c r="M153" s="124"/>
      <c r="R153" s="59"/>
      <c r="S153" s="59"/>
      <c r="T153" s="59"/>
    </row>
    <row r="154" spans="2:20" ht="10.5" customHeight="1">
      <c r="B154" s="505">
        <v>1988</v>
      </c>
      <c r="C154" s="1843">
        <v>11510</v>
      </c>
      <c r="D154" s="1840"/>
      <c r="E154" s="520">
        <v>21524</v>
      </c>
      <c r="F154" s="522">
        <v>45463</v>
      </c>
      <c r="G154" s="1855">
        <v>24889</v>
      </c>
      <c r="H154" s="1857"/>
      <c r="I154" s="1855">
        <v>94300</v>
      </c>
      <c r="J154" s="1857"/>
      <c r="K154" s="1851">
        <v>197686</v>
      </c>
      <c r="L154" s="1858"/>
      <c r="M154" s="124"/>
      <c r="R154" s="59"/>
      <c r="S154" s="59"/>
      <c r="T154" s="59"/>
    </row>
    <row r="155" spans="2:20" ht="10.5" customHeight="1">
      <c r="B155" s="505">
        <v>1989</v>
      </c>
      <c r="C155" s="1843">
        <v>12731</v>
      </c>
      <c r="D155" s="1840"/>
      <c r="E155" s="520">
        <v>22980</v>
      </c>
      <c r="F155" s="522">
        <v>55523</v>
      </c>
      <c r="G155" s="1855">
        <v>31835</v>
      </c>
      <c r="H155" s="1857"/>
      <c r="I155" s="1855">
        <v>112527</v>
      </c>
      <c r="J155" s="1857"/>
      <c r="K155" s="1851">
        <v>235596</v>
      </c>
      <c r="L155" s="1858"/>
      <c r="M155" s="124"/>
      <c r="R155" s="59"/>
      <c r="S155" s="59"/>
      <c r="T155" s="59"/>
    </row>
    <row r="156" spans="2:20" ht="10.5" customHeight="1">
      <c r="B156" s="505"/>
      <c r="C156" s="1839"/>
      <c r="D156" s="1840"/>
      <c r="E156" s="520"/>
      <c r="F156" s="522"/>
      <c r="G156" s="1855"/>
      <c r="H156" s="1857"/>
      <c r="I156" s="1855"/>
      <c r="J156" s="1857"/>
      <c r="K156" s="1859"/>
      <c r="L156" s="1860"/>
      <c r="M156" s="124"/>
      <c r="R156" s="59"/>
      <c r="S156" s="59"/>
      <c r="T156" s="59"/>
    </row>
    <row r="157" spans="2:20" ht="10.5" customHeight="1">
      <c r="B157" s="505">
        <v>1990</v>
      </c>
      <c r="C157" s="1843">
        <v>12578</v>
      </c>
      <c r="D157" s="1840"/>
      <c r="E157" s="520">
        <v>24200</v>
      </c>
      <c r="F157" s="522">
        <v>64595</v>
      </c>
      <c r="G157" s="1855">
        <v>38904</v>
      </c>
      <c r="H157" s="1857"/>
      <c r="I157" s="1855">
        <v>132029</v>
      </c>
      <c r="J157" s="1857"/>
      <c r="K157" s="1851">
        <v>272306</v>
      </c>
      <c r="L157" s="1858"/>
      <c r="M157" s="124"/>
      <c r="R157" s="59"/>
      <c r="S157" s="59"/>
      <c r="T157" s="59"/>
    </row>
    <row r="158" spans="2:20" ht="10.5" customHeight="1">
      <c r="B158" s="505">
        <v>1991</v>
      </c>
      <c r="C158" s="1843">
        <v>14272</v>
      </c>
      <c r="D158" s="1840"/>
      <c r="E158" s="520">
        <v>25640</v>
      </c>
      <c r="F158" s="522">
        <v>72062</v>
      </c>
      <c r="G158" s="1855">
        <v>43788</v>
      </c>
      <c r="H158" s="1857"/>
      <c r="I158" s="1855">
        <v>157910</v>
      </c>
      <c r="J158" s="1857"/>
      <c r="K158" s="1851">
        <v>313672</v>
      </c>
      <c r="L158" s="1858"/>
      <c r="M158" s="124"/>
      <c r="R158" s="59"/>
      <c r="S158" s="59"/>
      <c r="T158" s="59"/>
    </row>
    <row r="159" spans="2:20" ht="10.5" customHeight="1">
      <c r="B159" s="505">
        <v>1992</v>
      </c>
      <c r="C159" s="1843">
        <v>13479</v>
      </c>
      <c r="D159" s="1840"/>
      <c r="E159" s="520">
        <v>26678</v>
      </c>
      <c r="F159" s="522">
        <v>77985</v>
      </c>
      <c r="G159" s="1855">
        <v>51064</v>
      </c>
      <c r="H159" s="1857"/>
      <c r="I159" s="1855">
        <v>185846</v>
      </c>
      <c r="J159" s="1857"/>
      <c r="K159" s="1851">
        <v>355052</v>
      </c>
      <c r="L159" s="1858"/>
      <c r="M159" s="124"/>
      <c r="R159" s="59"/>
      <c r="S159" s="59"/>
      <c r="T159" s="59"/>
    </row>
    <row r="160" spans="2:20" ht="10.5" customHeight="1">
      <c r="B160" s="505">
        <v>1993</v>
      </c>
      <c r="C160" s="1843">
        <v>16811</v>
      </c>
      <c r="D160" s="1840"/>
      <c r="E160" s="520">
        <v>30168</v>
      </c>
      <c r="F160" s="522">
        <v>85814</v>
      </c>
      <c r="G160" s="1855">
        <v>58513</v>
      </c>
      <c r="H160" s="1857"/>
      <c r="I160" s="1855">
        <v>212287</v>
      </c>
      <c r="J160" s="1857"/>
      <c r="K160" s="1851">
        <v>403593</v>
      </c>
      <c r="L160" s="1858"/>
      <c r="M160" s="124"/>
      <c r="R160" s="59"/>
      <c r="S160" s="59"/>
      <c r="T160" s="59"/>
    </row>
    <row r="161" spans="2:20" ht="10.5" customHeight="1">
      <c r="B161" s="505">
        <v>1994</v>
      </c>
      <c r="C161" s="1843">
        <v>20916</v>
      </c>
      <c r="D161" s="1840"/>
      <c r="E161" s="520">
        <v>32237</v>
      </c>
      <c r="F161" s="522">
        <v>95618</v>
      </c>
      <c r="G161" s="1855">
        <v>64694</v>
      </c>
      <c r="H161" s="1857"/>
      <c r="I161" s="1855">
        <v>240794</v>
      </c>
      <c r="J161" s="1857"/>
      <c r="K161" s="1851">
        <v>454259</v>
      </c>
      <c r="L161" s="1858"/>
      <c r="M161" s="124"/>
      <c r="R161" s="59"/>
      <c r="S161" s="59"/>
      <c r="T161" s="59"/>
    </row>
    <row r="162" spans="2:20" ht="10.5" customHeight="1">
      <c r="B162" s="505"/>
      <c r="C162" s="1839"/>
      <c r="D162" s="1840"/>
      <c r="E162" s="520"/>
      <c r="F162" s="522"/>
      <c r="G162" s="1855"/>
      <c r="H162" s="1857"/>
      <c r="I162" s="1855"/>
      <c r="J162" s="1857"/>
      <c r="K162" s="1859"/>
      <c r="L162" s="1860"/>
      <c r="M162" s="124"/>
      <c r="R162" s="59"/>
      <c r="S162" s="59"/>
      <c r="T162" s="59"/>
    </row>
    <row r="163" spans="2:20" ht="10.5" customHeight="1">
      <c r="B163" s="505">
        <v>1995</v>
      </c>
      <c r="C163" s="1843">
        <v>19945</v>
      </c>
      <c r="D163" s="1840"/>
      <c r="E163" s="520">
        <v>34981</v>
      </c>
      <c r="F163" s="522">
        <v>110215</v>
      </c>
      <c r="G163" s="1855">
        <v>74361</v>
      </c>
      <c r="H163" s="1857"/>
      <c r="I163" s="1855">
        <v>276622</v>
      </c>
      <c r="J163" s="1857"/>
      <c r="K163" s="1851">
        <v>516124</v>
      </c>
      <c r="L163" s="1858"/>
      <c r="M163" s="124"/>
      <c r="R163" s="59"/>
      <c r="S163" s="59"/>
      <c r="T163" s="59"/>
    </row>
    <row r="164" spans="2:20" ht="10.5" customHeight="1">
      <c r="B164" s="505">
        <v>1996</v>
      </c>
      <c r="C164" s="1843">
        <v>24496</v>
      </c>
      <c r="D164" s="1840"/>
      <c r="E164" s="520">
        <v>38945</v>
      </c>
      <c r="F164" s="522">
        <v>118529</v>
      </c>
      <c r="G164" s="1855">
        <v>82344</v>
      </c>
      <c r="H164" s="1857"/>
      <c r="I164" s="1855">
        <v>370297</v>
      </c>
      <c r="J164" s="1857"/>
      <c r="K164" s="1851">
        <v>634611</v>
      </c>
      <c r="L164" s="1858"/>
      <c r="M164" s="124"/>
      <c r="R164" s="59"/>
      <c r="S164" s="59"/>
      <c r="T164" s="59"/>
    </row>
    <row r="165" spans="2:20" ht="10.5" customHeight="1">
      <c r="B165" s="505">
        <v>1997</v>
      </c>
      <c r="C165" s="1843">
        <v>25963</v>
      </c>
      <c r="D165" s="1840"/>
      <c r="E165" s="520">
        <v>40696</v>
      </c>
      <c r="F165" s="522">
        <v>129422</v>
      </c>
      <c r="G165" s="1855">
        <v>88908</v>
      </c>
      <c r="H165" s="1857"/>
      <c r="I165" s="1855">
        <v>359564</v>
      </c>
      <c r="J165" s="1857"/>
      <c r="K165" s="1851">
        <v>644553</v>
      </c>
      <c r="L165" s="1858"/>
      <c r="M165" s="124"/>
      <c r="R165" s="59"/>
      <c r="S165" s="59"/>
      <c r="T165" s="59"/>
    </row>
    <row r="166" spans="2:20" ht="10.5" customHeight="1">
      <c r="B166" s="505">
        <v>1998</v>
      </c>
      <c r="C166" s="1843">
        <v>26263</v>
      </c>
      <c r="D166" s="1840"/>
      <c r="E166" s="520">
        <v>46048</v>
      </c>
      <c r="F166" s="522">
        <v>136056</v>
      </c>
      <c r="G166" s="1855">
        <v>94169</v>
      </c>
      <c r="H166" s="1857"/>
      <c r="I166" s="1855">
        <v>391574</v>
      </c>
      <c r="J166" s="1857"/>
      <c r="K166" s="1851">
        <v>694110</v>
      </c>
      <c r="L166" s="1858"/>
      <c r="M166" s="124"/>
      <c r="R166" s="59"/>
      <c r="S166" s="59"/>
      <c r="T166" s="59"/>
    </row>
    <row r="167" spans="2:20" ht="10.5" customHeight="1">
      <c r="B167" s="505">
        <v>1999</v>
      </c>
      <c r="C167" s="1843">
        <v>27029</v>
      </c>
      <c r="D167" s="1840"/>
      <c r="E167" s="520">
        <v>52357</v>
      </c>
      <c r="F167" s="522">
        <v>142398</v>
      </c>
      <c r="G167" s="1855">
        <v>106856</v>
      </c>
      <c r="H167" s="1857"/>
      <c r="I167" s="1855">
        <v>431302</v>
      </c>
      <c r="J167" s="1857"/>
      <c r="K167" s="1851">
        <v>759942</v>
      </c>
      <c r="L167" s="1858"/>
      <c r="M167" s="124"/>
      <c r="R167" s="59"/>
      <c r="S167" s="59"/>
      <c r="T167" s="59"/>
    </row>
    <row r="168" spans="2:20" ht="10.5" customHeight="1">
      <c r="B168" s="505"/>
      <c r="C168" s="1839"/>
      <c r="D168" s="1840"/>
      <c r="E168" s="520"/>
      <c r="F168" s="522"/>
      <c r="G168" s="1855"/>
      <c r="H168" s="1857"/>
      <c r="I168" s="1855"/>
      <c r="J168" s="1857"/>
      <c r="K168" s="1859"/>
      <c r="L168" s="1860"/>
      <c r="M168" s="12"/>
      <c r="R168" s="59"/>
      <c r="S168" s="59"/>
      <c r="T168" s="59"/>
    </row>
    <row r="169" spans="2:20" ht="10.5" customHeight="1">
      <c r="B169" s="505">
        <v>2000</v>
      </c>
      <c r="C169" s="1843">
        <v>28340</v>
      </c>
      <c r="D169" s="1840"/>
      <c r="E169" s="520">
        <v>63636</v>
      </c>
      <c r="F169" s="522">
        <v>165354</v>
      </c>
      <c r="G169" s="1855">
        <v>127098</v>
      </c>
      <c r="H169" s="1857"/>
      <c r="I169" s="1855">
        <v>477966</v>
      </c>
      <c r="J169" s="1857"/>
      <c r="K169" s="1851">
        <v>862394</v>
      </c>
      <c r="L169" s="1858"/>
      <c r="M169" s="124"/>
      <c r="R169" s="59"/>
      <c r="S169" s="59"/>
      <c r="T169" s="59"/>
    </row>
    <row r="170" spans="2:20" ht="10.5" customHeight="1">
      <c r="B170" s="505">
        <v>2001</v>
      </c>
      <c r="C170" s="1843">
        <v>33648</v>
      </c>
      <c r="D170" s="1840"/>
      <c r="E170" s="520">
        <v>77538</v>
      </c>
      <c r="F170" s="522">
        <v>183830</v>
      </c>
      <c r="G170" s="1855">
        <v>135047</v>
      </c>
      <c r="H170" s="1857"/>
      <c r="I170" s="1855">
        <v>524287</v>
      </c>
      <c r="J170" s="1857"/>
      <c r="K170" s="1851">
        <v>954350</v>
      </c>
      <c r="L170" s="1858"/>
      <c r="M170" s="124"/>
      <c r="R170" s="59"/>
      <c r="S170" s="59"/>
      <c r="T170" s="59"/>
    </row>
    <row r="171" spans="2:20" ht="10.5" customHeight="1">
      <c r="B171" s="505">
        <v>2002</v>
      </c>
      <c r="C171" s="1843">
        <v>41197</v>
      </c>
      <c r="D171" s="1840"/>
      <c r="E171" s="520">
        <v>93315</v>
      </c>
      <c r="F171" s="522">
        <v>215416</v>
      </c>
      <c r="G171" s="1855">
        <v>154013</v>
      </c>
      <c r="H171" s="1857"/>
      <c r="I171" s="1855">
        <v>607934</v>
      </c>
      <c r="J171" s="1857"/>
      <c r="K171" s="1851">
        <v>1111875</v>
      </c>
      <c r="L171" s="1858"/>
      <c r="M171" s="124"/>
      <c r="R171" s="59"/>
      <c r="S171" s="59"/>
      <c r="T171" s="59"/>
    </row>
    <row r="172" spans="2:20" ht="10.5" customHeight="1">
      <c r="B172" s="505">
        <v>2003</v>
      </c>
      <c r="C172" s="1843">
        <v>40467</v>
      </c>
      <c r="D172" s="1840"/>
      <c r="E172" s="520">
        <v>87179</v>
      </c>
      <c r="F172" s="522">
        <v>229306</v>
      </c>
      <c r="G172" s="1855">
        <v>170820</v>
      </c>
      <c r="H172" s="1857"/>
      <c r="I172" s="1855">
        <v>680607</v>
      </c>
      <c r="J172" s="1857"/>
      <c r="K172" s="1851">
        <v>1208379</v>
      </c>
      <c r="L172" s="1858"/>
      <c r="M172" s="124"/>
      <c r="R172" s="59"/>
      <c r="S172" s="59"/>
      <c r="T172" s="59"/>
    </row>
    <row r="173" spans="2:20" ht="10.5" customHeight="1">
      <c r="B173" s="505">
        <v>2004</v>
      </c>
      <c r="C173" s="1843">
        <v>40806</v>
      </c>
      <c r="D173" s="1840"/>
      <c r="E173" s="520">
        <v>92545</v>
      </c>
      <c r="F173" s="522">
        <v>247976</v>
      </c>
      <c r="G173" s="1855">
        <v>191682</v>
      </c>
      <c r="H173" s="1857"/>
      <c r="I173" s="1855">
        <v>758942</v>
      </c>
      <c r="J173" s="1857"/>
      <c r="K173" s="1851">
        <v>1331951</v>
      </c>
      <c r="L173" s="1858"/>
      <c r="M173" s="124"/>
      <c r="R173" s="59"/>
      <c r="S173" s="59"/>
      <c r="T173" s="59"/>
    </row>
    <row r="174" spans="2:20" ht="10.5" customHeight="1">
      <c r="B174" s="505"/>
      <c r="C174" s="1839"/>
      <c r="D174" s="1840"/>
      <c r="E174" s="520"/>
      <c r="F174" s="522"/>
      <c r="G174" s="1855"/>
      <c r="H174" s="1857"/>
      <c r="I174" s="1855"/>
      <c r="J174" s="1857"/>
      <c r="K174" s="1859"/>
      <c r="L174" s="1860"/>
      <c r="M174" s="124"/>
      <c r="R174" s="59"/>
      <c r="S174" s="59"/>
      <c r="T174" s="59"/>
    </row>
    <row r="175" spans="2:20" ht="10.5" customHeight="1">
      <c r="B175" s="505">
        <v>2005</v>
      </c>
      <c r="C175" s="1843">
        <v>39172</v>
      </c>
      <c r="D175" s="1840"/>
      <c r="E175" s="520">
        <v>107400</v>
      </c>
      <c r="F175" s="522">
        <v>266515</v>
      </c>
      <c r="G175" s="1855">
        <v>208034</v>
      </c>
      <c r="H175" s="1857"/>
      <c r="I175" s="1855">
        <v>848118</v>
      </c>
      <c r="J175" s="1857"/>
      <c r="K175" s="1851">
        <v>1469239</v>
      </c>
      <c r="L175" s="1858"/>
      <c r="M175" s="124"/>
      <c r="R175" s="59"/>
      <c r="S175" s="59"/>
      <c r="T175" s="59"/>
    </row>
    <row r="176" spans="2:20" ht="10.5" customHeight="1">
      <c r="B176" s="505">
        <v>2006</v>
      </c>
      <c r="C176" s="1843">
        <v>42884</v>
      </c>
      <c r="D176" s="1840"/>
      <c r="E176" s="520">
        <v>132843</v>
      </c>
      <c r="F176" s="522">
        <v>269769</v>
      </c>
      <c r="G176" s="1855">
        <v>231999</v>
      </c>
      <c r="H176" s="1857"/>
      <c r="I176" s="1855">
        <v>964727</v>
      </c>
      <c r="J176" s="1857"/>
      <c r="K176" s="1851">
        <v>1642222</v>
      </c>
      <c r="L176" s="1858"/>
      <c r="M176" s="124"/>
      <c r="R176" s="59"/>
      <c r="S176" s="59"/>
      <c r="T176" s="59"/>
    </row>
    <row r="177" spans="2:20" ht="10.5" customHeight="1">
      <c r="B177" s="505">
        <v>2007</v>
      </c>
      <c r="C177" s="1841">
        <v>55762</v>
      </c>
      <c r="D177" s="1518"/>
      <c r="E177" s="520">
        <v>157672</v>
      </c>
      <c r="F177" s="522">
        <v>302991</v>
      </c>
      <c r="G177" s="1859">
        <v>258908</v>
      </c>
      <c r="H177" s="1860"/>
      <c r="I177" s="1855">
        <v>1109389</v>
      </c>
      <c r="J177" s="1857"/>
      <c r="K177" s="1851">
        <v>1884722</v>
      </c>
      <c r="L177" s="1858"/>
      <c r="M177" s="124"/>
      <c r="R177" s="59"/>
      <c r="S177" s="59"/>
      <c r="T177" s="59"/>
    </row>
    <row r="178" spans="2:20" ht="10.5" customHeight="1">
      <c r="B178" s="505">
        <v>2008</v>
      </c>
      <c r="C178" s="1841">
        <v>67743</v>
      </c>
      <c r="D178" s="1518"/>
      <c r="E178" s="520">
        <v>197643</v>
      </c>
      <c r="F178" s="522">
        <v>341697</v>
      </c>
      <c r="G178" s="1859">
        <v>297518</v>
      </c>
      <c r="H178" s="1860"/>
      <c r="I178" s="1855">
        <v>1232589</v>
      </c>
      <c r="J178" s="1857"/>
      <c r="K178" s="1851">
        <v>2137190</v>
      </c>
      <c r="L178" s="1858"/>
      <c r="M178" s="124"/>
      <c r="R178" s="59"/>
      <c r="S178" s="59"/>
      <c r="T178" s="59"/>
    </row>
    <row r="179" spans="2:20" ht="10.5" customHeight="1">
      <c r="B179" s="511">
        <v>2009</v>
      </c>
      <c r="C179" s="1841">
        <v>68044</v>
      </c>
      <c r="D179" s="1518"/>
      <c r="E179" s="520">
        <v>200824</v>
      </c>
      <c r="F179" s="522">
        <v>341658</v>
      </c>
      <c r="G179" s="1859">
        <v>317655</v>
      </c>
      <c r="H179" s="1860"/>
      <c r="I179" s="1855">
        <v>1348965</v>
      </c>
      <c r="J179" s="1857"/>
      <c r="K179" s="1851">
        <v>2277146</v>
      </c>
      <c r="L179" s="1858"/>
      <c r="M179" s="124"/>
      <c r="R179" s="59"/>
      <c r="S179" s="59"/>
      <c r="T179" s="59"/>
    </row>
    <row r="180" spans="2:20" ht="10.5" customHeight="1">
      <c r="B180" s="505"/>
      <c r="C180" s="1846"/>
      <c r="D180" s="1518"/>
      <c r="E180" s="520"/>
      <c r="F180" s="522"/>
      <c r="G180" s="1859"/>
      <c r="H180" s="1860"/>
      <c r="I180" s="1855"/>
      <c r="J180" s="1857"/>
      <c r="K180" s="1851"/>
      <c r="L180" s="1858"/>
      <c r="M180" s="124"/>
      <c r="R180" s="59"/>
      <c r="S180" s="59"/>
      <c r="T180" s="59"/>
    </row>
    <row r="181" spans="2:20" ht="10.5" customHeight="1">
      <c r="B181" s="505">
        <v>2010</v>
      </c>
      <c r="C181" s="1841">
        <v>65605</v>
      </c>
      <c r="D181" s="1518"/>
      <c r="E181" s="520">
        <v>230350</v>
      </c>
      <c r="F181" s="522">
        <v>358699</v>
      </c>
      <c r="G181" s="1859">
        <v>370580</v>
      </c>
      <c r="H181" s="1860"/>
      <c r="I181" s="1855">
        <v>1469626</v>
      </c>
      <c r="J181" s="1857"/>
      <c r="K181" s="1851">
        <v>2494860</v>
      </c>
      <c r="L181" s="1858"/>
      <c r="M181" s="124"/>
      <c r="R181" s="59"/>
      <c r="S181" s="59"/>
      <c r="T181" s="59"/>
    </row>
    <row r="182" spans="2:20" ht="10.5" customHeight="1">
      <c r="B182" s="511" t="s">
        <v>1371</v>
      </c>
      <c r="C182" s="1842">
        <v>68591</v>
      </c>
      <c r="D182" s="1518"/>
      <c r="E182" s="909">
        <v>262391</v>
      </c>
      <c r="F182" s="909">
        <v>363174</v>
      </c>
      <c r="G182" s="1879">
        <v>405860</v>
      </c>
      <c r="H182" s="1860"/>
      <c r="I182" s="1855">
        <v>1625006</v>
      </c>
      <c r="J182" s="1857"/>
      <c r="K182" s="1851">
        <v>2725022</v>
      </c>
      <c r="L182" s="1858"/>
      <c r="M182" s="124"/>
      <c r="R182" s="59"/>
      <c r="S182" s="59"/>
      <c r="T182" s="59"/>
    </row>
    <row r="183" spans="2:20" ht="10.5" customHeight="1">
      <c r="B183" s="511" t="s">
        <v>1367</v>
      </c>
      <c r="C183" s="1842">
        <v>70245</v>
      </c>
      <c r="D183" s="1518"/>
      <c r="E183" s="909">
        <v>271410</v>
      </c>
      <c r="F183" s="909">
        <v>385654</v>
      </c>
      <c r="G183" s="1879">
        <v>441038</v>
      </c>
      <c r="H183" s="1860"/>
      <c r="I183" s="1855">
        <v>1771293</v>
      </c>
      <c r="J183" s="1857"/>
      <c r="K183" s="1851">
        <v>2939640</v>
      </c>
      <c r="L183" s="1858"/>
      <c r="M183" s="124"/>
      <c r="R183" s="59"/>
      <c r="S183" s="59"/>
      <c r="T183" s="59"/>
    </row>
    <row r="184" spans="2:20" ht="10.5" customHeight="1">
      <c r="B184" s="511" t="s">
        <v>1408</v>
      </c>
      <c r="C184" s="1842">
        <v>73458</v>
      </c>
      <c r="D184" s="1518"/>
      <c r="E184" s="909">
        <v>284802</v>
      </c>
      <c r="F184" s="909">
        <v>419931</v>
      </c>
      <c r="G184" s="1848">
        <v>471008</v>
      </c>
      <c r="H184" s="1882"/>
      <c r="I184" s="1850">
        <v>1923762</v>
      </c>
      <c r="J184" s="1901"/>
      <c r="K184" s="1851">
        <v>3172961</v>
      </c>
      <c r="L184" s="1858"/>
      <c r="M184" s="124"/>
      <c r="R184" s="59"/>
      <c r="S184" s="59"/>
      <c r="T184" s="59"/>
    </row>
    <row r="185" spans="2:20" ht="10.5" customHeight="1">
      <c r="B185" s="511" t="s">
        <v>1411</v>
      </c>
      <c r="C185" s="1842">
        <v>84662</v>
      </c>
      <c r="D185" s="1518"/>
      <c r="E185" s="909">
        <v>286607</v>
      </c>
      <c r="F185" s="909">
        <v>452326</v>
      </c>
      <c r="G185" s="1848">
        <v>505460</v>
      </c>
      <c r="H185" s="1849"/>
      <c r="I185" s="1850">
        <v>2076046</v>
      </c>
      <c r="J185" s="1833"/>
      <c r="K185" s="1851">
        <v>3405101</v>
      </c>
      <c r="L185" s="1852"/>
      <c r="M185" s="124"/>
      <c r="R185" s="59"/>
      <c r="S185" s="59"/>
      <c r="T185" s="59"/>
    </row>
    <row r="186" spans="2:20" ht="10.5" customHeight="1">
      <c r="B186" s="511"/>
      <c r="C186" s="1846"/>
      <c r="D186" s="1518"/>
      <c r="E186" s="909"/>
      <c r="F186" s="909"/>
      <c r="G186" s="124"/>
      <c r="H186" s="1277"/>
      <c r="I186" s="1278"/>
      <c r="J186" s="1279"/>
      <c r="K186" s="1275"/>
      <c r="L186" s="1276"/>
      <c r="M186" s="124"/>
      <c r="R186" s="59"/>
      <c r="S186" s="59"/>
      <c r="T186" s="59"/>
    </row>
    <row r="187" spans="2:20" ht="10.5" customHeight="1">
      <c r="B187" s="512" t="s">
        <v>1517</v>
      </c>
      <c r="C187" s="1844">
        <v>83497</v>
      </c>
      <c r="D187" s="1845"/>
      <c r="E187" s="910">
        <v>286522</v>
      </c>
      <c r="F187" s="910">
        <v>462956</v>
      </c>
      <c r="G187" s="1875">
        <v>535472</v>
      </c>
      <c r="H187" s="1876"/>
      <c r="I187" s="1868">
        <v>2192111</v>
      </c>
      <c r="J187" s="1869"/>
      <c r="K187" s="1873">
        <v>3560558</v>
      </c>
      <c r="L187" s="1874"/>
      <c r="M187" s="177"/>
      <c r="R187" s="59"/>
      <c r="S187" s="59"/>
      <c r="T187" s="59"/>
    </row>
    <row r="188" spans="2:20" s="217" customFormat="1" ht="12" customHeight="1">
      <c r="B188" s="226" t="s">
        <v>44</v>
      </c>
      <c r="C188" s="219"/>
      <c r="D188" s="219"/>
      <c r="E188" s="219"/>
      <c r="F188" s="219"/>
      <c r="G188" s="230"/>
      <c r="H188" s="219"/>
      <c r="I188" s="219"/>
      <c r="J188" s="219"/>
      <c r="R188" s="221"/>
      <c r="S188" s="221"/>
      <c r="T188" s="221"/>
    </row>
    <row r="189" spans="2:20" s="217" customFormat="1" ht="6" customHeight="1">
      <c r="B189" s="226"/>
      <c r="C189" s="219"/>
      <c r="D189" s="219"/>
      <c r="L189" s="221"/>
      <c r="M189" s="221"/>
      <c r="N189" s="221"/>
    </row>
    <row r="190" spans="2:20" s="217" customFormat="1" ht="10.5" customHeight="1">
      <c r="B190" s="1363" t="s">
        <v>1157</v>
      </c>
      <c r="D190" s="219"/>
      <c r="L190" s="221"/>
      <c r="M190" s="221"/>
      <c r="N190" s="221"/>
    </row>
    <row r="191" spans="2:20" s="217" customFormat="1" ht="10.5" customHeight="1">
      <c r="B191" s="1326" t="s">
        <v>1158</v>
      </c>
      <c r="C191" s="219"/>
      <c r="D191" s="219"/>
      <c r="E191" s="219"/>
      <c r="F191" s="219"/>
      <c r="G191" s="219"/>
      <c r="H191" s="219"/>
      <c r="I191" s="219"/>
      <c r="J191" s="219"/>
      <c r="R191" s="221"/>
      <c r="S191" s="221"/>
      <c r="T191" s="221"/>
    </row>
    <row r="192" spans="2:20" s="217" customFormat="1" ht="10.5" customHeight="1">
      <c r="B192" s="1326" t="s">
        <v>979</v>
      </c>
      <c r="C192" s="219"/>
      <c r="D192" s="219"/>
      <c r="E192" s="219"/>
      <c r="F192" s="219"/>
      <c r="G192" s="219"/>
      <c r="H192" s="219"/>
      <c r="I192" s="219"/>
      <c r="J192" s="219"/>
      <c r="R192" s="221"/>
      <c r="S192" s="221"/>
      <c r="T192" s="221"/>
    </row>
    <row r="193" spans="2:20" s="217" customFormat="1" ht="10.5" customHeight="1">
      <c r="B193" s="1326" t="s">
        <v>1064</v>
      </c>
      <c r="R193" s="221"/>
      <c r="S193" s="221"/>
      <c r="T193" s="221"/>
    </row>
    <row r="194" spans="2:20" ht="10.5" customHeight="1">
      <c r="B194" s="48"/>
      <c r="C194" s="50"/>
      <c r="D194" s="50"/>
      <c r="E194" s="50"/>
      <c r="F194" s="50"/>
      <c r="G194" s="50"/>
      <c r="H194" s="50"/>
      <c r="I194" s="50"/>
      <c r="J194" s="50"/>
      <c r="K194" s="50"/>
      <c r="L194" s="59"/>
      <c r="R194" s="59"/>
      <c r="S194" s="59"/>
      <c r="T194" s="59"/>
    </row>
    <row r="195" spans="2:20" ht="10.5" customHeight="1">
      <c r="B195" s="48"/>
      <c r="G195" s="151">
        <v>76</v>
      </c>
      <c r="R195" s="59"/>
      <c r="S195" s="59"/>
      <c r="T195" s="59"/>
    </row>
    <row r="196" spans="2:20" ht="10.5" customHeight="1">
      <c r="R196" s="59"/>
      <c r="S196" s="59"/>
      <c r="T196" s="59"/>
    </row>
    <row r="197" spans="2:20" ht="11">
      <c r="B197" s="223" t="s">
        <v>980</v>
      </c>
      <c r="C197" s="223"/>
      <c r="D197" s="223"/>
      <c r="E197" s="223"/>
      <c r="F197" s="223"/>
      <c r="G197" s="223"/>
      <c r="H197" s="223"/>
      <c r="I197" s="223"/>
      <c r="J197" s="223"/>
      <c r="K197" s="201"/>
      <c r="L197" s="201"/>
      <c r="R197" s="59"/>
      <c r="S197" s="59"/>
      <c r="T197" s="59"/>
    </row>
    <row r="198" spans="2:20" ht="24.75" customHeight="1">
      <c r="B198" s="1638" t="s">
        <v>599</v>
      </c>
      <c r="C198" s="1619" t="s">
        <v>624</v>
      </c>
      <c r="D198" s="1620"/>
      <c r="E198" s="309" t="s">
        <v>625</v>
      </c>
      <c r="F198" s="265" t="s">
        <v>350</v>
      </c>
      <c r="G198" s="1619" t="s">
        <v>627</v>
      </c>
      <c r="H198" s="1620"/>
      <c r="I198" s="309" t="s">
        <v>1140</v>
      </c>
      <c r="J198" s="365" t="s">
        <v>144</v>
      </c>
      <c r="K198" s="201"/>
      <c r="L198" s="201"/>
      <c r="R198" s="59"/>
      <c r="S198" s="59"/>
      <c r="T198" s="59"/>
    </row>
    <row r="199" spans="2:20" ht="11.25" customHeight="1">
      <c r="B199" s="1639"/>
      <c r="C199" s="1877" t="s">
        <v>459</v>
      </c>
      <c r="D199" s="1878"/>
      <c r="E199" s="1878"/>
      <c r="F199" s="1878"/>
      <c r="G199" s="1878"/>
      <c r="H199" s="1878"/>
      <c r="I199" s="1603"/>
      <c r="J199" s="1598"/>
      <c r="K199" s="201"/>
      <c r="L199" s="201"/>
      <c r="R199" s="59"/>
      <c r="S199" s="59"/>
      <c r="T199" s="59"/>
    </row>
    <row r="200" spans="2:20" ht="10.5" customHeight="1">
      <c r="B200" s="471">
        <v>1970</v>
      </c>
      <c r="C200" s="374"/>
      <c r="D200" s="774">
        <v>7.1780379491320145</v>
      </c>
      <c r="E200" s="785">
        <v>8.5345175615664104</v>
      </c>
      <c r="F200" s="787">
        <v>22.995559144125959</v>
      </c>
      <c r="G200" s="780"/>
      <c r="H200" s="1191">
        <v>14.517561566411</v>
      </c>
      <c r="I200" s="726">
        <v>46.774323778764639</v>
      </c>
      <c r="J200" s="726">
        <f>SUM(C200:I200)</f>
        <v>100.00000000000003</v>
      </c>
      <c r="K200" s="201"/>
      <c r="L200" s="201"/>
      <c r="R200" s="59"/>
      <c r="S200" s="59"/>
      <c r="T200" s="59"/>
    </row>
    <row r="201" spans="2:20" ht="10.5" customHeight="1">
      <c r="B201" s="471">
        <v>1971</v>
      </c>
      <c r="C201" s="364"/>
      <c r="D201" s="770">
        <v>7.8002777980846556</v>
      </c>
      <c r="E201" s="726">
        <v>7.4</v>
      </c>
      <c r="F201" s="729">
        <v>22.216536296512903</v>
      </c>
      <c r="G201" s="781"/>
      <c r="H201" s="1192">
        <v>13.926456612325463</v>
      </c>
      <c r="I201" s="726">
        <v>48.709701001535201</v>
      </c>
      <c r="J201" s="726">
        <v>100</v>
      </c>
      <c r="K201" s="201"/>
      <c r="L201" s="201"/>
      <c r="R201" s="59"/>
      <c r="S201" s="59"/>
      <c r="T201" s="59"/>
    </row>
    <row r="202" spans="2:20" ht="10.5" customHeight="1">
      <c r="B202" s="471">
        <v>1972</v>
      </c>
      <c r="C202" s="364"/>
      <c r="D202" s="770">
        <v>7.6456153945499166</v>
      </c>
      <c r="E202" s="726">
        <v>8.56257264626114</v>
      </c>
      <c r="F202" s="729">
        <v>21.503293297171638</v>
      </c>
      <c r="G202" s="781"/>
      <c r="H202" s="1192">
        <v>13.72852899393</v>
      </c>
      <c r="I202" s="726">
        <v>48.559989668087304</v>
      </c>
      <c r="J202" s="726">
        <f>SUM(C202:I202)</f>
        <v>100</v>
      </c>
      <c r="K202" s="201"/>
      <c r="L202" s="201"/>
      <c r="R202" s="59"/>
      <c r="S202" s="59"/>
      <c r="T202" s="59"/>
    </row>
    <row r="203" spans="2:20" ht="10.5" customHeight="1">
      <c r="B203" s="471">
        <v>1973</v>
      </c>
      <c r="C203" s="364"/>
      <c r="D203" s="770">
        <v>7.2530784018288568</v>
      </c>
      <c r="E203" s="726">
        <v>10.209383280511249</v>
      </c>
      <c r="F203" s="729">
        <v>21.665714137268147</v>
      </c>
      <c r="G203" s="781"/>
      <c r="H203" s="1192">
        <v>13.846313711227722</v>
      </c>
      <c r="I203" s="726">
        <v>47.025510469164026</v>
      </c>
      <c r="J203" s="726">
        <f>SUM(C203:I203)</f>
        <v>100</v>
      </c>
      <c r="K203" s="201"/>
      <c r="L203" s="201"/>
      <c r="R203" s="59"/>
      <c r="S203" s="59"/>
      <c r="T203" s="59"/>
    </row>
    <row r="204" spans="2:20" ht="10.5" customHeight="1">
      <c r="B204" s="471">
        <v>1974</v>
      </c>
      <c r="C204" s="364"/>
      <c r="D204" s="770">
        <v>8.8655534515407126</v>
      </c>
      <c r="E204" s="726">
        <v>12.024444826992598</v>
      </c>
      <c r="F204" s="729">
        <v>21.4</v>
      </c>
      <c r="G204" s="781"/>
      <c r="H204" s="1192">
        <v>13.853503184713375</v>
      </c>
      <c r="I204" s="726">
        <v>43.789808917197455</v>
      </c>
      <c r="J204" s="726">
        <v>100</v>
      </c>
      <c r="K204" s="201"/>
      <c r="L204" s="201"/>
      <c r="R204" s="59"/>
      <c r="S204" s="59"/>
      <c r="T204" s="59"/>
    </row>
    <row r="205" spans="2:20" ht="10.5" customHeight="1">
      <c r="B205" s="471"/>
      <c r="C205" s="364"/>
      <c r="D205" s="770"/>
      <c r="E205" s="726"/>
      <c r="F205" s="729"/>
      <c r="G205" s="781"/>
      <c r="H205" s="1192"/>
      <c r="I205" s="726"/>
      <c r="J205" s="726"/>
      <c r="K205" s="201"/>
      <c r="L205" s="201"/>
      <c r="R205" s="59"/>
      <c r="S205" s="59"/>
      <c r="T205" s="59"/>
    </row>
    <row r="206" spans="2:20" ht="10.5" customHeight="1">
      <c r="B206" s="471">
        <v>1975</v>
      </c>
      <c r="C206" s="364"/>
      <c r="D206" s="770">
        <v>7.6538044899331377</v>
      </c>
      <c r="E206" s="726">
        <v>10.757909678383324</v>
      </c>
      <c r="F206" s="729">
        <v>22.808262672294646</v>
      </c>
      <c r="G206" s="781"/>
      <c r="H206" s="1192">
        <v>13.533300959994024</v>
      </c>
      <c r="I206" s="726">
        <v>45.246722199394867</v>
      </c>
      <c r="J206" s="726">
        <f>SUM(C206:I206)</f>
        <v>100</v>
      </c>
      <c r="K206" s="201"/>
      <c r="L206" s="201"/>
      <c r="R206" s="59"/>
      <c r="S206" s="59"/>
      <c r="T206" s="59"/>
    </row>
    <row r="207" spans="2:20" ht="10.5" customHeight="1">
      <c r="B207" s="471">
        <v>1976</v>
      </c>
      <c r="C207" s="364"/>
      <c r="D207" s="770">
        <v>6.736730431323144</v>
      </c>
      <c r="E207" s="726">
        <v>10.867619268640388</v>
      </c>
      <c r="F207" s="729">
        <v>23.111096376355135</v>
      </c>
      <c r="G207" s="781"/>
      <c r="H207" s="1192">
        <v>13.065676491065211</v>
      </c>
      <c r="I207" s="726">
        <v>46.218877432616118</v>
      </c>
      <c r="J207" s="726">
        <f>SUM(C207:I207)</f>
        <v>100</v>
      </c>
      <c r="K207" s="201"/>
      <c r="L207" s="201"/>
      <c r="R207" s="59"/>
      <c r="S207" s="59"/>
      <c r="T207" s="59"/>
    </row>
    <row r="208" spans="2:20" ht="10.5" customHeight="1">
      <c r="B208" s="471">
        <v>1977</v>
      </c>
      <c r="C208" s="364"/>
      <c r="D208" s="770">
        <v>7.039586401755388</v>
      </c>
      <c r="E208" s="726">
        <v>11.394992335206949</v>
      </c>
      <c r="F208" s="729">
        <v>21.31413628302624</v>
      </c>
      <c r="G208" s="781"/>
      <c r="H208" s="1192">
        <v>12.813730499864739</v>
      </c>
      <c r="I208" s="726">
        <v>47.5</v>
      </c>
      <c r="J208" s="726">
        <v>100</v>
      </c>
      <c r="K208" s="201"/>
      <c r="L208" s="201"/>
      <c r="R208" s="59"/>
      <c r="S208" s="59"/>
      <c r="T208" s="59"/>
    </row>
    <row r="209" spans="2:20" ht="10.5" customHeight="1">
      <c r="B209" s="471">
        <v>1978</v>
      </c>
      <c r="C209" s="364"/>
      <c r="D209" s="770">
        <v>6.7176133827043776</v>
      </c>
      <c r="E209" s="726">
        <v>13.127970797552457</v>
      </c>
      <c r="F209" s="729">
        <v>21.048346857848159</v>
      </c>
      <c r="G209" s="781"/>
      <c r="H209" s="1192">
        <v>12.305995430552272</v>
      </c>
      <c r="I209" s="726">
        <v>46.800073531342733</v>
      </c>
      <c r="J209" s="726">
        <f>SUM(C209:I209)</f>
        <v>100</v>
      </c>
      <c r="K209" s="201"/>
      <c r="L209" s="201"/>
      <c r="R209" s="59"/>
      <c r="S209" s="59"/>
      <c r="T209" s="59"/>
    </row>
    <row r="210" spans="2:20" ht="10.5" customHeight="1">
      <c r="B210" s="471">
        <v>1979</v>
      </c>
      <c r="C210" s="364"/>
      <c r="D210" s="770">
        <v>5.9695248161359933</v>
      </c>
      <c r="E210" s="726">
        <v>15.957634209715065</v>
      </c>
      <c r="F210" s="729">
        <v>21.907341348482849</v>
      </c>
      <c r="G210" s="781"/>
      <c r="H210" s="1192">
        <v>11.241026996080503</v>
      </c>
      <c r="I210" s="726">
        <v>44.924472629585587</v>
      </c>
      <c r="J210" s="726">
        <f>SUM(C210:I210)</f>
        <v>100</v>
      </c>
      <c r="K210" s="201"/>
      <c r="L210" s="201"/>
      <c r="R210" s="59"/>
      <c r="S210" s="59"/>
      <c r="T210" s="59"/>
    </row>
    <row r="211" spans="2:20" ht="10.5" customHeight="1">
      <c r="B211" s="471"/>
      <c r="C211" s="364"/>
      <c r="D211" s="770"/>
      <c r="E211" s="726"/>
      <c r="F211" s="729"/>
      <c r="G211" s="781"/>
      <c r="H211" s="1192"/>
      <c r="I211" s="726"/>
      <c r="J211" s="726"/>
      <c r="K211" s="201"/>
      <c r="L211" s="201"/>
      <c r="R211" s="59"/>
      <c r="S211" s="59"/>
      <c r="T211" s="59"/>
    </row>
    <row r="212" spans="2:20" ht="10.5" customHeight="1">
      <c r="B212" s="471">
        <v>1980</v>
      </c>
      <c r="C212" s="364"/>
      <c r="D212" s="770">
        <v>6.1968128799080011</v>
      </c>
      <c r="E212" s="726">
        <v>20.029571217348447</v>
      </c>
      <c r="F212" s="729">
        <v>21.764415968457367</v>
      </c>
      <c r="G212" s="781"/>
      <c r="H212" s="1192">
        <v>11.675702316412027</v>
      </c>
      <c r="I212" s="726">
        <v>40.333497617874158</v>
      </c>
      <c r="J212" s="726">
        <f>SUM(C212:I212)</f>
        <v>100</v>
      </c>
      <c r="K212" s="201"/>
      <c r="L212" s="201"/>
      <c r="R212" s="59"/>
      <c r="S212" s="59"/>
      <c r="T212" s="59"/>
    </row>
    <row r="213" spans="2:20" ht="10.5" customHeight="1">
      <c r="B213" s="471">
        <v>1981</v>
      </c>
      <c r="C213" s="364"/>
      <c r="D213" s="770">
        <v>6.4422626067434887</v>
      </c>
      <c r="E213" s="726">
        <v>14.355134344051493</v>
      </c>
      <c r="F213" s="729">
        <v>24.089572173517666</v>
      </c>
      <c r="G213" s="781"/>
      <c r="H213" s="1192">
        <v>12.830531834780261</v>
      </c>
      <c r="I213" s="726">
        <v>42.282499040907091</v>
      </c>
      <c r="J213" s="726">
        <f>SUM(C213:I213)</f>
        <v>100</v>
      </c>
      <c r="K213" s="201"/>
      <c r="L213" s="201"/>
      <c r="R213" s="59"/>
      <c r="S213" s="59"/>
      <c r="T213" s="59"/>
    </row>
    <row r="214" spans="2:20" ht="10.5" customHeight="1">
      <c r="B214" s="471">
        <v>1982</v>
      </c>
      <c r="C214" s="364"/>
      <c r="D214" s="770">
        <v>5.6785333941883458</v>
      </c>
      <c r="E214" s="726">
        <v>12.770678026269081</v>
      </c>
      <c r="F214" s="729">
        <v>23.790506617982658</v>
      </c>
      <c r="G214" s="781"/>
      <c r="H214" s="1192">
        <v>12.9</v>
      </c>
      <c r="I214" s="726">
        <v>44.791825143262841</v>
      </c>
      <c r="J214" s="726">
        <v>100</v>
      </c>
      <c r="K214" s="201"/>
      <c r="L214" s="201"/>
      <c r="R214" s="59"/>
      <c r="S214" s="59"/>
      <c r="T214" s="59"/>
    </row>
    <row r="215" spans="2:20" ht="10.5" customHeight="1">
      <c r="B215" s="471">
        <v>1983</v>
      </c>
      <c r="C215" s="364"/>
      <c r="D215" s="770">
        <v>4.4140534454783271</v>
      </c>
      <c r="E215" s="726">
        <v>13.24216033643498</v>
      </c>
      <c r="F215" s="729">
        <v>23.565901740675741</v>
      </c>
      <c r="G215" s="781"/>
      <c r="H215" s="1192">
        <v>12.68805810346921</v>
      </c>
      <c r="I215" s="726">
        <v>46.089826373941747</v>
      </c>
      <c r="J215" s="726">
        <f>SUM(C215:I215)</f>
        <v>100</v>
      </c>
      <c r="K215" s="201"/>
      <c r="L215" s="201"/>
      <c r="R215" s="59"/>
      <c r="S215" s="59"/>
      <c r="T215" s="59"/>
    </row>
    <row r="216" spans="2:20" ht="10.5" customHeight="1">
      <c r="B216" s="471">
        <v>1984</v>
      </c>
      <c r="C216" s="364"/>
      <c r="D216" s="770">
        <v>4.7942090502539223</v>
      </c>
      <c r="E216" s="726">
        <v>12.350299401197605</v>
      </c>
      <c r="F216" s="729">
        <v>23.101265822784811</v>
      </c>
      <c r="G216" s="781"/>
      <c r="H216" s="1192">
        <v>11.629273099370877</v>
      </c>
      <c r="I216" s="726">
        <v>48.124952626392783</v>
      </c>
      <c r="J216" s="726">
        <f>SUM(C216:I216)</f>
        <v>100</v>
      </c>
      <c r="K216" s="201"/>
      <c r="L216" s="201"/>
      <c r="R216" s="59"/>
      <c r="S216" s="59"/>
      <c r="T216" s="59"/>
    </row>
    <row r="217" spans="2:20" ht="10.5" customHeight="1">
      <c r="B217" s="471"/>
      <c r="C217" s="364"/>
      <c r="D217" s="770"/>
      <c r="E217" s="726"/>
      <c r="F217" s="729"/>
      <c r="G217" s="781"/>
      <c r="H217" s="1192"/>
      <c r="I217" s="726"/>
      <c r="J217" s="726"/>
      <c r="K217" s="201"/>
      <c r="L217" s="201"/>
      <c r="R217" s="59"/>
      <c r="S217" s="59"/>
      <c r="T217" s="59"/>
    </row>
    <row r="218" spans="2:20" ht="10.5" customHeight="1">
      <c r="B218" s="471">
        <v>1985</v>
      </c>
      <c r="C218" s="364"/>
      <c r="D218" s="770">
        <v>5.1786758468469207</v>
      </c>
      <c r="E218" s="726">
        <v>13.821332388960725</v>
      </c>
      <c r="F218" s="729">
        <v>21.872657942201101</v>
      </c>
      <c r="G218" s="781"/>
      <c r="H218" s="1192">
        <v>11.039276566656509</v>
      </c>
      <c r="I218" s="726">
        <v>48.088057255334746</v>
      </c>
      <c r="J218" s="726">
        <f>SUM(C218:I218)</f>
        <v>100</v>
      </c>
      <c r="K218" s="201"/>
      <c r="L218" s="201"/>
      <c r="R218" s="59"/>
      <c r="S218" s="59"/>
      <c r="T218" s="59"/>
    </row>
    <row r="219" spans="2:20" ht="10.5" customHeight="1">
      <c r="B219" s="471">
        <v>1986</v>
      </c>
      <c r="C219" s="364"/>
      <c r="D219" s="770">
        <v>4.9607124517259082</v>
      </c>
      <c r="E219" s="726">
        <v>14.212455243146662</v>
      </c>
      <c r="F219" s="729">
        <v>21.988364976751058</v>
      </c>
      <c r="G219" s="781"/>
      <c r="H219" s="1192">
        <v>11.143313378869841</v>
      </c>
      <c r="I219" s="726">
        <v>47.695153949506533</v>
      </c>
      <c r="J219" s="726">
        <f>SUM(C219:I219)</f>
        <v>100</v>
      </c>
      <c r="K219" s="201"/>
      <c r="L219" s="201"/>
      <c r="R219" s="59"/>
      <c r="S219" s="59"/>
      <c r="T219" s="59"/>
    </row>
    <row r="220" spans="2:20" ht="10.5" customHeight="1">
      <c r="B220" s="471">
        <v>1987</v>
      </c>
      <c r="C220" s="364"/>
      <c r="D220" s="770">
        <v>5.5818063771461546</v>
      </c>
      <c r="E220" s="726">
        <v>11.542947145674026</v>
      </c>
      <c r="F220" s="729">
        <v>22.5</v>
      </c>
      <c r="G220" s="781"/>
      <c r="H220" s="1192">
        <v>12.238493723849372</v>
      </c>
      <c r="I220" s="726">
        <v>48.188092146395419</v>
      </c>
      <c r="J220" s="726">
        <v>100</v>
      </c>
      <c r="K220" s="201"/>
      <c r="L220" s="201"/>
      <c r="R220" s="59"/>
      <c r="S220" s="59"/>
      <c r="T220" s="59"/>
    </row>
    <row r="221" spans="2:20" ht="10.5" customHeight="1">
      <c r="B221" s="471">
        <v>1988</v>
      </c>
      <c r="C221" s="364"/>
      <c r="D221" s="770">
        <v>5.8223647602763977</v>
      </c>
      <c r="E221" s="726">
        <v>10.887973857531641</v>
      </c>
      <c r="F221" s="729">
        <v>22.997582024017888</v>
      </c>
      <c r="G221" s="781"/>
      <c r="H221" s="1192">
        <v>12.590168246613315</v>
      </c>
      <c r="I221" s="726">
        <v>47.701911111560754</v>
      </c>
      <c r="J221" s="726">
        <v>100</v>
      </c>
      <c r="K221" s="201"/>
      <c r="L221" s="201"/>
      <c r="R221" s="59"/>
      <c r="S221" s="59"/>
      <c r="T221" s="59"/>
    </row>
    <row r="222" spans="2:20" ht="10.5" customHeight="1">
      <c r="B222" s="471">
        <v>1989</v>
      </c>
      <c r="C222" s="364"/>
      <c r="D222" s="770">
        <v>5.4037419990152635</v>
      </c>
      <c r="E222" s="726">
        <v>9.7539856364284621</v>
      </c>
      <c r="F222" s="729">
        <v>23.5</v>
      </c>
      <c r="G222" s="781"/>
      <c r="H222" s="1192">
        <v>13.512538413215843</v>
      </c>
      <c r="I222" s="726">
        <v>47.762695461722608</v>
      </c>
      <c r="J222" s="726">
        <v>100</v>
      </c>
      <c r="K222" s="201"/>
      <c r="L222" s="201"/>
      <c r="R222" s="59"/>
      <c r="S222" s="59"/>
      <c r="T222" s="59"/>
    </row>
    <row r="223" spans="2:20" ht="10.5" customHeight="1">
      <c r="B223" s="471"/>
      <c r="C223" s="364"/>
      <c r="D223" s="770"/>
      <c r="E223" s="726"/>
      <c r="F223" s="729"/>
      <c r="G223" s="781"/>
      <c r="H223" s="1192"/>
      <c r="I223" s="726"/>
      <c r="J223" s="726"/>
      <c r="K223" s="201"/>
      <c r="L223" s="201"/>
      <c r="R223" s="59"/>
      <c r="S223" s="59"/>
      <c r="T223" s="59"/>
    </row>
    <row r="224" spans="2:20" ht="10.5" customHeight="1">
      <c r="B224" s="471">
        <v>1990</v>
      </c>
      <c r="C224" s="364"/>
      <c r="D224" s="770">
        <v>4.6190682540964945</v>
      </c>
      <c r="E224" s="726">
        <v>8.8870608800393676</v>
      </c>
      <c r="F224" s="729">
        <v>23.721475105212519</v>
      </c>
      <c r="G224" s="781"/>
      <c r="H224" s="1192">
        <v>14.28686844946494</v>
      </c>
      <c r="I224" s="726">
        <v>48.485527311186679</v>
      </c>
      <c r="J224" s="726">
        <f>SUM(C224:I224)</f>
        <v>100</v>
      </c>
      <c r="K224" s="201"/>
      <c r="L224" s="201"/>
      <c r="R224" s="59"/>
      <c r="S224" s="59"/>
      <c r="T224" s="59"/>
    </row>
    <row r="225" spans="2:20" ht="10.5" customHeight="1">
      <c r="B225" s="471">
        <v>1991</v>
      </c>
      <c r="C225" s="364"/>
      <c r="D225" s="770">
        <v>4.549975770868933</v>
      </c>
      <c r="E225" s="726">
        <v>8.1741436914994008</v>
      </c>
      <c r="F225" s="729">
        <v>22.973679512356856</v>
      </c>
      <c r="G225" s="781"/>
      <c r="H225" s="1192">
        <v>13.959805146777526</v>
      </c>
      <c r="I225" s="726">
        <v>50.342395878497278</v>
      </c>
      <c r="J225" s="726">
        <f>SUM(C225:I225)</f>
        <v>100</v>
      </c>
      <c r="K225" s="201"/>
      <c r="L225" s="201"/>
      <c r="R225" s="59"/>
      <c r="S225" s="59"/>
      <c r="T225" s="59"/>
    </row>
    <row r="226" spans="2:20" ht="10.5" customHeight="1">
      <c r="B226" s="471">
        <v>1992</v>
      </c>
      <c r="C226" s="364"/>
      <c r="D226" s="770">
        <v>3.7963453240652076</v>
      </c>
      <c r="E226" s="726">
        <v>7.5138289602649744</v>
      </c>
      <c r="F226" s="729">
        <v>21.964388314951051</v>
      </c>
      <c r="G226" s="781"/>
      <c r="H226" s="1192">
        <v>14.382118675574281</v>
      </c>
      <c r="I226" s="726">
        <v>52.343318725144485</v>
      </c>
      <c r="J226" s="726">
        <f>SUM(C226:I226)</f>
        <v>100</v>
      </c>
      <c r="K226" s="201"/>
      <c r="L226" s="201"/>
      <c r="R226" s="59"/>
      <c r="S226" s="59"/>
      <c r="T226" s="59"/>
    </row>
    <row r="227" spans="2:20" ht="10.5" customHeight="1">
      <c r="B227" s="471">
        <v>1993</v>
      </c>
      <c r="C227" s="364"/>
      <c r="D227" s="770">
        <v>4.0999999999999996</v>
      </c>
      <c r="E227" s="726">
        <v>7.4748570961339773</v>
      </c>
      <c r="F227" s="729">
        <v>21.262509508341324</v>
      </c>
      <c r="G227" s="781"/>
      <c r="H227" s="1192">
        <v>14.498021521681496</v>
      </c>
      <c r="I227" s="726">
        <v>52.599276994397826</v>
      </c>
      <c r="J227" s="726">
        <v>100</v>
      </c>
      <c r="K227" s="201"/>
      <c r="L227" s="201"/>
      <c r="R227" s="59"/>
      <c r="S227" s="59"/>
      <c r="T227" s="59"/>
    </row>
    <row r="228" spans="2:20" ht="10.5" customHeight="1">
      <c r="B228" s="471">
        <v>1994</v>
      </c>
      <c r="C228" s="364"/>
      <c r="D228" s="770">
        <v>4.6044217065594735</v>
      </c>
      <c r="E228" s="726">
        <v>7.0966122850620454</v>
      </c>
      <c r="F228" s="729">
        <v>21.1</v>
      </c>
      <c r="G228" s="781"/>
      <c r="H228" s="1192">
        <v>14.241655091038371</v>
      </c>
      <c r="I228" s="726">
        <v>53.008085695605367</v>
      </c>
      <c r="J228" s="726">
        <v>100</v>
      </c>
      <c r="K228" s="201"/>
      <c r="L228" s="201"/>
      <c r="R228" s="59"/>
      <c r="S228" s="59"/>
      <c r="T228" s="59"/>
    </row>
    <row r="229" spans="2:20" ht="10.5" customHeight="1">
      <c r="B229" s="471"/>
      <c r="C229" s="364"/>
      <c r="D229" s="770"/>
      <c r="E229" s="726"/>
      <c r="F229" s="729"/>
      <c r="G229" s="781"/>
      <c r="H229" s="1192"/>
      <c r="I229" s="726"/>
      <c r="J229" s="726"/>
      <c r="K229" s="201"/>
      <c r="L229" s="201"/>
      <c r="R229" s="59"/>
      <c r="S229" s="59"/>
      <c r="T229" s="59"/>
    </row>
    <row r="230" spans="2:20" ht="10.5" customHeight="1">
      <c r="B230" s="471">
        <v>1995</v>
      </c>
      <c r="C230" s="364"/>
      <c r="D230" s="770">
        <v>3.8643814277189201</v>
      </c>
      <c r="E230" s="726">
        <v>6.7776348319396122</v>
      </c>
      <c r="F230" s="729">
        <v>21.3</v>
      </c>
      <c r="G230" s="781"/>
      <c r="H230" s="1192">
        <v>14.407584223946182</v>
      </c>
      <c r="I230" s="726">
        <v>53.596035061341851</v>
      </c>
      <c r="J230" s="726">
        <v>100</v>
      </c>
      <c r="K230" s="201"/>
      <c r="L230" s="201"/>
      <c r="R230" s="59"/>
      <c r="S230" s="59"/>
      <c r="T230" s="59"/>
    </row>
    <row r="231" spans="2:20" ht="10.5" customHeight="1">
      <c r="B231" s="471">
        <v>1996</v>
      </c>
      <c r="C231" s="364"/>
      <c r="D231" s="770">
        <v>3.8600024266834327</v>
      </c>
      <c r="E231" s="726">
        <v>6.1368302787061682</v>
      </c>
      <c r="F231" s="729">
        <v>18.677426013731246</v>
      </c>
      <c r="G231" s="781"/>
      <c r="H231" s="1192">
        <v>12.975507830781376</v>
      </c>
      <c r="I231" s="726">
        <v>58.3</v>
      </c>
      <c r="J231" s="726">
        <v>100</v>
      </c>
      <c r="K231" s="201"/>
      <c r="L231" s="201"/>
      <c r="R231" s="59"/>
      <c r="S231" s="59"/>
      <c r="T231" s="59"/>
    </row>
    <row r="232" spans="2:20" ht="10.5" customHeight="1">
      <c r="B232" s="471">
        <v>1997</v>
      </c>
      <c r="C232" s="364"/>
      <c r="D232" s="770">
        <v>4.0280628590666705</v>
      </c>
      <c r="E232" s="726">
        <v>6.3138329974416374</v>
      </c>
      <c r="F232" s="729">
        <v>20.07934180742313</v>
      </c>
      <c r="G232" s="781"/>
      <c r="H232" s="1192">
        <v>13.793745432881394</v>
      </c>
      <c r="I232" s="726">
        <v>55.78501690318717</v>
      </c>
      <c r="J232" s="726">
        <f>SUM(C232:I232)</f>
        <v>100</v>
      </c>
      <c r="K232" s="201"/>
      <c r="L232" s="201"/>
      <c r="R232" s="59"/>
      <c r="S232" s="59"/>
      <c r="T232" s="59"/>
    </row>
    <row r="233" spans="2:20" ht="10.5" customHeight="1">
      <c r="B233" s="471">
        <v>1998</v>
      </c>
      <c r="C233" s="364"/>
      <c r="D233" s="770">
        <v>3.7836942271397902</v>
      </c>
      <c r="E233" s="726">
        <v>6.6341069859244204</v>
      </c>
      <c r="F233" s="729">
        <v>19.601504084367029</v>
      </c>
      <c r="G233" s="781"/>
      <c r="H233" s="1192">
        <v>13.566869804497847</v>
      </c>
      <c r="I233" s="726">
        <v>56.413824898070906</v>
      </c>
      <c r="J233" s="726">
        <f>SUM(C233:I233)</f>
        <v>100</v>
      </c>
      <c r="K233" s="201"/>
      <c r="L233" s="201"/>
      <c r="R233" s="59"/>
      <c r="S233" s="59"/>
      <c r="T233" s="59"/>
    </row>
    <row r="234" spans="2:20" ht="10.5" customHeight="1">
      <c r="B234" s="471">
        <v>1999</v>
      </c>
      <c r="C234" s="364"/>
      <c r="D234" s="770">
        <v>3.5567188022243803</v>
      </c>
      <c r="E234" s="726">
        <v>6.8896047329927805</v>
      </c>
      <c r="F234" s="729">
        <v>18.738008953314857</v>
      </c>
      <c r="G234" s="781"/>
      <c r="H234" s="1192">
        <v>14</v>
      </c>
      <c r="I234" s="726">
        <v>56.754594429574887</v>
      </c>
      <c r="J234" s="726">
        <v>100</v>
      </c>
      <c r="K234" s="201"/>
      <c r="L234" s="201"/>
      <c r="R234" s="59"/>
      <c r="S234" s="59"/>
      <c r="T234" s="59"/>
    </row>
    <row r="235" spans="2:20" ht="10.5" customHeight="1">
      <c r="B235" s="471"/>
      <c r="C235" s="364"/>
      <c r="D235" s="770"/>
      <c r="E235" s="726"/>
      <c r="F235" s="729"/>
      <c r="G235" s="781"/>
      <c r="H235" s="1192"/>
      <c r="I235" s="726"/>
      <c r="J235" s="726"/>
      <c r="K235" s="201"/>
      <c r="L235" s="201"/>
      <c r="R235" s="59"/>
      <c r="S235" s="59"/>
      <c r="T235" s="59"/>
    </row>
    <row r="236" spans="2:20" ht="10.5" customHeight="1">
      <c r="B236" s="471">
        <v>2000</v>
      </c>
      <c r="C236" s="364"/>
      <c r="D236" s="770">
        <v>3.2862009707859747</v>
      </c>
      <c r="E236" s="726">
        <v>7.3789938241685356</v>
      </c>
      <c r="F236" s="729">
        <v>19.173834697365706</v>
      </c>
      <c r="G236" s="781"/>
      <c r="H236" s="1192">
        <v>14.737811255644173</v>
      </c>
      <c r="I236" s="726">
        <v>55.423159252035617</v>
      </c>
      <c r="J236" s="726">
        <f t="shared" ref="J236:J245" si="0">SUM(C236:I236)</f>
        <v>100</v>
      </c>
      <c r="K236" s="201"/>
      <c r="L236" s="201"/>
      <c r="R236" s="59"/>
      <c r="S236" s="59"/>
      <c r="T236" s="59"/>
    </row>
    <row r="237" spans="2:20" ht="10.5" customHeight="1">
      <c r="B237" s="415">
        <v>2001</v>
      </c>
      <c r="C237" s="364"/>
      <c r="D237" s="782">
        <v>3.5257505108188822</v>
      </c>
      <c r="E237" s="724">
        <v>8.124692198878817</v>
      </c>
      <c r="F237" s="724">
        <v>19.262325142767327</v>
      </c>
      <c r="G237" s="781"/>
      <c r="H237" s="1192">
        <v>14.150678472258605</v>
      </c>
      <c r="I237" s="726">
        <v>54.936553675276365</v>
      </c>
      <c r="J237" s="726">
        <f t="shared" si="0"/>
        <v>100</v>
      </c>
      <c r="K237" s="201"/>
      <c r="L237" s="201"/>
      <c r="R237" s="59"/>
      <c r="S237" s="59"/>
      <c r="T237" s="59"/>
    </row>
    <row r="238" spans="2:20" ht="10.5" customHeight="1">
      <c r="B238" s="415">
        <v>2002</v>
      </c>
      <c r="C238" s="364"/>
      <c r="D238" s="782">
        <v>3.705182686902754</v>
      </c>
      <c r="E238" s="724">
        <v>8.3925801011804388</v>
      </c>
      <c r="F238" s="724">
        <v>19.3</v>
      </c>
      <c r="G238" s="781"/>
      <c r="H238" s="1192">
        <v>13.851646992692523</v>
      </c>
      <c r="I238" s="726">
        <v>54.676469926925243</v>
      </c>
      <c r="J238" s="726">
        <v>100</v>
      </c>
      <c r="K238" s="201"/>
      <c r="L238" s="201"/>
      <c r="R238" s="59"/>
      <c r="S238" s="59"/>
      <c r="T238" s="59"/>
    </row>
    <row r="239" spans="2:20" ht="10.5" customHeight="1">
      <c r="B239" s="415">
        <v>2003</v>
      </c>
      <c r="C239" s="364"/>
      <c r="D239" s="782">
        <v>3.4</v>
      </c>
      <c r="E239" s="724">
        <v>7.2145411332040696</v>
      </c>
      <c r="F239" s="724">
        <v>18.976331101417685</v>
      </c>
      <c r="G239" s="781"/>
      <c r="H239" s="1192">
        <v>14.136293331810631</v>
      </c>
      <c r="I239" s="726">
        <v>56.323967894178892</v>
      </c>
      <c r="J239" s="726">
        <v>100</v>
      </c>
      <c r="K239" s="201"/>
      <c r="L239" s="201"/>
      <c r="R239" s="59"/>
      <c r="S239" s="59"/>
      <c r="T239" s="59"/>
    </row>
    <row r="240" spans="2:20" ht="10.5" customHeight="1">
      <c r="B240" s="415">
        <v>2004</v>
      </c>
      <c r="C240" s="364"/>
      <c r="D240" s="782">
        <v>3.0636262144778601</v>
      </c>
      <c r="E240" s="724">
        <v>6.9480784203022479</v>
      </c>
      <c r="F240" s="724">
        <v>18.617501694882169</v>
      </c>
      <c r="G240" s="781"/>
      <c r="H240" s="1192">
        <v>14.391069941762122</v>
      </c>
      <c r="I240" s="726">
        <v>56.979723728575607</v>
      </c>
      <c r="J240" s="726">
        <f t="shared" si="0"/>
        <v>100</v>
      </c>
      <c r="K240" s="201"/>
      <c r="L240" s="201"/>
      <c r="R240" s="59"/>
      <c r="S240" s="59"/>
      <c r="T240" s="59"/>
    </row>
    <row r="241" spans="2:20" ht="10.5" customHeight="1">
      <c r="B241" s="415"/>
      <c r="C241" s="364"/>
      <c r="D241" s="782"/>
      <c r="E241" s="724"/>
      <c r="F241" s="724"/>
      <c r="G241" s="781"/>
      <c r="H241" s="1192"/>
      <c r="I241" s="726"/>
      <c r="J241" s="724"/>
      <c r="K241" s="201"/>
      <c r="L241" s="201"/>
      <c r="R241" s="59"/>
      <c r="S241" s="59"/>
      <c r="T241" s="59"/>
    </row>
    <row r="242" spans="2:20" ht="10.5" customHeight="1">
      <c r="B242" s="415">
        <v>2005</v>
      </c>
      <c r="C242" s="364"/>
      <c r="D242" s="782">
        <v>2.6661421320833436</v>
      </c>
      <c r="E242" s="728">
        <v>7.3099066931928709</v>
      </c>
      <c r="F242" s="724">
        <v>18.139662777805381</v>
      </c>
      <c r="G242" s="781"/>
      <c r="H242" s="1192">
        <v>14.2</v>
      </c>
      <c r="I242" s="726">
        <v>57.7</v>
      </c>
      <c r="J242" s="726">
        <f t="shared" si="0"/>
        <v>100.0157116030816</v>
      </c>
      <c r="K242" s="201"/>
      <c r="L242" s="201"/>
      <c r="R242" s="59"/>
      <c r="S242" s="59"/>
      <c r="T242" s="59"/>
    </row>
    <row r="243" spans="2:20" ht="10.5" customHeight="1">
      <c r="B243" s="415">
        <v>2006</v>
      </c>
      <c r="C243" s="364"/>
      <c r="D243" s="782">
        <v>2.6</v>
      </c>
      <c r="E243" s="728">
        <v>8.1</v>
      </c>
      <c r="F243" s="724">
        <v>16.399999999999999</v>
      </c>
      <c r="G243" s="781"/>
      <c r="H243" s="1192">
        <v>14.1</v>
      </c>
      <c r="I243" s="726">
        <v>58.8</v>
      </c>
      <c r="J243" s="726">
        <f>SUM(C243:I243)</f>
        <v>100</v>
      </c>
      <c r="K243" s="201"/>
      <c r="L243" s="201"/>
      <c r="R243" s="59"/>
      <c r="S243" s="59"/>
      <c r="T243" s="59"/>
    </row>
    <row r="244" spans="2:20" ht="10.5" customHeight="1">
      <c r="B244" s="415">
        <v>2007</v>
      </c>
      <c r="C244" s="364"/>
      <c r="D244" s="782">
        <v>2.9586326259257332</v>
      </c>
      <c r="E244" s="728">
        <v>8.3657961227173026</v>
      </c>
      <c r="F244" s="724">
        <v>16</v>
      </c>
      <c r="G244" s="781"/>
      <c r="H244" s="1192">
        <v>13.73719837726731</v>
      </c>
      <c r="I244" s="726">
        <v>58.862208856266342</v>
      </c>
      <c r="J244" s="726">
        <v>100</v>
      </c>
      <c r="K244" s="201"/>
      <c r="L244" s="201"/>
      <c r="R244" s="59"/>
      <c r="S244" s="59"/>
      <c r="T244" s="59"/>
    </row>
    <row r="245" spans="2:20" ht="10.5" customHeight="1">
      <c r="B245" s="415">
        <v>2008</v>
      </c>
      <c r="C245" s="364"/>
      <c r="D245" s="782">
        <v>3.1697228603914489</v>
      </c>
      <c r="E245" s="728">
        <v>9.2477973413688055</v>
      </c>
      <c r="F245" s="724">
        <v>15.988143309672981</v>
      </c>
      <c r="G245" s="781"/>
      <c r="H245" s="1192">
        <v>13.920989710788465</v>
      </c>
      <c r="I245" s="726">
        <v>57.673346777778299</v>
      </c>
      <c r="J245" s="726">
        <f t="shared" si="0"/>
        <v>100</v>
      </c>
      <c r="K245" s="201"/>
      <c r="L245" s="201"/>
      <c r="R245" s="59"/>
      <c r="S245" s="59"/>
      <c r="T245" s="59"/>
    </row>
    <row r="246" spans="2:20" ht="10.5" customHeight="1">
      <c r="B246" s="415">
        <v>2009</v>
      </c>
      <c r="C246" s="364"/>
      <c r="D246" s="782">
        <v>2.9881263651957322</v>
      </c>
      <c r="E246" s="724">
        <v>8.8191095344786845</v>
      </c>
      <c r="F246" s="724">
        <v>15.00378104873381</v>
      </c>
      <c r="G246" s="781"/>
      <c r="H246" s="1192">
        <v>13.949698438308303</v>
      </c>
      <c r="I246" s="726">
        <v>59.239284613283473</v>
      </c>
      <c r="J246" s="724">
        <f>SUM(C246:I246)</f>
        <v>100</v>
      </c>
      <c r="K246" s="201"/>
      <c r="L246" s="201"/>
      <c r="R246" s="59"/>
      <c r="S246" s="59"/>
      <c r="T246" s="59"/>
    </row>
    <row r="247" spans="2:20" ht="10.5" customHeight="1">
      <c r="B247" s="415"/>
      <c r="C247" s="364"/>
      <c r="D247" s="782"/>
      <c r="E247" s="728"/>
      <c r="F247" s="724"/>
      <c r="G247" s="781"/>
      <c r="H247" s="1192"/>
      <c r="I247" s="726"/>
      <c r="J247" s="726"/>
      <c r="K247" s="201"/>
      <c r="L247" s="201"/>
      <c r="R247" s="59"/>
      <c r="S247" s="59"/>
      <c r="T247" s="59"/>
    </row>
    <row r="248" spans="2:20" ht="10.5" customHeight="1">
      <c r="B248" s="415">
        <v>2010</v>
      </c>
      <c r="C248" s="364"/>
      <c r="D248" s="782">
        <v>2.6296064709041791</v>
      </c>
      <c r="E248" s="724">
        <v>9.2329830130748825</v>
      </c>
      <c r="F248" s="724">
        <v>14.37752018149315</v>
      </c>
      <c r="G248" s="781"/>
      <c r="H248" s="1192">
        <v>14.853739287976078</v>
      </c>
      <c r="I248" s="726">
        <v>58.906151046551713</v>
      </c>
      <c r="J248" s="724">
        <f>SUM(C248:I248)</f>
        <v>100</v>
      </c>
      <c r="K248" s="201"/>
      <c r="L248" s="201"/>
      <c r="R248" s="59"/>
      <c r="S248" s="59"/>
      <c r="T248" s="59"/>
    </row>
    <row r="249" spans="2:20" ht="10.5" customHeight="1">
      <c r="B249" s="511" t="s">
        <v>1371</v>
      </c>
      <c r="C249" s="481"/>
      <c r="D249" s="777">
        <v>2.5</v>
      </c>
      <c r="E249" s="736">
        <v>9.6289497846255916</v>
      </c>
      <c r="F249" s="736">
        <v>13.327378641346749</v>
      </c>
      <c r="G249" s="783"/>
      <c r="H249" s="1188">
        <v>14.893824710406008</v>
      </c>
      <c r="I249" s="736">
        <v>59.7</v>
      </c>
      <c r="J249" s="726">
        <f>SUM(C249:I249)</f>
        <v>100.05015313637836</v>
      </c>
      <c r="K249" s="201"/>
      <c r="L249" s="201"/>
      <c r="R249" s="59"/>
      <c r="S249" s="59"/>
      <c r="T249" s="59"/>
    </row>
    <row r="250" spans="2:20" ht="10.5" customHeight="1">
      <c r="B250" s="511" t="s">
        <v>1367</v>
      </c>
      <c r="C250" s="481"/>
      <c r="D250" s="1118">
        <v>2.3895783157121282</v>
      </c>
      <c r="E250" s="736">
        <v>9.2327631954933249</v>
      </c>
      <c r="F250" s="736">
        <v>13.119089412308989</v>
      </c>
      <c r="G250" s="783"/>
      <c r="H250" s="1188">
        <v>15.003129634921283</v>
      </c>
      <c r="I250" s="736">
        <v>60.25543944156427</v>
      </c>
      <c r="J250" s="726">
        <f>SUM(C250:I250)</f>
        <v>100</v>
      </c>
      <c r="K250" s="201"/>
      <c r="L250" s="201"/>
      <c r="R250" s="59"/>
      <c r="S250" s="59"/>
      <c r="T250" s="59"/>
    </row>
    <row r="251" spans="2:20" ht="10.5" customHeight="1">
      <c r="B251" s="511" t="s">
        <v>1408</v>
      </c>
      <c r="C251" s="481"/>
      <c r="D251" s="1187">
        <v>2.3151245792179607</v>
      </c>
      <c r="E251" s="736">
        <v>8.9759061015877588</v>
      </c>
      <c r="F251" s="736">
        <v>13.234672597614658</v>
      </c>
      <c r="G251" s="783"/>
      <c r="H251" s="1188">
        <v>14.8</v>
      </c>
      <c r="I251" s="736">
        <v>60.629865920192529</v>
      </c>
      <c r="J251" s="726">
        <f>SUM(C251:I251)</f>
        <v>99.955569198612906</v>
      </c>
      <c r="K251" s="201"/>
      <c r="L251" s="201"/>
      <c r="R251" s="59"/>
      <c r="S251" s="59"/>
      <c r="T251" s="59"/>
    </row>
    <row r="252" spans="2:20" ht="10.5" customHeight="1">
      <c r="B252" s="511" t="s">
        <v>1411</v>
      </c>
      <c r="C252" s="481"/>
      <c r="D252" s="1187">
        <v>2.4867711657676104</v>
      </c>
      <c r="E252" s="736">
        <v>8.4184879108355268</v>
      </c>
      <c r="F252" s="736">
        <v>13.286140822647704</v>
      </c>
      <c r="G252" s="783"/>
      <c r="H252" s="1274">
        <v>14.829042192748117</v>
      </c>
      <c r="I252" s="736">
        <v>60.979557908001034</v>
      </c>
      <c r="J252" s="726">
        <v>100</v>
      </c>
      <c r="K252" s="201"/>
      <c r="L252" s="201"/>
      <c r="R252" s="59"/>
      <c r="S252" s="59"/>
      <c r="T252" s="59"/>
    </row>
    <row r="253" spans="2:20" ht="10.5" customHeight="1">
      <c r="B253" s="511"/>
      <c r="C253" s="481"/>
      <c r="D253" s="1187"/>
      <c r="E253" s="736"/>
      <c r="F253" s="736"/>
      <c r="G253" s="783"/>
      <c r="H253" s="1274"/>
      <c r="I253" s="736"/>
      <c r="J253" s="726"/>
      <c r="K253" s="201"/>
      <c r="L253" s="201"/>
      <c r="R253" s="59"/>
      <c r="S253" s="59"/>
      <c r="T253" s="59"/>
    </row>
    <row r="254" spans="2:20" ht="12" customHeight="1">
      <c r="B254" s="512" t="s">
        <v>1517</v>
      </c>
      <c r="C254" s="375"/>
      <c r="D254" s="779">
        <v>2.2999999999999998</v>
      </c>
      <c r="E254" s="737">
        <v>8.1</v>
      </c>
      <c r="F254" s="737">
        <v>13</v>
      </c>
      <c r="G254" s="784"/>
      <c r="H254" s="1193">
        <v>15</v>
      </c>
      <c r="I254" s="737">
        <v>61.6</v>
      </c>
      <c r="J254" s="725">
        <v>100</v>
      </c>
      <c r="K254" s="201"/>
      <c r="L254" s="201"/>
      <c r="R254" s="59"/>
      <c r="S254" s="59"/>
      <c r="T254" s="59"/>
    </row>
    <row r="255" spans="2:20" ht="12" customHeight="1">
      <c r="B255" s="226" t="s">
        <v>44</v>
      </c>
      <c r="C255" s="219"/>
      <c r="D255" s="201"/>
      <c r="E255" s="201"/>
      <c r="F255" s="201"/>
      <c r="G255" s="201"/>
      <c r="H255" s="201"/>
      <c r="I255" s="201"/>
      <c r="J255" s="201"/>
      <c r="K255" s="201"/>
      <c r="L255" s="201"/>
      <c r="R255" s="59"/>
      <c r="S255" s="59"/>
      <c r="T255" s="59"/>
    </row>
    <row r="256" spans="2:20" ht="10.5" customHeight="1">
      <c r="B256" s="1328"/>
      <c r="C256" s="219"/>
      <c r="D256" s="201"/>
      <c r="E256" s="201"/>
      <c r="F256" s="201"/>
      <c r="G256" s="201"/>
      <c r="H256" s="201"/>
      <c r="I256" s="201"/>
      <c r="J256" s="201"/>
      <c r="K256" s="201"/>
      <c r="L256" s="201"/>
      <c r="R256" s="59"/>
      <c r="S256" s="59"/>
      <c r="T256" s="59"/>
    </row>
    <row r="257" spans="2:20" ht="10.5" customHeight="1">
      <c r="B257" s="1363" t="s">
        <v>1320</v>
      </c>
      <c r="C257" s="217"/>
      <c r="D257" s="201"/>
      <c r="E257" s="201"/>
      <c r="F257" s="201"/>
      <c r="G257" s="201"/>
      <c r="H257" s="201"/>
      <c r="I257" s="201"/>
      <c r="J257" s="201"/>
      <c r="K257" s="201"/>
      <c r="L257" s="201"/>
      <c r="R257" s="59"/>
      <c r="S257" s="59"/>
      <c r="T257" s="59"/>
    </row>
    <row r="258" spans="2:20" ht="10.5" customHeight="1">
      <c r="B258" s="1326" t="s">
        <v>1321</v>
      </c>
      <c r="C258" s="217"/>
      <c r="D258" s="201"/>
      <c r="E258" s="201"/>
      <c r="F258" s="201"/>
      <c r="G258" s="201"/>
      <c r="H258" s="201"/>
      <c r="I258" s="201"/>
      <c r="J258" s="201"/>
      <c r="K258" s="201"/>
      <c r="L258" s="201"/>
      <c r="R258" s="59"/>
      <c r="S258" s="59"/>
      <c r="T258" s="59"/>
    </row>
    <row r="259" spans="2:20" ht="10.5" customHeight="1">
      <c r="B259" s="1326" t="s">
        <v>1322</v>
      </c>
      <c r="C259" s="217"/>
      <c r="D259" s="201"/>
      <c r="E259" s="201"/>
      <c r="F259" s="201"/>
      <c r="G259" s="201"/>
      <c r="H259" s="201"/>
      <c r="I259" s="201"/>
      <c r="J259" s="201"/>
      <c r="K259" s="201"/>
      <c r="L259" s="201"/>
      <c r="R259" s="59"/>
      <c r="S259" s="59"/>
      <c r="T259" s="59"/>
    </row>
    <row r="260" spans="2:20" ht="10.5" customHeight="1">
      <c r="B260" s="1326" t="s">
        <v>1111</v>
      </c>
      <c r="C260" s="217"/>
      <c r="D260" s="201"/>
      <c r="E260" s="201"/>
      <c r="F260" s="201"/>
      <c r="G260" s="201"/>
      <c r="H260" s="201"/>
      <c r="I260" s="201"/>
      <c r="J260" s="201"/>
      <c r="K260" s="201"/>
      <c r="L260" s="201"/>
      <c r="R260" s="59"/>
      <c r="S260" s="59"/>
      <c r="T260" s="59"/>
    </row>
    <row r="261" spans="2:20" ht="10.5" customHeight="1">
      <c r="B261" s="141"/>
      <c r="C261" s="206"/>
      <c r="D261" s="201"/>
      <c r="E261" s="206"/>
      <c r="F261" s="206"/>
      <c r="G261" s="206"/>
      <c r="H261" s="201"/>
      <c r="I261" s="206"/>
      <c r="J261" s="206"/>
      <c r="K261" s="201"/>
      <c r="L261" s="201"/>
      <c r="R261" s="59"/>
      <c r="S261" s="59"/>
      <c r="T261" s="59"/>
    </row>
    <row r="262" spans="2:20" ht="10.5" customHeight="1">
      <c r="B262" s="48"/>
      <c r="R262" s="59"/>
      <c r="S262" s="59"/>
      <c r="T262" s="59"/>
    </row>
    <row r="263" spans="2:20" ht="10.5" customHeight="1">
      <c r="B263" s="48"/>
      <c r="R263" s="59"/>
      <c r="S263" s="59"/>
      <c r="T263" s="59"/>
    </row>
    <row r="264" spans="2:20" ht="10.5" customHeight="1">
      <c r="B264" s="48"/>
      <c r="R264" s="59"/>
      <c r="S264" s="59"/>
      <c r="T264" s="59"/>
    </row>
    <row r="265" spans="2:20" ht="10.5" customHeight="1">
      <c r="B265" s="48"/>
      <c r="G265" s="151">
        <v>77</v>
      </c>
      <c r="R265" s="59"/>
      <c r="S265" s="59"/>
      <c r="T265" s="59"/>
    </row>
    <row r="266" spans="2:20" ht="10.5" customHeight="1">
      <c r="R266" s="59"/>
      <c r="S266" s="59"/>
      <c r="T266" s="59"/>
    </row>
    <row r="267" spans="2:20">
      <c r="B267" s="60" t="s">
        <v>33</v>
      </c>
      <c r="C267" s="60"/>
      <c r="D267" s="60"/>
      <c r="E267" s="60"/>
      <c r="F267" s="60"/>
      <c r="G267" s="60"/>
      <c r="R267" s="59"/>
      <c r="S267" s="59"/>
      <c r="T267" s="59"/>
    </row>
    <row r="268" spans="2:20" ht="23.25" customHeight="1">
      <c r="B268" s="1638" t="s">
        <v>599</v>
      </c>
      <c r="C268" s="265" t="s">
        <v>446</v>
      </c>
      <c r="D268" s="265" t="s">
        <v>447</v>
      </c>
      <c r="E268" s="265" t="s">
        <v>448</v>
      </c>
      <c r="F268" s="440" t="s">
        <v>144</v>
      </c>
      <c r="S268" s="59"/>
      <c r="T268" s="59"/>
    </row>
    <row r="269" spans="2:20">
      <c r="B269" s="1639"/>
      <c r="C269" s="1597" t="s">
        <v>623</v>
      </c>
      <c r="D269" s="1603"/>
      <c r="E269" s="1603"/>
      <c r="F269" s="1598"/>
      <c r="S269" s="59"/>
      <c r="T269" s="59"/>
    </row>
    <row r="270" spans="2:20" ht="10.5" customHeight="1">
      <c r="B270" s="311" t="s">
        <v>145</v>
      </c>
      <c r="C270" s="724">
        <v>700</v>
      </c>
      <c r="D270" s="726">
        <v>258.7</v>
      </c>
      <c r="E270" s="726">
        <v>540.70000000000005</v>
      </c>
      <c r="F270" s="785">
        <f>SUM(C270:E270)</f>
        <v>1499.4</v>
      </c>
      <c r="S270" s="59"/>
      <c r="T270" s="59"/>
    </row>
    <row r="271" spans="2:20" ht="10.5" customHeight="1">
      <c r="B271" s="311" t="s">
        <v>146</v>
      </c>
      <c r="C271" s="724">
        <v>826.2</v>
      </c>
      <c r="D271" s="726">
        <v>284.7</v>
      </c>
      <c r="E271" s="726">
        <v>620.20000000000005</v>
      </c>
      <c r="F271" s="726">
        <f t="shared" ref="F271:F321" si="1">SUM(C271:E271)</f>
        <v>1731.1000000000001</v>
      </c>
      <c r="S271" s="59"/>
      <c r="T271" s="59"/>
    </row>
    <row r="272" spans="2:20" ht="10.5" customHeight="1">
      <c r="B272" s="311" t="s">
        <v>147</v>
      </c>
      <c r="C272" s="724">
        <v>623.6</v>
      </c>
      <c r="D272" s="726">
        <v>331.9</v>
      </c>
      <c r="E272" s="726">
        <v>857.7</v>
      </c>
      <c r="F272" s="726">
        <f t="shared" si="1"/>
        <v>1813.2</v>
      </c>
      <c r="S272" s="59"/>
      <c r="T272" s="59"/>
    </row>
    <row r="273" spans="2:20" ht="10.5" customHeight="1">
      <c r="B273" s="311" t="s">
        <v>148</v>
      </c>
      <c r="C273" s="724">
        <v>1322.7</v>
      </c>
      <c r="D273" s="726">
        <v>361.9</v>
      </c>
      <c r="E273" s="726">
        <v>983.2</v>
      </c>
      <c r="F273" s="726">
        <f t="shared" si="1"/>
        <v>2667.8</v>
      </c>
      <c r="S273" s="59"/>
      <c r="T273" s="59"/>
    </row>
    <row r="274" spans="2:20" ht="10.5" customHeight="1">
      <c r="B274" s="311" t="s">
        <v>149</v>
      </c>
      <c r="C274" s="724">
        <v>1239.5999999999999</v>
      </c>
      <c r="D274" s="726">
        <v>485</v>
      </c>
      <c r="E274" s="726">
        <v>1063.4000000000001</v>
      </c>
      <c r="F274" s="726">
        <f t="shared" si="1"/>
        <v>2788</v>
      </c>
      <c r="S274" s="59"/>
      <c r="T274" s="59"/>
    </row>
    <row r="275" spans="2:20" ht="10.5" customHeight="1">
      <c r="B275" s="311"/>
      <c r="C275" s="724"/>
      <c r="D275" s="726"/>
      <c r="E275" s="726"/>
      <c r="F275" s="726"/>
      <c r="S275" s="59"/>
      <c r="T275" s="59"/>
    </row>
    <row r="276" spans="2:20" ht="10.5" customHeight="1">
      <c r="B276" s="311" t="s">
        <v>150</v>
      </c>
      <c r="C276" s="724">
        <v>1248.0999999999999</v>
      </c>
      <c r="D276" s="726">
        <v>524.70000000000005</v>
      </c>
      <c r="E276" s="726">
        <v>1217.8</v>
      </c>
      <c r="F276" s="726">
        <f t="shared" si="1"/>
        <v>2990.6</v>
      </c>
      <c r="S276" s="59"/>
      <c r="T276" s="59"/>
    </row>
    <row r="277" spans="2:20" ht="10.5" customHeight="1">
      <c r="B277" s="311" t="s">
        <v>151</v>
      </c>
      <c r="C277" s="724">
        <v>1791.8</v>
      </c>
      <c r="D277" s="726">
        <v>577</v>
      </c>
      <c r="E277" s="726">
        <v>1333.6</v>
      </c>
      <c r="F277" s="726">
        <f t="shared" si="1"/>
        <v>3702.4</v>
      </c>
      <c r="S277" s="59"/>
      <c r="T277" s="59"/>
    </row>
    <row r="278" spans="2:20" ht="10.5" customHeight="1">
      <c r="B278" s="311" t="s">
        <v>152</v>
      </c>
      <c r="C278" s="724">
        <v>1942.8</v>
      </c>
      <c r="D278" s="726">
        <v>667.6</v>
      </c>
      <c r="E278" s="726">
        <v>1425.4</v>
      </c>
      <c r="F278" s="726">
        <f t="shared" si="1"/>
        <v>4035.8</v>
      </c>
      <c r="S278" s="59"/>
      <c r="T278" s="59"/>
    </row>
    <row r="279" spans="2:20" ht="10.5" customHeight="1">
      <c r="B279" s="311" t="s">
        <v>756</v>
      </c>
      <c r="C279" s="724">
        <v>2052.3000000000002</v>
      </c>
      <c r="D279" s="726">
        <v>769.5</v>
      </c>
      <c r="E279" s="726">
        <v>1687.2</v>
      </c>
      <c r="F279" s="726">
        <f t="shared" si="1"/>
        <v>4509</v>
      </c>
      <c r="S279" s="59"/>
      <c r="T279" s="59"/>
    </row>
    <row r="280" spans="2:20" ht="10.5" customHeight="1">
      <c r="B280" s="311" t="s">
        <v>757</v>
      </c>
      <c r="C280" s="724">
        <v>2936.4</v>
      </c>
      <c r="D280" s="726">
        <v>934.4</v>
      </c>
      <c r="E280" s="726">
        <v>2059.5</v>
      </c>
      <c r="F280" s="726">
        <f t="shared" si="1"/>
        <v>5930.3</v>
      </c>
      <c r="S280" s="59"/>
      <c r="T280" s="59"/>
    </row>
    <row r="281" spans="2:20" ht="10.5" customHeight="1">
      <c r="B281" s="311"/>
      <c r="C281" s="724"/>
      <c r="D281" s="726"/>
      <c r="E281" s="726"/>
      <c r="F281" s="726"/>
      <c r="S281" s="59"/>
      <c r="T281" s="59"/>
    </row>
    <row r="282" spans="2:20" ht="10.5" customHeight="1">
      <c r="B282" s="311" t="s">
        <v>758</v>
      </c>
      <c r="C282" s="724">
        <v>3407.4</v>
      </c>
      <c r="D282" s="726">
        <v>1013.6</v>
      </c>
      <c r="E282" s="726">
        <v>2603.8000000000002</v>
      </c>
      <c r="F282" s="726">
        <f t="shared" si="1"/>
        <v>7024.8</v>
      </c>
      <c r="S282" s="59"/>
      <c r="T282" s="59"/>
    </row>
    <row r="283" spans="2:20" ht="10.5" customHeight="1">
      <c r="B283" s="311" t="s">
        <v>759</v>
      </c>
      <c r="C283" s="724">
        <v>3194.4</v>
      </c>
      <c r="D283" s="726">
        <v>1270.4000000000001</v>
      </c>
      <c r="E283" s="726">
        <v>3212.5</v>
      </c>
      <c r="F283" s="726">
        <f t="shared" si="1"/>
        <v>7677.3</v>
      </c>
      <c r="S283" s="59"/>
      <c r="T283" s="59"/>
    </row>
    <row r="284" spans="2:20" ht="10.5" customHeight="1">
      <c r="B284" s="311" t="s">
        <v>760</v>
      </c>
      <c r="C284" s="724">
        <v>3072</v>
      </c>
      <c r="D284" s="726">
        <v>1341.8</v>
      </c>
      <c r="E284" s="726">
        <v>3467.6</v>
      </c>
      <c r="F284" s="726">
        <f t="shared" si="1"/>
        <v>7881.4</v>
      </c>
      <c r="S284" s="59"/>
      <c r="T284" s="59"/>
    </row>
    <row r="285" spans="2:20" ht="10.5" customHeight="1">
      <c r="B285" s="311" t="s">
        <v>761</v>
      </c>
      <c r="C285" s="724">
        <v>3376.8</v>
      </c>
      <c r="D285" s="726">
        <v>1530.3</v>
      </c>
      <c r="E285" s="726">
        <v>3867.3</v>
      </c>
      <c r="F285" s="726">
        <f t="shared" si="1"/>
        <v>8774.4000000000015</v>
      </c>
      <c r="S285" s="59"/>
      <c r="T285" s="59"/>
    </row>
    <row r="286" spans="2:20" ht="10.5" customHeight="1">
      <c r="B286" s="311" t="s">
        <v>762</v>
      </c>
      <c r="C286" s="724">
        <v>4718.5</v>
      </c>
      <c r="D286" s="726">
        <v>1779.1</v>
      </c>
      <c r="E286" s="726">
        <v>4436.3</v>
      </c>
      <c r="F286" s="726">
        <f t="shared" si="1"/>
        <v>10933.900000000001</v>
      </c>
      <c r="S286" s="59"/>
      <c r="T286" s="59"/>
    </row>
    <row r="287" spans="2:20" ht="10.5" customHeight="1">
      <c r="B287" s="311"/>
      <c r="C287" s="724"/>
      <c r="D287" s="726"/>
      <c r="E287" s="726"/>
      <c r="F287" s="726"/>
      <c r="S287" s="59"/>
      <c r="T287" s="59"/>
    </row>
    <row r="288" spans="2:20" ht="10.5" customHeight="1">
      <c r="B288" s="311" t="s">
        <v>763</v>
      </c>
      <c r="C288" s="724">
        <v>4571.8999999999996</v>
      </c>
      <c r="D288" s="726">
        <v>2136.3000000000002</v>
      </c>
      <c r="E288" s="726">
        <v>4672.8</v>
      </c>
      <c r="F288" s="726">
        <f t="shared" si="1"/>
        <v>11381</v>
      </c>
      <c r="S288" s="59"/>
      <c r="T288" s="59"/>
    </row>
    <row r="289" spans="2:20" ht="10.5" customHeight="1">
      <c r="B289" s="311" t="s">
        <v>764</v>
      </c>
      <c r="C289" s="724">
        <v>5182.3999999999996</v>
      </c>
      <c r="D289" s="726">
        <v>2492.5</v>
      </c>
      <c r="E289" s="726">
        <v>5673.9</v>
      </c>
      <c r="F289" s="726">
        <f t="shared" si="1"/>
        <v>13348.8</v>
      </c>
      <c r="S289" s="59"/>
      <c r="T289" s="59"/>
    </row>
    <row r="290" spans="2:20" ht="10.5" customHeight="1">
      <c r="B290" s="311" t="s">
        <v>765</v>
      </c>
      <c r="C290" s="724">
        <v>5951.4</v>
      </c>
      <c r="D290" s="726">
        <v>3076.4</v>
      </c>
      <c r="E290" s="726">
        <v>7148.1</v>
      </c>
      <c r="F290" s="726">
        <f t="shared" si="1"/>
        <v>16175.9</v>
      </c>
      <c r="S290" s="59"/>
      <c r="T290" s="59"/>
    </row>
    <row r="291" spans="2:20" ht="10.5" customHeight="1">
      <c r="B291" s="311" t="s">
        <v>766</v>
      </c>
      <c r="C291" s="724">
        <v>7545.5</v>
      </c>
      <c r="D291" s="726">
        <v>3363.7</v>
      </c>
      <c r="E291" s="726">
        <v>8425.6</v>
      </c>
      <c r="F291" s="726">
        <f t="shared" si="1"/>
        <v>19334.800000000003</v>
      </c>
      <c r="S291" s="59"/>
      <c r="T291" s="59"/>
    </row>
    <row r="292" spans="2:20" ht="10.5" customHeight="1">
      <c r="B292" s="311" t="s">
        <v>767</v>
      </c>
      <c r="C292" s="724">
        <v>7064.9</v>
      </c>
      <c r="D292" s="726">
        <v>4282.8999999999996</v>
      </c>
      <c r="E292" s="726">
        <v>8850.2000000000007</v>
      </c>
      <c r="F292" s="726">
        <f t="shared" si="1"/>
        <v>20198</v>
      </c>
      <c r="S292" s="59"/>
      <c r="T292" s="59"/>
    </row>
    <row r="293" spans="2:20" ht="10.5" customHeight="1">
      <c r="B293" s="311"/>
      <c r="C293" s="724"/>
      <c r="D293" s="726"/>
      <c r="E293" s="726"/>
      <c r="F293" s="726"/>
      <c r="S293" s="59"/>
      <c r="T293" s="59"/>
    </row>
    <row r="294" spans="2:20" ht="10.5" customHeight="1">
      <c r="B294" s="311" t="s">
        <v>768</v>
      </c>
      <c r="C294" s="724">
        <v>7614.7</v>
      </c>
      <c r="D294" s="726">
        <v>4817</v>
      </c>
      <c r="E294" s="726">
        <v>9520.7000000000007</v>
      </c>
      <c r="F294" s="726">
        <f t="shared" si="1"/>
        <v>21952.400000000001</v>
      </c>
      <c r="S294" s="59"/>
      <c r="T294" s="59"/>
    </row>
    <row r="295" spans="2:20" ht="10.5" customHeight="1">
      <c r="B295" s="311" t="s">
        <v>769</v>
      </c>
      <c r="C295" s="724">
        <v>6116.2</v>
      </c>
      <c r="D295" s="726">
        <v>5457.2</v>
      </c>
      <c r="E295" s="726">
        <v>10553.4</v>
      </c>
      <c r="F295" s="726">
        <f t="shared" si="1"/>
        <v>22126.799999999999</v>
      </c>
      <c r="S295" s="59"/>
      <c r="T295" s="59"/>
    </row>
    <row r="296" spans="2:20" ht="10.5" customHeight="1">
      <c r="B296" s="311" t="s">
        <v>455</v>
      </c>
      <c r="C296" s="724">
        <v>9338.9</v>
      </c>
      <c r="D296" s="726">
        <v>5423.4</v>
      </c>
      <c r="E296" s="726">
        <v>10961.4</v>
      </c>
      <c r="F296" s="726">
        <f t="shared" si="1"/>
        <v>25723.699999999997</v>
      </c>
      <c r="S296" s="59"/>
      <c r="T296" s="59"/>
    </row>
    <row r="297" spans="2:20" ht="10.5" customHeight="1">
      <c r="B297" s="311" t="s">
        <v>456</v>
      </c>
      <c r="C297" s="724">
        <v>9990</v>
      </c>
      <c r="D297" s="726">
        <v>6199.6</v>
      </c>
      <c r="E297" s="726">
        <v>11972.8</v>
      </c>
      <c r="F297" s="726">
        <f t="shared" si="1"/>
        <v>28162.400000000001</v>
      </c>
      <c r="K297" s="180"/>
      <c r="S297" s="59"/>
      <c r="T297" s="59"/>
    </row>
    <row r="298" spans="2:20" ht="10.5" customHeight="1">
      <c r="B298" s="311" t="s">
        <v>457</v>
      </c>
      <c r="C298" s="724">
        <v>8661.7999999999993</v>
      </c>
      <c r="D298" s="726">
        <v>7411.3</v>
      </c>
      <c r="E298" s="726">
        <v>13868.2</v>
      </c>
      <c r="F298" s="726">
        <f t="shared" si="1"/>
        <v>29941.3</v>
      </c>
      <c r="S298" s="59"/>
      <c r="T298" s="59"/>
    </row>
    <row r="299" spans="2:20" ht="10.5" customHeight="1">
      <c r="B299" s="311"/>
      <c r="C299" s="724"/>
      <c r="D299" s="726"/>
      <c r="E299" s="726"/>
      <c r="F299" s="726"/>
      <c r="S299" s="59"/>
      <c r="T299" s="59"/>
    </row>
    <row r="300" spans="2:20" ht="10.5" customHeight="1">
      <c r="B300" s="518" t="s">
        <v>324</v>
      </c>
      <c r="C300" s="724">
        <v>13305.2</v>
      </c>
      <c r="D300" s="726">
        <v>8505.2000000000007</v>
      </c>
      <c r="E300" s="726">
        <v>14708.9</v>
      </c>
      <c r="F300" s="726">
        <f t="shared" si="1"/>
        <v>36519.300000000003</v>
      </c>
      <c r="S300" s="59"/>
      <c r="T300" s="59"/>
    </row>
    <row r="301" spans="2:20" ht="10.5" customHeight="1">
      <c r="B301" s="518" t="s">
        <v>325</v>
      </c>
      <c r="C301" s="724">
        <v>13954.3</v>
      </c>
      <c r="D301" s="726">
        <v>9463.5</v>
      </c>
      <c r="E301" s="726">
        <v>17040.5</v>
      </c>
      <c r="F301" s="726">
        <f t="shared" si="1"/>
        <v>40458.300000000003</v>
      </c>
      <c r="S301" s="59"/>
      <c r="T301" s="59"/>
    </row>
    <row r="302" spans="2:20" ht="10.5" customHeight="1">
      <c r="B302" s="518" t="s">
        <v>326</v>
      </c>
      <c r="C302" s="724">
        <v>13237.7</v>
      </c>
      <c r="D302" s="726">
        <v>10533.9</v>
      </c>
      <c r="E302" s="726">
        <v>19345.8</v>
      </c>
      <c r="F302" s="726">
        <f t="shared" si="1"/>
        <v>43117.399999999994</v>
      </c>
      <c r="S302" s="59"/>
      <c r="T302" s="59"/>
    </row>
    <row r="303" spans="2:20" ht="10.5" customHeight="1">
      <c r="B303" s="518" t="s">
        <v>327</v>
      </c>
      <c r="C303" s="724">
        <v>14916.2</v>
      </c>
      <c r="D303" s="726">
        <v>11837.6</v>
      </c>
      <c r="E303" s="726">
        <v>17915.900000000001</v>
      </c>
      <c r="F303" s="726">
        <f t="shared" si="1"/>
        <v>44669.700000000004</v>
      </c>
      <c r="S303" s="59"/>
      <c r="T303" s="59"/>
    </row>
    <row r="304" spans="2:20" ht="10.5" customHeight="1">
      <c r="B304" s="518" t="s">
        <v>283</v>
      </c>
      <c r="C304" s="724">
        <v>14428.9</v>
      </c>
      <c r="D304" s="726">
        <v>12541.9</v>
      </c>
      <c r="E304" s="726">
        <v>19690.099999999999</v>
      </c>
      <c r="F304" s="726">
        <f t="shared" si="1"/>
        <v>46660.899999999994</v>
      </c>
      <c r="S304" s="59"/>
      <c r="T304" s="59"/>
    </row>
    <row r="305" spans="2:20" ht="10.5" customHeight="1">
      <c r="B305" s="311"/>
      <c r="C305" s="724"/>
      <c r="D305" s="726"/>
      <c r="E305" s="726"/>
      <c r="F305" s="726"/>
      <c r="S305" s="59"/>
      <c r="T305" s="59"/>
    </row>
    <row r="306" spans="2:20" ht="10.5" customHeight="1">
      <c r="B306" s="518" t="s">
        <v>328</v>
      </c>
      <c r="C306" s="724">
        <v>17922.7</v>
      </c>
      <c r="D306" s="726">
        <v>13094.2</v>
      </c>
      <c r="E306" s="726">
        <v>21168.7</v>
      </c>
      <c r="F306" s="726">
        <f t="shared" si="1"/>
        <v>52185.600000000006</v>
      </c>
      <c r="S306" s="59"/>
      <c r="T306" s="59"/>
    </row>
    <row r="307" spans="2:20" ht="10.5" customHeight="1">
      <c r="B307" s="518" t="s">
        <v>329</v>
      </c>
      <c r="C307" s="724">
        <v>27191.9</v>
      </c>
      <c r="D307" s="726">
        <v>15769.8</v>
      </c>
      <c r="E307" s="726">
        <v>25321.3</v>
      </c>
      <c r="F307" s="726">
        <f t="shared" si="1"/>
        <v>68283</v>
      </c>
      <c r="S307" s="59"/>
      <c r="T307" s="59"/>
    </row>
    <row r="308" spans="2:20" ht="10.5" customHeight="1">
      <c r="B308" s="335" t="s">
        <v>282</v>
      </c>
      <c r="C308" s="724">
        <v>23061.200000000001</v>
      </c>
      <c r="D308" s="726">
        <v>19551.099999999999</v>
      </c>
      <c r="E308" s="726">
        <v>30319.200000000001</v>
      </c>
      <c r="F308" s="726">
        <f t="shared" si="1"/>
        <v>72931.5</v>
      </c>
      <c r="S308" s="59"/>
      <c r="T308" s="59"/>
    </row>
    <row r="309" spans="2:20" ht="10.5" customHeight="1">
      <c r="B309" s="335" t="s">
        <v>723</v>
      </c>
      <c r="C309" s="724">
        <v>20519</v>
      </c>
      <c r="D309" s="724">
        <v>21739</v>
      </c>
      <c r="E309" s="724">
        <v>31325.5</v>
      </c>
      <c r="F309" s="726">
        <f t="shared" si="1"/>
        <v>73583.5</v>
      </c>
      <c r="S309" s="59"/>
      <c r="T309" s="59"/>
    </row>
    <row r="310" spans="2:20" ht="10.5" customHeight="1">
      <c r="B310" s="335" t="s">
        <v>751</v>
      </c>
      <c r="C310" s="724">
        <v>17751.5</v>
      </c>
      <c r="D310" s="724">
        <v>20694.900000000001</v>
      </c>
      <c r="E310" s="724">
        <v>38666.199999999997</v>
      </c>
      <c r="F310" s="726">
        <f t="shared" si="1"/>
        <v>77112.600000000006</v>
      </c>
      <c r="S310" s="59"/>
      <c r="T310" s="59"/>
    </row>
    <row r="311" spans="2:20" ht="10.5" customHeight="1">
      <c r="B311" s="335"/>
      <c r="C311" s="724"/>
      <c r="D311" s="724"/>
      <c r="E311" s="724"/>
      <c r="F311" s="726"/>
      <c r="H311" s="60" t="s">
        <v>481</v>
      </c>
      <c r="S311" s="59"/>
      <c r="T311" s="59"/>
    </row>
    <row r="312" spans="2:20" ht="10.5" customHeight="1">
      <c r="B312" s="311" t="s">
        <v>502</v>
      </c>
      <c r="C312" s="724">
        <v>18601.599999999999</v>
      </c>
      <c r="D312" s="724">
        <v>20229.599999999999</v>
      </c>
      <c r="E312" s="724">
        <v>40320.9</v>
      </c>
      <c r="F312" s="726">
        <f t="shared" si="1"/>
        <v>79152.100000000006</v>
      </c>
      <c r="S312" s="59"/>
      <c r="T312" s="59"/>
    </row>
    <row r="313" spans="2:20" ht="10.5" customHeight="1">
      <c r="B313" s="311" t="s">
        <v>388</v>
      </c>
      <c r="C313" s="724">
        <v>22920.1</v>
      </c>
      <c r="D313" s="724">
        <v>23409.8</v>
      </c>
      <c r="E313" s="724">
        <v>52205.2</v>
      </c>
      <c r="F313" s="726">
        <f t="shared" si="1"/>
        <v>98535.099999999991</v>
      </c>
      <c r="S313" s="59"/>
      <c r="T313" s="59"/>
    </row>
    <row r="314" spans="2:20" ht="10.5" customHeight="1">
      <c r="B314" s="311" t="s">
        <v>803</v>
      </c>
      <c r="C314" s="724">
        <v>40907.199999999997</v>
      </c>
      <c r="D314" s="724">
        <v>28835.1</v>
      </c>
      <c r="E314" s="724">
        <v>59422</v>
      </c>
      <c r="F314" s="726">
        <f t="shared" si="1"/>
        <v>129164.29999999999</v>
      </c>
      <c r="S314" s="59"/>
      <c r="T314" s="59"/>
    </row>
    <row r="315" spans="2:20" ht="10.5" customHeight="1">
      <c r="B315" s="313">
        <v>39692</v>
      </c>
      <c r="C315" s="724">
        <v>35083.699999999997</v>
      </c>
      <c r="D315" s="724">
        <v>33588.1</v>
      </c>
      <c r="E315" s="724">
        <v>65895.100000000006</v>
      </c>
      <c r="F315" s="726">
        <f t="shared" si="1"/>
        <v>134566.9</v>
      </c>
      <c r="S315" s="59"/>
      <c r="T315" s="59"/>
    </row>
    <row r="316" spans="2:20" ht="10.5" customHeight="1">
      <c r="B316" s="313">
        <v>40087</v>
      </c>
      <c r="C316" s="724">
        <v>30453.8</v>
      </c>
      <c r="D316" s="724">
        <v>33771.199999999997</v>
      </c>
      <c r="E316" s="724">
        <v>68429.899999999994</v>
      </c>
      <c r="F316" s="726">
        <f t="shared" si="1"/>
        <v>132654.9</v>
      </c>
      <c r="S316" s="59"/>
      <c r="T316" s="59"/>
    </row>
    <row r="317" spans="2:20" ht="10.5" customHeight="1">
      <c r="B317" s="313"/>
      <c r="C317" s="724"/>
      <c r="D317" s="724"/>
      <c r="E317" s="724"/>
      <c r="F317" s="726"/>
      <c r="S317" s="59"/>
      <c r="T317" s="59"/>
    </row>
    <row r="318" spans="2:20" ht="10.5" customHeight="1">
      <c r="B318" s="640" t="s">
        <v>336</v>
      </c>
      <c r="C318" s="736">
        <v>36611.599999999999</v>
      </c>
      <c r="D318" s="736">
        <v>36791.1</v>
      </c>
      <c r="E318" s="736">
        <v>71185.5</v>
      </c>
      <c r="F318" s="726">
        <f t="shared" si="1"/>
        <v>144588.20000000001</v>
      </c>
      <c r="S318" s="59"/>
      <c r="T318" s="59"/>
    </row>
    <row r="319" spans="2:20" ht="10.5" customHeight="1">
      <c r="B319" s="1114" t="s">
        <v>339</v>
      </c>
      <c r="C319" s="736">
        <v>47679.8</v>
      </c>
      <c r="D319" s="736">
        <v>41818.300000000003</v>
      </c>
      <c r="E319" s="736">
        <v>79158.3</v>
      </c>
      <c r="F319" s="726">
        <f t="shared" si="1"/>
        <v>168656.40000000002</v>
      </c>
      <c r="S319" s="59"/>
      <c r="T319" s="59"/>
    </row>
    <row r="320" spans="2:20" ht="10.5" customHeight="1">
      <c r="B320" s="1165" t="s">
        <v>1370</v>
      </c>
      <c r="C320" s="736">
        <v>51092.4</v>
      </c>
      <c r="D320" s="736">
        <v>47686.5</v>
      </c>
      <c r="E320" s="736">
        <v>86159</v>
      </c>
      <c r="F320" s="726">
        <f t="shared" si="1"/>
        <v>184937.9</v>
      </c>
      <c r="S320" s="59"/>
      <c r="T320" s="59"/>
    </row>
    <row r="321" spans="2:20" ht="10.5" customHeight="1">
      <c r="B321" s="1294" t="s">
        <v>1409</v>
      </c>
      <c r="C321" s="736">
        <v>59774.400000000001</v>
      </c>
      <c r="D321" s="736">
        <v>53694</v>
      </c>
      <c r="E321" s="736">
        <v>96621.6</v>
      </c>
      <c r="F321" s="726">
        <f t="shared" si="1"/>
        <v>210090</v>
      </c>
      <c r="S321" s="59"/>
      <c r="T321" s="59"/>
    </row>
    <row r="322" spans="2:20" ht="10.5" customHeight="1">
      <c r="B322" s="1116" t="s">
        <v>1487</v>
      </c>
      <c r="C322" s="737">
        <v>55477.1</v>
      </c>
      <c r="D322" s="737">
        <v>59927</v>
      </c>
      <c r="E322" s="737">
        <v>109842</v>
      </c>
      <c r="F322" s="725">
        <f>SUM(C322:E322)</f>
        <v>225246.1</v>
      </c>
      <c r="S322" s="59"/>
      <c r="T322" s="59"/>
    </row>
    <row r="323" spans="2:20" ht="10.5" customHeight="1">
      <c r="B323" s="1111"/>
      <c r="C323" s="776"/>
      <c r="D323" s="776"/>
      <c r="E323" s="776"/>
      <c r="F323" s="729"/>
      <c r="S323" s="59"/>
      <c r="T323" s="59"/>
    </row>
    <row r="324" spans="2:20" ht="10.5" customHeight="1">
      <c r="B324" s="1366" t="s">
        <v>1117</v>
      </c>
      <c r="C324" s="42"/>
      <c r="D324" s="42"/>
      <c r="E324" s="42"/>
      <c r="F324" s="42"/>
      <c r="G324" s="60"/>
      <c r="R324" s="59"/>
      <c r="S324" s="59"/>
      <c r="T324" s="59"/>
    </row>
    <row r="325" spans="2:20" ht="10.5" customHeight="1">
      <c r="B325" s="59"/>
      <c r="C325" s="52"/>
      <c r="D325" s="52"/>
      <c r="E325" s="52"/>
      <c r="F325" s="52"/>
      <c r="G325" s="52"/>
      <c r="R325" s="59"/>
      <c r="S325" s="59"/>
      <c r="T325" s="59"/>
    </row>
    <row r="326" spans="2:20" ht="10.5" customHeight="1">
      <c r="C326" s="52"/>
      <c r="D326" s="52"/>
      <c r="E326" s="52"/>
      <c r="F326" s="52"/>
      <c r="R326" s="59"/>
      <c r="S326" s="59"/>
      <c r="T326" s="59"/>
    </row>
    <row r="327" spans="2:20" ht="10.5" customHeight="1">
      <c r="C327" s="52"/>
      <c r="D327" s="52"/>
      <c r="E327" s="52"/>
      <c r="F327" s="52"/>
      <c r="R327" s="59"/>
      <c r="S327" s="59"/>
      <c r="T327" s="59"/>
    </row>
    <row r="328" spans="2:20" ht="10.5" customHeight="1">
      <c r="C328" s="52"/>
      <c r="D328" s="52"/>
      <c r="E328" s="52"/>
      <c r="F328" s="52"/>
      <c r="K328" s="59"/>
      <c r="R328" s="59"/>
      <c r="S328" s="59"/>
      <c r="T328" s="59"/>
    </row>
    <row r="329" spans="2:20" ht="10.5" customHeight="1">
      <c r="C329" s="52"/>
      <c r="D329" s="52"/>
      <c r="E329" s="52"/>
      <c r="F329" s="52"/>
      <c r="G329" s="151">
        <v>78</v>
      </c>
      <c r="R329" s="59"/>
      <c r="S329" s="59"/>
      <c r="T329" s="59"/>
    </row>
    <row r="330" spans="2:20" ht="10.5" customHeight="1">
      <c r="C330" s="52"/>
      <c r="D330" s="52"/>
      <c r="E330" s="52"/>
      <c r="F330" s="52"/>
      <c r="R330" s="59"/>
      <c r="S330" s="59"/>
      <c r="T330" s="59"/>
    </row>
    <row r="331" spans="2:20">
      <c r="B331" s="60" t="s">
        <v>31</v>
      </c>
      <c r="O331" s="59"/>
      <c r="P331" s="179"/>
      <c r="R331" s="59"/>
      <c r="S331" s="59"/>
      <c r="T331" s="59"/>
    </row>
    <row r="332" spans="2:20" s="60" customFormat="1" ht="11">
      <c r="B332" s="1864" t="s">
        <v>599</v>
      </c>
      <c r="C332" s="1895"/>
      <c r="D332" s="366" t="s">
        <v>329</v>
      </c>
      <c r="E332" s="366" t="s">
        <v>282</v>
      </c>
      <c r="F332" s="474" t="s">
        <v>723</v>
      </c>
      <c r="G332" s="474" t="s">
        <v>751</v>
      </c>
      <c r="H332" s="482" t="s">
        <v>502</v>
      </c>
      <c r="I332" s="349" t="s">
        <v>388</v>
      </c>
      <c r="J332" s="367">
        <v>39295</v>
      </c>
      <c r="K332" s="367">
        <v>39692</v>
      </c>
      <c r="L332" s="367">
        <v>40087</v>
      </c>
      <c r="M332" s="350" t="s">
        <v>336</v>
      </c>
      <c r="N332" s="350" t="s">
        <v>339</v>
      </c>
      <c r="O332" s="350" t="s">
        <v>1370</v>
      </c>
      <c r="P332" s="350" t="s">
        <v>1409</v>
      </c>
      <c r="Q332" s="1185" t="s">
        <v>1487</v>
      </c>
    </row>
    <row r="333" spans="2:20" s="60" customFormat="1" ht="12" customHeight="1">
      <c r="B333" s="1896"/>
      <c r="C333" s="1897"/>
      <c r="D333" s="1880" t="s">
        <v>499</v>
      </c>
      <c r="E333" s="1881"/>
      <c r="F333" s="1881"/>
      <c r="G333" s="1881"/>
      <c r="H333" s="1881"/>
      <c r="I333" s="1881"/>
      <c r="J333" s="1881"/>
      <c r="K333" s="1881"/>
      <c r="L333" s="1881"/>
      <c r="M333" s="1881"/>
      <c r="N333" s="1881"/>
      <c r="O333" s="1512"/>
      <c r="P333" s="1513"/>
      <c r="Q333" s="1295"/>
    </row>
    <row r="334" spans="2:20" s="60" customFormat="1" ht="10.5" customHeight="1">
      <c r="B334" s="1548" t="s">
        <v>191</v>
      </c>
      <c r="C334" s="1549"/>
      <c r="D334" s="829">
        <v>13814457</v>
      </c>
      <c r="E334" s="829">
        <v>9134479</v>
      </c>
      <c r="F334" s="829">
        <v>8217185</v>
      </c>
      <c r="G334" s="829">
        <v>7473768</v>
      </c>
      <c r="H334" s="917">
        <v>7418730</v>
      </c>
      <c r="I334" s="843">
        <v>10641551</v>
      </c>
      <c r="J334" s="843">
        <v>21926055</v>
      </c>
      <c r="K334" s="843">
        <v>16399129</v>
      </c>
      <c r="L334" s="940">
        <v>13485988</v>
      </c>
      <c r="M334" s="914">
        <v>16725290</v>
      </c>
      <c r="N334" s="914">
        <v>25123585</v>
      </c>
      <c r="O334" s="914">
        <v>25051453</v>
      </c>
      <c r="P334" s="1355">
        <v>28496153</v>
      </c>
      <c r="Q334" s="843">
        <v>24560485</v>
      </c>
    </row>
    <row r="335" spans="2:20" s="60" customFormat="1" ht="10.5" customHeight="1">
      <c r="B335" s="1548" t="s">
        <v>192</v>
      </c>
      <c r="C335" s="1549"/>
      <c r="D335" s="829">
        <v>3559642</v>
      </c>
      <c r="E335" s="829">
        <v>3832257</v>
      </c>
      <c r="F335" s="829">
        <v>2209104</v>
      </c>
      <c r="G335" s="915">
        <v>1841644</v>
      </c>
      <c r="H335" s="917">
        <v>1978498</v>
      </c>
      <c r="I335" s="843">
        <v>3222667</v>
      </c>
      <c r="J335" s="843">
        <v>4794331</v>
      </c>
      <c r="K335" s="843">
        <v>4957581</v>
      </c>
      <c r="L335" s="843">
        <v>3162491</v>
      </c>
      <c r="M335" s="916">
        <v>3324353</v>
      </c>
      <c r="N335" s="916">
        <v>4773681</v>
      </c>
      <c r="O335" s="916">
        <v>5474341</v>
      </c>
      <c r="P335" s="1355">
        <v>5410103</v>
      </c>
      <c r="Q335" s="843">
        <v>5366216</v>
      </c>
    </row>
    <row r="336" spans="2:20" s="60" customFormat="1" ht="10.5" customHeight="1">
      <c r="B336" s="1548" t="s">
        <v>195</v>
      </c>
      <c r="C336" s="1549"/>
      <c r="D336" s="829">
        <v>42895</v>
      </c>
      <c r="E336" s="829">
        <v>55306</v>
      </c>
      <c r="F336" s="829">
        <v>36164</v>
      </c>
      <c r="G336" s="829">
        <v>38784</v>
      </c>
      <c r="H336" s="917">
        <v>31675</v>
      </c>
      <c r="I336" s="843">
        <v>39371</v>
      </c>
      <c r="J336" s="843">
        <v>68534</v>
      </c>
      <c r="K336" s="843">
        <v>55290</v>
      </c>
      <c r="L336" s="843">
        <v>48266</v>
      </c>
      <c r="M336" s="916">
        <v>73783</v>
      </c>
      <c r="N336" s="916">
        <v>132846</v>
      </c>
      <c r="O336" s="916">
        <v>116427</v>
      </c>
      <c r="P336" s="1355">
        <v>64189</v>
      </c>
      <c r="Q336" s="843">
        <v>70268</v>
      </c>
    </row>
    <row r="337" spans="2:17" s="60" customFormat="1" ht="10.5" customHeight="1">
      <c r="B337" s="1548" t="s">
        <v>194</v>
      </c>
      <c r="C337" s="1549"/>
      <c r="D337" s="829">
        <v>131400</v>
      </c>
      <c r="E337" s="829">
        <v>215863</v>
      </c>
      <c r="F337" s="829">
        <v>343920</v>
      </c>
      <c r="G337" s="829">
        <v>248326</v>
      </c>
      <c r="H337" s="917">
        <v>257129</v>
      </c>
      <c r="I337" s="843">
        <v>372036.27452711936</v>
      </c>
      <c r="J337" s="843">
        <v>332495</v>
      </c>
      <c r="K337" s="843">
        <v>514400</v>
      </c>
      <c r="L337" s="843">
        <v>459194</v>
      </c>
      <c r="M337" s="916">
        <v>389230</v>
      </c>
      <c r="N337" s="916">
        <v>710495</v>
      </c>
      <c r="O337" s="916">
        <v>744700</v>
      </c>
      <c r="P337" s="1355">
        <v>673851</v>
      </c>
      <c r="Q337" s="843">
        <v>798576</v>
      </c>
    </row>
    <row r="338" spans="2:17" s="60" customFormat="1" ht="10.5" customHeight="1">
      <c r="B338" s="1548" t="s">
        <v>860</v>
      </c>
      <c r="C338" s="1549"/>
      <c r="D338" s="829">
        <v>42179</v>
      </c>
      <c r="E338" s="829">
        <v>96368</v>
      </c>
      <c r="F338" s="829">
        <v>71568</v>
      </c>
      <c r="G338" s="829">
        <v>55852.160000000003</v>
      </c>
      <c r="H338" s="917">
        <v>74545</v>
      </c>
      <c r="I338" s="843">
        <v>97720</v>
      </c>
      <c r="J338" s="843">
        <v>102870</v>
      </c>
      <c r="K338" s="843">
        <v>96720</v>
      </c>
      <c r="L338" s="843">
        <v>112280</v>
      </c>
      <c r="M338" s="916">
        <v>117417</v>
      </c>
      <c r="N338" s="916">
        <v>270480</v>
      </c>
      <c r="O338" s="916">
        <v>376040</v>
      </c>
      <c r="P338" s="1355">
        <v>520888</v>
      </c>
      <c r="Q338" s="843">
        <v>574750</v>
      </c>
    </row>
    <row r="339" spans="2:17" s="60" customFormat="1" ht="10.5" customHeight="1">
      <c r="B339" s="1548" t="s">
        <v>193</v>
      </c>
      <c r="C339" s="1549"/>
      <c r="D339" s="829">
        <v>386526</v>
      </c>
      <c r="E339" s="829">
        <v>376784</v>
      </c>
      <c r="F339" s="829">
        <v>404226</v>
      </c>
      <c r="G339" s="829">
        <v>140883</v>
      </c>
      <c r="H339" s="917">
        <v>131532</v>
      </c>
      <c r="I339" s="843">
        <v>300246</v>
      </c>
      <c r="J339" s="843">
        <v>520353</v>
      </c>
      <c r="K339" s="843">
        <v>475261</v>
      </c>
      <c r="L339" s="843">
        <v>312637</v>
      </c>
      <c r="M339" s="916">
        <v>297964</v>
      </c>
      <c r="N339" s="916">
        <v>416834</v>
      </c>
      <c r="O339" s="916">
        <v>455638</v>
      </c>
      <c r="P339" s="1355">
        <v>800511</v>
      </c>
      <c r="Q339" s="843">
        <v>326266</v>
      </c>
    </row>
    <row r="340" spans="2:17" s="60" customFormat="1" ht="10.5" customHeight="1">
      <c r="B340" s="1548" t="s">
        <v>471</v>
      </c>
      <c r="C340" s="1549"/>
      <c r="D340" s="829">
        <v>1608979</v>
      </c>
      <c r="E340" s="829">
        <v>1969412</v>
      </c>
      <c r="F340" s="829">
        <v>2532059</v>
      </c>
      <c r="G340" s="829">
        <v>2402649</v>
      </c>
      <c r="H340" s="917">
        <v>2365232</v>
      </c>
      <c r="I340" s="843">
        <v>2174874</v>
      </c>
      <c r="J340" s="843">
        <v>2600339</v>
      </c>
      <c r="K340" s="843">
        <v>2647848</v>
      </c>
      <c r="L340" s="843">
        <v>3022010</v>
      </c>
      <c r="M340" s="916">
        <v>3063978</v>
      </c>
      <c r="N340" s="916">
        <v>3330491</v>
      </c>
      <c r="O340" s="916">
        <v>3329186</v>
      </c>
      <c r="P340" s="1355">
        <v>3816530</v>
      </c>
      <c r="Q340" s="843">
        <v>4918382</v>
      </c>
    </row>
    <row r="341" spans="2:17" s="60" customFormat="1" ht="10.5" customHeight="1">
      <c r="B341" s="1548" t="s">
        <v>472</v>
      </c>
      <c r="C341" s="1549"/>
      <c r="D341" s="829">
        <v>6112</v>
      </c>
      <c r="E341" s="829">
        <v>9851</v>
      </c>
      <c r="F341" s="829">
        <v>8096</v>
      </c>
      <c r="G341" s="829">
        <v>8256</v>
      </c>
      <c r="H341" s="917">
        <v>4157</v>
      </c>
      <c r="I341" s="843">
        <v>8455</v>
      </c>
      <c r="J341" s="843">
        <v>3569</v>
      </c>
      <c r="K341" s="843">
        <v>19047</v>
      </c>
      <c r="L341" s="843">
        <v>13472</v>
      </c>
      <c r="M341" s="916">
        <v>12018</v>
      </c>
      <c r="N341" s="916">
        <v>16788</v>
      </c>
      <c r="O341" s="916">
        <v>21323</v>
      </c>
      <c r="P341" s="1355">
        <v>12952</v>
      </c>
      <c r="Q341" s="843">
        <v>74840</v>
      </c>
    </row>
    <row r="342" spans="2:17" s="60" customFormat="1" ht="10.5" customHeight="1">
      <c r="B342" s="1548" t="s">
        <v>1159</v>
      </c>
      <c r="C342" s="1549"/>
      <c r="D342" s="829">
        <v>281064</v>
      </c>
      <c r="E342" s="829">
        <v>286017</v>
      </c>
      <c r="F342" s="829">
        <v>297908</v>
      </c>
      <c r="G342" s="829">
        <v>244412</v>
      </c>
      <c r="H342" s="917">
        <v>324729</v>
      </c>
      <c r="I342" s="843">
        <v>269435</v>
      </c>
      <c r="J342" s="843">
        <v>473947</v>
      </c>
      <c r="K342" s="843">
        <v>513019</v>
      </c>
      <c r="L342" s="843">
        <v>367439</v>
      </c>
      <c r="M342" s="916">
        <v>300390</v>
      </c>
      <c r="N342" s="916">
        <v>536030</v>
      </c>
      <c r="O342" s="916">
        <v>798481</v>
      </c>
      <c r="P342" s="1355">
        <v>1109141</v>
      </c>
      <c r="Q342" s="843">
        <v>874538</v>
      </c>
    </row>
    <row r="343" spans="2:17" s="60" customFormat="1" ht="10.5" customHeight="1">
      <c r="B343" s="1548" t="s">
        <v>484</v>
      </c>
      <c r="C343" s="1549"/>
      <c r="D343" s="829">
        <v>1936</v>
      </c>
      <c r="E343" s="829">
        <v>4186</v>
      </c>
      <c r="F343" s="829">
        <v>1630</v>
      </c>
      <c r="G343" s="829">
        <v>1406</v>
      </c>
      <c r="H343" s="917">
        <v>995</v>
      </c>
      <c r="I343" s="843">
        <v>1020</v>
      </c>
      <c r="J343" s="843">
        <v>1283</v>
      </c>
      <c r="K343" s="843">
        <v>1359</v>
      </c>
      <c r="L343" s="843">
        <v>1154</v>
      </c>
      <c r="M343" s="723" t="s">
        <v>373</v>
      </c>
      <c r="N343" s="723" t="s">
        <v>373</v>
      </c>
      <c r="O343" s="723" t="s">
        <v>373</v>
      </c>
      <c r="P343" s="723" t="s">
        <v>373</v>
      </c>
      <c r="Q343" s="723" t="s">
        <v>373</v>
      </c>
    </row>
    <row r="344" spans="2:17" s="60" customFormat="1" ht="10.5" customHeight="1">
      <c r="B344" s="1548" t="s">
        <v>485</v>
      </c>
      <c r="C344" s="1549"/>
      <c r="D344" s="829">
        <v>80</v>
      </c>
      <c r="E344" s="829">
        <v>28</v>
      </c>
      <c r="F344" s="829">
        <v>30</v>
      </c>
      <c r="G344" s="829">
        <v>33</v>
      </c>
      <c r="H344" s="917">
        <v>28</v>
      </c>
      <c r="I344" s="843">
        <v>27</v>
      </c>
      <c r="J344" s="843">
        <v>34</v>
      </c>
      <c r="K344" s="843">
        <v>29</v>
      </c>
      <c r="L344" s="843">
        <v>25</v>
      </c>
      <c r="M344" s="723" t="s">
        <v>373</v>
      </c>
      <c r="N344" s="723" t="s">
        <v>373</v>
      </c>
      <c r="O344" s="723" t="s">
        <v>373</v>
      </c>
      <c r="P344" s="723" t="s">
        <v>373</v>
      </c>
      <c r="Q344" s="723" t="s">
        <v>373</v>
      </c>
    </row>
    <row r="345" spans="2:17" s="60" customFormat="1" ht="10.5" customHeight="1">
      <c r="B345" s="1548" t="s">
        <v>473</v>
      </c>
      <c r="C345" s="1549"/>
      <c r="D345" s="829">
        <v>3389912</v>
      </c>
      <c r="E345" s="829">
        <v>3953173</v>
      </c>
      <c r="F345" s="829">
        <v>3452433</v>
      </c>
      <c r="G345" s="829">
        <v>3046569</v>
      </c>
      <c r="H345" s="917">
        <v>3654463</v>
      </c>
      <c r="I345" s="843">
        <v>3647917</v>
      </c>
      <c r="J345" s="843">
        <v>3881075</v>
      </c>
      <c r="K345" s="843">
        <v>4055381</v>
      </c>
      <c r="L345" s="843">
        <v>5302896</v>
      </c>
      <c r="M345" s="916">
        <v>4989675</v>
      </c>
      <c r="N345" s="916">
        <v>5920082</v>
      </c>
      <c r="O345" s="916">
        <v>6722532</v>
      </c>
      <c r="P345" s="1355">
        <v>7905610</v>
      </c>
      <c r="Q345" s="843">
        <v>7704114</v>
      </c>
    </row>
    <row r="346" spans="2:17" s="60" customFormat="1" ht="10.5" customHeight="1">
      <c r="B346" s="1548" t="s">
        <v>474</v>
      </c>
      <c r="C346" s="1549"/>
      <c r="D346" s="829">
        <v>39703</v>
      </c>
      <c r="E346" s="829">
        <v>31578</v>
      </c>
      <c r="F346" s="829">
        <v>35365</v>
      </c>
      <c r="G346" s="829">
        <v>31010</v>
      </c>
      <c r="H346" s="917">
        <v>36200</v>
      </c>
      <c r="I346" s="843">
        <v>26873</v>
      </c>
      <c r="J346" s="843">
        <v>14416</v>
      </c>
      <c r="K346" s="843">
        <v>16745</v>
      </c>
      <c r="L346" s="843">
        <v>29625</v>
      </c>
      <c r="M346" s="916">
        <v>36790</v>
      </c>
      <c r="N346" s="916">
        <v>32507</v>
      </c>
      <c r="O346" s="916">
        <v>15294</v>
      </c>
      <c r="P346" s="1355">
        <v>6085</v>
      </c>
      <c r="Q346" s="843">
        <v>8425</v>
      </c>
    </row>
    <row r="347" spans="2:17" s="60" customFormat="1" ht="10.5" customHeight="1">
      <c r="B347" s="1548" t="s">
        <v>475</v>
      </c>
      <c r="C347" s="1549"/>
      <c r="D347" s="829">
        <v>609173</v>
      </c>
      <c r="E347" s="829">
        <v>749026</v>
      </c>
      <c r="F347" s="829">
        <v>456445</v>
      </c>
      <c r="G347" s="829">
        <v>413001</v>
      </c>
      <c r="H347" s="917">
        <v>221176</v>
      </c>
      <c r="I347" s="843">
        <v>229526</v>
      </c>
      <c r="J347" s="843">
        <v>210076</v>
      </c>
      <c r="K347" s="843">
        <v>262127</v>
      </c>
      <c r="L347" s="843">
        <v>354354</v>
      </c>
      <c r="M347" s="916">
        <v>455154</v>
      </c>
      <c r="N347" s="916">
        <v>494266</v>
      </c>
      <c r="O347" s="916">
        <v>518948</v>
      </c>
      <c r="P347" s="1355">
        <v>481817</v>
      </c>
      <c r="Q347" s="843">
        <v>586598</v>
      </c>
    </row>
    <row r="348" spans="2:17" s="60" customFormat="1" ht="10.5" customHeight="1">
      <c r="B348" s="1548" t="s">
        <v>476</v>
      </c>
      <c r="C348" s="1549"/>
      <c r="D348" s="829">
        <v>164913</v>
      </c>
      <c r="E348" s="829">
        <v>151759</v>
      </c>
      <c r="F348" s="829">
        <v>228008</v>
      </c>
      <c r="G348" s="829">
        <v>119041</v>
      </c>
      <c r="H348" s="917">
        <v>90251</v>
      </c>
      <c r="I348" s="843">
        <v>87809</v>
      </c>
      <c r="J348" s="843">
        <v>124700</v>
      </c>
      <c r="K348" s="843">
        <v>79505</v>
      </c>
      <c r="L348" s="843">
        <v>90456</v>
      </c>
      <c r="M348" s="916">
        <v>209962</v>
      </c>
      <c r="N348" s="916">
        <v>165959</v>
      </c>
      <c r="O348" s="916">
        <v>74564</v>
      </c>
      <c r="P348" s="1355">
        <v>135834</v>
      </c>
      <c r="Q348" s="843">
        <v>349796</v>
      </c>
    </row>
    <row r="349" spans="2:17" s="60" customFormat="1" ht="10.5" customHeight="1">
      <c r="B349" s="1548" t="s">
        <v>477</v>
      </c>
      <c r="C349" s="1549"/>
      <c r="D349" s="829">
        <v>324410</v>
      </c>
      <c r="E349" s="829">
        <v>338009</v>
      </c>
      <c r="F349" s="829">
        <v>367305</v>
      </c>
      <c r="G349" s="829">
        <v>178456</v>
      </c>
      <c r="H349" s="915">
        <v>238569</v>
      </c>
      <c r="I349" s="915">
        <v>361907</v>
      </c>
      <c r="J349" s="843">
        <v>615157</v>
      </c>
      <c r="K349" s="843">
        <v>716143</v>
      </c>
      <c r="L349" s="843">
        <v>463990</v>
      </c>
      <c r="M349" s="916">
        <v>378088</v>
      </c>
      <c r="N349" s="916">
        <v>553268</v>
      </c>
      <c r="O349" s="916">
        <v>411168</v>
      </c>
      <c r="P349" s="1355">
        <v>694087</v>
      </c>
      <c r="Q349" s="843">
        <v>540914</v>
      </c>
    </row>
    <row r="350" spans="2:17" s="60" customFormat="1" ht="10.5" customHeight="1">
      <c r="B350" s="1548" t="s">
        <v>478</v>
      </c>
      <c r="C350" s="1549"/>
      <c r="D350" s="829">
        <v>2163160</v>
      </c>
      <c r="E350" s="829">
        <v>1349131</v>
      </c>
      <c r="F350" s="829">
        <v>1231010</v>
      </c>
      <c r="G350" s="829">
        <v>1018516</v>
      </c>
      <c r="H350" s="915">
        <v>1009197</v>
      </c>
      <c r="I350" s="915">
        <v>794587</v>
      </c>
      <c r="J350" s="843">
        <v>3872974</v>
      </c>
      <c r="K350" s="843">
        <v>2377297</v>
      </c>
      <c r="L350" s="843">
        <v>1504652</v>
      </c>
      <c r="M350" s="916">
        <v>3340142</v>
      </c>
      <c r="N350" s="916">
        <v>2386311</v>
      </c>
      <c r="O350" s="916">
        <v>2805235</v>
      </c>
      <c r="P350" s="1355">
        <v>3836829</v>
      </c>
      <c r="Q350" s="843">
        <v>3137901</v>
      </c>
    </row>
    <row r="351" spans="2:17" s="60" customFormat="1" ht="10.5" customHeight="1">
      <c r="B351" s="1548" t="s">
        <v>232</v>
      </c>
      <c r="C351" s="1549"/>
      <c r="D351" s="829">
        <v>448442</v>
      </c>
      <c r="E351" s="829">
        <v>339547</v>
      </c>
      <c r="F351" s="829">
        <v>469643</v>
      </c>
      <c r="G351" s="843">
        <v>347293</v>
      </c>
      <c r="H351" s="915">
        <v>622195</v>
      </c>
      <c r="I351" s="915">
        <v>480379</v>
      </c>
      <c r="J351" s="843">
        <v>1135405</v>
      </c>
      <c r="K351" s="843">
        <v>1644691</v>
      </c>
      <c r="L351" s="843">
        <v>1430826</v>
      </c>
      <c r="M351" s="916">
        <v>2255238</v>
      </c>
      <c r="N351" s="916">
        <v>2394900</v>
      </c>
      <c r="O351" s="916">
        <v>3680598</v>
      </c>
      <c r="P351" s="1355">
        <v>5260791</v>
      </c>
      <c r="Q351" s="843">
        <v>5063104</v>
      </c>
    </row>
    <row r="352" spans="2:17" s="60" customFormat="1" ht="10.5" customHeight="1">
      <c r="B352" s="1548" t="s">
        <v>706</v>
      </c>
      <c r="C352" s="1549"/>
      <c r="D352" s="829">
        <v>81757</v>
      </c>
      <c r="E352" s="829">
        <v>54288</v>
      </c>
      <c r="F352" s="829">
        <v>47886</v>
      </c>
      <c r="G352" s="829">
        <v>49934</v>
      </c>
      <c r="H352" s="917">
        <v>56333</v>
      </c>
      <c r="I352" s="843">
        <v>71287</v>
      </c>
      <c r="J352" s="843">
        <v>114543</v>
      </c>
      <c r="K352" s="843">
        <v>83244</v>
      </c>
      <c r="L352" s="843">
        <v>37006</v>
      </c>
      <c r="M352" s="916">
        <v>127155</v>
      </c>
      <c r="N352" s="916">
        <v>128720</v>
      </c>
      <c r="O352" s="916">
        <v>136955</v>
      </c>
      <c r="P352" s="1355">
        <v>157676</v>
      </c>
      <c r="Q352" s="843">
        <v>163635</v>
      </c>
    </row>
    <row r="353" spans="1:17" s="60" customFormat="1" ht="10.5" customHeight="1">
      <c r="B353" s="1548" t="s">
        <v>707</v>
      </c>
      <c r="C353" s="1549"/>
      <c r="D353" s="829">
        <v>2311</v>
      </c>
      <c r="E353" s="829">
        <v>2167</v>
      </c>
      <c r="F353" s="829">
        <v>1248</v>
      </c>
      <c r="G353" s="829">
        <v>953</v>
      </c>
      <c r="H353" s="917">
        <v>950</v>
      </c>
      <c r="I353" s="843">
        <v>81</v>
      </c>
      <c r="J353" s="843">
        <v>24</v>
      </c>
      <c r="K353" s="723" t="s">
        <v>373</v>
      </c>
      <c r="L353" s="723" t="s">
        <v>373</v>
      </c>
      <c r="M353" s="723" t="s">
        <v>373</v>
      </c>
      <c r="N353" s="723" t="s">
        <v>373</v>
      </c>
      <c r="O353" s="723" t="s">
        <v>373</v>
      </c>
      <c r="P353" s="723" t="s">
        <v>373</v>
      </c>
      <c r="Q353" s="723" t="s">
        <v>373</v>
      </c>
    </row>
    <row r="354" spans="1:17" s="60" customFormat="1" ht="10.5" customHeight="1">
      <c r="B354" s="1548" t="s">
        <v>708</v>
      </c>
      <c r="C354" s="1549"/>
      <c r="D354" s="829">
        <v>92742</v>
      </c>
      <c r="E354" s="829">
        <v>111926</v>
      </c>
      <c r="F354" s="829">
        <v>107716</v>
      </c>
      <c r="G354" s="829">
        <v>90704</v>
      </c>
      <c r="H354" s="917">
        <v>84966</v>
      </c>
      <c r="I354" s="843">
        <v>92347</v>
      </c>
      <c r="J354" s="843">
        <v>115043</v>
      </c>
      <c r="K354" s="843">
        <v>168921</v>
      </c>
      <c r="L354" s="945">
        <v>255048</v>
      </c>
      <c r="M354" s="919">
        <v>232091</v>
      </c>
      <c r="N354" s="919">
        <v>292578</v>
      </c>
      <c r="O354" s="919">
        <v>359504</v>
      </c>
      <c r="P354" s="1356">
        <v>391570</v>
      </c>
      <c r="Q354" s="945">
        <v>344401</v>
      </c>
    </row>
    <row r="355" spans="1:17" s="60" customFormat="1" ht="10.5" customHeight="1">
      <c r="B355" s="1574" t="s">
        <v>709</v>
      </c>
      <c r="C355" s="1575"/>
      <c r="D355" s="920">
        <f t="shared" ref="D355:Q355" si="2">SUM(D334:D354)</f>
        <v>27191793</v>
      </c>
      <c r="E355" s="920">
        <f t="shared" si="2"/>
        <v>23061155</v>
      </c>
      <c r="F355" s="920">
        <f t="shared" si="2"/>
        <v>20518949</v>
      </c>
      <c r="G355" s="920">
        <f t="shared" si="2"/>
        <v>17751490.16</v>
      </c>
      <c r="H355" s="920">
        <f t="shared" si="2"/>
        <v>18601550</v>
      </c>
      <c r="I355" s="920">
        <f t="shared" si="2"/>
        <v>22920115.274527118</v>
      </c>
      <c r="J355" s="920">
        <f t="shared" si="2"/>
        <v>40907223</v>
      </c>
      <c r="K355" s="920">
        <f t="shared" si="2"/>
        <v>35083737</v>
      </c>
      <c r="L355" s="920">
        <f t="shared" si="2"/>
        <v>30453809</v>
      </c>
      <c r="M355" s="920">
        <f t="shared" si="2"/>
        <v>36328718</v>
      </c>
      <c r="N355" s="920">
        <f t="shared" si="2"/>
        <v>47679821</v>
      </c>
      <c r="O355" s="920">
        <f t="shared" si="2"/>
        <v>51092387</v>
      </c>
      <c r="P355" s="920">
        <f t="shared" si="2"/>
        <v>59774617</v>
      </c>
      <c r="Q355" s="920">
        <f t="shared" si="2"/>
        <v>55463209</v>
      </c>
    </row>
    <row r="356" spans="1:17" s="60" customFormat="1" ht="10.5" customHeight="1">
      <c r="B356" s="1548" t="s">
        <v>710</v>
      </c>
      <c r="C356" s="1549"/>
      <c r="D356" s="829">
        <v>1921945</v>
      </c>
      <c r="E356" s="829">
        <v>2415893</v>
      </c>
      <c r="F356" s="829">
        <v>2735593</v>
      </c>
      <c r="G356" s="829">
        <v>2697200</v>
      </c>
      <c r="H356" s="1357">
        <v>2642658</v>
      </c>
      <c r="I356" s="940">
        <v>2785205</v>
      </c>
      <c r="J356" s="843">
        <v>3170344</v>
      </c>
      <c r="K356" s="843">
        <v>3543622</v>
      </c>
      <c r="L356" s="940">
        <v>3628840</v>
      </c>
      <c r="M356" s="914">
        <v>3574585</v>
      </c>
      <c r="N356" s="914">
        <v>3946462</v>
      </c>
      <c r="O356" s="914">
        <v>4600114</v>
      </c>
      <c r="P356" s="1355">
        <v>4757002</v>
      </c>
      <c r="Q356" s="843">
        <v>4690338</v>
      </c>
    </row>
    <row r="357" spans="1:17" s="60" customFormat="1" ht="10.5" customHeight="1">
      <c r="B357" s="1548" t="s">
        <v>711</v>
      </c>
      <c r="C357" s="1549"/>
      <c r="D357" s="829">
        <v>2527125</v>
      </c>
      <c r="E357" s="829">
        <v>2756920</v>
      </c>
      <c r="F357" s="829">
        <v>3520209</v>
      </c>
      <c r="G357" s="829">
        <v>3663004.7940000002</v>
      </c>
      <c r="H357" s="917">
        <v>2425120.5989999999</v>
      </c>
      <c r="I357" s="843">
        <v>2956939.0690000001</v>
      </c>
      <c r="J357" s="843">
        <v>4578981.09</v>
      </c>
      <c r="K357" s="843">
        <v>5837669.8380000005</v>
      </c>
      <c r="L357" s="843">
        <v>4593269.33</v>
      </c>
      <c r="M357" s="916">
        <v>6463285</v>
      </c>
      <c r="N357" s="916">
        <v>7734702</v>
      </c>
      <c r="O357" s="916">
        <v>8110815</v>
      </c>
      <c r="P357" s="1355">
        <v>10218292</v>
      </c>
      <c r="Q357" s="843">
        <v>12634005</v>
      </c>
    </row>
    <row r="358" spans="1:17" s="60" customFormat="1" ht="10.5" customHeight="1">
      <c r="B358" s="1548" t="s">
        <v>712</v>
      </c>
      <c r="C358" s="1549"/>
      <c r="D358" s="829">
        <v>1152126</v>
      </c>
      <c r="E358" s="829">
        <v>1379704</v>
      </c>
      <c r="F358" s="829">
        <v>1334842</v>
      </c>
      <c r="G358" s="829">
        <v>1439726</v>
      </c>
      <c r="H358" s="917">
        <v>1493496</v>
      </c>
      <c r="I358" s="843">
        <v>1673453</v>
      </c>
      <c r="J358" s="843">
        <v>1884634</v>
      </c>
      <c r="K358" s="843">
        <v>2151983</v>
      </c>
      <c r="L358" s="843">
        <v>2125914</v>
      </c>
      <c r="M358" s="916">
        <v>2348595</v>
      </c>
      <c r="N358" s="916">
        <v>2529671</v>
      </c>
      <c r="O358" s="916">
        <v>2835966</v>
      </c>
      <c r="P358" s="1355">
        <v>3556603</v>
      </c>
      <c r="Q358" s="843">
        <v>3697344</v>
      </c>
    </row>
    <row r="359" spans="1:17" s="60" customFormat="1" ht="10.5" customHeight="1">
      <c r="B359" s="1548" t="s">
        <v>713</v>
      </c>
      <c r="C359" s="1549"/>
      <c r="D359" s="829">
        <v>3964532</v>
      </c>
      <c r="E359" s="829">
        <v>4776614</v>
      </c>
      <c r="F359" s="829">
        <v>5612110</v>
      </c>
      <c r="G359" s="829">
        <v>4993981</v>
      </c>
      <c r="H359" s="917">
        <v>4802807</v>
      </c>
      <c r="I359" s="843">
        <v>6123533</v>
      </c>
      <c r="J359" s="843">
        <v>7631585</v>
      </c>
      <c r="K359" s="843">
        <v>8552948</v>
      </c>
      <c r="L359" s="843">
        <v>8694644</v>
      </c>
      <c r="M359" s="916">
        <v>9424285</v>
      </c>
      <c r="N359" s="916">
        <v>10266731</v>
      </c>
      <c r="O359" s="916">
        <v>12683543</v>
      </c>
      <c r="P359" s="1355">
        <v>13967065</v>
      </c>
      <c r="Q359" s="843">
        <v>16171308</v>
      </c>
    </row>
    <row r="360" spans="1:17" s="60" customFormat="1" ht="10.5" customHeight="1">
      <c r="A360" s="1763">
        <v>79</v>
      </c>
      <c r="B360" s="1548" t="s">
        <v>714</v>
      </c>
      <c r="C360" s="1549"/>
      <c r="D360" s="829">
        <v>177787</v>
      </c>
      <c r="E360" s="829">
        <v>245402</v>
      </c>
      <c r="F360" s="829">
        <v>241207</v>
      </c>
      <c r="G360" s="829">
        <v>243180</v>
      </c>
      <c r="H360" s="917">
        <v>286846</v>
      </c>
      <c r="I360" s="843">
        <v>353988</v>
      </c>
      <c r="J360" s="843">
        <v>414895</v>
      </c>
      <c r="K360" s="843">
        <v>571385</v>
      </c>
      <c r="L360" s="843">
        <v>642456</v>
      </c>
      <c r="M360" s="916">
        <v>464673</v>
      </c>
      <c r="N360" s="916">
        <v>681012</v>
      </c>
      <c r="O360" s="916">
        <v>910366</v>
      </c>
      <c r="P360" s="1355">
        <v>798902</v>
      </c>
      <c r="Q360" s="843">
        <v>1123146</v>
      </c>
    </row>
    <row r="361" spans="1:17" s="60" customFormat="1" ht="10.5" customHeight="1">
      <c r="A361" s="1763"/>
      <c r="B361" s="1548" t="s">
        <v>715</v>
      </c>
      <c r="C361" s="1549"/>
      <c r="D361" s="829">
        <v>47292</v>
      </c>
      <c r="E361" s="829">
        <v>47600</v>
      </c>
      <c r="F361" s="829">
        <v>53606</v>
      </c>
      <c r="G361" s="829">
        <v>56737</v>
      </c>
      <c r="H361" s="917">
        <v>60731</v>
      </c>
      <c r="I361" s="843">
        <v>73995</v>
      </c>
      <c r="J361" s="843">
        <v>126705</v>
      </c>
      <c r="K361" s="843">
        <v>148493</v>
      </c>
      <c r="L361" s="843">
        <v>180668</v>
      </c>
      <c r="M361" s="916">
        <v>730730</v>
      </c>
      <c r="N361" s="916">
        <v>1059405</v>
      </c>
      <c r="O361" s="916">
        <v>1376869</v>
      </c>
      <c r="P361" s="1355">
        <v>1502632</v>
      </c>
      <c r="Q361" s="843">
        <v>1633369</v>
      </c>
    </row>
    <row r="362" spans="1:17" s="60" customFormat="1" ht="10.5" customHeight="1">
      <c r="B362" s="1548" t="s">
        <v>716</v>
      </c>
      <c r="C362" s="1549"/>
      <c r="D362" s="829">
        <v>3031049</v>
      </c>
      <c r="E362" s="829">
        <v>3880487</v>
      </c>
      <c r="F362" s="829">
        <v>4277397</v>
      </c>
      <c r="G362" s="829">
        <v>4074472</v>
      </c>
      <c r="H362" s="917">
        <v>4465065</v>
      </c>
      <c r="I362" s="843">
        <v>5305062</v>
      </c>
      <c r="J362" s="843">
        <v>6200584</v>
      </c>
      <c r="K362" s="843">
        <v>6968347</v>
      </c>
      <c r="L362" s="843">
        <v>7484923</v>
      </c>
      <c r="M362" s="916">
        <v>7734452</v>
      </c>
      <c r="N362" s="916">
        <v>8795505</v>
      </c>
      <c r="O362" s="916">
        <v>9962598</v>
      </c>
      <c r="P362" s="1355">
        <v>10841554</v>
      </c>
      <c r="Q362" s="843">
        <v>11454492</v>
      </c>
    </row>
    <row r="363" spans="1:17" s="60" customFormat="1" ht="10.5" customHeight="1">
      <c r="B363" s="1548" t="s">
        <v>49</v>
      </c>
      <c r="C363" s="1549"/>
      <c r="D363" s="829">
        <v>2018442</v>
      </c>
      <c r="E363" s="829">
        <v>3012209</v>
      </c>
      <c r="F363" s="829">
        <v>2922415</v>
      </c>
      <c r="G363" s="829">
        <v>2507395</v>
      </c>
      <c r="H363" s="917">
        <v>2969268</v>
      </c>
      <c r="I363" s="843">
        <v>2941100</v>
      </c>
      <c r="J363" s="843">
        <v>3491404</v>
      </c>
      <c r="K363" s="843">
        <v>4425047</v>
      </c>
      <c r="L363" s="843">
        <v>5151228</v>
      </c>
      <c r="M363" s="916">
        <v>4715064</v>
      </c>
      <c r="N363" s="916">
        <v>5345628</v>
      </c>
      <c r="O363" s="916">
        <v>5553072</v>
      </c>
      <c r="P363" s="1355">
        <v>6289785</v>
      </c>
      <c r="Q363" s="843">
        <v>6609380</v>
      </c>
    </row>
    <row r="364" spans="1:17" s="60" customFormat="1" ht="10.5" customHeight="1">
      <c r="B364" s="1548" t="s">
        <v>718</v>
      </c>
      <c r="C364" s="1549"/>
      <c r="D364" s="829">
        <v>607880</v>
      </c>
      <c r="E364" s="829">
        <v>710293</v>
      </c>
      <c r="F364" s="829">
        <v>753281</v>
      </c>
      <c r="G364" s="829">
        <v>773752</v>
      </c>
      <c r="H364" s="917">
        <v>830776</v>
      </c>
      <c r="I364" s="843">
        <v>897620</v>
      </c>
      <c r="J364" s="843">
        <v>1000767</v>
      </c>
      <c r="K364" s="843">
        <v>1034087</v>
      </c>
      <c r="L364" s="843">
        <v>967991</v>
      </c>
      <c r="M364" s="916">
        <v>1047207</v>
      </c>
      <c r="N364" s="916">
        <v>1142998</v>
      </c>
      <c r="O364" s="916">
        <v>1275507</v>
      </c>
      <c r="P364" s="1355">
        <v>1325333</v>
      </c>
      <c r="Q364" s="843">
        <v>1429393</v>
      </c>
    </row>
    <row r="365" spans="1:17" s="60" customFormat="1" ht="10.5" customHeight="1">
      <c r="B365" s="1548" t="s">
        <v>719</v>
      </c>
      <c r="C365" s="1549"/>
      <c r="D365" s="829">
        <v>72302</v>
      </c>
      <c r="E365" s="829">
        <v>101657</v>
      </c>
      <c r="F365" s="829">
        <v>121811</v>
      </c>
      <c r="G365" s="829">
        <v>126659</v>
      </c>
      <c r="H365" s="917">
        <v>121143</v>
      </c>
      <c r="I365" s="843">
        <v>143035</v>
      </c>
      <c r="J365" s="843">
        <v>153661</v>
      </c>
      <c r="K365" s="843">
        <v>140941</v>
      </c>
      <c r="L365" s="843">
        <v>88275</v>
      </c>
      <c r="M365" s="916">
        <v>89869</v>
      </c>
      <c r="N365" s="916">
        <v>120200</v>
      </c>
      <c r="O365" s="916">
        <v>152110</v>
      </c>
      <c r="P365" s="1355">
        <v>181487</v>
      </c>
      <c r="Q365" s="843">
        <v>221952</v>
      </c>
    </row>
    <row r="366" spans="1:17" s="60" customFormat="1" ht="10.5" customHeight="1">
      <c r="B366" s="1548" t="s">
        <v>720</v>
      </c>
      <c r="C366" s="1549"/>
      <c r="D366" s="829">
        <v>173483</v>
      </c>
      <c r="E366" s="829">
        <v>145396</v>
      </c>
      <c r="F366" s="829">
        <v>67917</v>
      </c>
      <c r="G366" s="829">
        <v>23577</v>
      </c>
      <c r="H366" s="917">
        <v>33240</v>
      </c>
      <c r="I366" s="843">
        <v>45369</v>
      </c>
      <c r="J366" s="843">
        <v>48326</v>
      </c>
      <c r="K366" s="843">
        <v>70246</v>
      </c>
      <c r="L366" s="843">
        <v>53293</v>
      </c>
      <c r="M366" s="916">
        <v>34321</v>
      </c>
      <c r="N366" s="916">
        <v>17115</v>
      </c>
      <c r="O366" s="916">
        <v>26167</v>
      </c>
      <c r="P366" s="1355">
        <v>33522</v>
      </c>
      <c r="Q366" s="843">
        <v>27127</v>
      </c>
    </row>
    <row r="367" spans="1:17" s="60" customFormat="1" ht="10.5" customHeight="1">
      <c r="B367" s="1548" t="s">
        <v>721</v>
      </c>
      <c r="C367" s="1549"/>
      <c r="D367" s="831">
        <v>75839</v>
      </c>
      <c r="E367" s="831">
        <v>78919</v>
      </c>
      <c r="F367" s="831">
        <v>98649</v>
      </c>
      <c r="G367" s="831">
        <v>95250</v>
      </c>
      <c r="H367" s="1358">
        <v>98406</v>
      </c>
      <c r="I367" s="945">
        <v>110474</v>
      </c>
      <c r="J367" s="945">
        <v>133245</v>
      </c>
      <c r="K367" s="945">
        <v>143301</v>
      </c>
      <c r="L367" s="945">
        <v>159655</v>
      </c>
      <c r="M367" s="919">
        <v>164032</v>
      </c>
      <c r="N367" s="919">
        <v>178895</v>
      </c>
      <c r="O367" s="919">
        <v>199381</v>
      </c>
      <c r="P367" s="1356">
        <v>221846</v>
      </c>
      <c r="Q367" s="945">
        <v>235142</v>
      </c>
    </row>
    <row r="368" spans="1:17" s="60" customFormat="1" ht="10.5" customHeight="1">
      <c r="B368" s="1574" t="s">
        <v>630</v>
      </c>
      <c r="C368" s="1575"/>
      <c r="D368" s="923">
        <f t="shared" ref="D368:Q368" si="3">SUM(D356:D367)</f>
        <v>15769802</v>
      </c>
      <c r="E368" s="923">
        <f t="shared" si="3"/>
        <v>19551094</v>
      </c>
      <c r="F368" s="923">
        <f t="shared" si="3"/>
        <v>21739037</v>
      </c>
      <c r="G368" s="923">
        <f t="shared" si="3"/>
        <v>20694933.794</v>
      </c>
      <c r="H368" s="923">
        <f t="shared" si="3"/>
        <v>20229556.598999999</v>
      </c>
      <c r="I368" s="923">
        <f t="shared" si="3"/>
        <v>23409773.068999998</v>
      </c>
      <c r="J368" s="923">
        <f t="shared" si="3"/>
        <v>28835131.09</v>
      </c>
      <c r="K368" s="923">
        <f t="shared" si="3"/>
        <v>33588069.838</v>
      </c>
      <c r="L368" s="923">
        <f t="shared" si="3"/>
        <v>33771156.329999998</v>
      </c>
      <c r="M368" s="923">
        <f t="shared" si="3"/>
        <v>36791098</v>
      </c>
      <c r="N368" s="923">
        <f t="shared" si="3"/>
        <v>41818324</v>
      </c>
      <c r="O368" s="923">
        <f t="shared" si="3"/>
        <v>47686508</v>
      </c>
      <c r="P368" s="923">
        <f t="shared" si="3"/>
        <v>53694023</v>
      </c>
      <c r="Q368" s="923">
        <f t="shared" si="3"/>
        <v>59926996</v>
      </c>
    </row>
    <row r="369" spans="2:21" s="60" customFormat="1" ht="10.5" customHeight="1">
      <c r="B369" s="1548" t="s">
        <v>631</v>
      </c>
      <c r="C369" s="1549"/>
      <c r="D369" s="829">
        <v>877043</v>
      </c>
      <c r="E369" s="829">
        <v>1241936</v>
      </c>
      <c r="F369" s="829">
        <v>947821</v>
      </c>
      <c r="G369" s="829">
        <v>737611</v>
      </c>
      <c r="H369" s="1357">
        <v>690064</v>
      </c>
      <c r="I369" s="940">
        <v>1131931</v>
      </c>
      <c r="J369" s="843">
        <v>1436741</v>
      </c>
      <c r="K369" s="1359">
        <v>1083604</v>
      </c>
      <c r="L369" s="843">
        <v>1415246</v>
      </c>
      <c r="M369" s="914">
        <v>1607481</v>
      </c>
      <c r="N369" s="914">
        <v>2087639</v>
      </c>
      <c r="O369" s="914">
        <v>2435839</v>
      </c>
      <c r="P369" s="1355">
        <v>2740676</v>
      </c>
      <c r="Q369" s="843">
        <v>2774343</v>
      </c>
    </row>
    <row r="370" spans="2:21" s="60" customFormat="1" ht="10.5" customHeight="1">
      <c r="B370" s="1548" t="s">
        <v>632</v>
      </c>
      <c r="C370" s="1549"/>
      <c r="D370" s="829">
        <v>186523</v>
      </c>
      <c r="E370" s="829">
        <v>217557</v>
      </c>
      <c r="F370" s="829">
        <v>167548</v>
      </c>
      <c r="G370" s="829">
        <v>177216</v>
      </c>
      <c r="H370" s="917">
        <v>236372</v>
      </c>
      <c r="I370" s="843">
        <v>247688</v>
      </c>
      <c r="J370" s="843">
        <v>223282</v>
      </c>
      <c r="K370" s="1359">
        <v>197249</v>
      </c>
      <c r="L370" s="843">
        <v>202947</v>
      </c>
      <c r="M370" s="916">
        <v>216730</v>
      </c>
      <c r="N370" s="916">
        <v>227855</v>
      </c>
      <c r="O370" s="916">
        <v>285540</v>
      </c>
      <c r="P370" s="1355">
        <v>408145</v>
      </c>
      <c r="Q370" s="843">
        <v>371984</v>
      </c>
    </row>
    <row r="371" spans="2:21" s="60" customFormat="1" ht="10.5" customHeight="1">
      <c r="B371" s="1548" t="s">
        <v>633</v>
      </c>
      <c r="C371" s="1549"/>
      <c r="D371" s="829">
        <v>3674</v>
      </c>
      <c r="E371" s="829">
        <v>4969</v>
      </c>
      <c r="F371" s="829">
        <v>2900</v>
      </c>
      <c r="G371" s="829">
        <v>4541</v>
      </c>
      <c r="H371" s="917">
        <v>4588</v>
      </c>
      <c r="I371" s="843">
        <v>7896</v>
      </c>
      <c r="J371" s="843">
        <v>8188</v>
      </c>
      <c r="K371" s="1359">
        <v>7506</v>
      </c>
      <c r="L371" s="843">
        <v>6935</v>
      </c>
      <c r="M371" s="916">
        <v>8141</v>
      </c>
      <c r="N371" s="916">
        <v>8818</v>
      </c>
      <c r="O371" s="916">
        <v>12581</v>
      </c>
      <c r="P371" s="1355">
        <v>17103</v>
      </c>
      <c r="Q371" s="843">
        <v>16771</v>
      </c>
    </row>
    <row r="372" spans="2:21" s="60" customFormat="1" ht="10.5" customHeight="1">
      <c r="B372" s="1548" t="s">
        <v>634</v>
      </c>
      <c r="C372" s="1549"/>
      <c r="D372" s="829">
        <v>327581</v>
      </c>
      <c r="E372" s="829">
        <v>362267</v>
      </c>
      <c r="F372" s="829">
        <v>299578</v>
      </c>
      <c r="G372" s="829">
        <v>337647.62</v>
      </c>
      <c r="H372" s="917">
        <v>416501.99</v>
      </c>
      <c r="I372" s="843">
        <v>343964</v>
      </c>
      <c r="J372" s="843">
        <v>370270</v>
      </c>
      <c r="K372" s="1359">
        <v>407007</v>
      </c>
      <c r="L372" s="843">
        <v>513903</v>
      </c>
      <c r="M372" s="916">
        <v>398868</v>
      </c>
      <c r="N372" s="916">
        <v>295345</v>
      </c>
      <c r="O372" s="916">
        <v>276255</v>
      </c>
      <c r="P372" s="1355">
        <v>341672</v>
      </c>
      <c r="Q372" s="843">
        <v>432814</v>
      </c>
    </row>
    <row r="373" spans="2:21" s="60" customFormat="1" ht="10.5" customHeight="1">
      <c r="B373" s="1548" t="s">
        <v>635</v>
      </c>
      <c r="C373" s="1549"/>
      <c r="D373" s="829">
        <v>9214912</v>
      </c>
      <c r="E373" s="829">
        <v>10408100</v>
      </c>
      <c r="F373" s="829">
        <v>10580828</v>
      </c>
      <c r="G373" s="829">
        <v>16445721</v>
      </c>
      <c r="H373" s="917">
        <v>13480568</v>
      </c>
      <c r="I373" s="843">
        <v>18649876</v>
      </c>
      <c r="J373" s="843">
        <v>20891635</v>
      </c>
      <c r="K373" s="1359">
        <v>25056118</v>
      </c>
      <c r="L373" s="843">
        <v>24319180</v>
      </c>
      <c r="M373" s="916">
        <v>25289325</v>
      </c>
      <c r="N373" s="916">
        <v>26289539</v>
      </c>
      <c r="O373" s="916">
        <v>29171087</v>
      </c>
      <c r="P373" s="1355">
        <v>33071802</v>
      </c>
      <c r="Q373" s="843">
        <v>37225273</v>
      </c>
    </row>
    <row r="374" spans="2:21" s="60" customFormat="1" ht="10.5" customHeight="1">
      <c r="B374" s="1548" t="s">
        <v>1160</v>
      </c>
      <c r="C374" s="1549"/>
      <c r="D374" s="828">
        <v>2402656</v>
      </c>
      <c r="E374" s="828">
        <v>2991957</v>
      </c>
      <c r="F374" s="828">
        <v>3061641</v>
      </c>
      <c r="G374" s="828">
        <v>3332116</v>
      </c>
      <c r="H374" s="917">
        <v>3906328</v>
      </c>
      <c r="I374" s="843">
        <v>4814204</v>
      </c>
      <c r="J374" s="843">
        <v>5739291</v>
      </c>
      <c r="K374" s="1359">
        <v>6596281</v>
      </c>
      <c r="L374" s="843">
        <v>6951716</v>
      </c>
      <c r="M374" s="916">
        <v>6999700</v>
      </c>
      <c r="N374" s="916">
        <v>7734494</v>
      </c>
      <c r="O374" s="916">
        <v>8400652</v>
      </c>
      <c r="P374" s="1355">
        <v>8882997</v>
      </c>
      <c r="Q374" s="843">
        <v>9438719</v>
      </c>
    </row>
    <row r="375" spans="2:21" s="60" customFormat="1" ht="10.5" customHeight="1">
      <c r="B375" s="1548" t="s">
        <v>636</v>
      </c>
      <c r="C375" s="1549"/>
      <c r="D375" s="828">
        <v>4632129</v>
      </c>
      <c r="E375" s="828">
        <v>5753004</v>
      </c>
      <c r="F375" s="828">
        <v>6411735</v>
      </c>
      <c r="G375" s="828">
        <v>7329050</v>
      </c>
      <c r="H375" s="917">
        <v>9941786</v>
      </c>
      <c r="I375" s="843">
        <v>13018388</v>
      </c>
      <c r="J375" s="843">
        <v>12427138</v>
      </c>
      <c r="K375" s="1359">
        <v>13658886</v>
      </c>
      <c r="L375" s="843">
        <v>15065757</v>
      </c>
      <c r="M375" s="916">
        <v>16146715</v>
      </c>
      <c r="N375" s="916">
        <v>19297479</v>
      </c>
      <c r="O375" s="916">
        <v>20495591</v>
      </c>
      <c r="P375" s="1355">
        <v>22717904</v>
      </c>
      <c r="Q375" s="843">
        <v>26792372</v>
      </c>
    </row>
    <row r="376" spans="2:21" s="60" customFormat="1" ht="10.5" customHeight="1">
      <c r="B376" s="1548" t="s">
        <v>451</v>
      </c>
      <c r="C376" s="1549"/>
      <c r="D376" s="828">
        <v>1318449</v>
      </c>
      <c r="E376" s="828">
        <v>1614523</v>
      </c>
      <c r="F376" s="828">
        <v>1717272</v>
      </c>
      <c r="G376" s="828">
        <v>1777940</v>
      </c>
      <c r="H376" s="917">
        <v>2143559</v>
      </c>
      <c r="I376" s="843">
        <v>2825723</v>
      </c>
      <c r="J376" s="843">
        <v>3176711</v>
      </c>
      <c r="K376" s="1359">
        <v>3394898</v>
      </c>
      <c r="L376" s="843">
        <v>3596053</v>
      </c>
      <c r="M376" s="916">
        <v>3987079</v>
      </c>
      <c r="N376" s="916">
        <v>4526435</v>
      </c>
      <c r="O376" s="916">
        <v>4648444</v>
      </c>
      <c r="P376" s="1355">
        <v>5407051</v>
      </c>
      <c r="Q376" s="843">
        <v>6626134</v>
      </c>
    </row>
    <row r="377" spans="2:21" s="60" customFormat="1" ht="10.5" customHeight="1">
      <c r="B377" s="1548" t="s">
        <v>452</v>
      </c>
      <c r="C377" s="1549"/>
      <c r="D377" s="828">
        <v>918280</v>
      </c>
      <c r="E377" s="828">
        <v>1346371</v>
      </c>
      <c r="F377" s="828">
        <v>1385147</v>
      </c>
      <c r="G377" s="828">
        <v>1490221</v>
      </c>
      <c r="H377" s="917">
        <v>1463445</v>
      </c>
      <c r="I377" s="843">
        <v>2047590</v>
      </c>
      <c r="J377" s="843">
        <v>2460687</v>
      </c>
      <c r="K377" s="1359">
        <v>2705316</v>
      </c>
      <c r="L377" s="843">
        <v>2806395</v>
      </c>
      <c r="M377" s="916">
        <v>3003295</v>
      </c>
      <c r="N377" s="916">
        <v>3531255</v>
      </c>
      <c r="O377" s="916">
        <v>3713738</v>
      </c>
      <c r="P377" s="1355">
        <v>4264911</v>
      </c>
      <c r="Q377" s="843">
        <v>4976775</v>
      </c>
    </row>
    <row r="378" spans="2:21" s="60" customFormat="1" ht="10.5" customHeight="1">
      <c r="B378" s="1548" t="s">
        <v>176</v>
      </c>
      <c r="C378" s="1870"/>
      <c r="D378" s="829">
        <v>4257484</v>
      </c>
      <c r="E378" s="829">
        <v>4880873</v>
      </c>
      <c r="F378" s="828">
        <v>5198697</v>
      </c>
      <c r="G378" s="828">
        <v>5324423</v>
      </c>
      <c r="H378" s="917">
        <v>5334847</v>
      </c>
      <c r="I378" s="843">
        <v>5956725</v>
      </c>
      <c r="J378" s="843">
        <v>8968514</v>
      </c>
      <c r="K378" s="1359">
        <v>8629005</v>
      </c>
      <c r="L378" s="843">
        <v>9226708</v>
      </c>
      <c r="M378" s="916">
        <v>8804711</v>
      </c>
      <c r="N378" s="916">
        <v>9836254</v>
      </c>
      <c r="O378" s="916">
        <v>11131161</v>
      </c>
      <c r="P378" s="1355">
        <v>12708386</v>
      </c>
      <c r="Q378" s="843">
        <v>14994234</v>
      </c>
    </row>
    <row r="379" spans="2:21" s="60" customFormat="1" ht="10.5" customHeight="1">
      <c r="B379" s="1548" t="s">
        <v>453</v>
      </c>
      <c r="C379" s="1549"/>
      <c r="D379" s="829">
        <v>1182538</v>
      </c>
      <c r="E379" s="829">
        <v>1497685</v>
      </c>
      <c r="F379" s="828">
        <v>1552317</v>
      </c>
      <c r="G379" s="828">
        <v>1709675</v>
      </c>
      <c r="H379" s="917">
        <v>2702920</v>
      </c>
      <c r="I379" s="843">
        <v>3161188</v>
      </c>
      <c r="J379" s="843">
        <v>3719486</v>
      </c>
      <c r="K379" s="1359">
        <v>4159198</v>
      </c>
      <c r="L379" s="945">
        <v>4325054</v>
      </c>
      <c r="M379" s="919">
        <v>4723501</v>
      </c>
      <c r="N379" s="919">
        <v>5323219</v>
      </c>
      <c r="O379" s="919">
        <v>5588080</v>
      </c>
      <c r="P379" s="1356">
        <v>6060993</v>
      </c>
      <c r="Q379" s="945">
        <v>6192626</v>
      </c>
    </row>
    <row r="380" spans="2:21" s="60" customFormat="1" ht="10.5" customHeight="1">
      <c r="B380" s="1574" t="s">
        <v>226</v>
      </c>
      <c r="C380" s="1575"/>
      <c r="D380" s="920">
        <f t="shared" ref="D380:Q380" si="4">SUM(D369:D379)</f>
        <v>25321269</v>
      </c>
      <c r="E380" s="920">
        <f t="shared" si="4"/>
        <v>30319242</v>
      </c>
      <c r="F380" s="920">
        <f t="shared" si="4"/>
        <v>31325484</v>
      </c>
      <c r="G380" s="920">
        <f t="shared" si="4"/>
        <v>38666161.620000005</v>
      </c>
      <c r="H380" s="920">
        <f t="shared" si="4"/>
        <v>40320978.990000002</v>
      </c>
      <c r="I380" s="920">
        <f t="shared" si="4"/>
        <v>52205173</v>
      </c>
      <c r="J380" s="920">
        <f t="shared" si="4"/>
        <v>59421943</v>
      </c>
      <c r="K380" s="920">
        <f t="shared" si="4"/>
        <v>65895068</v>
      </c>
      <c r="L380" s="920">
        <f t="shared" si="4"/>
        <v>68429894</v>
      </c>
      <c r="M380" s="920">
        <f t="shared" si="4"/>
        <v>71185546</v>
      </c>
      <c r="N380" s="920">
        <f t="shared" si="4"/>
        <v>79158332</v>
      </c>
      <c r="O380" s="920">
        <f t="shared" si="4"/>
        <v>86158968</v>
      </c>
      <c r="P380" s="920">
        <f t="shared" si="4"/>
        <v>96621640</v>
      </c>
      <c r="Q380" s="920">
        <f t="shared" si="4"/>
        <v>109842045</v>
      </c>
    </row>
    <row r="381" spans="2:21" s="60" customFormat="1" ht="10.5" customHeight="1">
      <c r="B381" s="1871" t="s">
        <v>454</v>
      </c>
      <c r="C381" s="1872"/>
      <c r="D381" s="923">
        <f t="shared" ref="D381:Q381" si="5">+D355+D368+D380</f>
        <v>68282864</v>
      </c>
      <c r="E381" s="923">
        <f t="shared" si="5"/>
        <v>72931491</v>
      </c>
      <c r="F381" s="923">
        <f t="shared" si="5"/>
        <v>73583470</v>
      </c>
      <c r="G381" s="923">
        <f t="shared" si="5"/>
        <v>77112585.574000001</v>
      </c>
      <c r="H381" s="923">
        <f t="shared" si="5"/>
        <v>79152085.589000002</v>
      </c>
      <c r="I381" s="923">
        <f t="shared" si="5"/>
        <v>98535061.343527108</v>
      </c>
      <c r="J381" s="923">
        <f t="shared" si="5"/>
        <v>129164297.09</v>
      </c>
      <c r="K381" s="923">
        <f t="shared" si="5"/>
        <v>134566874.838</v>
      </c>
      <c r="L381" s="923">
        <f t="shared" si="5"/>
        <v>132654859.33</v>
      </c>
      <c r="M381" s="923">
        <f t="shared" si="5"/>
        <v>144305362</v>
      </c>
      <c r="N381" s="923">
        <f t="shared" si="5"/>
        <v>168656477</v>
      </c>
      <c r="O381" s="923">
        <f t="shared" si="5"/>
        <v>184937863</v>
      </c>
      <c r="P381" s="923">
        <f t="shared" si="5"/>
        <v>210090280</v>
      </c>
      <c r="Q381" s="923">
        <f t="shared" si="5"/>
        <v>225232250</v>
      </c>
    </row>
    <row r="382" spans="2:21" s="60" customFormat="1" ht="6" customHeight="1">
      <c r="B382" s="1447"/>
      <c r="C382" s="1447"/>
      <c r="D382" s="1448"/>
      <c r="E382" s="1448"/>
      <c r="F382" s="1448"/>
      <c r="G382" s="1448"/>
      <c r="H382" s="1448"/>
      <c r="I382" s="1448"/>
      <c r="J382" s="1448"/>
      <c r="K382" s="1448"/>
      <c r="L382" s="1448"/>
      <c r="M382" s="1448"/>
      <c r="N382" s="1448"/>
      <c r="O382" s="1448"/>
      <c r="P382" s="1448"/>
      <c r="Q382" s="1448"/>
    </row>
    <row r="383" spans="2:21" s="60" customFormat="1" ht="10.5" customHeight="1">
      <c r="B383" s="1326" t="s">
        <v>1161</v>
      </c>
      <c r="C383" s="475"/>
      <c r="R383" s="96"/>
      <c r="S383" s="96"/>
      <c r="T383" s="96"/>
      <c r="U383" s="96"/>
    </row>
    <row r="384" spans="2:21" s="60" customFormat="1" ht="10.5" customHeight="1">
      <c r="B384" s="1326" t="s">
        <v>1162</v>
      </c>
      <c r="C384" s="475"/>
      <c r="R384" s="96"/>
      <c r="S384" s="96"/>
      <c r="T384" s="96"/>
      <c r="U384" s="96"/>
    </row>
    <row r="385" spans="1:21" s="60" customFormat="1" ht="10.5" customHeight="1">
      <c r="B385" s="1326" t="s">
        <v>1163</v>
      </c>
      <c r="C385" s="475"/>
      <c r="K385" s="96"/>
      <c r="R385" s="96"/>
      <c r="S385" s="96"/>
      <c r="T385" s="96"/>
      <c r="U385" s="96"/>
    </row>
    <row r="386" spans="1:21" s="60" customFormat="1" ht="10.5" customHeight="1">
      <c r="B386" s="475"/>
      <c r="C386" s="475"/>
      <c r="R386" s="96"/>
      <c r="S386" s="96"/>
      <c r="T386" s="96"/>
      <c r="U386" s="96"/>
    </row>
    <row r="387" spans="1:21" ht="10.5" customHeight="1">
      <c r="B387" s="476"/>
      <c r="C387" s="476"/>
      <c r="R387" s="59"/>
      <c r="S387" s="59"/>
      <c r="T387" s="59"/>
      <c r="U387" s="59"/>
    </row>
    <row r="388" spans="1:21" ht="11">
      <c r="B388" s="201" t="s">
        <v>30</v>
      </c>
      <c r="C388" s="201"/>
      <c r="D388" s="201"/>
      <c r="E388" s="201"/>
      <c r="F388" s="201"/>
      <c r="G388" s="201"/>
      <c r="H388" s="201"/>
      <c r="I388" s="201"/>
      <c r="J388" s="201"/>
      <c r="K388" s="201"/>
      <c r="L388" s="201"/>
      <c r="M388" s="201"/>
      <c r="N388" s="201"/>
      <c r="O388" s="201"/>
      <c r="P388" s="201"/>
      <c r="Q388" s="201"/>
      <c r="R388" s="213"/>
      <c r="S388" s="59"/>
      <c r="T388" s="59"/>
      <c r="U388" s="59"/>
    </row>
    <row r="389" spans="1:21" ht="11.25" customHeight="1">
      <c r="B389" s="368" t="s">
        <v>520</v>
      </c>
      <c r="C389" s="369"/>
      <c r="D389" s="474" t="s">
        <v>329</v>
      </c>
      <c r="E389" s="370" t="s">
        <v>282</v>
      </c>
      <c r="F389" s="473" t="s">
        <v>723</v>
      </c>
      <c r="G389" s="472" t="s">
        <v>751</v>
      </c>
      <c r="H389" s="474" t="s">
        <v>502</v>
      </c>
      <c r="I389" s="483" t="s">
        <v>388</v>
      </c>
      <c r="J389" s="371">
        <v>39295</v>
      </c>
      <c r="K389" s="371">
        <v>39692</v>
      </c>
      <c r="L389" s="371">
        <v>40087</v>
      </c>
      <c r="M389" s="427" t="s">
        <v>336</v>
      </c>
      <c r="N389" s="427" t="s">
        <v>339</v>
      </c>
      <c r="O389" s="427" t="s">
        <v>1370</v>
      </c>
      <c r="P389" s="1185" t="s">
        <v>1409</v>
      </c>
      <c r="Q389" s="1185" t="s">
        <v>1487</v>
      </c>
      <c r="T389" s="47"/>
    </row>
    <row r="390" spans="1:21" ht="11.25" customHeight="1">
      <c r="B390" s="372"/>
      <c r="C390" s="373"/>
      <c r="D390" s="1899" t="s">
        <v>499</v>
      </c>
      <c r="E390" s="1900"/>
      <c r="F390" s="1900"/>
      <c r="G390" s="1900"/>
      <c r="H390" s="1900"/>
      <c r="I390" s="1900"/>
      <c r="J390" s="1900"/>
      <c r="K390" s="1900"/>
      <c r="L390" s="1900"/>
      <c r="M390" s="1900"/>
      <c r="N390" s="1900"/>
      <c r="O390" s="1512"/>
      <c r="P390" s="1512"/>
      <c r="Q390" s="1513"/>
      <c r="T390" s="47"/>
    </row>
    <row r="391" spans="1:21" ht="15" customHeight="1">
      <c r="B391" s="351" t="s">
        <v>49</v>
      </c>
      <c r="C391" s="352"/>
      <c r="D391" s="924">
        <v>2108442</v>
      </c>
      <c r="E391" s="924">
        <v>3012209</v>
      </c>
      <c r="F391" s="925">
        <v>2922415</v>
      </c>
      <c r="G391" s="926">
        <v>2507395</v>
      </c>
      <c r="H391" s="924">
        <v>2969268</v>
      </c>
      <c r="I391" s="924">
        <v>2941100</v>
      </c>
      <c r="J391" s="924">
        <v>3491404</v>
      </c>
      <c r="K391" s="924">
        <v>4425047</v>
      </c>
      <c r="L391" s="927">
        <v>5151228</v>
      </c>
      <c r="M391" s="1337">
        <v>4705483</v>
      </c>
      <c r="N391" s="1337">
        <v>5320492</v>
      </c>
      <c r="O391" s="1337">
        <v>5553072</v>
      </c>
      <c r="P391" s="1340">
        <v>6289785</v>
      </c>
      <c r="Q391" s="1342">
        <v>6609380</v>
      </c>
      <c r="T391" s="47"/>
    </row>
    <row r="392" spans="1:21" ht="15" customHeight="1">
      <c r="B392" s="351" t="s">
        <v>56</v>
      </c>
      <c r="C392" s="352"/>
      <c r="D392" s="924">
        <v>18154</v>
      </c>
      <c r="E392" s="924">
        <v>19960</v>
      </c>
      <c r="F392" s="925">
        <v>26681</v>
      </c>
      <c r="G392" s="926">
        <v>28184</v>
      </c>
      <c r="H392" s="924">
        <v>27401</v>
      </c>
      <c r="I392" s="924">
        <v>32390</v>
      </c>
      <c r="J392" s="924">
        <v>40429</v>
      </c>
      <c r="K392" s="924">
        <v>48045</v>
      </c>
      <c r="L392" s="924">
        <v>45300</v>
      </c>
      <c r="M392" s="1338">
        <v>47840</v>
      </c>
      <c r="N392" s="1338">
        <v>50319</v>
      </c>
      <c r="O392" s="1338">
        <v>51974</v>
      </c>
      <c r="P392" s="1340">
        <v>64112</v>
      </c>
      <c r="Q392" s="1343">
        <v>70127</v>
      </c>
      <c r="T392" s="47"/>
    </row>
    <row r="393" spans="1:21" ht="15" customHeight="1">
      <c r="B393" s="351" t="s">
        <v>51</v>
      </c>
      <c r="C393" s="352"/>
      <c r="D393" s="924">
        <v>130732</v>
      </c>
      <c r="E393" s="924">
        <v>157660</v>
      </c>
      <c r="F393" s="925">
        <v>149954</v>
      </c>
      <c r="G393" s="926">
        <v>167774</v>
      </c>
      <c r="H393" s="924">
        <v>171216</v>
      </c>
      <c r="I393" s="924">
        <v>218607</v>
      </c>
      <c r="J393" s="924">
        <v>249266</v>
      </c>
      <c r="K393" s="924">
        <v>283288</v>
      </c>
      <c r="L393" s="924">
        <v>277853</v>
      </c>
      <c r="M393" s="1338">
        <v>316002</v>
      </c>
      <c r="N393" s="1338">
        <v>362432</v>
      </c>
      <c r="O393" s="1338">
        <v>375878</v>
      </c>
      <c r="P393" s="1340">
        <v>471056</v>
      </c>
      <c r="Q393" s="1343">
        <v>391092</v>
      </c>
      <c r="T393" s="47"/>
    </row>
    <row r="394" spans="1:21" ht="15" customHeight="1">
      <c r="B394" s="351" t="s">
        <v>55</v>
      </c>
      <c r="C394" s="352"/>
      <c r="D394" s="924">
        <v>34287</v>
      </c>
      <c r="E394" s="924">
        <v>45589</v>
      </c>
      <c r="F394" s="925">
        <v>58174</v>
      </c>
      <c r="G394" s="926">
        <v>55245</v>
      </c>
      <c r="H394" s="924">
        <v>69606</v>
      </c>
      <c r="I394" s="924">
        <v>81553</v>
      </c>
      <c r="J394" s="924">
        <v>97114</v>
      </c>
      <c r="K394" s="924">
        <v>108196</v>
      </c>
      <c r="L394" s="924">
        <v>106150</v>
      </c>
      <c r="M394" s="1338">
        <v>125412</v>
      </c>
      <c r="N394" s="1338">
        <v>142288</v>
      </c>
      <c r="O394" s="1338">
        <v>164883</v>
      </c>
      <c r="P394" s="1340">
        <v>190797</v>
      </c>
      <c r="Q394" s="1343">
        <v>187278</v>
      </c>
      <c r="T394" s="47"/>
    </row>
    <row r="395" spans="1:21" ht="15" customHeight="1">
      <c r="B395" s="351" t="s">
        <v>94</v>
      </c>
      <c r="C395" s="352"/>
      <c r="D395" s="924">
        <v>39207</v>
      </c>
      <c r="E395" s="924">
        <v>50230</v>
      </c>
      <c r="F395" s="925">
        <v>72142</v>
      </c>
      <c r="G395" s="926">
        <v>66385</v>
      </c>
      <c r="H395" s="924">
        <v>76250</v>
      </c>
      <c r="I395" s="924">
        <v>91734</v>
      </c>
      <c r="J395" s="924">
        <v>98890</v>
      </c>
      <c r="K395" s="924">
        <v>112337</v>
      </c>
      <c r="L395" s="924">
        <v>126964</v>
      </c>
      <c r="M395" s="1338">
        <v>128792</v>
      </c>
      <c r="N395" s="1338">
        <v>125109</v>
      </c>
      <c r="O395" s="1338">
        <v>154675</v>
      </c>
      <c r="P395" s="1340">
        <v>172645</v>
      </c>
      <c r="Q395" s="1343">
        <v>156607</v>
      </c>
      <c r="T395" s="47"/>
    </row>
    <row r="396" spans="1:21" ht="15" customHeight="1">
      <c r="B396" s="351" t="s">
        <v>58</v>
      </c>
      <c r="C396" s="352"/>
      <c r="D396" s="924">
        <v>120080</v>
      </c>
      <c r="E396" s="924">
        <v>130580</v>
      </c>
      <c r="F396" s="925">
        <v>148440</v>
      </c>
      <c r="G396" s="926">
        <v>170479</v>
      </c>
      <c r="H396" s="924">
        <v>186320</v>
      </c>
      <c r="I396" s="924">
        <v>228696</v>
      </c>
      <c r="J396" s="924">
        <v>268013</v>
      </c>
      <c r="K396" s="924">
        <v>340222</v>
      </c>
      <c r="L396" s="924">
        <v>340719</v>
      </c>
      <c r="M396" s="1338">
        <v>369697</v>
      </c>
      <c r="N396" s="1338">
        <v>387064</v>
      </c>
      <c r="O396" s="1338">
        <v>460976</v>
      </c>
      <c r="P396" s="1340">
        <v>575029</v>
      </c>
      <c r="Q396" s="1343">
        <v>508328</v>
      </c>
      <c r="T396" s="47"/>
    </row>
    <row r="397" spans="1:21" ht="15" customHeight="1">
      <c r="B397" s="351" t="s">
        <v>59</v>
      </c>
      <c r="C397" s="352"/>
      <c r="D397" s="924">
        <v>103877</v>
      </c>
      <c r="E397" s="924">
        <v>132093</v>
      </c>
      <c r="F397" s="925">
        <v>142760</v>
      </c>
      <c r="G397" s="926">
        <v>122061</v>
      </c>
      <c r="H397" s="924">
        <v>95280</v>
      </c>
      <c r="I397" s="924">
        <v>84457</v>
      </c>
      <c r="J397" s="924">
        <v>90516</v>
      </c>
      <c r="K397" s="924">
        <v>108055</v>
      </c>
      <c r="L397" s="924">
        <v>100788</v>
      </c>
      <c r="M397" s="1338">
        <v>103781</v>
      </c>
      <c r="N397" s="1338">
        <v>121215</v>
      </c>
      <c r="O397" s="1338">
        <v>124615</v>
      </c>
      <c r="P397" s="1340">
        <v>122795</v>
      </c>
      <c r="Q397" s="1343">
        <v>140626</v>
      </c>
      <c r="T397" s="47"/>
    </row>
    <row r="398" spans="1:21" ht="15" customHeight="1">
      <c r="B398" s="1568" t="s">
        <v>1547</v>
      </c>
      <c r="C398" s="1569"/>
      <c r="D398" s="924">
        <v>888830</v>
      </c>
      <c r="E398" s="924">
        <v>1289855</v>
      </c>
      <c r="F398" s="925">
        <v>1364642</v>
      </c>
      <c r="G398" s="926">
        <v>1256072</v>
      </c>
      <c r="H398" s="924">
        <v>1310736</v>
      </c>
      <c r="I398" s="924">
        <v>1559959</v>
      </c>
      <c r="J398" s="924">
        <v>1705005</v>
      </c>
      <c r="K398" s="924">
        <v>1835474</v>
      </c>
      <c r="L398" s="924">
        <v>2039295</v>
      </c>
      <c r="M398" s="1338">
        <v>2120929</v>
      </c>
      <c r="N398" s="1338">
        <v>2813746</v>
      </c>
      <c r="O398" s="1338">
        <v>2972129</v>
      </c>
      <c r="P398" s="1340">
        <v>297661</v>
      </c>
      <c r="Q398" s="1343">
        <v>361457</v>
      </c>
      <c r="T398" s="47"/>
    </row>
    <row r="399" spans="1:21" ht="15" customHeight="1">
      <c r="B399" s="351" t="s">
        <v>54</v>
      </c>
      <c r="C399" s="352"/>
      <c r="D399" s="924">
        <v>21029</v>
      </c>
      <c r="E399" s="924">
        <v>29818</v>
      </c>
      <c r="F399" s="925">
        <v>20703</v>
      </c>
      <c r="G399" s="926">
        <v>33797</v>
      </c>
      <c r="H399" s="924">
        <v>38266</v>
      </c>
      <c r="I399" s="924">
        <v>39813</v>
      </c>
      <c r="J399" s="924">
        <v>41993</v>
      </c>
      <c r="K399" s="924">
        <v>57100</v>
      </c>
      <c r="L399" s="924">
        <v>58942</v>
      </c>
      <c r="M399" s="1338">
        <v>53145</v>
      </c>
      <c r="N399" s="1338">
        <v>32217</v>
      </c>
      <c r="O399" s="1338">
        <v>46536</v>
      </c>
      <c r="P399" s="1340">
        <v>44062</v>
      </c>
      <c r="Q399" s="1343">
        <v>42652</v>
      </c>
      <c r="T399" s="47"/>
    </row>
    <row r="400" spans="1:21" ht="15" customHeight="1">
      <c r="A400" s="153">
        <v>80</v>
      </c>
      <c r="B400" s="1568" t="s">
        <v>57</v>
      </c>
      <c r="C400" s="1569"/>
      <c r="D400" s="924">
        <v>84061</v>
      </c>
      <c r="E400" s="924">
        <v>102722</v>
      </c>
      <c r="F400" s="925">
        <v>102512</v>
      </c>
      <c r="G400" s="926">
        <v>91720</v>
      </c>
      <c r="H400" s="924">
        <v>97478</v>
      </c>
      <c r="I400" s="924">
        <v>118741</v>
      </c>
      <c r="J400" s="924">
        <v>153265</v>
      </c>
      <c r="K400" s="924">
        <v>181784</v>
      </c>
      <c r="L400" s="924">
        <v>161790</v>
      </c>
      <c r="M400" s="1338">
        <v>184765</v>
      </c>
      <c r="N400" s="1338">
        <v>204644</v>
      </c>
      <c r="O400" s="1338">
        <v>222665</v>
      </c>
      <c r="P400" s="1340">
        <v>267666</v>
      </c>
      <c r="Q400" s="1343">
        <v>267441</v>
      </c>
      <c r="T400" s="47"/>
    </row>
    <row r="401" spans="2:20" ht="15" customHeight="1">
      <c r="B401" s="1568" t="s">
        <v>91</v>
      </c>
      <c r="C401" s="1569"/>
      <c r="D401" s="924">
        <v>30170</v>
      </c>
      <c r="E401" s="924">
        <v>33429</v>
      </c>
      <c r="F401" s="925">
        <v>38144</v>
      </c>
      <c r="G401" s="926">
        <v>36303</v>
      </c>
      <c r="H401" s="924">
        <v>40340</v>
      </c>
      <c r="I401" s="924">
        <v>39893</v>
      </c>
      <c r="J401" s="924">
        <v>47002</v>
      </c>
      <c r="K401" s="924">
        <v>56761</v>
      </c>
      <c r="L401" s="924">
        <v>52029</v>
      </c>
      <c r="M401" s="1338">
        <v>57078</v>
      </c>
      <c r="N401" s="1338">
        <v>60223</v>
      </c>
      <c r="O401" s="1338">
        <v>57795</v>
      </c>
      <c r="P401" s="1340">
        <v>66357</v>
      </c>
      <c r="Q401" s="1343">
        <v>60656</v>
      </c>
      <c r="T401" s="47"/>
    </row>
    <row r="402" spans="2:20" ht="15" customHeight="1">
      <c r="B402" s="1568" t="s">
        <v>53</v>
      </c>
      <c r="C402" s="1569"/>
      <c r="D402" s="924">
        <v>41919</v>
      </c>
      <c r="E402" s="924">
        <v>56418</v>
      </c>
      <c r="F402" s="925">
        <v>68558</v>
      </c>
      <c r="G402" s="926">
        <v>59729</v>
      </c>
      <c r="H402" s="924">
        <v>65261</v>
      </c>
      <c r="I402" s="924">
        <v>86218</v>
      </c>
      <c r="J402" s="924">
        <v>100075</v>
      </c>
      <c r="K402" s="924">
        <v>128303</v>
      </c>
      <c r="L402" s="924">
        <v>120002</v>
      </c>
      <c r="M402" s="1338">
        <v>146363</v>
      </c>
      <c r="N402" s="1338">
        <v>177817</v>
      </c>
      <c r="O402" s="1338">
        <v>175123</v>
      </c>
      <c r="P402" s="1340">
        <v>179507</v>
      </c>
      <c r="Q402" s="1343">
        <v>200096</v>
      </c>
      <c r="T402" s="47"/>
    </row>
    <row r="403" spans="2:20" ht="15" customHeight="1">
      <c r="B403" s="351" t="s">
        <v>50</v>
      </c>
      <c r="C403" s="352"/>
      <c r="D403" s="924">
        <v>575593</v>
      </c>
      <c r="E403" s="924">
        <v>694208</v>
      </c>
      <c r="F403" s="925">
        <v>818436</v>
      </c>
      <c r="G403" s="926">
        <v>780033</v>
      </c>
      <c r="H403" s="924">
        <v>955138</v>
      </c>
      <c r="I403" s="924">
        <v>1010199</v>
      </c>
      <c r="J403" s="924">
        <v>1210988</v>
      </c>
      <c r="K403" s="924">
        <v>1489552</v>
      </c>
      <c r="L403" s="924">
        <v>1555103</v>
      </c>
      <c r="M403" s="1338">
        <v>1547928</v>
      </c>
      <c r="N403" s="1338">
        <v>1588679</v>
      </c>
      <c r="O403" s="1338">
        <v>1866363</v>
      </c>
      <c r="P403" s="1340">
        <v>2018592</v>
      </c>
      <c r="Q403" s="1343">
        <v>2101123</v>
      </c>
      <c r="T403" s="47"/>
    </row>
    <row r="404" spans="2:20" ht="15" customHeight="1">
      <c r="B404" s="372" t="s">
        <v>52</v>
      </c>
      <c r="C404" s="373"/>
      <c r="D404" s="928">
        <v>423418</v>
      </c>
      <c r="E404" s="928">
        <v>515958</v>
      </c>
      <c r="F404" s="929">
        <v>558224</v>
      </c>
      <c r="G404" s="930">
        <v>456778</v>
      </c>
      <c r="H404" s="928">
        <v>519492</v>
      </c>
      <c r="I404" s="928">
        <v>772555</v>
      </c>
      <c r="J404" s="928">
        <v>1061169</v>
      </c>
      <c r="K404" s="928">
        <v>998779</v>
      </c>
      <c r="L404" s="928">
        <v>1210635</v>
      </c>
      <c r="M404" s="1339">
        <v>1129840</v>
      </c>
      <c r="N404" s="1339">
        <v>1157287</v>
      </c>
      <c r="O404" s="1339">
        <v>1633100</v>
      </c>
      <c r="P404" s="1341">
        <v>1849056</v>
      </c>
      <c r="Q404" s="1344">
        <v>1647995</v>
      </c>
      <c r="T404" s="47"/>
    </row>
    <row r="405" spans="2:20" ht="13.5" customHeight="1">
      <c r="B405" s="226" t="s">
        <v>1164</v>
      </c>
      <c r="C405" s="213"/>
      <c r="D405" s="202"/>
      <c r="E405" s="202"/>
      <c r="F405" s="202"/>
      <c r="G405" s="202"/>
      <c r="H405" s="202"/>
      <c r="I405" s="202"/>
      <c r="J405" s="202"/>
      <c r="K405" s="202"/>
      <c r="L405" s="1090"/>
      <c r="M405" s="202"/>
      <c r="N405" s="202"/>
      <c r="O405" s="58"/>
      <c r="P405" s="59"/>
      <c r="T405" s="47"/>
    </row>
    <row r="406" spans="2:20" ht="14.25" customHeight="1">
      <c r="B406" s="214"/>
      <c r="C406" s="213"/>
      <c r="D406" s="202"/>
      <c r="E406" s="202"/>
      <c r="F406" s="202"/>
      <c r="G406" s="202"/>
      <c r="H406" s="202"/>
      <c r="I406" s="202"/>
      <c r="J406" s="202"/>
      <c r="K406" s="202"/>
      <c r="L406" s="202"/>
      <c r="M406" s="202"/>
      <c r="N406" s="202"/>
      <c r="O406" s="202"/>
      <c r="P406" s="202"/>
      <c r="Q406" s="202"/>
      <c r="R406" s="202"/>
      <c r="S406" s="58"/>
      <c r="T406" s="59"/>
    </row>
    <row r="407" spans="2:20">
      <c r="R407" s="59"/>
      <c r="S407" s="59"/>
      <c r="T407" s="59"/>
    </row>
    <row r="408" spans="2:20">
      <c r="R408" s="59"/>
      <c r="S408" s="59"/>
      <c r="T408" s="59"/>
    </row>
    <row r="409" spans="2:20">
      <c r="R409" s="59"/>
      <c r="S409" s="59"/>
      <c r="T409" s="59"/>
    </row>
    <row r="410" spans="2:20">
      <c r="R410" s="59"/>
      <c r="S410" s="59"/>
      <c r="T410" s="59"/>
    </row>
    <row r="411" spans="2:20">
      <c r="R411" s="59"/>
      <c r="S411" s="59"/>
      <c r="T411" s="59"/>
    </row>
    <row r="412" spans="2:20">
      <c r="R412" s="59"/>
      <c r="S412" s="59"/>
      <c r="T412" s="59"/>
    </row>
    <row r="413" spans="2:20">
      <c r="R413" s="59"/>
      <c r="S413" s="59"/>
      <c r="T413" s="59"/>
    </row>
    <row r="414" spans="2:20">
      <c r="R414" s="59"/>
      <c r="S414" s="59"/>
      <c r="T414" s="59"/>
    </row>
    <row r="415" spans="2:20">
      <c r="R415" s="59"/>
      <c r="S415" s="59"/>
      <c r="T415" s="59"/>
    </row>
    <row r="416" spans="2:20">
      <c r="R416" s="59"/>
      <c r="S416" s="59"/>
      <c r="T416" s="59"/>
    </row>
    <row r="417" spans="18:20">
      <c r="R417" s="59"/>
      <c r="S417" s="59"/>
      <c r="T417" s="59"/>
    </row>
    <row r="418" spans="18:20">
      <c r="R418" s="59"/>
      <c r="S418" s="59"/>
      <c r="T418" s="59"/>
    </row>
    <row r="419" spans="18:20">
      <c r="R419" s="59"/>
      <c r="S419" s="59"/>
      <c r="T419" s="59"/>
    </row>
    <row r="420" spans="18:20">
      <c r="R420" s="59"/>
      <c r="S420" s="59"/>
      <c r="T420" s="59"/>
    </row>
    <row r="421" spans="18:20">
      <c r="R421" s="59"/>
      <c r="S421" s="59"/>
      <c r="T421" s="59"/>
    </row>
    <row r="422" spans="18:20">
      <c r="R422" s="59"/>
      <c r="S422" s="59"/>
      <c r="T422" s="59"/>
    </row>
    <row r="423" spans="18:20">
      <c r="R423" s="59"/>
      <c r="S423" s="59"/>
      <c r="T423" s="59"/>
    </row>
    <row r="424" spans="18:20">
      <c r="R424" s="59"/>
      <c r="S424" s="59"/>
      <c r="T424" s="59"/>
    </row>
    <row r="425" spans="18:20">
      <c r="R425" s="59"/>
      <c r="S425" s="59"/>
      <c r="T425" s="59"/>
    </row>
    <row r="426" spans="18:20">
      <c r="R426" s="59"/>
      <c r="S426" s="59"/>
      <c r="T426" s="59"/>
    </row>
    <row r="427" spans="18:20">
      <c r="R427" s="59"/>
      <c r="S427" s="59"/>
      <c r="T427" s="59"/>
    </row>
    <row r="428" spans="18:20">
      <c r="R428" s="59"/>
      <c r="S428" s="59"/>
      <c r="T428" s="59"/>
    </row>
    <row r="429" spans="18:20">
      <c r="R429" s="59"/>
      <c r="S429" s="59"/>
      <c r="T429" s="59"/>
    </row>
    <row r="430" spans="18:20">
      <c r="R430" s="59"/>
      <c r="S430" s="59"/>
      <c r="T430" s="59"/>
    </row>
    <row r="431" spans="18:20">
      <c r="R431" s="59"/>
      <c r="S431" s="59"/>
      <c r="T431" s="59"/>
    </row>
    <row r="432" spans="18:20">
      <c r="R432" s="59"/>
      <c r="S432" s="59"/>
      <c r="T432" s="59"/>
    </row>
    <row r="433" spans="18:20">
      <c r="R433" s="59"/>
      <c r="S433" s="59"/>
      <c r="T433" s="59"/>
    </row>
    <row r="434" spans="18:20">
      <c r="R434" s="59"/>
      <c r="S434" s="59"/>
      <c r="T434" s="59"/>
    </row>
    <row r="435" spans="18:20">
      <c r="R435" s="59"/>
      <c r="S435" s="59"/>
      <c r="T435" s="59"/>
    </row>
    <row r="436" spans="18:20">
      <c r="R436" s="59"/>
      <c r="S436" s="59"/>
      <c r="T436" s="59"/>
    </row>
    <row r="437" spans="18:20">
      <c r="R437" s="59"/>
      <c r="S437" s="59"/>
      <c r="T437" s="59"/>
    </row>
    <row r="438" spans="18:20">
      <c r="R438" s="59"/>
      <c r="S438" s="59"/>
      <c r="T438" s="59"/>
    </row>
    <row r="439" spans="18:20">
      <c r="R439" s="59"/>
      <c r="S439" s="59"/>
      <c r="T439" s="59"/>
    </row>
    <row r="440" spans="18:20">
      <c r="R440" s="59"/>
      <c r="S440" s="59"/>
      <c r="T440" s="59"/>
    </row>
    <row r="441" spans="18:20">
      <c r="R441" s="59"/>
      <c r="S441" s="59"/>
      <c r="T441" s="59"/>
    </row>
    <row r="442" spans="18:20">
      <c r="R442" s="59"/>
      <c r="S442" s="59"/>
      <c r="T442" s="59"/>
    </row>
    <row r="443" spans="18:20">
      <c r="R443" s="59"/>
      <c r="S443" s="59"/>
      <c r="T443" s="59"/>
    </row>
    <row r="444" spans="18:20">
      <c r="R444" s="59"/>
      <c r="S444" s="59"/>
      <c r="T444" s="59"/>
    </row>
    <row r="445" spans="18:20">
      <c r="R445" s="59"/>
      <c r="S445" s="59"/>
      <c r="T445" s="59"/>
    </row>
    <row r="446" spans="18:20">
      <c r="R446" s="59"/>
      <c r="S446" s="59"/>
      <c r="T446" s="59"/>
    </row>
    <row r="447" spans="18:20">
      <c r="R447" s="59"/>
      <c r="S447" s="59"/>
      <c r="T447" s="59"/>
    </row>
    <row r="448" spans="18:20">
      <c r="R448" s="59"/>
      <c r="S448" s="59"/>
      <c r="T448" s="59"/>
    </row>
    <row r="449" spans="18:20">
      <c r="R449" s="59"/>
      <c r="S449" s="59"/>
      <c r="T449" s="59"/>
    </row>
    <row r="450" spans="18:20">
      <c r="R450" s="59"/>
      <c r="S450" s="59"/>
      <c r="T450" s="59"/>
    </row>
    <row r="451" spans="18:20">
      <c r="R451" s="59"/>
      <c r="S451" s="59"/>
      <c r="T451" s="59"/>
    </row>
    <row r="452" spans="18:20">
      <c r="R452" s="59"/>
      <c r="S452" s="59"/>
      <c r="T452" s="59"/>
    </row>
    <row r="453" spans="18:20">
      <c r="R453" s="59"/>
      <c r="S453" s="59"/>
      <c r="T453" s="59"/>
    </row>
    <row r="454" spans="18:20">
      <c r="R454" s="59"/>
      <c r="S454" s="59"/>
      <c r="T454" s="59"/>
    </row>
    <row r="455" spans="18:20">
      <c r="R455" s="59"/>
      <c r="S455" s="59"/>
      <c r="T455" s="59"/>
    </row>
    <row r="456" spans="18:20">
      <c r="R456" s="59"/>
      <c r="S456" s="59"/>
      <c r="T456" s="59"/>
    </row>
    <row r="457" spans="18:20">
      <c r="R457" s="59"/>
      <c r="S457" s="59"/>
      <c r="T457" s="59"/>
    </row>
    <row r="458" spans="18:20">
      <c r="R458" s="59"/>
      <c r="S458" s="59"/>
      <c r="T458" s="59"/>
    </row>
    <row r="459" spans="18:20">
      <c r="R459" s="59"/>
      <c r="S459" s="59"/>
      <c r="T459" s="59"/>
    </row>
    <row r="460" spans="18:20">
      <c r="R460" s="59"/>
      <c r="S460" s="59"/>
      <c r="T460" s="59"/>
    </row>
    <row r="461" spans="18:20">
      <c r="R461" s="59"/>
      <c r="S461" s="59"/>
      <c r="T461" s="59"/>
    </row>
    <row r="462" spans="18:20">
      <c r="R462" s="59"/>
      <c r="S462" s="59"/>
      <c r="T462" s="59"/>
    </row>
    <row r="463" spans="18:20">
      <c r="R463" s="59"/>
      <c r="S463" s="59"/>
      <c r="T463" s="59"/>
    </row>
    <row r="464" spans="18:20">
      <c r="R464" s="59"/>
      <c r="S464" s="59"/>
      <c r="T464" s="59"/>
    </row>
    <row r="465" spans="18:20">
      <c r="R465" s="59"/>
      <c r="S465" s="59"/>
      <c r="T465" s="59"/>
    </row>
    <row r="466" spans="18:20">
      <c r="R466" s="59"/>
      <c r="S466" s="59"/>
      <c r="T466" s="59"/>
    </row>
    <row r="467" spans="18:20">
      <c r="R467" s="59"/>
      <c r="S467" s="59"/>
      <c r="T467" s="59"/>
    </row>
    <row r="468" spans="18:20">
      <c r="R468" s="59"/>
      <c r="S468" s="59"/>
      <c r="T468" s="59"/>
    </row>
    <row r="469" spans="18:20">
      <c r="R469" s="59"/>
      <c r="S469" s="59"/>
      <c r="T469" s="59"/>
    </row>
    <row r="470" spans="18:20">
      <c r="R470" s="59"/>
      <c r="S470" s="59"/>
      <c r="T470" s="59"/>
    </row>
    <row r="471" spans="18:20">
      <c r="R471" s="59"/>
      <c r="S471" s="59"/>
      <c r="T471" s="59"/>
    </row>
    <row r="472" spans="18:20">
      <c r="R472" s="59"/>
      <c r="S472" s="59"/>
      <c r="T472" s="59"/>
    </row>
    <row r="473" spans="18:20">
      <c r="R473" s="59"/>
      <c r="S473" s="59"/>
      <c r="T473" s="59"/>
    </row>
    <row r="474" spans="18:20">
      <c r="R474" s="59"/>
      <c r="S474" s="59"/>
      <c r="T474" s="59"/>
    </row>
    <row r="475" spans="18:20">
      <c r="R475" s="59"/>
      <c r="S475" s="59"/>
      <c r="T475" s="59"/>
    </row>
    <row r="476" spans="18:20">
      <c r="R476" s="59"/>
      <c r="S476" s="59"/>
      <c r="T476" s="59"/>
    </row>
    <row r="477" spans="18:20">
      <c r="R477" s="59"/>
      <c r="S477" s="59"/>
      <c r="T477" s="59"/>
    </row>
    <row r="478" spans="18:20">
      <c r="R478" s="59"/>
      <c r="S478" s="59"/>
      <c r="T478" s="59"/>
    </row>
    <row r="479" spans="18:20">
      <c r="R479" s="59"/>
      <c r="S479" s="59"/>
      <c r="T479" s="59"/>
    </row>
    <row r="480" spans="18:20">
      <c r="R480" s="59"/>
      <c r="S480" s="59"/>
      <c r="T480" s="59"/>
    </row>
    <row r="481" spans="18:20">
      <c r="R481" s="59"/>
      <c r="S481" s="59"/>
      <c r="T481" s="59"/>
    </row>
    <row r="482" spans="18:20">
      <c r="R482" s="59"/>
      <c r="S482" s="59"/>
      <c r="T482" s="59"/>
    </row>
    <row r="483" spans="18:20">
      <c r="R483" s="59"/>
      <c r="S483" s="59"/>
      <c r="T483" s="59"/>
    </row>
    <row r="484" spans="18:20">
      <c r="R484" s="59"/>
      <c r="S484" s="59"/>
      <c r="T484" s="59"/>
    </row>
    <row r="485" spans="18:20">
      <c r="R485" s="59"/>
      <c r="S485" s="59"/>
      <c r="T485" s="59"/>
    </row>
    <row r="486" spans="18:20">
      <c r="R486" s="59"/>
      <c r="S486" s="59"/>
      <c r="T486" s="59"/>
    </row>
    <row r="487" spans="18:20">
      <c r="R487" s="59"/>
      <c r="S487" s="59"/>
      <c r="T487" s="59"/>
    </row>
    <row r="488" spans="18:20">
      <c r="R488" s="59"/>
      <c r="S488" s="59"/>
      <c r="T488" s="59"/>
    </row>
    <row r="489" spans="18:20">
      <c r="R489" s="59"/>
      <c r="S489" s="59"/>
      <c r="T489" s="59"/>
    </row>
    <row r="490" spans="18:20">
      <c r="R490" s="59"/>
      <c r="S490" s="59"/>
      <c r="T490" s="59"/>
    </row>
    <row r="491" spans="18:20">
      <c r="R491" s="59"/>
      <c r="S491" s="59"/>
      <c r="T491" s="59"/>
    </row>
    <row r="492" spans="18:20">
      <c r="R492" s="59"/>
      <c r="S492" s="59"/>
      <c r="T492" s="59"/>
    </row>
    <row r="493" spans="18:20">
      <c r="R493" s="59"/>
      <c r="S493" s="59"/>
      <c r="T493" s="59"/>
    </row>
    <row r="494" spans="18:20">
      <c r="R494" s="59"/>
      <c r="S494" s="59"/>
      <c r="T494" s="59"/>
    </row>
    <row r="495" spans="18:20">
      <c r="R495" s="59"/>
      <c r="S495" s="59"/>
      <c r="T495" s="59"/>
    </row>
    <row r="496" spans="18:20">
      <c r="R496" s="59"/>
      <c r="S496" s="59"/>
      <c r="T496" s="59"/>
    </row>
    <row r="497" spans="18:20">
      <c r="R497" s="59"/>
      <c r="S497" s="59"/>
      <c r="T497" s="59"/>
    </row>
    <row r="498" spans="18:20">
      <c r="R498" s="59"/>
      <c r="S498" s="59"/>
      <c r="T498" s="59"/>
    </row>
    <row r="499" spans="18:20">
      <c r="R499" s="59"/>
      <c r="S499" s="59"/>
      <c r="T499" s="59"/>
    </row>
    <row r="500" spans="18:20">
      <c r="R500" s="59"/>
      <c r="S500" s="59"/>
      <c r="T500" s="59"/>
    </row>
    <row r="501" spans="18:20">
      <c r="R501" s="59"/>
      <c r="S501" s="59"/>
      <c r="T501" s="59"/>
    </row>
    <row r="502" spans="18:20">
      <c r="R502" s="59"/>
      <c r="S502" s="59"/>
      <c r="T502" s="59"/>
    </row>
    <row r="503" spans="18:20">
      <c r="R503" s="59"/>
      <c r="S503" s="59"/>
      <c r="T503" s="59"/>
    </row>
    <row r="504" spans="18:20">
      <c r="R504" s="59"/>
      <c r="S504" s="59"/>
      <c r="T504" s="59"/>
    </row>
    <row r="505" spans="18:20">
      <c r="R505" s="59"/>
      <c r="S505" s="59"/>
      <c r="T505" s="59"/>
    </row>
    <row r="506" spans="18:20">
      <c r="R506" s="59"/>
      <c r="S506" s="59"/>
      <c r="T506" s="59"/>
    </row>
    <row r="507" spans="18:20">
      <c r="R507" s="59"/>
      <c r="S507" s="59"/>
      <c r="T507" s="59"/>
    </row>
    <row r="508" spans="18:20">
      <c r="R508" s="59"/>
      <c r="S508" s="59"/>
      <c r="T508" s="59"/>
    </row>
    <row r="509" spans="18:20">
      <c r="R509" s="59"/>
      <c r="S509" s="59"/>
      <c r="T509" s="59"/>
    </row>
    <row r="510" spans="18:20">
      <c r="R510" s="59"/>
      <c r="S510" s="59"/>
      <c r="T510" s="59"/>
    </row>
    <row r="511" spans="18:20">
      <c r="R511" s="59"/>
      <c r="S511" s="59"/>
      <c r="T511" s="59"/>
    </row>
    <row r="512" spans="18:20">
      <c r="R512" s="59"/>
      <c r="S512" s="59"/>
      <c r="T512" s="59"/>
    </row>
    <row r="513" spans="18:20">
      <c r="R513" s="59"/>
      <c r="S513" s="59"/>
      <c r="T513" s="59"/>
    </row>
    <row r="514" spans="18:20">
      <c r="R514" s="59"/>
      <c r="S514" s="59"/>
      <c r="T514" s="59"/>
    </row>
    <row r="515" spans="18:20">
      <c r="R515" s="59"/>
      <c r="S515" s="59"/>
      <c r="T515" s="59"/>
    </row>
    <row r="516" spans="18:20">
      <c r="R516" s="59"/>
      <c r="S516" s="59"/>
      <c r="T516" s="59"/>
    </row>
    <row r="517" spans="18:20">
      <c r="R517" s="59"/>
      <c r="S517" s="59"/>
      <c r="T517" s="59"/>
    </row>
    <row r="518" spans="18:20">
      <c r="R518" s="59"/>
      <c r="S518" s="59"/>
      <c r="T518" s="59"/>
    </row>
    <row r="519" spans="18:20">
      <c r="R519" s="59"/>
      <c r="S519" s="59"/>
      <c r="T519" s="59"/>
    </row>
    <row r="520" spans="18:20">
      <c r="R520" s="59"/>
      <c r="S520" s="59"/>
      <c r="T520" s="59"/>
    </row>
    <row r="521" spans="18:20">
      <c r="R521" s="59"/>
      <c r="S521" s="59"/>
      <c r="T521" s="59"/>
    </row>
    <row r="522" spans="18:20">
      <c r="R522" s="59"/>
      <c r="S522" s="59"/>
      <c r="T522" s="59"/>
    </row>
    <row r="523" spans="18:20">
      <c r="R523" s="59"/>
      <c r="S523" s="59"/>
      <c r="T523" s="59"/>
    </row>
    <row r="524" spans="18:20">
      <c r="R524" s="59"/>
      <c r="S524" s="59"/>
      <c r="T524" s="59"/>
    </row>
    <row r="525" spans="18:20">
      <c r="R525" s="59"/>
      <c r="S525" s="59"/>
      <c r="T525" s="59"/>
    </row>
    <row r="526" spans="18:20">
      <c r="R526" s="59"/>
      <c r="S526" s="59"/>
      <c r="T526" s="59"/>
    </row>
    <row r="527" spans="18:20">
      <c r="R527" s="59"/>
      <c r="S527" s="59"/>
      <c r="T527" s="59"/>
    </row>
    <row r="528" spans="18:20">
      <c r="R528" s="59"/>
      <c r="S528" s="59"/>
      <c r="T528" s="59"/>
    </row>
    <row r="529" spans="18:20">
      <c r="R529" s="59"/>
      <c r="S529" s="59"/>
      <c r="T529" s="59"/>
    </row>
    <row r="530" spans="18:20">
      <c r="R530" s="59"/>
      <c r="S530" s="59"/>
      <c r="T530" s="59"/>
    </row>
    <row r="531" spans="18:20">
      <c r="R531" s="59"/>
      <c r="S531" s="59"/>
      <c r="T531" s="59"/>
    </row>
    <row r="532" spans="18:20">
      <c r="R532" s="59"/>
      <c r="S532" s="59"/>
      <c r="T532" s="59"/>
    </row>
    <row r="533" spans="18:20">
      <c r="R533" s="59"/>
      <c r="S533" s="59"/>
      <c r="T533" s="59"/>
    </row>
    <row r="534" spans="18:20">
      <c r="R534" s="59"/>
      <c r="S534" s="59"/>
      <c r="T534" s="59"/>
    </row>
    <row r="535" spans="18:20">
      <c r="R535" s="59"/>
      <c r="S535" s="59"/>
      <c r="T535" s="59"/>
    </row>
    <row r="536" spans="18:20">
      <c r="R536" s="59"/>
      <c r="S536" s="59"/>
      <c r="T536" s="59"/>
    </row>
    <row r="537" spans="18:20">
      <c r="R537" s="59"/>
      <c r="S537" s="59"/>
      <c r="T537" s="59"/>
    </row>
    <row r="538" spans="18:20">
      <c r="R538" s="59"/>
      <c r="S538" s="59"/>
      <c r="T538" s="59"/>
    </row>
    <row r="539" spans="18:20">
      <c r="R539" s="59"/>
      <c r="S539" s="59"/>
      <c r="T539" s="59"/>
    </row>
    <row r="540" spans="18:20">
      <c r="R540" s="59"/>
      <c r="S540" s="59"/>
      <c r="T540" s="59"/>
    </row>
    <row r="541" spans="18:20">
      <c r="R541" s="59"/>
      <c r="S541" s="59"/>
      <c r="T541" s="59"/>
    </row>
    <row r="542" spans="18:20">
      <c r="R542" s="59"/>
      <c r="S542" s="59"/>
      <c r="T542" s="59"/>
    </row>
    <row r="543" spans="18:20">
      <c r="R543" s="59"/>
      <c r="S543" s="59"/>
      <c r="T543" s="59"/>
    </row>
    <row r="544" spans="18:20">
      <c r="R544" s="59"/>
      <c r="S544" s="59"/>
      <c r="T544" s="59"/>
    </row>
    <row r="545" spans="18:20">
      <c r="R545" s="59"/>
      <c r="S545" s="59"/>
      <c r="T545" s="59"/>
    </row>
    <row r="546" spans="18:20">
      <c r="R546" s="59"/>
      <c r="S546" s="59"/>
      <c r="T546" s="59"/>
    </row>
    <row r="547" spans="18:20">
      <c r="R547" s="59"/>
      <c r="S547" s="59"/>
      <c r="T547" s="59"/>
    </row>
    <row r="548" spans="18:20">
      <c r="R548" s="59"/>
      <c r="S548" s="59"/>
      <c r="T548" s="59"/>
    </row>
    <row r="549" spans="18:20">
      <c r="R549" s="59"/>
      <c r="S549" s="59"/>
      <c r="T549" s="59"/>
    </row>
    <row r="550" spans="18:20">
      <c r="R550" s="59"/>
      <c r="S550" s="59"/>
      <c r="T550" s="59"/>
    </row>
    <row r="551" spans="18:20">
      <c r="R551" s="59"/>
      <c r="S551" s="59"/>
      <c r="T551" s="59"/>
    </row>
    <row r="552" spans="18:20">
      <c r="R552" s="59"/>
      <c r="S552" s="59"/>
      <c r="T552" s="59"/>
    </row>
    <row r="553" spans="18:20">
      <c r="R553" s="59"/>
      <c r="S553" s="59"/>
      <c r="T553" s="59"/>
    </row>
    <row r="554" spans="18:20">
      <c r="R554" s="59"/>
      <c r="S554" s="59"/>
      <c r="T554" s="59"/>
    </row>
    <row r="555" spans="18:20">
      <c r="R555" s="59"/>
      <c r="S555" s="59"/>
      <c r="T555" s="59"/>
    </row>
    <row r="556" spans="18:20">
      <c r="R556" s="59"/>
      <c r="S556" s="59"/>
      <c r="T556" s="59"/>
    </row>
    <row r="557" spans="18:20">
      <c r="R557" s="59"/>
      <c r="S557" s="59"/>
      <c r="T557" s="59"/>
    </row>
    <row r="558" spans="18:20">
      <c r="R558" s="59"/>
      <c r="S558" s="59"/>
      <c r="T558" s="59"/>
    </row>
    <row r="559" spans="18:20">
      <c r="R559" s="59"/>
      <c r="S559" s="59"/>
      <c r="T559" s="59"/>
    </row>
    <row r="560" spans="18:20">
      <c r="R560" s="59"/>
      <c r="S560" s="59"/>
      <c r="T560" s="59"/>
    </row>
    <row r="561" spans="18:20">
      <c r="R561" s="59"/>
      <c r="S561" s="59"/>
      <c r="T561" s="59"/>
    </row>
    <row r="562" spans="18:20">
      <c r="R562" s="59"/>
      <c r="S562" s="59"/>
      <c r="T562" s="59"/>
    </row>
    <row r="563" spans="18:20">
      <c r="R563" s="59"/>
      <c r="S563" s="59"/>
      <c r="T563" s="59"/>
    </row>
    <row r="564" spans="18:20">
      <c r="R564" s="59"/>
      <c r="S564" s="59"/>
      <c r="T564" s="59"/>
    </row>
    <row r="565" spans="18:20">
      <c r="R565" s="59"/>
      <c r="S565" s="59"/>
      <c r="T565" s="59"/>
    </row>
    <row r="566" spans="18:20">
      <c r="R566" s="59"/>
      <c r="S566" s="59"/>
      <c r="T566" s="59"/>
    </row>
    <row r="567" spans="18:20">
      <c r="R567" s="59"/>
      <c r="S567" s="59"/>
      <c r="T567" s="59"/>
    </row>
    <row r="568" spans="18:20">
      <c r="R568" s="59"/>
      <c r="S568" s="59"/>
      <c r="T568" s="59"/>
    </row>
    <row r="569" spans="18:20">
      <c r="R569" s="59"/>
      <c r="S569" s="59"/>
      <c r="T569" s="59"/>
    </row>
    <row r="570" spans="18:20">
      <c r="R570" s="59"/>
      <c r="S570" s="59"/>
      <c r="T570" s="59"/>
    </row>
    <row r="571" spans="18:20">
      <c r="R571" s="59"/>
      <c r="S571" s="59"/>
      <c r="T571" s="59"/>
    </row>
    <row r="572" spans="18:20">
      <c r="R572" s="59"/>
      <c r="S572" s="59"/>
      <c r="T572" s="59"/>
    </row>
    <row r="573" spans="18:20">
      <c r="R573" s="59"/>
      <c r="S573" s="59"/>
      <c r="T573" s="59"/>
    </row>
    <row r="574" spans="18:20">
      <c r="R574" s="59"/>
      <c r="S574" s="59"/>
      <c r="T574" s="59"/>
    </row>
    <row r="575" spans="18:20">
      <c r="R575" s="59"/>
      <c r="S575" s="59"/>
      <c r="T575" s="59"/>
    </row>
    <row r="576" spans="18:20">
      <c r="R576" s="59"/>
      <c r="S576" s="59"/>
      <c r="T576" s="59"/>
    </row>
    <row r="577" spans="18:20">
      <c r="R577" s="59"/>
      <c r="S577" s="59"/>
      <c r="T577" s="59"/>
    </row>
    <row r="578" spans="18:20">
      <c r="R578" s="59"/>
      <c r="S578" s="59"/>
      <c r="T578" s="59"/>
    </row>
    <row r="579" spans="18:20">
      <c r="R579" s="59"/>
      <c r="S579" s="59"/>
      <c r="T579" s="59"/>
    </row>
    <row r="580" spans="18:20">
      <c r="R580" s="59"/>
      <c r="S580" s="59"/>
      <c r="T580" s="59"/>
    </row>
    <row r="581" spans="18:20">
      <c r="R581" s="59"/>
      <c r="S581" s="59"/>
      <c r="T581" s="59"/>
    </row>
    <row r="582" spans="18:20">
      <c r="R582" s="59"/>
      <c r="S582" s="59"/>
      <c r="T582" s="59"/>
    </row>
    <row r="583" spans="18:20">
      <c r="R583" s="59"/>
      <c r="S583" s="59"/>
      <c r="T583" s="59"/>
    </row>
    <row r="584" spans="18:20">
      <c r="R584" s="59"/>
      <c r="S584" s="59"/>
      <c r="T584" s="59"/>
    </row>
    <row r="585" spans="18:20">
      <c r="R585" s="59"/>
      <c r="S585" s="59"/>
      <c r="T585" s="59"/>
    </row>
    <row r="586" spans="18:20">
      <c r="R586" s="59"/>
      <c r="S586" s="59"/>
      <c r="T586" s="59"/>
    </row>
    <row r="587" spans="18:20">
      <c r="R587" s="59"/>
      <c r="S587" s="59"/>
      <c r="T587" s="59"/>
    </row>
    <row r="588" spans="18:20">
      <c r="R588" s="59"/>
      <c r="S588" s="59"/>
      <c r="T588" s="59"/>
    </row>
    <row r="589" spans="18:20">
      <c r="R589" s="59"/>
      <c r="S589" s="59"/>
      <c r="T589" s="59"/>
    </row>
    <row r="590" spans="18:20">
      <c r="R590" s="59"/>
      <c r="S590" s="59"/>
      <c r="T590" s="59"/>
    </row>
    <row r="591" spans="18:20">
      <c r="R591" s="59"/>
      <c r="S591" s="59"/>
      <c r="T591" s="59"/>
    </row>
    <row r="592" spans="18:20">
      <c r="R592" s="59"/>
      <c r="S592" s="59"/>
      <c r="T592" s="59"/>
    </row>
    <row r="593" spans="18:20">
      <c r="R593" s="59"/>
      <c r="S593" s="59"/>
      <c r="T593" s="59"/>
    </row>
    <row r="594" spans="18:20">
      <c r="R594" s="59"/>
      <c r="S594" s="59"/>
      <c r="T594" s="59"/>
    </row>
    <row r="595" spans="18:20">
      <c r="R595" s="59"/>
      <c r="S595" s="59"/>
      <c r="T595" s="59"/>
    </row>
    <row r="596" spans="18:20">
      <c r="R596" s="59"/>
      <c r="S596" s="59"/>
      <c r="T596" s="59"/>
    </row>
    <row r="597" spans="18:20">
      <c r="R597" s="59"/>
      <c r="S597" s="59"/>
      <c r="T597" s="59"/>
    </row>
    <row r="598" spans="18:20">
      <c r="R598" s="59"/>
      <c r="S598" s="59"/>
      <c r="T598" s="59"/>
    </row>
    <row r="599" spans="18:20">
      <c r="R599" s="59"/>
      <c r="S599" s="59"/>
      <c r="T599" s="59"/>
    </row>
    <row r="600" spans="18:20">
      <c r="R600" s="59"/>
      <c r="S600" s="59"/>
      <c r="T600" s="59"/>
    </row>
    <row r="601" spans="18:20">
      <c r="R601" s="59"/>
      <c r="S601" s="59"/>
      <c r="T601" s="59"/>
    </row>
    <row r="602" spans="18:20">
      <c r="R602" s="59"/>
      <c r="S602" s="59"/>
      <c r="T602" s="59"/>
    </row>
    <row r="603" spans="18:20">
      <c r="R603" s="59"/>
      <c r="S603" s="59"/>
      <c r="T603" s="59"/>
    </row>
    <row r="604" spans="18:20">
      <c r="R604" s="59"/>
      <c r="S604" s="59"/>
      <c r="T604" s="59"/>
    </row>
    <row r="605" spans="18:20">
      <c r="R605" s="59"/>
      <c r="S605" s="59"/>
      <c r="T605" s="59"/>
    </row>
    <row r="606" spans="18:20">
      <c r="R606" s="59"/>
      <c r="S606" s="59"/>
      <c r="T606" s="59"/>
    </row>
    <row r="607" spans="18:20">
      <c r="R607" s="59"/>
      <c r="S607" s="59"/>
      <c r="T607" s="59"/>
    </row>
    <row r="608" spans="18:20">
      <c r="R608" s="59"/>
      <c r="S608" s="59"/>
      <c r="T608" s="59"/>
    </row>
    <row r="609" spans="18:20">
      <c r="R609" s="59"/>
      <c r="S609" s="59"/>
      <c r="T609" s="59"/>
    </row>
    <row r="610" spans="18:20">
      <c r="R610" s="59"/>
      <c r="S610" s="59"/>
      <c r="T610" s="59"/>
    </row>
    <row r="611" spans="18:20">
      <c r="R611" s="59"/>
      <c r="S611" s="59"/>
      <c r="T611" s="59"/>
    </row>
    <row r="612" spans="18:20">
      <c r="R612" s="59"/>
      <c r="S612" s="59"/>
      <c r="T612" s="59"/>
    </row>
    <row r="613" spans="18:20">
      <c r="R613" s="59"/>
      <c r="S613" s="59"/>
      <c r="T613" s="59"/>
    </row>
    <row r="614" spans="18:20">
      <c r="R614" s="59"/>
      <c r="S614" s="59"/>
      <c r="T614" s="59"/>
    </row>
    <row r="615" spans="18:20">
      <c r="R615" s="59"/>
      <c r="S615" s="59"/>
      <c r="T615" s="59"/>
    </row>
    <row r="616" spans="18:20">
      <c r="R616" s="59"/>
      <c r="S616" s="59"/>
      <c r="T616" s="59"/>
    </row>
    <row r="617" spans="18:20">
      <c r="R617" s="59"/>
      <c r="S617" s="59"/>
      <c r="T617" s="59"/>
    </row>
    <row r="618" spans="18:20">
      <c r="R618" s="59"/>
      <c r="S618" s="59"/>
      <c r="T618" s="59"/>
    </row>
    <row r="619" spans="18:20">
      <c r="R619" s="59"/>
      <c r="S619" s="59"/>
      <c r="T619" s="59"/>
    </row>
    <row r="620" spans="18:20">
      <c r="R620" s="59"/>
      <c r="S620" s="59"/>
      <c r="T620" s="59"/>
    </row>
    <row r="621" spans="18:20">
      <c r="R621" s="59"/>
      <c r="S621" s="59"/>
      <c r="T621" s="59"/>
    </row>
    <row r="622" spans="18:20">
      <c r="R622" s="59"/>
      <c r="S622" s="59"/>
      <c r="T622" s="59"/>
    </row>
    <row r="623" spans="18:20">
      <c r="R623" s="59"/>
      <c r="S623" s="59"/>
      <c r="T623" s="59"/>
    </row>
    <row r="624" spans="18:20">
      <c r="R624" s="59"/>
      <c r="S624" s="59"/>
      <c r="T624" s="59"/>
    </row>
    <row r="625" spans="18:20">
      <c r="R625" s="59"/>
      <c r="S625" s="59"/>
      <c r="T625" s="59"/>
    </row>
    <row r="626" spans="18:20">
      <c r="R626" s="59"/>
      <c r="S626" s="59"/>
      <c r="T626" s="59"/>
    </row>
    <row r="627" spans="18:20">
      <c r="R627" s="59"/>
      <c r="S627" s="59"/>
      <c r="T627" s="59"/>
    </row>
    <row r="628" spans="18:20">
      <c r="R628" s="59"/>
      <c r="S628" s="59"/>
      <c r="T628" s="59"/>
    </row>
    <row r="629" spans="18:20">
      <c r="R629" s="59"/>
      <c r="S629" s="59"/>
      <c r="T629" s="59"/>
    </row>
    <row r="630" spans="18:20">
      <c r="R630" s="59"/>
      <c r="S630" s="59"/>
      <c r="T630" s="59"/>
    </row>
    <row r="631" spans="18:20">
      <c r="R631" s="59"/>
      <c r="S631" s="59"/>
      <c r="T631" s="59"/>
    </row>
    <row r="632" spans="18:20">
      <c r="R632" s="59"/>
      <c r="S632" s="59"/>
      <c r="T632" s="59"/>
    </row>
    <row r="633" spans="18:20">
      <c r="R633" s="59"/>
      <c r="S633" s="59"/>
      <c r="T633" s="59"/>
    </row>
    <row r="634" spans="18:20">
      <c r="R634" s="59"/>
      <c r="S634" s="59"/>
      <c r="T634" s="59"/>
    </row>
    <row r="635" spans="18:20">
      <c r="R635" s="59"/>
      <c r="S635" s="59"/>
      <c r="T635" s="59"/>
    </row>
    <row r="636" spans="18:20">
      <c r="R636" s="59"/>
      <c r="S636" s="59"/>
      <c r="T636" s="59"/>
    </row>
    <row r="637" spans="18:20">
      <c r="R637" s="59"/>
      <c r="S637" s="59"/>
      <c r="T637" s="59"/>
    </row>
    <row r="638" spans="18:20">
      <c r="R638" s="59"/>
      <c r="S638" s="59"/>
      <c r="T638" s="59"/>
    </row>
    <row r="639" spans="18:20">
      <c r="R639" s="59"/>
      <c r="S639" s="59"/>
      <c r="T639" s="59"/>
    </row>
    <row r="640" spans="18:20">
      <c r="R640" s="59"/>
      <c r="S640" s="59"/>
      <c r="T640" s="59"/>
    </row>
    <row r="641" spans="18:20">
      <c r="R641" s="59"/>
      <c r="S641" s="59"/>
      <c r="T641" s="59"/>
    </row>
    <row r="642" spans="18:20">
      <c r="R642" s="59"/>
      <c r="S642" s="59"/>
      <c r="T642" s="59"/>
    </row>
    <row r="643" spans="18:20">
      <c r="R643" s="59"/>
      <c r="S643" s="59"/>
      <c r="T643" s="59"/>
    </row>
    <row r="644" spans="18:20">
      <c r="R644" s="59"/>
      <c r="S644" s="59"/>
      <c r="T644" s="59"/>
    </row>
    <row r="645" spans="18:20">
      <c r="R645" s="59"/>
      <c r="S645" s="59"/>
      <c r="T645" s="59"/>
    </row>
    <row r="646" spans="18:20">
      <c r="R646" s="59"/>
      <c r="S646" s="59"/>
      <c r="T646" s="59"/>
    </row>
    <row r="647" spans="18:20">
      <c r="R647" s="59"/>
      <c r="S647" s="59"/>
      <c r="T647" s="59"/>
    </row>
    <row r="648" spans="18:20">
      <c r="R648" s="59"/>
      <c r="S648" s="59"/>
      <c r="T648" s="59"/>
    </row>
    <row r="649" spans="18:20">
      <c r="R649" s="59"/>
      <c r="S649" s="59"/>
      <c r="T649" s="59"/>
    </row>
    <row r="650" spans="18:20">
      <c r="R650" s="59"/>
      <c r="S650" s="59"/>
      <c r="T650" s="59"/>
    </row>
    <row r="651" spans="18:20">
      <c r="R651" s="59"/>
      <c r="S651" s="59"/>
      <c r="T651" s="59"/>
    </row>
    <row r="652" spans="18:20">
      <c r="R652" s="59"/>
      <c r="S652" s="59"/>
      <c r="T652" s="59"/>
    </row>
    <row r="653" spans="18:20">
      <c r="R653" s="59"/>
      <c r="S653" s="59"/>
      <c r="T653" s="59"/>
    </row>
    <row r="654" spans="18:20">
      <c r="R654" s="59"/>
      <c r="S654" s="59"/>
      <c r="T654" s="59"/>
    </row>
    <row r="655" spans="18:20">
      <c r="R655" s="59"/>
      <c r="S655" s="59"/>
      <c r="T655" s="59"/>
    </row>
    <row r="656" spans="18:20">
      <c r="R656" s="59"/>
      <c r="S656" s="59"/>
      <c r="T656" s="59"/>
    </row>
    <row r="657" spans="18:20">
      <c r="R657" s="59"/>
      <c r="S657" s="59"/>
      <c r="T657" s="59"/>
    </row>
    <row r="658" spans="18:20">
      <c r="R658" s="59"/>
      <c r="S658" s="59"/>
      <c r="T658" s="59"/>
    </row>
    <row r="659" spans="18:20">
      <c r="R659" s="59"/>
      <c r="S659" s="59"/>
      <c r="T659" s="59"/>
    </row>
    <row r="660" spans="18:20">
      <c r="R660" s="59"/>
      <c r="S660" s="59"/>
      <c r="T660" s="59"/>
    </row>
    <row r="661" spans="18:20">
      <c r="R661" s="59"/>
      <c r="S661" s="59"/>
      <c r="T661" s="59"/>
    </row>
    <row r="662" spans="18:20">
      <c r="R662" s="59"/>
      <c r="S662" s="59"/>
      <c r="T662" s="59"/>
    </row>
    <row r="663" spans="18:20">
      <c r="R663" s="59"/>
      <c r="S663" s="59"/>
      <c r="T663" s="59"/>
    </row>
    <row r="664" spans="18:20">
      <c r="R664" s="59"/>
      <c r="S664" s="59"/>
      <c r="T664" s="59"/>
    </row>
    <row r="665" spans="18:20">
      <c r="R665" s="59"/>
      <c r="S665" s="59"/>
      <c r="T665" s="59"/>
    </row>
    <row r="666" spans="18:20">
      <c r="R666" s="59"/>
      <c r="S666" s="59"/>
      <c r="T666" s="59"/>
    </row>
    <row r="667" spans="18:20">
      <c r="R667" s="59"/>
      <c r="S667" s="59"/>
      <c r="T667" s="59"/>
    </row>
    <row r="668" spans="18:20">
      <c r="R668" s="59"/>
      <c r="S668" s="59"/>
      <c r="T668" s="59"/>
    </row>
    <row r="669" spans="18:20">
      <c r="R669" s="59"/>
      <c r="S669" s="59"/>
      <c r="T669" s="59"/>
    </row>
    <row r="670" spans="18:20">
      <c r="R670" s="59"/>
      <c r="S670" s="59"/>
      <c r="T670" s="59"/>
    </row>
    <row r="671" spans="18:20">
      <c r="R671" s="59"/>
      <c r="S671" s="59"/>
      <c r="T671" s="59"/>
    </row>
    <row r="672" spans="18:20">
      <c r="R672" s="59"/>
      <c r="S672" s="59"/>
      <c r="T672" s="59"/>
    </row>
    <row r="673" spans="18:20">
      <c r="R673" s="59"/>
      <c r="S673" s="59"/>
      <c r="T673" s="59"/>
    </row>
    <row r="674" spans="18:20">
      <c r="R674" s="59"/>
      <c r="S674" s="59"/>
      <c r="T674" s="59"/>
    </row>
    <row r="675" spans="18:20">
      <c r="R675" s="59"/>
      <c r="S675" s="59"/>
      <c r="T675" s="59"/>
    </row>
    <row r="676" spans="18:20">
      <c r="R676" s="59"/>
      <c r="S676" s="59"/>
      <c r="T676" s="59"/>
    </row>
    <row r="677" spans="18:20">
      <c r="R677" s="59"/>
      <c r="S677" s="59"/>
      <c r="T677" s="59"/>
    </row>
    <row r="678" spans="18:20">
      <c r="R678" s="59"/>
      <c r="S678" s="59"/>
      <c r="T678" s="59"/>
    </row>
    <row r="679" spans="18:20">
      <c r="R679" s="59"/>
      <c r="S679" s="59"/>
      <c r="T679" s="59"/>
    </row>
    <row r="680" spans="18:20">
      <c r="R680" s="59"/>
      <c r="S680" s="59"/>
      <c r="T680" s="59"/>
    </row>
    <row r="681" spans="18:20">
      <c r="R681" s="59"/>
      <c r="S681" s="59"/>
      <c r="T681" s="59"/>
    </row>
    <row r="682" spans="18:20">
      <c r="R682" s="59"/>
      <c r="S682" s="59"/>
      <c r="T682" s="59"/>
    </row>
    <row r="683" spans="18:20">
      <c r="R683" s="59"/>
      <c r="S683" s="59"/>
      <c r="T683" s="59"/>
    </row>
    <row r="684" spans="18:20">
      <c r="R684" s="59"/>
      <c r="S684" s="59"/>
      <c r="T684" s="59"/>
    </row>
    <row r="685" spans="18:20">
      <c r="R685" s="59"/>
      <c r="S685" s="59"/>
      <c r="T685" s="59"/>
    </row>
    <row r="686" spans="18:20">
      <c r="R686" s="59"/>
      <c r="S686" s="59"/>
      <c r="T686" s="59"/>
    </row>
    <row r="687" spans="18:20">
      <c r="R687" s="59"/>
      <c r="S687" s="59"/>
      <c r="T687" s="59"/>
    </row>
    <row r="688" spans="18:20">
      <c r="R688" s="59"/>
      <c r="S688" s="59"/>
      <c r="T688" s="59"/>
    </row>
    <row r="689" spans="18:20">
      <c r="R689" s="59"/>
      <c r="S689" s="59"/>
      <c r="T689" s="59"/>
    </row>
    <row r="690" spans="18:20">
      <c r="R690" s="59"/>
      <c r="S690" s="59"/>
      <c r="T690" s="59"/>
    </row>
    <row r="691" spans="18:20">
      <c r="R691" s="59"/>
      <c r="S691" s="59"/>
      <c r="T691" s="59"/>
    </row>
    <row r="692" spans="18:20">
      <c r="R692" s="59"/>
      <c r="S692" s="59"/>
      <c r="T692" s="59"/>
    </row>
    <row r="693" spans="18:20">
      <c r="R693" s="59"/>
      <c r="S693" s="59"/>
      <c r="T693" s="59"/>
    </row>
    <row r="694" spans="18:20">
      <c r="R694" s="59"/>
      <c r="S694" s="59"/>
      <c r="T694" s="59"/>
    </row>
    <row r="695" spans="18:20">
      <c r="R695" s="59"/>
      <c r="S695" s="59"/>
      <c r="T695" s="59"/>
    </row>
    <row r="696" spans="18:20">
      <c r="R696" s="59"/>
      <c r="S696" s="59"/>
      <c r="T696" s="59"/>
    </row>
    <row r="697" spans="18:20">
      <c r="R697" s="59"/>
      <c r="S697" s="59"/>
      <c r="T697" s="59"/>
    </row>
    <row r="698" spans="18:20">
      <c r="R698" s="59"/>
      <c r="S698" s="59"/>
      <c r="T698" s="59"/>
    </row>
    <row r="699" spans="18:20">
      <c r="R699" s="59"/>
      <c r="S699" s="59"/>
      <c r="T699" s="59"/>
    </row>
    <row r="700" spans="18:20">
      <c r="R700" s="59"/>
      <c r="S700" s="59"/>
      <c r="T700" s="59"/>
    </row>
    <row r="701" spans="18:20">
      <c r="R701" s="59"/>
      <c r="S701" s="59"/>
      <c r="T701" s="59"/>
    </row>
    <row r="702" spans="18:20">
      <c r="R702" s="59"/>
      <c r="S702" s="59"/>
      <c r="T702" s="59"/>
    </row>
    <row r="703" spans="18:20">
      <c r="R703" s="59"/>
      <c r="S703" s="59"/>
      <c r="T703" s="59"/>
    </row>
    <row r="704" spans="18:20">
      <c r="R704" s="59"/>
      <c r="S704" s="59"/>
      <c r="T704" s="59"/>
    </row>
    <row r="705" spans="18:20">
      <c r="R705" s="59"/>
      <c r="S705" s="59"/>
      <c r="T705" s="59"/>
    </row>
    <row r="706" spans="18:20">
      <c r="R706" s="59"/>
      <c r="S706" s="59"/>
      <c r="T706" s="59"/>
    </row>
    <row r="707" spans="18:20">
      <c r="R707" s="59"/>
      <c r="S707" s="59"/>
      <c r="T707" s="59"/>
    </row>
    <row r="708" spans="18:20">
      <c r="R708" s="59"/>
      <c r="S708" s="59"/>
      <c r="T708" s="59"/>
    </row>
    <row r="709" spans="18:20">
      <c r="R709" s="59"/>
      <c r="S709" s="59"/>
      <c r="T709" s="59"/>
    </row>
    <row r="710" spans="18:20">
      <c r="R710" s="59"/>
      <c r="S710" s="59"/>
      <c r="T710" s="59"/>
    </row>
    <row r="711" spans="18:20">
      <c r="R711" s="59"/>
      <c r="S711" s="59"/>
      <c r="T711" s="59"/>
    </row>
    <row r="712" spans="18:20">
      <c r="R712" s="59"/>
      <c r="S712" s="59"/>
      <c r="T712" s="59"/>
    </row>
    <row r="713" spans="18:20">
      <c r="R713" s="59"/>
      <c r="S713" s="59"/>
      <c r="T713" s="59"/>
    </row>
    <row r="714" spans="18:20">
      <c r="R714" s="59"/>
      <c r="S714" s="59"/>
      <c r="T714" s="59"/>
    </row>
    <row r="715" spans="18:20">
      <c r="R715" s="59"/>
      <c r="S715" s="59"/>
      <c r="T715" s="59"/>
    </row>
    <row r="716" spans="18:20">
      <c r="R716" s="59"/>
      <c r="S716" s="59"/>
      <c r="T716" s="59"/>
    </row>
    <row r="717" spans="18:20">
      <c r="R717" s="59"/>
      <c r="S717" s="59"/>
      <c r="T717" s="59"/>
    </row>
    <row r="718" spans="18:20">
      <c r="R718" s="59"/>
      <c r="S718" s="59"/>
      <c r="T718" s="59"/>
    </row>
    <row r="719" spans="18:20">
      <c r="R719" s="59"/>
      <c r="S719" s="59"/>
      <c r="T719" s="59"/>
    </row>
    <row r="720" spans="18:20">
      <c r="R720" s="59"/>
      <c r="S720" s="59"/>
      <c r="T720" s="59"/>
    </row>
    <row r="721" spans="18:20">
      <c r="R721" s="59"/>
      <c r="S721" s="59"/>
      <c r="T721" s="59"/>
    </row>
    <row r="722" spans="18:20">
      <c r="R722" s="59"/>
      <c r="S722" s="59"/>
      <c r="T722" s="59"/>
    </row>
    <row r="723" spans="18:20">
      <c r="R723" s="59"/>
      <c r="S723" s="59"/>
      <c r="T723" s="59"/>
    </row>
    <row r="724" spans="18:20">
      <c r="R724" s="59"/>
      <c r="S724" s="59"/>
      <c r="T724" s="59"/>
    </row>
    <row r="725" spans="18:20">
      <c r="R725" s="59"/>
      <c r="S725" s="59"/>
      <c r="T725" s="59"/>
    </row>
    <row r="726" spans="18:20">
      <c r="R726" s="59"/>
      <c r="S726" s="59"/>
      <c r="T726" s="59"/>
    </row>
    <row r="727" spans="18:20">
      <c r="R727" s="59"/>
      <c r="S727" s="59"/>
      <c r="T727" s="59"/>
    </row>
    <row r="728" spans="18:20">
      <c r="R728" s="59"/>
      <c r="S728" s="59"/>
      <c r="T728" s="59"/>
    </row>
    <row r="729" spans="18:20">
      <c r="R729" s="59"/>
      <c r="S729" s="59"/>
      <c r="T729" s="59"/>
    </row>
    <row r="730" spans="18:20">
      <c r="R730" s="59"/>
      <c r="S730" s="59"/>
      <c r="T730" s="59"/>
    </row>
    <row r="731" spans="18:20">
      <c r="R731" s="59"/>
      <c r="S731" s="59"/>
      <c r="T731" s="59"/>
    </row>
    <row r="732" spans="18:20">
      <c r="R732" s="59"/>
      <c r="S732" s="59"/>
      <c r="T732" s="59"/>
    </row>
    <row r="733" spans="18:20">
      <c r="R733" s="59"/>
      <c r="S733" s="59"/>
      <c r="T733" s="59"/>
    </row>
    <row r="734" spans="18:20">
      <c r="R734" s="59"/>
      <c r="S734" s="59"/>
      <c r="T734" s="59"/>
    </row>
    <row r="735" spans="18:20">
      <c r="R735" s="59"/>
      <c r="S735" s="59"/>
      <c r="T735" s="59"/>
    </row>
    <row r="736" spans="18:20">
      <c r="R736" s="59"/>
      <c r="S736" s="59"/>
      <c r="T736" s="59"/>
    </row>
    <row r="737" spans="18:20">
      <c r="R737" s="59"/>
      <c r="S737" s="59"/>
      <c r="T737" s="59"/>
    </row>
    <row r="738" spans="18:20">
      <c r="R738" s="59"/>
      <c r="S738" s="59"/>
      <c r="T738" s="59"/>
    </row>
    <row r="739" spans="18:20">
      <c r="R739" s="59"/>
      <c r="S739" s="59"/>
      <c r="T739" s="59"/>
    </row>
    <row r="740" spans="18:20">
      <c r="R740" s="59"/>
      <c r="S740" s="59"/>
      <c r="T740" s="59"/>
    </row>
    <row r="741" spans="18:20">
      <c r="R741" s="59"/>
      <c r="S741" s="59"/>
      <c r="T741" s="59"/>
    </row>
    <row r="742" spans="18:20">
      <c r="R742" s="59"/>
      <c r="S742" s="59"/>
      <c r="T742" s="59"/>
    </row>
    <row r="743" spans="18:20">
      <c r="R743" s="59"/>
      <c r="S743" s="59"/>
      <c r="T743" s="59"/>
    </row>
    <row r="744" spans="18:20">
      <c r="R744" s="59"/>
      <c r="S744" s="59"/>
      <c r="T744" s="59"/>
    </row>
    <row r="745" spans="18:20">
      <c r="R745" s="59"/>
      <c r="S745" s="59"/>
      <c r="T745" s="59"/>
    </row>
    <row r="746" spans="18:20">
      <c r="R746" s="59"/>
      <c r="S746" s="59"/>
      <c r="T746" s="59"/>
    </row>
    <row r="747" spans="18:20">
      <c r="R747" s="59"/>
      <c r="S747" s="59"/>
      <c r="T747" s="59"/>
    </row>
    <row r="748" spans="18:20">
      <c r="R748" s="59"/>
      <c r="S748" s="59"/>
      <c r="T748" s="59"/>
    </row>
    <row r="749" spans="18:20">
      <c r="R749" s="59"/>
      <c r="S749" s="59"/>
      <c r="T749" s="59"/>
    </row>
    <row r="750" spans="18:20">
      <c r="R750" s="59"/>
      <c r="S750" s="59"/>
      <c r="T750" s="59"/>
    </row>
    <row r="751" spans="18:20">
      <c r="R751" s="59"/>
      <c r="S751" s="59"/>
      <c r="T751" s="59"/>
    </row>
    <row r="752" spans="18:20">
      <c r="R752" s="59"/>
      <c r="S752" s="59"/>
      <c r="T752" s="59"/>
    </row>
    <row r="753" spans="18:20">
      <c r="R753" s="59"/>
      <c r="S753" s="59"/>
      <c r="T753" s="59"/>
    </row>
    <row r="754" spans="18:20">
      <c r="R754" s="59"/>
      <c r="S754" s="59"/>
      <c r="T754" s="59"/>
    </row>
    <row r="755" spans="18:20">
      <c r="R755" s="59"/>
      <c r="S755" s="59"/>
      <c r="T755" s="59"/>
    </row>
    <row r="756" spans="18:20">
      <c r="R756" s="59"/>
      <c r="S756" s="59"/>
      <c r="T756" s="59"/>
    </row>
    <row r="757" spans="18:20">
      <c r="R757" s="59"/>
      <c r="S757" s="59"/>
      <c r="T757" s="59"/>
    </row>
    <row r="758" spans="18:20">
      <c r="R758" s="59"/>
      <c r="S758" s="59"/>
      <c r="T758" s="59"/>
    </row>
    <row r="759" spans="18:20">
      <c r="R759" s="59"/>
      <c r="S759" s="59"/>
      <c r="T759" s="59"/>
    </row>
    <row r="760" spans="18:20">
      <c r="R760" s="59"/>
      <c r="S760" s="59"/>
      <c r="T760" s="59"/>
    </row>
    <row r="761" spans="18:20">
      <c r="R761" s="59"/>
      <c r="S761" s="59"/>
      <c r="T761" s="59"/>
    </row>
    <row r="762" spans="18:20">
      <c r="R762" s="59"/>
      <c r="S762" s="59"/>
      <c r="T762" s="59"/>
    </row>
    <row r="763" spans="18:20">
      <c r="R763" s="59"/>
      <c r="S763" s="59"/>
      <c r="T763" s="59"/>
    </row>
    <row r="764" spans="18:20">
      <c r="R764" s="59"/>
      <c r="S764" s="59"/>
      <c r="T764" s="59"/>
    </row>
    <row r="765" spans="18:20">
      <c r="R765" s="59"/>
      <c r="S765" s="59"/>
      <c r="T765" s="59"/>
    </row>
    <row r="766" spans="18:20">
      <c r="R766" s="59"/>
      <c r="S766" s="59"/>
      <c r="T766" s="59"/>
    </row>
    <row r="767" spans="18:20">
      <c r="R767" s="59"/>
      <c r="S767" s="59"/>
      <c r="T767" s="59"/>
    </row>
    <row r="768" spans="18:20">
      <c r="R768" s="59"/>
      <c r="S768" s="59"/>
      <c r="T768" s="59"/>
    </row>
    <row r="769" spans="18:20">
      <c r="R769" s="59"/>
      <c r="S769" s="59"/>
      <c r="T769" s="59"/>
    </row>
    <row r="770" spans="18:20">
      <c r="R770" s="59"/>
      <c r="S770" s="59"/>
      <c r="T770" s="59"/>
    </row>
    <row r="771" spans="18:20">
      <c r="R771" s="59"/>
      <c r="S771" s="59"/>
      <c r="T771" s="59"/>
    </row>
    <row r="772" spans="18:20">
      <c r="R772" s="59"/>
      <c r="S772" s="59"/>
      <c r="T772" s="59"/>
    </row>
    <row r="773" spans="18:20">
      <c r="R773" s="59"/>
      <c r="S773" s="59"/>
      <c r="T773" s="59"/>
    </row>
    <row r="774" spans="18:20">
      <c r="R774" s="59"/>
      <c r="S774" s="59"/>
      <c r="T774" s="59"/>
    </row>
    <row r="775" spans="18:20">
      <c r="R775" s="59"/>
      <c r="S775" s="59"/>
      <c r="T775" s="59"/>
    </row>
    <row r="776" spans="18:20">
      <c r="R776" s="59"/>
      <c r="S776" s="59"/>
      <c r="T776" s="59"/>
    </row>
    <row r="777" spans="18:20">
      <c r="R777" s="59"/>
      <c r="S777" s="59"/>
      <c r="T777" s="59"/>
    </row>
    <row r="778" spans="18:20">
      <c r="R778" s="59"/>
      <c r="S778" s="59"/>
      <c r="T778" s="59"/>
    </row>
    <row r="779" spans="18:20">
      <c r="R779" s="59"/>
      <c r="S779" s="59"/>
      <c r="T779" s="59"/>
    </row>
    <row r="780" spans="18:20">
      <c r="R780" s="59"/>
      <c r="S780" s="59"/>
      <c r="T780" s="59"/>
    </row>
    <row r="781" spans="18:20">
      <c r="R781" s="59"/>
      <c r="S781" s="59"/>
      <c r="T781" s="59"/>
    </row>
    <row r="782" spans="18:20">
      <c r="R782" s="59"/>
      <c r="S782" s="59"/>
      <c r="T782" s="59"/>
    </row>
    <row r="783" spans="18:20">
      <c r="R783" s="59"/>
      <c r="S783" s="59"/>
      <c r="T783" s="59"/>
    </row>
    <row r="784" spans="18:20">
      <c r="R784" s="59"/>
      <c r="S784" s="59"/>
      <c r="T784" s="59"/>
    </row>
    <row r="785" spans="18:20">
      <c r="R785" s="59"/>
      <c r="S785" s="59"/>
      <c r="T785" s="59"/>
    </row>
    <row r="786" spans="18:20">
      <c r="R786" s="59"/>
      <c r="S786" s="59"/>
      <c r="T786" s="59"/>
    </row>
    <row r="787" spans="18:20">
      <c r="R787" s="59"/>
      <c r="S787" s="59"/>
      <c r="T787" s="59"/>
    </row>
    <row r="788" spans="18:20">
      <c r="R788" s="59"/>
      <c r="S788" s="59"/>
      <c r="T788" s="59"/>
    </row>
    <row r="789" spans="18:20">
      <c r="R789" s="59"/>
      <c r="S789" s="59"/>
      <c r="T789" s="59"/>
    </row>
    <row r="790" spans="18:20">
      <c r="R790" s="59"/>
      <c r="S790" s="59"/>
      <c r="T790" s="59"/>
    </row>
    <row r="791" spans="18:20">
      <c r="R791" s="59"/>
      <c r="S791" s="59"/>
      <c r="T791" s="59"/>
    </row>
    <row r="792" spans="18:20">
      <c r="R792" s="59"/>
      <c r="S792" s="59"/>
      <c r="T792" s="59"/>
    </row>
    <row r="793" spans="18:20">
      <c r="R793" s="59"/>
      <c r="S793" s="59"/>
      <c r="T793" s="59"/>
    </row>
    <row r="794" spans="18:20">
      <c r="R794" s="59"/>
      <c r="S794" s="59"/>
      <c r="T794" s="59"/>
    </row>
    <row r="795" spans="18:20">
      <c r="R795" s="59"/>
      <c r="S795" s="59"/>
      <c r="T795" s="59"/>
    </row>
    <row r="796" spans="18:20">
      <c r="R796" s="59"/>
      <c r="S796" s="59"/>
      <c r="T796" s="59"/>
    </row>
    <row r="797" spans="18:20">
      <c r="R797" s="59"/>
      <c r="S797" s="59"/>
      <c r="T797" s="59"/>
    </row>
    <row r="798" spans="18:20">
      <c r="R798" s="59"/>
      <c r="S798" s="59"/>
      <c r="T798" s="59"/>
    </row>
    <row r="799" spans="18:20">
      <c r="R799" s="59"/>
      <c r="S799" s="59"/>
      <c r="T799" s="59"/>
    </row>
    <row r="800" spans="18:20">
      <c r="R800" s="59"/>
      <c r="S800" s="59"/>
      <c r="T800" s="59"/>
    </row>
    <row r="801" spans="18:20">
      <c r="R801" s="59"/>
      <c r="S801" s="59"/>
      <c r="T801" s="59"/>
    </row>
    <row r="802" spans="18:20">
      <c r="R802" s="59"/>
      <c r="S802" s="59"/>
      <c r="T802" s="59"/>
    </row>
    <row r="803" spans="18:20">
      <c r="R803" s="59"/>
      <c r="S803" s="59"/>
      <c r="T803" s="59"/>
    </row>
    <row r="804" spans="18:20">
      <c r="R804" s="59"/>
      <c r="S804" s="59"/>
      <c r="T804" s="59"/>
    </row>
    <row r="805" spans="18:20">
      <c r="R805" s="59"/>
      <c r="S805" s="59"/>
      <c r="T805" s="59"/>
    </row>
    <row r="806" spans="18:20">
      <c r="R806" s="59"/>
      <c r="S806" s="59"/>
      <c r="T806" s="59"/>
    </row>
    <row r="807" spans="18:20">
      <c r="R807" s="59"/>
      <c r="S807" s="59"/>
      <c r="T807" s="59"/>
    </row>
    <row r="808" spans="18:20">
      <c r="R808" s="59"/>
      <c r="S808" s="59"/>
      <c r="T808" s="59"/>
    </row>
    <row r="809" spans="18:20">
      <c r="R809" s="59"/>
      <c r="S809" s="59"/>
      <c r="T809" s="59"/>
    </row>
    <row r="810" spans="18:20">
      <c r="R810" s="59"/>
      <c r="S810" s="59"/>
      <c r="T810" s="59"/>
    </row>
    <row r="811" spans="18:20">
      <c r="R811" s="59"/>
      <c r="S811" s="59"/>
      <c r="T811" s="59"/>
    </row>
    <row r="812" spans="18:20">
      <c r="R812" s="59"/>
      <c r="S812" s="59"/>
      <c r="T812" s="59"/>
    </row>
    <row r="813" spans="18:20">
      <c r="R813" s="59"/>
      <c r="S813" s="59"/>
      <c r="T813" s="59"/>
    </row>
    <row r="814" spans="18:20">
      <c r="R814" s="59"/>
      <c r="S814" s="59"/>
      <c r="T814" s="59"/>
    </row>
    <row r="815" spans="18:20">
      <c r="R815" s="59"/>
      <c r="S815" s="59"/>
      <c r="T815" s="59"/>
    </row>
    <row r="816" spans="18:20">
      <c r="R816" s="59"/>
      <c r="S816" s="59"/>
      <c r="T816" s="59"/>
    </row>
    <row r="817" spans="18:20">
      <c r="R817" s="59"/>
      <c r="S817" s="59"/>
      <c r="T817" s="59"/>
    </row>
    <row r="818" spans="18:20">
      <c r="R818" s="59"/>
      <c r="S818" s="59"/>
      <c r="T818" s="59"/>
    </row>
    <row r="819" spans="18:20">
      <c r="R819" s="59"/>
      <c r="S819" s="59"/>
      <c r="T819" s="59"/>
    </row>
  </sheetData>
  <dataConsolidate/>
  <customSheetViews>
    <customSheetView guid="{F4AE1968-DA35-43D0-B456-FBD0ABC8A377}" showPageBreaks="1" printArea="1" view="pageBreakPreview" showRuler="0" topLeftCell="A145">
      <selection activeCell="N41" sqref="N41"/>
      <rowBreaks count="7" manualBreakCount="7">
        <brk id="49" max="17" man="1"/>
        <brk id="105" max="17" man="1"/>
        <brk id="164" max="17" man="1"/>
        <brk id="220" max="17" man="1"/>
        <brk id="274" max="17" man="1"/>
        <brk id="362" max="17" man="1"/>
        <brk id="365" max="17" man="1"/>
      </rowBreaks>
      <pageSetup paperSize="9" scale="84" orientation="portrait" horizontalDpi="300" verticalDpi="300"/>
      <headerFooter alignWithMargins="0"/>
    </customSheetView>
  </customSheetViews>
  <mergeCells count="397">
    <mergeCell ref="D390:Q390"/>
    <mergeCell ref="I184:J184"/>
    <mergeCell ref="K184:L184"/>
    <mergeCell ref="G138:H138"/>
    <mergeCell ref="D86:E86"/>
    <mergeCell ref="D85:E85"/>
    <mergeCell ref="D75:E75"/>
    <mergeCell ref="D74:E74"/>
    <mergeCell ref="D84:E84"/>
    <mergeCell ref="D83:E83"/>
    <mergeCell ref="D82:E82"/>
    <mergeCell ref="D81:E81"/>
    <mergeCell ref="D80:E80"/>
    <mergeCell ref="D79:E79"/>
    <mergeCell ref="D78:E78"/>
    <mergeCell ref="D77:E77"/>
    <mergeCell ref="D76:E76"/>
    <mergeCell ref="D95:E95"/>
    <mergeCell ref="D94:E94"/>
    <mergeCell ref="D93:E93"/>
    <mergeCell ref="D91:E91"/>
    <mergeCell ref="D92:E92"/>
    <mergeCell ref="D90:E90"/>
    <mergeCell ref="D89:E89"/>
    <mergeCell ref="D88:E88"/>
    <mergeCell ref="D87:E87"/>
    <mergeCell ref="D105:E105"/>
    <mergeCell ref="D104:E104"/>
    <mergeCell ref="D103:E103"/>
    <mergeCell ref="D102:E102"/>
    <mergeCell ref="D101:E101"/>
    <mergeCell ref="D100:E100"/>
    <mergeCell ref="D99:E99"/>
    <mergeCell ref="D97:E97"/>
    <mergeCell ref="D96:E96"/>
    <mergeCell ref="D98:E98"/>
    <mergeCell ref="D114:E114"/>
    <mergeCell ref="D113:E113"/>
    <mergeCell ref="D112:E112"/>
    <mergeCell ref="D111:E111"/>
    <mergeCell ref="D110:E110"/>
    <mergeCell ref="D109:E109"/>
    <mergeCell ref="D108:E108"/>
    <mergeCell ref="D107:E107"/>
    <mergeCell ref="D106:E106"/>
    <mergeCell ref="A360:A361"/>
    <mergeCell ref="G154:H154"/>
    <mergeCell ref="G153:H153"/>
    <mergeCell ref="G151:H151"/>
    <mergeCell ref="G173:H173"/>
    <mergeCell ref="G142:H142"/>
    <mergeCell ref="G171:H171"/>
    <mergeCell ref="G169:H169"/>
    <mergeCell ref="G159:H159"/>
    <mergeCell ref="B347:C347"/>
    <mergeCell ref="B341:C341"/>
    <mergeCell ref="B342:C342"/>
    <mergeCell ref="B332:C333"/>
    <mergeCell ref="B336:C336"/>
    <mergeCell ref="B337:C337"/>
    <mergeCell ref="B334:C334"/>
    <mergeCell ref="G163:H163"/>
    <mergeCell ref="G164:H164"/>
    <mergeCell ref="G179:H179"/>
    <mergeCell ref="B352:C352"/>
    <mergeCell ref="G180:H180"/>
    <mergeCell ref="B358:C358"/>
    <mergeCell ref="B340:C340"/>
    <mergeCell ref="B346:C346"/>
    <mergeCell ref="H22:I22"/>
    <mergeCell ref="H26:I26"/>
    <mergeCell ref="D67:E67"/>
    <mergeCell ref="K169:L169"/>
    <mergeCell ref="I179:J179"/>
    <mergeCell ref="B335:C335"/>
    <mergeCell ref="G182:H182"/>
    <mergeCell ref="G152:H152"/>
    <mergeCell ref="G145:H145"/>
    <mergeCell ref="H27:I27"/>
    <mergeCell ref="G146:H146"/>
    <mergeCell ref="G147:H147"/>
    <mergeCell ref="G155:H155"/>
    <mergeCell ref="D70:E70"/>
    <mergeCell ref="D71:E71"/>
    <mergeCell ref="D72:E72"/>
    <mergeCell ref="D73:E73"/>
    <mergeCell ref="D121:E121"/>
    <mergeCell ref="D118:E118"/>
    <mergeCell ref="D117:E117"/>
    <mergeCell ref="D116:E116"/>
    <mergeCell ref="D115:E115"/>
    <mergeCell ref="K178:L178"/>
    <mergeCell ref="G178:H178"/>
    <mergeCell ref="H47:I47"/>
    <mergeCell ref="H56:I56"/>
    <mergeCell ref="C68:H68"/>
    <mergeCell ref="D69:E69"/>
    <mergeCell ref="H53:I53"/>
    <mergeCell ref="H50:I50"/>
    <mergeCell ref="H46:I46"/>
    <mergeCell ref="H52:I52"/>
    <mergeCell ref="H30:I30"/>
    <mergeCell ref="H35:I35"/>
    <mergeCell ref="H40:I40"/>
    <mergeCell ref="H41:I41"/>
    <mergeCell ref="H43:I43"/>
    <mergeCell ref="H42:I42"/>
    <mergeCell ref="H54:I54"/>
    <mergeCell ref="H51:I51"/>
    <mergeCell ref="H55:I55"/>
    <mergeCell ref="C3:I3"/>
    <mergeCell ref="H37:I37"/>
    <mergeCell ref="H38:I38"/>
    <mergeCell ref="H21:I21"/>
    <mergeCell ref="H11:I11"/>
    <mergeCell ref="H13:I13"/>
    <mergeCell ref="H5:I5"/>
    <mergeCell ref="H12:I12"/>
    <mergeCell ref="H17:I17"/>
    <mergeCell ref="H23:I23"/>
    <mergeCell ref="H4:I4"/>
    <mergeCell ref="H19:I19"/>
    <mergeCell ref="H18:I18"/>
    <mergeCell ref="H10:I10"/>
    <mergeCell ref="H9:I9"/>
    <mergeCell ref="H16:I16"/>
    <mergeCell ref="H7:I7"/>
    <mergeCell ref="H6:I6"/>
    <mergeCell ref="H31:I31"/>
    <mergeCell ref="H20:I20"/>
    <mergeCell ref="H33:I33"/>
    <mergeCell ref="H32:I32"/>
    <mergeCell ref="H34:I34"/>
    <mergeCell ref="H25:I25"/>
    <mergeCell ref="G148:H148"/>
    <mergeCell ref="G144:H144"/>
    <mergeCell ref="I178:J178"/>
    <mergeCell ref="G150:H150"/>
    <mergeCell ref="I155:J155"/>
    <mergeCell ref="G156:H156"/>
    <mergeCell ref="H49:I49"/>
    <mergeCell ref="H48:I48"/>
    <mergeCell ref="G165:H165"/>
    <mergeCell ref="G133:H133"/>
    <mergeCell ref="G137:H137"/>
    <mergeCell ref="G134:H134"/>
    <mergeCell ref="G141:H141"/>
    <mergeCell ref="G140:H140"/>
    <mergeCell ref="G139:H139"/>
    <mergeCell ref="G158:H158"/>
    <mergeCell ref="I169:J169"/>
    <mergeCell ref="G172:H172"/>
    <mergeCell ref="I160:J160"/>
    <mergeCell ref="I161:J161"/>
    <mergeCell ref="I172:J172"/>
    <mergeCell ref="G177:H177"/>
    <mergeCell ref="I177:J177"/>
    <mergeCell ref="G143:H143"/>
    <mergeCell ref="B363:C363"/>
    <mergeCell ref="B343:C343"/>
    <mergeCell ref="B349:C349"/>
    <mergeCell ref="B353:C353"/>
    <mergeCell ref="B357:C357"/>
    <mergeCell ref="K181:L181"/>
    <mergeCell ref="K180:L180"/>
    <mergeCell ref="K187:L187"/>
    <mergeCell ref="G198:H198"/>
    <mergeCell ref="G187:H187"/>
    <mergeCell ref="B348:C348"/>
    <mergeCell ref="C199:J199"/>
    <mergeCell ref="I182:J182"/>
    <mergeCell ref="C269:F269"/>
    <mergeCell ref="G183:H183"/>
    <mergeCell ref="I183:J183"/>
    <mergeCell ref="K183:L183"/>
    <mergeCell ref="G181:H181"/>
    <mergeCell ref="I181:J181"/>
    <mergeCell ref="K182:L182"/>
    <mergeCell ref="B198:B199"/>
    <mergeCell ref="B268:B269"/>
    <mergeCell ref="D333:P333"/>
    <mergeCell ref="G184:H184"/>
    <mergeCell ref="B398:C398"/>
    <mergeCell ref="B379:C379"/>
    <mergeCell ref="B402:C402"/>
    <mergeCell ref="B378:C378"/>
    <mergeCell ref="B371:C371"/>
    <mergeCell ref="B372:C372"/>
    <mergeCell ref="B373:C373"/>
    <mergeCell ref="B374:C374"/>
    <mergeCell ref="B377:C377"/>
    <mergeCell ref="B375:C375"/>
    <mergeCell ref="B376:C376"/>
    <mergeCell ref="B400:C400"/>
    <mergeCell ref="B380:C380"/>
    <mergeCell ref="B381:C381"/>
    <mergeCell ref="B401:C401"/>
    <mergeCell ref="K176:L176"/>
    <mergeCell ref="I176:J176"/>
    <mergeCell ref="G167:H167"/>
    <mergeCell ref="B362:C362"/>
    <mergeCell ref="B369:C369"/>
    <mergeCell ref="B370:C370"/>
    <mergeCell ref="B364:C364"/>
    <mergeCell ref="B365:C365"/>
    <mergeCell ref="B366:C366"/>
    <mergeCell ref="B367:C367"/>
    <mergeCell ref="B368:C368"/>
    <mergeCell ref="B354:C354"/>
    <mergeCell ref="B356:C356"/>
    <mergeCell ref="I187:J187"/>
    <mergeCell ref="B355:C355"/>
    <mergeCell ref="B361:C361"/>
    <mergeCell ref="K179:L179"/>
    <mergeCell ref="C198:D198"/>
    <mergeCell ref="B338:C338"/>
    <mergeCell ref="B339:C339"/>
    <mergeCell ref="B345:C345"/>
    <mergeCell ref="B344:C344"/>
    <mergeCell ref="I180:J180"/>
    <mergeCell ref="G175:H175"/>
    <mergeCell ref="H2:I2"/>
    <mergeCell ref="H45:I45"/>
    <mergeCell ref="H44:I44"/>
    <mergeCell ref="B350:C350"/>
    <mergeCell ref="B351:C351"/>
    <mergeCell ref="B359:C359"/>
    <mergeCell ref="B360:C360"/>
    <mergeCell ref="K177:L177"/>
    <mergeCell ref="K175:L175"/>
    <mergeCell ref="G162:H162"/>
    <mergeCell ref="I159:J159"/>
    <mergeCell ref="I165:J165"/>
    <mergeCell ref="I166:J166"/>
    <mergeCell ref="I170:J170"/>
    <mergeCell ref="I167:J167"/>
    <mergeCell ref="I168:J168"/>
    <mergeCell ref="G176:H176"/>
    <mergeCell ref="K163:L163"/>
    <mergeCell ref="K164:L164"/>
    <mergeCell ref="K171:L171"/>
    <mergeCell ref="G170:H170"/>
    <mergeCell ref="K172:L172"/>
    <mergeCell ref="K170:L170"/>
    <mergeCell ref="I173:J173"/>
    <mergeCell ref="I141:J141"/>
    <mergeCell ref="I142:J142"/>
    <mergeCell ref="K141:L141"/>
    <mergeCell ref="B2:B3"/>
    <mergeCell ref="B67:B68"/>
    <mergeCell ref="I134:J134"/>
    <mergeCell ref="I135:J135"/>
    <mergeCell ref="I136:J136"/>
    <mergeCell ref="K131:L131"/>
    <mergeCell ref="I131:J131"/>
    <mergeCell ref="C132:L132"/>
    <mergeCell ref="C131:D131"/>
    <mergeCell ref="G131:H131"/>
    <mergeCell ref="G136:H136"/>
    <mergeCell ref="G135:H135"/>
    <mergeCell ref="B131:B132"/>
    <mergeCell ref="H15:I15"/>
    <mergeCell ref="H14:I14"/>
    <mergeCell ref="H8:I8"/>
    <mergeCell ref="H39:I39"/>
    <mergeCell ref="H36:I36"/>
    <mergeCell ref="H24:I24"/>
    <mergeCell ref="H29:I29"/>
    <mergeCell ref="H28:I28"/>
    <mergeCell ref="K136:L136"/>
    <mergeCell ref="K137:L137"/>
    <mergeCell ref="K139:L139"/>
    <mergeCell ref="I137:J137"/>
    <mergeCell ref="I138:J138"/>
    <mergeCell ref="I133:J133"/>
    <mergeCell ref="K138:L138"/>
    <mergeCell ref="K140:L140"/>
    <mergeCell ref="I140:J140"/>
    <mergeCell ref="I139:J139"/>
    <mergeCell ref="K144:L144"/>
    <mergeCell ref="I143:J143"/>
    <mergeCell ref="K152:L152"/>
    <mergeCell ref="I145:J145"/>
    <mergeCell ref="K145:L145"/>
    <mergeCell ref="I146:J146"/>
    <mergeCell ref="I148:J148"/>
    <mergeCell ref="I149:J149"/>
    <mergeCell ref="K146:L146"/>
    <mergeCell ref="K151:L151"/>
    <mergeCell ref="K147:L147"/>
    <mergeCell ref="K148:L148"/>
    <mergeCell ref="K149:L149"/>
    <mergeCell ref="I144:J144"/>
    <mergeCell ref="I152:J152"/>
    <mergeCell ref="I147:J147"/>
    <mergeCell ref="I175:J175"/>
    <mergeCell ref="I163:J163"/>
    <mergeCell ref="G168:H168"/>
    <mergeCell ref="I154:J154"/>
    <mergeCell ref="I156:J156"/>
    <mergeCell ref="K157:L157"/>
    <mergeCell ref="K174:L174"/>
    <mergeCell ref="I171:J171"/>
    <mergeCell ref="K155:L155"/>
    <mergeCell ref="K161:L161"/>
    <mergeCell ref="K160:L160"/>
    <mergeCell ref="K168:L168"/>
    <mergeCell ref="K173:L173"/>
    <mergeCell ref="G166:H166"/>
    <mergeCell ref="I174:J174"/>
    <mergeCell ref="G157:H157"/>
    <mergeCell ref="G174:H174"/>
    <mergeCell ref="K162:L162"/>
    <mergeCell ref="I162:J162"/>
    <mergeCell ref="D119:E119"/>
    <mergeCell ref="G149:H149"/>
    <mergeCell ref="K153:L153"/>
    <mergeCell ref="I158:J158"/>
    <mergeCell ref="K150:L150"/>
    <mergeCell ref="K156:L156"/>
    <mergeCell ref="K167:L167"/>
    <mergeCell ref="K154:L154"/>
    <mergeCell ref="K166:L166"/>
    <mergeCell ref="K165:L165"/>
    <mergeCell ref="K159:L159"/>
    <mergeCell ref="K158:L158"/>
    <mergeCell ref="I157:J157"/>
    <mergeCell ref="I164:J164"/>
    <mergeCell ref="G161:H161"/>
    <mergeCell ref="G160:H160"/>
    <mergeCell ref="I151:J151"/>
    <mergeCell ref="I150:J150"/>
    <mergeCell ref="I153:J153"/>
    <mergeCell ref="K142:L142"/>
    <mergeCell ref="K133:L133"/>
    <mergeCell ref="K134:L134"/>
    <mergeCell ref="K143:L143"/>
    <mergeCell ref="K135:L135"/>
    <mergeCell ref="D120:E120"/>
    <mergeCell ref="G185:H185"/>
    <mergeCell ref="I185:J185"/>
    <mergeCell ref="K185:L185"/>
    <mergeCell ref="C133:D133"/>
    <mergeCell ref="C134:D134"/>
    <mergeCell ref="C135:D135"/>
    <mergeCell ref="C136:D136"/>
    <mergeCell ref="C137:D137"/>
    <mergeCell ref="C139:D139"/>
    <mergeCell ref="C140:D140"/>
    <mergeCell ref="C141:D141"/>
    <mergeCell ref="C142:D142"/>
    <mergeCell ref="C143:D143"/>
    <mergeCell ref="C145:D145"/>
    <mergeCell ref="C146:D146"/>
    <mergeCell ref="C147:D147"/>
    <mergeCell ref="C148:D148"/>
    <mergeCell ref="C149:D149"/>
    <mergeCell ref="C151:D151"/>
    <mergeCell ref="C152:D152"/>
    <mergeCell ref="C153:D153"/>
    <mergeCell ref="C154:D154"/>
    <mergeCell ref="C155:D155"/>
    <mergeCell ref="C184:D184"/>
    <mergeCell ref="C185:D185"/>
    <mergeCell ref="C187:D187"/>
    <mergeCell ref="C186:D186"/>
    <mergeCell ref="C180:D180"/>
    <mergeCell ref="C167:D167"/>
    <mergeCell ref="C169:D169"/>
    <mergeCell ref="C170:D170"/>
    <mergeCell ref="C171:D171"/>
    <mergeCell ref="C172:D172"/>
    <mergeCell ref="C173:D173"/>
    <mergeCell ref="C175:D175"/>
    <mergeCell ref="C176:D176"/>
    <mergeCell ref="C177:D177"/>
    <mergeCell ref="C174:D174"/>
    <mergeCell ref="C168:D168"/>
    <mergeCell ref="C156:D156"/>
    <mergeCell ref="C150:D150"/>
    <mergeCell ref="C144:D144"/>
    <mergeCell ref="C138:D138"/>
    <mergeCell ref="C178:D178"/>
    <mergeCell ref="C179:D179"/>
    <mergeCell ref="C181:D181"/>
    <mergeCell ref="C182:D182"/>
    <mergeCell ref="C183:D183"/>
    <mergeCell ref="C157:D157"/>
    <mergeCell ref="C158:D158"/>
    <mergeCell ref="C159:D159"/>
    <mergeCell ref="C160:D160"/>
    <mergeCell ref="C161:D161"/>
    <mergeCell ref="C163:D163"/>
    <mergeCell ref="C164:D164"/>
    <mergeCell ref="C165:D165"/>
    <mergeCell ref="C166:D166"/>
    <mergeCell ref="C162:D162"/>
  </mergeCells>
  <phoneticPr fontId="0" type="noConversion"/>
  <pageMargins left="0.23622047244094491" right="0.15748031496062992" top="0.78740157480314965" bottom="0.78740157480314965" header="0.51181102362204722" footer="0.51181102362204722"/>
  <pageSetup paperSize="9" scale="59" orientation="landscape"/>
  <headerFooter alignWithMargins="0"/>
  <rowBreaks count="6" manualBreakCount="6">
    <brk id="65" max="16" man="1"/>
    <brk id="129" max="16" man="1"/>
    <brk id="196" max="16" man="1"/>
    <brk id="266" max="16" man="1"/>
    <brk id="330" max="16" man="1"/>
    <brk id="387" max="16" man="1"/>
  </rowBreaks>
  <colBreaks count="1" manualBreakCount="1">
    <brk id="22" max="400" man="1"/>
  </col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9"/>
  <sheetViews>
    <sheetView view="pageBreakPreview" zoomScale="136" zoomScaleSheetLayoutView="136" workbookViewId="0">
      <selection activeCell="E6" sqref="E6"/>
    </sheetView>
  </sheetViews>
  <sheetFormatPr baseColWidth="10" defaultColWidth="8.83203125" defaultRowHeight="11.5" customHeight="1" x14ac:dyDescent="0"/>
  <cols>
    <col min="1" max="1" width="3" style="60" customWidth="1"/>
    <col min="2" max="10" width="9.5" style="60" customWidth="1"/>
    <col min="11" max="16384" width="8.83203125" style="60"/>
  </cols>
  <sheetData>
    <row r="1" spans="2:9" ht="11.5" customHeight="1">
      <c r="B1" s="60" t="s">
        <v>116</v>
      </c>
    </row>
    <row r="2" spans="2:9" ht="24" customHeight="1">
      <c r="B2" s="1587" t="s">
        <v>1539</v>
      </c>
      <c r="C2" s="1902" t="s">
        <v>603</v>
      </c>
      <c r="D2" s="1902"/>
      <c r="E2" s="1902" t="s">
        <v>604</v>
      </c>
      <c r="F2" s="1902"/>
      <c r="G2" s="1902" t="s">
        <v>605</v>
      </c>
      <c r="H2" s="1902"/>
      <c r="I2" s="309" t="s">
        <v>144</v>
      </c>
    </row>
    <row r="3" spans="2:9" ht="11.5" customHeight="1">
      <c r="B3" s="1588"/>
      <c r="C3" s="1904" t="s">
        <v>623</v>
      </c>
      <c r="D3" s="1904"/>
      <c r="E3" s="1904"/>
      <c r="F3" s="1904"/>
      <c r="G3" s="1904"/>
      <c r="H3" s="1904"/>
      <c r="I3" s="1904"/>
    </row>
    <row r="4" spans="2:9" ht="10.5" customHeight="1">
      <c r="B4" s="471">
        <v>1970</v>
      </c>
      <c r="C4" s="374"/>
      <c r="D4" s="787">
        <v>77.8</v>
      </c>
      <c r="E4" s="780"/>
      <c r="F4" s="729">
        <v>120.9</v>
      </c>
      <c r="G4" s="773"/>
      <c r="H4" s="785">
        <v>-36.5</v>
      </c>
      <c r="I4" s="726">
        <f>+D4+F4+H4</f>
        <v>162.19999999999999</v>
      </c>
    </row>
    <row r="5" spans="2:9" ht="10.5" customHeight="1">
      <c r="B5" s="471">
        <v>1971</v>
      </c>
      <c r="C5" s="364"/>
      <c r="D5" s="729">
        <v>84.6</v>
      </c>
      <c r="E5" s="781"/>
      <c r="F5" s="729">
        <v>142.4</v>
      </c>
      <c r="G5" s="775"/>
      <c r="H5" s="726">
        <v>-48</v>
      </c>
      <c r="I5" s="726">
        <f>+D5+F5+H5</f>
        <v>179</v>
      </c>
    </row>
    <row r="6" spans="2:9" ht="10.5" customHeight="1">
      <c r="B6" s="471">
        <v>1972</v>
      </c>
      <c r="C6" s="364"/>
      <c r="D6" s="729">
        <v>97.4</v>
      </c>
      <c r="E6" s="781"/>
      <c r="F6" s="729">
        <v>142</v>
      </c>
      <c r="G6" s="775"/>
      <c r="H6" s="726">
        <v>-26.4</v>
      </c>
      <c r="I6" s="726">
        <f t="shared" ref="I6:I8" si="0">+D6+F6+H6</f>
        <v>213</v>
      </c>
    </row>
    <row r="7" spans="2:9" ht="10.5" customHeight="1">
      <c r="B7" s="471">
        <v>1973</v>
      </c>
      <c r="C7" s="364"/>
      <c r="D7" s="729">
        <v>117</v>
      </c>
      <c r="E7" s="781"/>
      <c r="F7" s="729">
        <v>163.69999999999999</v>
      </c>
      <c r="G7" s="775"/>
      <c r="H7" s="726">
        <v>59.2</v>
      </c>
      <c r="I7" s="726">
        <f t="shared" si="0"/>
        <v>339.9</v>
      </c>
    </row>
    <row r="8" spans="2:9" ht="10.5" customHeight="1">
      <c r="B8" s="471">
        <v>1974</v>
      </c>
      <c r="C8" s="364"/>
      <c r="D8" s="729">
        <v>137.5</v>
      </c>
      <c r="E8" s="781"/>
      <c r="F8" s="729">
        <v>192.9</v>
      </c>
      <c r="G8" s="775"/>
      <c r="H8" s="726">
        <v>95.4</v>
      </c>
      <c r="I8" s="726">
        <f t="shared" si="0"/>
        <v>425.79999999999995</v>
      </c>
    </row>
    <row r="9" spans="2:9" ht="10.5" customHeight="1">
      <c r="B9" s="471"/>
      <c r="C9" s="364"/>
      <c r="D9" s="729"/>
      <c r="E9" s="781"/>
      <c r="F9" s="729"/>
      <c r="G9" s="775"/>
      <c r="H9" s="726"/>
      <c r="I9" s="726"/>
    </row>
    <row r="10" spans="2:9" ht="10.5" customHeight="1">
      <c r="B10" s="471">
        <v>1975</v>
      </c>
      <c r="C10" s="364"/>
      <c r="D10" s="729">
        <v>161.30000000000001</v>
      </c>
      <c r="E10" s="781"/>
      <c r="F10" s="729">
        <v>336.5</v>
      </c>
      <c r="G10" s="775"/>
      <c r="H10" s="726">
        <v>60</v>
      </c>
      <c r="I10" s="726">
        <f t="shared" ref="I10:I14" si="1">+D10+F10+H10</f>
        <v>557.79999999999995</v>
      </c>
    </row>
    <row r="11" spans="2:9" ht="10.5" customHeight="1">
      <c r="B11" s="471">
        <v>1976</v>
      </c>
      <c r="C11" s="364"/>
      <c r="D11" s="729">
        <v>177.8</v>
      </c>
      <c r="E11" s="781"/>
      <c r="F11" s="729">
        <v>321.8</v>
      </c>
      <c r="G11" s="775"/>
      <c r="H11" s="726">
        <v>44.8</v>
      </c>
      <c r="I11" s="726">
        <f t="shared" si="1"/>
        <v>544.4</v>
      </c>
    </row>
    <row r="12" spans="2:9" ht="10.5" customHeight="1">
      <c r="B12" s="471">
        <v>1977</v>
      </c>
      <c r="C12" s="364"/>
      <c r="D12" s="729">
        <v>195.2</v>
      </c>
      <c r="E12" s="781"/>
      <c r="F12" s="729">
        <v>356.3</v>
      </c>
      <c r="G12" s="775"/>
      <c r="H12" s="726">
        <v>70.3</v>
      </c>
      <c r="I12" s="726">
        <f t="shared" si="1"/>
        <v>621.79999999999995</v>
      </c>
    </row>
    <row r="13" spans="2:9" ht="10.5" customHeight="1">
      <c r="B13" s="471">
        <v>1978</v>
      </c>
      <c r="C13" s="364"/>
      <c r="D13" s="729">
        <v>223</v>
      </c>
      <c r="E13" s="781"/>
      <c r="F13" s="729">
        <v>368.9</v>
      </c>
      <c r="G13" s="775"/>
      <c r="H13" s="726">
        <v>28.9</v>
      </c>
      <c r="I13" s="726">
        <f t="shared" si="1"/>
        <v>620.79999999999995</v>
      </c>
    </row>
    <row r="14" spans="2:9" ht="10.5" customHeight="1">
      <c r="B14" s="471">
        <v>1979</v>
      </c>
      <c r="C14" s="364"/>
      <c r="D14" s="729">
        <v>256.10000000000002</v>
      </c>
      <c r="E14" s="781"/>
      <c r="F14" s="729">
        <v>397.8</v>
      </c>
      <c r="G14" s="775"/>
      <c r="H14" s="726">
        <v>-54</v>
      </c>
      <c r="I14" s="726">
        <f t="shared" si="1"/>
        <v>599.90000000000009</v>
      </c>
    </row>
    <row r="15" spans="2:9" ht="10.5" customHeight="1">
      <c r="B15" s="471"/>
      <c r="C15" s="364"/>
      <c r="D15" s="729"/>
      <c r="E15" s="781"/>
      <c r="F15" s="729"/>
      <c r="G15" s="775"/>
      <c r="H15" s="726"/>
      <c r="I15" s="726"/>
    </row>
    <row r="16" spans="2:9" ht="10.5" customHeight="1">
      <c r="B16" s="471">
        <v>1980</v>
      </c>
      <c r="C16" s="364"/>
      <c r="D16" s="729">
        <v>298.7</v>
      </c>
      <c r="E16" s="781"/>
      <c r="F16" s="729">
        <v>636.1</v>
      </c>
      <c r="G16" s="775"/>
      <c r="H16" s="726">
        <v>-31.6</v>
      </c>
      <c r="I16" s="726">
        <f t="shared" ref="I16:I20" si="2">+D16+F16+H16</f>
        <v>903.19999999999993</v>
      </c>
    </row>
    <row r="17" spans="2:9" ht="10.5" customHeight="1">
      <c r="B17" s="471">
        <v>1981</v>
      </c>
      <c r="C17" s="364"/>
      <c r="D17" s="729">
        <v>337.9</v>
      </c>
      <c r="E17" s="781"/>
      <c r="F17" s="729">
        <v>946.9</v>
      </c>
      <c r="G17" s="775"/>
      <c r="H17" s="726">
        <v>75.3</v>
      </c>
      <c r="I17" s="726">
        <f t="shared" si="2"/>
        <v>1360.1</v>
      </c>
    </row>
    <row r="18" spans="2:9" ht="10.5" customHeight="1">
      <c r="B18" s="471">
        <v>1982</v>
      </c>
      <c r="C18" s="364"/>
      <c r="D18" s="729">
        <v>377.2</v>
      </c>
      <c r="E18" s="781"/>
      <c r="F18" s="729">
        <v>737.3</v>
      </c>
      <c r="G18" s="775"/>
      <c r="H18" s="726">
        <v>-23.7</v>
      </c>
      <c r="I18" s="726">
        <f t="shared" si="2"/>
        <v>1090.8</v>
      </c>
    </row>
    <row r="19" spans="2:9" ht="10.5" customHeight="1">
      <c r="B19" s="471">
        <v>1983</v>
      </c>
      <c r="C19" s="364"/>
      <c r="D19" s="729">
        <v>356.4</v>
      </c>
      <c r="E19" s="781"/>
      <c r="F19" s="729">
        <v>689.9</v>
      </c>
      <c r="G19" s="775"/>
      <c r="H19" s="726">
        <v>-259.8</v>
      </c>
      <c r="I19" s="726">
        <f t="shared" si="2"/>
        <v>786.5</v>
      </c>
    </row>
    <row r="20" spans="2:9" ht="10.5" customHeight="1">
      <c r="B20" s="471">
        <v>1984</v>
      </c>
      <c r="C20" s="364"/>
      <c r="D20" s="729">
        <v>364.4</v>
      </c>
      <c r="E20" s="781"/>
      <c r="F20" s="729">
        <v>657</v>
      </c>
      <c r="G20" s="775"/>
      <c r="H20" s="726">
        <v>-167</v>
      </c>
      <c r="I20" s="726">
        <f t="shared" si="2"/>
        <v>854.4</v>
      </c>
    </row>
    <row r="21" spans="2:9" ht="10.5" customHeight="1">
      <c r="B21" s="471"/>
      <c r="C21" s="364"/>
      <c r="D21" s="729"/>
      <c r="E21" s="781"/>
      <c r="F21" s="729"/>
      <c r="G21" s="775"/>
      <c r="H21" s="726"/>
      <c r="I21" s="726"/>
    </row>
    <row r="22" spans="2:9" ht="10.5" customHeight="1">
      <c r="B22" s="471">
        <v>1985</v>
      </c>
      <c r="C22" s="364"/>
      <c r="D22" s="729">
        <v>388.4</v>
      </c>
      <c r="E22" s="781"/>
      <c r="F22" s="729">
        <v>720.5</v>
      </c>
      <c r="G22" s="775"/>
      <c r="H22" s="726">
        <v>-38.1</v>
      </c>
      <c r="I22" s="726">
        <f t="shared" ref="I22:I26" si="3">+D22+F22+H22</f>
        <v>1070.8000000000002</v>
      </c>
    </row>
    <row r="23" spans="2:9" ht="10.5" customHeight="1">
      <c r="B23" s="471">
        <v>1986</v>
      </c>
      <c r="C23" s="364"/>
      <c r="D23" s="729">
        <v>452.5</v>
      </c>
      <c r="E23" s="781"/>
      <c r="F23" s="729">
        <v>693.9</v>
      </c>
      <c r="G23" s="775"/>
      <c r="H23" s="726">
        <v>41.8</v>
      </c>
      <c r="I23" s="726">
        <f t="shared" si="3"/>
        <v>1188.2</v>
      </c>
    </row>
    <row r="24" spans="2:9" ht="10.5" customHeight="1">
      <c r="B24" s="471">
        <v>1987</v>
      </c>
      <c r="C24" s="364"/>
      <c r="D24" s="729">
        <v>517.4</v>
      </c>
      <c r="E24" s="781"/>
      <c r="F24" s="729">
        <v>818.8</v>
      </c>
      <c r="G24" s="775"/>
      <c r="H24" s="726">
        <v>240.1</v>
      </c>
      <c r="I24" s="726">
        <f t="shared" si="3"/>
        <v>1576.2999999999997</v>
      </c>
    </row>
    <row r="25" spans="2:9" ht="10.5" customHeight="1">
      <c r="B25" s="471">
        <v>1988</v>
      </c>
      <c r="C25" s="364"/>
      <c r="D25" s="729">
        <v>584.79999999999995</v>
      </c>
      <c r="E25" s="781"/>
      <c r="F25" s="729">
        <v>1151.9000000000001</v>
      </c>
      <c r="G25" s="775"/>
      <c r="H25" s="726">
        <v>698.3</v>
      </c>
      <c r="I25" s="726">
        <f t="shared" si="3"/>
        <v>2435</v>
      </c>
    </row>
    <row r="26" spans="2:9" ht="10.5" customHeight="1">
      <c r="B26" s="471">
        <v>1989</v>
      </c>
      <c r="C26" s="364"/>
      <c r="D26" s="729">
        <v>698.1</v>
      </c>
      <c r="E26" s="781"/>
      <c r="F26" s="729">
        <v>1307.9000000000001</v>
      </c>
      <c r="G26" s="775"/>
      <c r="H26" s="726">
        <v>474.4</v>
      </c>
      <c r="I26" s="726">
        <f t="shared" si="3"/>
        <v>2480.4</v>
      </c>
    </row>
    <row r="27" spans="2:9" ht="10.5" customHeight="1">
      <c r="B27" s="471"/>
      <c r="C27" s="364"/>
      <c r="D27" s="729"/>
      <c r="E27" s="781"/>
      <c r="F27" s="729"/>
      <c r="G27" s="775"/>
      <c r="H27" s="726"/>
      <c r="I27" s="726"/>
    </row>
    <row r="28" spans="2:9" ht="10.5" customHeight="1">
      <c r="B28" s="471">
        <v>1990</v>
      </c>
      <c r="C28" s="364"/>
      <c r="D28" s="729">
        <v>758.6</v>
      </c>
      <c r="E28" s="781"/>
      <c r="F28" s="729">
        <v>1097</v>
      </c>
      <c r="G28" s="775"/>
      <c r="H28" s="726">
        <v>-85</v>
      </c>
      <c r="I28" s="726">
        <f t="shared" ref="I28:I32" si="4">+D28+F28+H28</f>
        <v>1770.6</v>
      </c>
    </row>
    <row r="29" spans="2:9" ht="10.5" customHeight="1">
      <c r="B29" s="471">
        <v>1991</v>
      </c>
      <c r="C29" s="364"/>
      <c r="D29" s="729">
        <v>815.7</v>
      </c>
      <c r="E29" s="781"/>
      <c r="F29" s="729">
        <v>1015.4</v>
      </c>
      <c r="G29" s="775"/>
      <c r="H29" s="726">
        <v>-400.8</v>
      </c>
      <c r="I29" s="726">
        <f t="shared" si="4"/>
        <v>1430.3</v>
      </c>
    </row>
    <row r="30" spans="2:9" ht="10.5" customHeight="1">
      <c r="B30" s="471">
        <v>1992</v>
      </c>
      <c r="C30" s="364"/>
      <c r="D30" s="729">
        <v>834.1</v>
      </c>
      <c r="E30" s="781"/>
      <c r="F30" s="729">
        <v>931.4</v>
      </c>
      <c r="G30" s="775"/>
      <c r="H30" s="726">
        <v>-413</v>
      </c>
      <c r="I30" s="726">
        <f t="shared" si="4"/>
        <v>1352.5</v>
      </c>
    </row>
    <row r="31" spans="2:9" ht="10.5" customHeight="1">
      <c r="B31" s="471">
        <v>1993</v>
      </c>
      <c r="C31" s="364"/>
      <c r="D31" s="729">
        <v>930.5</v>
      </c>
      <c r="E31" s="781"/>
      <c r="F31" s="729">
        <v>1274</v>
      </c>
      <c r="G31" s="775"/>
      <c r="H31" s="726">
        <v>-117</v>
      </c>
      <c r="I31" s="726">
        <f t="shared" si="4"/>
        <v>2087.5</v>
      </c>
    </row>
    <row r="32" spans="2:9" ht="10.5" customHeight="1">
      <c r="B32" s="471">
        <v>1994</v>
      </c>
      <c r="C32" s="364"/>
      <c r="D32" s="729">
        <v>1113.4000000000001</v>
      </c>
      <c r="E32" s="781"/>
      <c r="F32" s="729">
        <v>1784.5</v>
      </c>
      <c r="G32" s="775"/>
      <c r="H32" s="726">
        <v>353.4</v>
      </c>
      <c r="I32" s="726">
        <f t="shared" si="4"/>
        <v>3251.3</v>
      </c>
    </row>
    <row r="33" spans="2:9" ht="10.5" customHeight="1">
      <c r="B33" s="471"/>
      <c r="C33" s="364"/>
      <c r="D33" s="729"/>
      <c r="E33" s="781"/>
      <c r="F33" s="729"/>
      <c r="G33" s="775"/>
      <c r="H33" s="726"/>
      <c r="I33" s="726"/>
    </row>
    <row r="34" spans="2:9" ht="10.5" customHeight="1">
      <c r="B34" s="471">
        <v>1995</v>
      </c>
      <c r="C34" s="364"/>
      <c r="D34" s="729">
        <v>1322.7</v>
      </c>
      <c r="E34" s="781"/>
      <c r="F34" s="729">
        <v>1934.9</v>
      </c>
      <c r="G34" s="775"/>
      <c r="H34" s="726">
        <v>522.5</v>
      </c>
      <c r="I34" s="726">
        <f t="shared" ref="I34:I38" si="5">+D34+F34+H34</f>
        <v>3780.1000000000004</v>
      </c>
    </row>
    <row r="35" spans="2:9" ht="10.5" customHeight="1">
      <c r="B35" s="471">
        <v>1996</v>
      </c>
      <c r="C35" s="364"/>
      <c r="D35" s="729">
        <v>1493.8</v>
      </c>
      <c r="E35" s="781"/>
      <c r="F35" s="729">
        <v>2703.9</v>
      </c>
      <c r="G35" s="775"/>
      <c r="H35" s="726">
        <v>392.1</v>
      </c>
      <c r="I35" s="726">
        <f t="shared" si="5"/>
        <v>4589.8</v>
      </c>
    </row>
    <row r="36" spans="2:9" ht="10.5" customHeight="1">
      <c r="B36" s="471">
        <v>1997</v>
      </c>
      <c r="C36" s="364"/>
      <c r="D36" s="729">
        <v>1579.4</v>
      </c>
      <c r="E36" s="781"/>
      <c r="F36" s="729">
        <v>2578.4</v>
      </c>
      <c r="G36" s="775"/>
      <c r="H36" s="726">
        <v>224.6</v>
      </c>
      <c r="I36" s="726">
        <f t="shared" si="5"/>
        <v>4382.4000000000005</v>
      </c>
    </row>
    <row r="37" spans="2:9" ht="10.5" customHeight="1">
      <c r="B37" s="471">
        <v>1998</v>
      </c>
      <c r="C37" s="364"/>
      <c r="D37" s="729">
        <v>1768.9</v>
      </c>
      <c r="E37" s="781"/>
      <c r="F37" s="729">
        <v>2149.6999999999998</v>
      </c>
      <c r="G37" s="775"/>
      <c r="H37" s="726">
        <v>-70.7</v>
      </c>
      <c r="I37" s="726">
        <f t="shared" si="5"/>
        <v>3847.9</v>
      </c>
    </row>
    <row r="38" spans="2:9" ht="10.5" customHeight="1">
      <c r="B38" s="471">
        <v>1999</v>
      </c>
      <c r="C38" s="364"/>
      <c r="D38" s="729">
        <v>1882.9</v>
      </c>
      <c r="E38" s="781"/>
      <c r="F38" s="729">
        <v>1815.9</v>
      </c>
      <c r="G38" s="775"/>
      <c r="H38" s="726">
        <v>-481</v>
      </c>
      <c r="I38" s="726">
        <f t="shared" si="5"/>
        <v>3217.8</v>
      </c>
    </row>
    <row r="39" spans="2:9" ht="10.5" customHeight="1">
      <c r="B39" s="471"/>
      <c r="C39" s="364"/>
      <c r="D39" s="729"/>
      <c r="E39" s="781"/>
      <c r="F39" s="729"/>
      <c r="G39" s="775"/>
      <c r="H39" s="726"/>
      <c r="I39" s="726"/>
    </row>
    <row r="40" spans="2:9" ht="10.5" customHeight="1">
      <c r="B40" s="471">
        <v>2000</v>
      </c>
      <c r="C40" s="364"/>
      <c r="D40" s="729">
        <v>2028.4</v>
      </c>
      <c r="E40" s="781"/>
      <c r="F40" s="729">
        <v>2010.1</v>
      </c>
      <c r="G40" s="775"/>
      <c r="H40" s="726">
        <v>-249.5</v>
      </c>
      <c r="I40" s="726">
        <f t="shared" ref="I40:I44" si="6">+D40+F40+H40</f>
        <v>3789</v>
      </c>
    </row>
    <row r="41" spans="2:9" ht="10.5" customHeight="1">
      <c r="B41" s="415">
        <v>2001</v>
      </c>
      <c r="C41" s="364"/>
      <c r="D41" s="729">
        <v>2205</v>
      </c>
      <c r="E41" s="781"/>
      <c r="F41" s="729">
        <v>2306</v>
      </c>
      <c r="G41" s="775"/>
      <c r="H41" s="726">
        <v>84.3</v>
      </c>
      <c r="I41" s="726">
        <f t="shared" si="6"/>
        <v>4595.3</v>
      </c>
    </row>
    <row r="42" spans="2:9" ht="10.5" customHeight="1">
      <c r="B42" s="415">
        <v>2002</v>
      </c>
      <c r="C42" s="364"/>
      <c r="D42" s="729">
        <v>2520.4</v>
      </c>
      <c r="E42" s="781"/>
      <c r="F42" s="729">
        <v>4226.5</v>
      </c>
      <c r="G42" s="775"/>
      <c r="H42" s="726">
        <v>59</v>
      </c>
      <c r="I42" s="726">
        <f t="shared" si="6"/>
        <v>6805.9</v>
      </c>
    </row>
    <row r="43" spans="2:9" ht="10.5" customHeight="1">
      <c r="B43" s="415">
        <v>2003</v>
      </c>
      <c r="C43" s="364"/>
      <c r="D43" s="729">
        <v>2766.8</v>
      </c>
      <c r="E43" s="781"/>
      <c r="F43" s="729">
        <v>3805</v>
      </c>
      <c r="G43" s="775"/>
      <c r="H43" s="726">
        <v>-244.5</v>
      </c>
      <c r="I43" s="726">
        <f t="shared" si="6"/>
        <v>6327.3</v>
      </c>
    </row>
    <row r="44" spans="2:9" ht="10.5" customHeight="1">
      <c r="B44" s="415">
        <v>2004</v>
      </c>
      <c r="C44" s="364"/>
      <c r="D44" s="729">
        <v>2843.1</v>
      </c>
      <c r="E44" s="781"/>
      <c r="F44" s="729">
        <v>4748.3</v>
      </c>
      <c r="G44" s="775"/>
      <c r="H44" s="726">
        <v>227.4</v>
      </c>
      <c r="I44" s="726">
        <f t="shared" si="6"/>
        <v>7818.7999999999993</v>
      </c>
    </row>
    <row r="45" spans="2:9" ht="10.5" customHeight="1">
      <c r="B45" s="415"/>
      <c r="C45" s="364"/>
      <c r="D45" s="729"/>
      <c r="E45" s="781"/>
      <c r="F45" s="729"/>
      <c r="G45" s="775"/>
      <c r="H45" s="726"/>
      <c r="I45" s="726"/>
    </row>
    <row r="46" spans="2:9" ht="10.5" customHeight="1">
      <c r="B46" s="415">
        <v>2005</v>
      </c>
      <c r="C46" s="364"/>
      <c r="D46" s="729">
        <v>3065.2</v>
      </c>
      <c r="E46" s="781"/>
      <c r="F46" s="729">
        <v>3649.2</v>
      </c>
      <c r="G46" s="775"/>
      <c r="H46" s="726">
        <v>31.7</v>
      </c>
      <c r="I46" s="726">
        <f t="shared" ref="I46:I50" si="7">+D46+F46+H46</f>
        <v>6746.0999999999995</v>
      </c>
    </row>
    <row r="47" spans="2:9" ht="10.5" customHeight="1">
      <c r="B47" s="415">
        <v>2006</v>
      </c>
      <c r="C47" s="364"/>
      <c r="D47" s="729">
        <v>3245.9</v>
      </c>
      <c r="E47" s="781"/>
      <c r="F47" s="729">
        <v>4581.1000000000004</v>
      </c>
      <c r="G47" s="775"/>
      <c r="H47" s="726">
        <v>29.2</v>
      </c>
      <c r="I47" s="726">
        <f t="shared" si="7"/>
        <v>7856.2</v>
      </c>
    </row>
    <row r="48" spans="2:9" ht="10.5" customHeight="1">
      <c r="B48" s="415">
        <v>2007</v>
      </c>
      <c r="C48" s="364"/>
      <c r="D48" s="729">
        <v>3557.1</v>
      </c>
      <c r="E48" s="781"/>
      <c r="F48" s="729">
        <v>4738.3999999999996</v>
      </c>
      <c r="G48" s="775"/>
      <c r="H48" s="726">
        <v>822.1</v>
      </c>
      <c r="I48" s="726">
        <f t="shared" si="7"/>
        <v>9117.6</v>
      </c>
    </row>
    <row r="49" spans="2:9" ht="10.5" customHeight="1">
      <c r="B49" s="415">
        <v>2008</v>
      </c>
      <c r="C49" s="364"/>
      <c r="D49" s="729">
        <v>3756.2</v>
      </c>
      <c r="E49" s="781"/>
      <c r="F49" s="729">
        <v>7808.2</v>
      </c>
      <c r="G49" s="775"/>
      <c r="H49" s="726">
        <v>-31.2</v>
      </c>
      <c r="I49" s="726">
        <f t="shared" si="7"/>
        <v>11533.199999999999</v>
      </c>
    </row>
    <row r="50" spans="2:9" ht="10.5" customHeight="1">
      <c r="B50" s="415">
        <v>2009</v>
      </c>
      <c r="C50" s="364"/>
      <c r="D50" s="729">
        <v>3937</v>
      </c>
      <c r="E50" s="781"/>
      <c r="F50" s="729">
        <v>6940.7</v>
      </c>
      <c r="G50" s="775"/>
      <c r="H50" s="726">
        <v>-619.1</v>
      </c>
      <c r="I50" s="726">
        <f t="shared" si="7"/>
        <v>10258.6</v>
      </c>
    </row>
    <row r="51" spans="2:9" ht="10.5" customHeight="1">
      <c r="B51" s="415"/>
      <c r="C51" s="364"/>
      <c r="D51" s="729"/>
      <c r="E51" s="781"/>
      <c r="F51" s="729"/>
      <c r="G51" s="775"/>
      <c r="H51" s="726"/>
      <c r="I51" s="726"/>
    </row>
    <row r="52" spans="2:9" ht="10.5" customHeight="1">
      <c r="B52" s="415">
        <v>2010</v>
      </c>
      <c r="C52" s="364"/>
      <c r="D52" s="776">
        <v>3989</v>
      </c>
      <c r="E52" s="781"/>
      <c r="F52" s="729">
        <v>5515</v>
      </c>
      <c r="G52" s="775"/>
      <c r="H52" s="771">
        <v>-229.5</v>
      </c>
      <c r="I52" s="726">
        <v>9274.5</v>
      </c>
    </row>
    <row r="53" spans="2:9" ht="10.5" customHeight="1">
      <c r="B53" s="415">
        <v>2011</v>
      </c>
      <c r="C53" s="481"/>
      <c r="D53" s="776">
        <v>4056.7</v>
      </c>
      <c r="E53" s="781"/>
      <c r="F53" s="776">
        <v>7496.8</v>
      </c>
      <c r="G53" s="775"/>
      <c r="H53" s="771">
        <v>380.9</v>
      </c>
      <c r="I53" s="726">
        <v>11934.4</v>
      </c>
    </row>
    <row r="54" spans="2:9" ht="10.5" customHeight="1">
      <c r="B54" s="415">
        <v>2012</v>
      </c>
      <c r="C54" s="481"/>
      <c r="D54" s="771">
        <v>4213.5</v>
      </c>
      <c r="E54" s="781"/>
      <c r="F54" s="771">
        <v>8769.2999999999993</v>
      </c>
      <c r="G54" s="775"/>
      <c r="H54" s="771">
        <v>823.8</v>
      </c>
      <c r="I54" s="726">
        <v>13806.6</v>
      </c>
    </row>
    <row r="55" spans="2:9" ht="10.5" customHeight="1">
      <c r="B55" s="415">
        <v>2013</v>
      </c>
      <c r="C55" s="481"/>
      <c r="D55" s="771">
        <v>4331.7</v>
      </c>
      <c r="E55" s="781"/>
      <c r="F55" s="771">
        <v>9374.9</v>
      </c>
      <c r="G55" s="775"/>
      <c r="H55" s="771">
        <v>136.4</v>
      </c>
      <c r="I55" s="726">
        <v>13842.999999999998</v>
      </c>
    </row>
    <row r="56" spans="2:9" ht="10.5" customHeight="1">
      <c r="B56" s="415">
        <v>2014</v>
      </c>
      <c r="C56" s="481"/>
      <c r="D56" s="771">
        <v>4427.7</v>
      </c>
      <c r="E56" s="781"/>
      <c r="F56" s="771">
        <v>10265.9</v>
      </c>
      <c r="G56" s="775"/>
      <c r="H56" s="771">
        <v>139.30000000000001</v>
      </c>
      <c r="I56" s="726">
        <v>14832.9</v>
      </c>
    </row>
    <row r="57" spans="2:9" ht="10.5" customHeight="1">
      <c r="B57" s="415"/>
      <c r="C57" s="481"/>
      <c r="D57" s="771"/>
      <c r="E57" s="781"/>
      <c r="F57" s="771"/>
      <c r="G57" s="775"/>
      <c r="H57" s="771"/>
      <c r="I57" s="726"/>
    </row>
    <row r="58" spans="2:9" ht="10.5" customHeight="1">
      <c r="B58" s="498">
        <v>2015</v>
      </c>
      <c r="C58" s="375"/>
      <c r="D58" s="772">
        <v>4662.1000000000004</v>
      </c>
      <c r="E58" s="786"/>
      <c r="F58" s="772">
        <v>9774.2999999999993</v>
      </c>
      <c r="G58" s="778"/>
      <c r="H58" s="772">
        <v>-1306</v>
      </c>
      <c r="I58" s="725">
        <v>13130.4</v>
      </c>
    </row>
    <row r="59" spans="2:9" ht="10.5" customHeight="1">
      <c r="B59" s="61"/>
      <c r="C59" s="170"/>
      <c r="E59" s="170"/>
      <c r="G59" s="170"/>
      <c r="I59" s="170"/>
    </row>
    <row r="60" spans="2:9" ht="10.5" customHeight="1">
      <c r="B60" s="61"/>
      <c r="C60" s="681"/>
      <c r="D60" s="681"/>
      <c r="E60" s="681"/>
      <c r="F60" s="681"/>
    </row>
    <row r="61" spans="2:9" ht="10.5" customHeight="1">
      <c r="B61" s="61"/>
      <c r="C61" s="681"/>
      <c r="D61" s="681"/>
      <c r="E61" s="681"/>
      <c r="F61" s="681"/>
      <c r="H61" s="96"/>
      <c r="I61" s="96"/>
    </row>
    <row r="62" spans="2:9" ht="10.5" customHeight="1">
      <c r="B62" s="61"/>
      <c r="C62" s="681"/>
      <c r="D62" s="681"/>
      <c r="E62" s="681"/>
      <c r="F62" s="681"/>
    </row>
    <row r="63" spans="2:9" ht="10.5" customHeight="1">
      <c r="B63" s="61"/>
    </row>
    <row r="64" spans="2:9" ht="10.5" customHeight="1">
      <c r="B64" s="61"/>
    </row>
    <row r="65" spans="2:10" ht="10.5" customHeight="1">
      <c r="B65" s="61"/>
      <c r="F65" s="154">
        <v>81</v>
      </c>
    </row>
    <row r="66" spans="2:10" ht="10.5" customHeight="1"/>
    <row r="67" spans="2:10" ht="11.5" customHeight="1">
      <c r="B67" s="60" t="s">
        <v>638</v>
      </c>
    </row>
    <row r="68" spans="2:10" ht="33.75" customHeight="1">
      <c r="B68" s="1587" t="s">
        <v>1217</v>
      </c>
      <c r="C68" s="1902" t="s">
        <v>606</v>
      </c>
      <c r="D68" s="1902"/>
      <c r="E68" s="1902" t="s">
        <v>607</v>
      </c>
      <c r="F68" s="1902"/>
      <c r="G68" s="309" t="s">
        <v>1456</v>
      </c>
      <c r="H68" s="309" t="s">
        <v>144</v>
      </c>
    </row>
    <row r="69" spans="2:10" ht="11.5" customHeight="1">
      <c r="B69" s="1588"/>
      <c r="C69" s="1555" t="s">
        <v>623</v>
      </c>
      <c r="D69" s="1558"/>
      <c r="E69" s="1558"/>
      <c r="F69" s="1558"/>
      <c r="G69" s="1558"/>
      <c r="H69" s="1559"/>
    </row>
    <row r="70" spans="2:10" ht="10.5" customHeight="1">
      <c r="B70" s="471">
        <v>1980</v>
      </c>
      <c r="C70" s="376"/>
      <c r="D70" s="791">
        <v>21353.9</v>
      </c>
      <c r="E70" s="792"/>
      <c r="F70" s="791">
        <v>2515.1</v>
      </c>
      <c r="G70" s="587">
        <v>3615.8</v>
      </c>
      <c r="H70" s="587">
        <f>SUM(D70:G70)</f>
        <v>27484.799999999999</v>
      </c>
      <c r="I70" s="42"/>
      <c r="J70" s="42"/>
    </row>
    <row r="71" spans="2:10" ht="10.5" customHeight="1">
      <c r="B71" s="471">
        <v>1981</v>
      </c>
      <c r="C71" s="377"/>
      <c r="D71" s="793">
        <v>21754.6</v>
      </c>
      <c r="E71" s="794"/>
      <c r="F71" s="793">
        <v>3210.5</v>
      </c>
      <c r="G71" s="587">
        <v>4485</v>
      </c>
      <c r="H71" s="587">
        <f>SUM(D71:G71)</f>
        <v>29450.1</v>
      </c>
      <c r="I71" s="42"/>
      <c r="J71" s="42"/>
    </row>
    <row r="72" spans="2:10" ht="10.5" customHeight="1">
      <c r="B72" s="471">
        <v>1982</v>
      </c>
      <c r="C72" s="377"/>
      <c r="D72" s="793">
        <v>24750.7</v>
      </c>
      <c r="E72" s="794"/>
      <c r="F72" s="793">
        <v>3626.7</v>
      </c>
      <c r="G72" s="587">
        <v>4534.8999999999996</v>
      </c>
      <c r="H72" s="587">
        <f>SUM(D72:G72)</f>
        <v>32912.300000000003</v>
      </c>
      <c r="I72" s="42"/>
      <c r="J72" s="42"/>
    </row>
    <row r="73" spans="2:10" ht="10.5" customHeight="1">
      <c r="B73" s="471">
        <v>1983</v>
      </c>
      <c r="C73" s="377"/>
      <c r="D73" s="793">
        <v>27569.9</v>
      </c>
      <c r="E73" s="794"/>
      <c r="F73" s="793">
        <v>3955.4</v>
      </c>
      <c r="G73" s="587">
        <v>4613.1000000000004</v>
      </c>
      <c r="H73" s="587">
        <f>SUM(D73:G73)</f>
        <v>36138.400000000001</v>
      </c>
      <c r="I73" s="42"/>
      <c r="J73" s="42"/>
    </row>
    <row r="74" spans="2:10" ht="10.5" customHeight="1">
      <c r="B74" s="471">
        <v>1984</v>
      </c>
      <c r="C74" s="377"/>
      <c r="D74" s="793">
        <v>29496.799999999999</v>
      </c>
      <c r="E74" s="794"/>
      <c r="F74" s="793">
        <v>4220.3999999999996</v>
      </c>
      <c r="G74" s="587">
        <v>4966.3</v>
      </c>
      <c r="H74" s="587">
        <f>SUM(D74:G74)</f>
        <v>38683.5</v>
      </c>
      <c r="I74" s="42"/>
      <c r="J74" s="42"/>
    </row>
    <row r="75" spans="2:10" ht="10.5" customHeight="1">
      <c r="B75" s="471"/>
      <c r="C75" s="377"/>
      <c r="D75" s="580"/>
      <c r="E75" s="794"/>
      <c r="F75" s="793"/>
      <c r="G75" s="587"/>
      <c r="H75" s="587"/>
      <c r="I75" s="42"/>
      <c r="J75" s="42"/>
    </row>
    <row r="76" spans="2:10" ht="10.5" customHeight="1">
      <c r="B76" s="471">
        <v>1985</v>
      </c>
      <c r="C76" s="377"/>
      <c r="D76" s="793">
        <v>29966.7</v>
      </c>
      <c r="E76" s="794"/>
      <c r="F76" s="793">
        <v>4527.3</v>
      </c>
      <c r="G76" s="587">
        <v>5579.6</v>
      </c>
      <c r="H76" s="587">
        <f t="shared" ref="H76:H110" si="8">SUM(D76:G76)</f>
        <v>40073.599999999999</v>
      </c>
      <c r="I76" s="42"/>
      <c r="J76" s="42"/>
    </row>
    <row r="77" spans="2:10" ht="10.5" customHeight="1">
      <c r="B77" s="471">
        <v>1986</v>
      </c>
      <c r="C77" s="377"/>
      <c r="D77" s="793">
        <v>30579.5</v>
      </c>
      <c r="E77" s="794"/>
      <c r="F77" s="793">
        <v>4770.8999999999996</v>
      </c>
      <c r="G77" s="587">
        <v>7191.5</v>
      </c>
      <c r="H77" s="587">
        <f t="shared" si="8"/>
        <v>42541.9</v>
      </c>
      <c r="I77" s="42"/>
      <c r="J77" s="42"/>
    </row>
    <row r="78" spans="2:10" ht="10.5" customHeight="1">
      <c r="B78" s="471">
        <v>1987</v>
      </c>
      <c r="C78" s="377"/>
      <c r="D78" s="793">
        <v>31469.5</v>
      </c>
      <c r="E78" s="794"/>
      <c r="F78" s="793">
        <v>5078.7</v>
      </c>
      <c r="G78" s="587">
        <v>8550</v>
      </c>
      <c r="H78" s="587">
        <f t="shared" si="8"/>
        <v>45098.2</v>
      </c>
      <c r="I78" s="42"/>
      <c r="J78" s="42"/>
    </row>
    <row r="79" spans="2:10" ht="10.5" customHeight="1">
      <c r="B79" s="471">
        <v>1988</v>
      </c>
      <c r="C79" s="377"/>
      <c r="D79" s="793">
        <v>32433.1</v>
      </c>
      <c r="E79" s="794"/>
      <c r="F79" s="793">
        <v>5363.2</v>
      </c>
      <c r="G79" s="587">
        <v>10400</v>
      </c>
      <c r="H79" s="587">
        <f t="shared" si="8"/>
        <v>48196.299999999996</v>
      </c>
      <c r="I79" s="42"/>
      <c r="J79" s="42"/>
    </row>
    <row r="80" spans="2:10" ht="10.5" customHeight="1">
      <c r="B80" s="471">
        <v>1989</v>
      </c>
      <c r="C80" s="377"/>
      <c r="D80" s="793">
        <v>33597.5</v>
      </c>
      <c r="E80" s="794"/>
      <c r="F80" s="793">
        <v>5863.1</v>
      </c>
      <c r="G80" s="587">
        <v>11883.3</v>
      </c>
      <c r="H80" s="587">
        <f t="shared" si="8"/>
        <v>51343.899999999994</v>
      </c>
      <c r="I80" s="42"/>
      <c r="J80" s="42"/>
    </row>
    <row r="81" spans="2:10" ht="10.5" customHeight="1">
      <c r="B81" s="471"/>
      <c r="C81" s="377"/>
      <c r="D81" s="580"/>
      <c r="E81" s="794"/>
      <c r="F81" s="793"/>
      <c r="G81" s="587"/>
      <c r="H81" s="587"/>
      <c r="I81" s="42"/>
      <c r="J81" s="42"/>
    </row>
    <row r="82" spans="2:10" ht="10.5" customHeight="1">
      <c r="B82" s="471">
        <v>1990</v>
      </c>
      <c r="C82" s="377"/>
      <c r="D82" s="793">
        <v>36982.5</v>
      </c>
      <c r="E82" s="794"/>
      <c r="F82" s="793">
        <v>6208.9</v>
      </c>
      <c r="G82" s="587">
        <v>12168</v>
      </c>
      <c r="H82" s="587">
        <f t="shared" si="8"/>
        <v>55359.4</v>
      </c>
      <c r="I82" s="42"/>
      <c r="J82" s="42"/>
    </row>
    <row r="83" spans="2:10" ht="10.5" customHeight="1">
      <c r="B83" s="471">
        <v>1991</v>
      </c>
      <c r="C83" s="377"/>
      <c r="D83" s="793">
        <v>40339.599999999999</v>
      </c>
      <c r="E83" s="794"/>
      <c r="F83" s="793">
        <v>6384.8</v>
      </c>
      <c r="G83" s="587">
        <v>12460</v>
      </c>
      <c r="H83" s="587">
        <f t="shared" si="8"/>
        <v>59184.4</v>
      </c>
      <c r="I83" s="42"/>
      <c r="J83" s="42"/>
    </row>
    <row r="84" spans="2:10" ht="10.5" customHeight="1">
      <c r="B84" s="471">
        <v>1992</v>
      </c>
      <c r="C84" s="377"/>
      <c r="D84" s="793">
        <v>40689.5</v>
      </c>
      <c r="E84" s="794"/>
      <c r="F84" s="793">
        <v>6459.1</v>
      </c>
      <c r="G84" s="587">
        <v>11356.7</v>
      </c>
      <c r="H84" s="689">
        <f t="shared" si="8"/>
        <v>58505.3</v>
      </c>
      <c r="I84" s="42"/>
      <c r="J84" s="42"/>
    </row>
    <row r="85" spans="2:10" ht="10.5" customHeight="1">
      <c r="B85" s="471">
        <v>1993</v>
      </c>
      <c r="C85" s="377"/>
      <c r="D85" s="793">
        <v>44396.9</v>
      </c>
      <c r="E85" s="794"/>
      <c r="F85" s="793">
        <v>6868.6</v>
      </c>
      <c r="G85" s="587">
        <v>12858.6</v>
      </c>
      <c r="H85" s="587">
        <f t="shared" si="8"/>
        <v>64124.1</v>
      </c>
      <c r="I85" s="42"/>
      <c r="J85" s="42"/>
    </row>
    <row r="86" spans="2:10" ht="10.5" customHeight="1">
      <c r="B86" s="471">
        <v>1994</v>
      </c>
      <c r="C86" s="377"/>
      <c r="D86" s="793">
        <v>44615.199999999997</v>
      </c>
      <c r="E86" s="794"/>
      <c r="F86" s="793">
        <v>7747.6</v>
      </c>
      <c r="G86" s="587">
        <v>16571.900000000001</v>
      </c>
      <c r="H86" s="587">
        <f t="shared" si="8"/>
        <v>68934.7</v>
      </c>
      <c r="I86" s="42"/>
      <c r="J86" s="42"/>
    </row>
    <row r="87" spans="2:10" ht="10.5" customHeight="1">
      <c r="B87" s="471"/>
      <c r="C87" s="377"/>
      <c r="D87" s="580"/>
      <c r="E87" s="794"/>
      <c r="F87" s="793"/>
      <c r="G87" s="587"/>
      <c r="H87" s="587"/>
      <c r="I87" s="42"/>
      <c r="J87" s="42"/>
    </row>
    <row r="88" spans="2:10" ht="10.5" customHeight="1">
      <c r="B88" s="471">
        <v>1995</v>
      </c>
      <c r="C88" s="377"/>
      <c r="D88" s="793">
        <v>45256.9</v>
      </c>
      <c r="E88" s="794"/>
      <c r="F88" s="793">
        <v>8689.1</v>
      </c>
      <c r="G88" s="587">
        <v>19059.5</v>
      </c>
      <c r="H88" s="587">
        <f t="shared" si="8"/>
        <v>73005.5</v>
      </c>
      <c r="I88" s="42"/>
      <c r="J88" s="42"/>
    </row>
    <row r="89" spans="2:10" ht="10.5" customHeight="1">
      <c r="B89" s="471">
        <v>1996</v>
      </c>
      <c r="C89" s="377"/>
      <c r="D89" s="793">
        <v>46958.9</v>
      </c>
      <c r="E89" s="794"/>
      <c r="F89" s="793">
        <v>10305.5</v>
      </c>
      <c r="G89" s="587">
        <v>19476.900000000001</v>
      </c>
      <c r="H89" s="587">
        <f t="shared" si="8"/>
        <v>76741.3</v>
      </c>
      <c r="I89" s="42"/>
      <c r="J89" s="42"/>
    </row>
    <row r="90" spans="2:10" ht="10.5" customHeight="1">
      <c r="B90" s="471">
        <v>1997</v>
      </c>
      <c r="C90" s="377"/>
      <c r="D90" s="793">
        <v>48918</v>
      </c>
      <c r="E90" s="794"/>
      <c r="F90" s="793">
        <v>11634.7</v>
      </c>
      <c r="G90" s="587">
        <v>19802.5</v>
      </c>
      <c r="H90" s="587">
        <f t="shared" si="8"/>
        <v>80355.199999999997</v>
      </c>
      <c r="I90" s="42"/>
      <c r="J90" s="42"/>
    </row>
    <row r="91" spans="2:10" ht="10.5" customHeight="1">
      <c r="B91" s="471">
        <v>1998</v>
      </c>
      <c r="C91" s="377"/>
      <c r="D91" s="793">
        <v>52986.1</v>
      </c>
      <c r="E91" s="794"/>
      <c r="F91" s="793">
        <v>14588.5</v>
      </c>
      <c r="G91" s="587">
        <v>19390.7</v>
      </c>
      <c r="H91" s="587">
        <f t="shared" si="8"/>
        <v>86965.3</v>
      </c>
      <c r="I91" s="42"/>
      <c r="J91" s="42"/>
    </row>
    <row r="92" spans="2:10" ht="10.5" customHeight="1">
      <c r="B92" s="471">
        <v>1999</v>
      </c>
      <c r="C92" s="377"/>
      <c r="D92" s="793">
        <v>55582.6</v>
      </c>
      <c r="E92" s="794"/>
      <c r="F92" s="793">
        <v>14945.6</v>
      </c>
      <c r="G92" s="587">
        <v>19268.3</v>
      </c>
      <c r="H92" s="587">
        <f t="shared" si="8"/>
        <v>89796.5</v>
      </c>
      <c r="I92" s="42"/>
      <c r="J92" s="42"/>
    </row>
    <row r="93" spans="2:10" ht="10.5" customHeight="1">
      <c r="B93" s="471"/>
      <c r="C93" s="377"/>
      <c r="D93" s="580"/>
      <c r="E93" s="794"/>
      <c r="F93" s="793"/>
      <c r="G93" s="587"/>
      <c r="H93" s="587"/>
      <c r="I93" s="42"/>
      <c r="J93" s="42"/>
    </row>
    <row r="94" spans="2:10" ht="10.5" customHeight="1">
      <c r="B94" s="471">
        <v>2000</v>
      </c>
      <c r="C94" s="377"/>
      <c r="D94" s="793">
        <v>59725</v>
      </c>
      <c r="E94" s="794"/>
      <c r="F94" s="793">
        <v>15461.1</v>
      </c>
      <c r="G94" s="587">
        <v>19672.7</v>
      </c>
      <c r="H94" s="587">
        <f t="shared" si="8"/>
        <v>94858.8</v>
      </c>
      <c r="I94" s="42"/>
      <c r="J94" s="42"/>
    </row>
    <row r="95" spans="2:10" ht="10.5" customHeight="1">
      <c r="B95" s="471">
        <v>2001</v>
      </c>
      <c r="C95" s="377"/>
      <c r="D95" s="793">
        <v>63711.6</v>
      </c>
      <c r="E95" s="794"/>
      <c r="F95" s="793">
        <v>16221</v>
      </c>
      <c r="G95" s="587">
        <v>21099.200000000001</v>
      </c>
      <c r="H95" s="587">
        <f t="shared" si="8"/>
        <v>101031.8</v>
      </c>
      <c r="I95" s="42"/>
      <c r="J95" s="42"/>
    </row>
    <row r="96" spans="2:10" ht="10.5" customHeight="1">
      <c r="B96" s="471">
        <v>2002</v>
      </c>
      <c r="C96" s="377"/>
      <c r="D96" s="793">
        <v>68755.199999999997</v>
      </c>
      <c r="E96" s="794"/>
      <c r="F96" s="793">
        <v>18825.5</v>
      </c>
      <c r="G96" s="587">
        <v>23970.5</v>
      </c>
      <c r="H96" s="587">
        <f t="shared" si="8"/>
        <v>111551.2</v>
      </c>
      <c r="I96" s="42"/>
      <c r="J96" s="42"/>
    </row>
    <row r="97" spans="2:10" ht="10.5" customHeight="1">
      <c r="B97" s="415">
        <v>2003</v>
      </c>
      <c r="C97" s="377"/>
      <c r="D97" s="793">
        <v>72718.399999999994</v>
      </c>
      <c r="E97" s="794"/>
      <c r="F97" s="793">
        <v>20747.900000000001</v>
      </c>
      <c r="G97" s="587">
        <v>29542.5</v>
      </c>
      <c r="H97" s="587">
        <f t="shared" si="8"/>
        <v>123008.79999999999</v>
      </c>
      <c r="I97" s="42"/>
      <c r="J97" s="42"/>
    </row>
    <row r="98" spans="2:10" ht="10.5" customHeight="1">
      <c r="B98" s="415">
        <v>2004</v>
      </c>
      <c r="C98" s="377"/>
      <c r="D98" s="793">
        <v>75665.399999999994</v>
      </c>
      <c r="E98" s="794"/>
      <c r="F98" s="793">
        <v>23421.4</v>
      </c>
      <c r="G98" s="587">
        <v>47882.5</v>
      </c>
      <c r="H98" s="587">
        <f t="shared" si="8"/>
        <v>146969.29999999999</v>
      </c>
      <c r="I98" s="42"/>
      <c r="J98" s="42"/>
    </row>
    <row r="99" spans="2:10" ht="10.5" customHeight="1">
      <c r="B99" s="415"/>
      <c r="C99" s="377"/>
      <c r="D99" s="793"/>
      <c r="E99" s="794"/>
      <c r="F99" s="793"/>
      <c r="G99" s="587"/>
      <c r="H99" s="587"/>
      <c r="I99" s="42"/>
      <c r="J99" s="42"/>
    </row>
    <row r="100" spans="2:10" ht="10.5" customHeight="1">
      <c r="B100" s="415">
        <v>2005</v>
      </c>
      <c r="C100" s="377"/>
      <c r="D100" s="793">
        <v>85237.4</v>
      </c>
      <c r="E100" s="794"/>
      <c r="F100" s="793">
        <v>24728.5</v>
      </c>
      <c r="G100" s="587">
        <v>53206.6</v>
      </c>
      <c r="H100" s="587">
        <f t="shared" si="8"/>
        <v>163172.5</v>
      </c>
      <c r="I100" s="42"/>
      <c r="J100" s="42"/>
    </row>
    <row r="101" spans="2:10" ht="10.5" customHeight="1">
      <c r="B101" s="415">
        <v>2006</v>
      </c>
      <c r="C101" s="377"/>
      <c r="D101" s="793">
        <v>94664.1</v>
      </c>
      <c r="E101" s="794"/>
      <c r="F101" s="793">
        <v>26836.7</v>
      </c>
      <c r="G101" s="587">
        <v>62049.3</v>
      </c>
      <c r="H101" s="587">
        <f t="shared" si="8"/>
        <v>183550.1</v>
      </c>
      <c r="I101" s="42"/>
      <c r="J101" s="42"/>
    </row>
    <row r="102" spans="2:10" ht="10.5" customHeight="1">
      <c r="B102" s="415">
        <v>2007</v>
      </c>
      <c r="C102" s="377"/>
      <c r="D102" s="793">
        <v>105188.2</v>
      </c>
      <c r="E102" s="794"/>
      <c r="F102" s="793">
        <v>28891.4</v>
      </c>
      <c r="G102" s="587">
        <v>70515.399999999994</v>
      </c>
      <c r="H102" s="587">
        <f t="shared" si="8"/>
        <v>204595</v>
      </c>
      <c r="I102" s="42"/>
      <c r="J102" s="42"/>
    </row>
    <row r="103" spans="2:10" ht="10.5" customHeight="1">
      <c r="B103" s="415">
        <v>2008</v>
      </c>
      <c r="C103" s="377"/>
      <c r="D103" s="793">
        <v>116795.9</v>
      </c>
      <c r="E103" s="794"/>
      <c r="F103" s="793">
        <v>33810.5</v>
      </c>
      <c r="G103" s="587">
        <v>75723.600000000006</v>
      </c>
      <c r="H103" s="587">
        <f t="shared" si="8"/>
        <v>226330</v>
      </c>
      <c r="I103" s="42"/>
      <c r="J103" s="42"/>
    </row>
    <row r="104" spans="2:10" ht="10.5" customHeight="1">
      <c r="B104" s="415">
        <v>2009</v>
      </c>
      <c r="C104" s="377"/>
      <c r="D104" s="793">
        <v>123084.3</v>
      </c>
      <c r="E104" s="794"/>
      <c r="F104" s="793">
        <v>37370.199999999997</v>
      </c>
      <c r="G104" s="587">
        <v>78362.399999999994</v>
      </c>
      <c r="H104" s="587">
        <f t="shared" si="8"/>
        <v>238816.9</v>
      </c>
      <c r="I104" s="42"/>
      <c r="J104" s="42"/>
    </row>
    <row r="105" spans="2:10" ht="10.5" customHeight="1">
      <c r="B105" s="415"/>
      <c r="C105" s="377"/>
      <c r="D105" s="793"/>
      <c r="E105" s="794"/>
      <c r="F105" s="793"/>
      <c r="G105" s="587"/>
      <c r="H105" s="587"/>
      <c r="I105" s="42"/>
      <c r="J105" s="42"/>
    </row>
    <row r="106" spans="2:10" ht="10.5" customHeight="1">
      <c r="B106" s="415">
        <v>2010</v>
      </c>
      <c r="C106" s="377"/>
      <c r="D106" s="793">
        <v>132858.70000000001</v>
      </c>
      <c r="E106" s="794"/>
      <c r="F106" s="580">
        <v>39148.199999999997</v>
      </c>
      <c r="G106" s="795">
        <v>84972</v>
      </c>
      <c r="H106" s="587">
        <f t="shared" si="8"/>
        <v>256978.90000000002</v>
      </c>
      <c r="I106" s="42"/>
      <c r="J106" s="42"/>
    </row>
    <row r="107" spans="2:10" ht="10.5" customHeight="1">
      <c r="B107" s="511">
        <v>2011</v>
      </c>
      <c r="C107" s="377"/>
      <c r="D107" s="793">
        <v>143869</v>
      </c>
      <c r="E107" s="794"/>
      <c r="F107" s="580">
        <v>42730.2</v>
      </c>
      <c r="G107" s="795">
        <v>97721</v>
      </c>
      <c r="H107" s="587">
        <f t="shared" si="8"/>
        <v>284320.2</v>
      </c>
      <c r="I107" s="42"/>
      <c r="J107" s="42"/>
    </row>
    <row r="108" spans="2:10" ht="10.5" customHeight="1">
      <c r="B108" s="415">
        <v>2012</v>
      </c>
      <c r="C108" s="377"/>
      <c r="D108" s="795">
        <v>158212.70000000001</v>
      </c>
      <c r="E108" s="794"/>
      <c r="F108" s="795">
        <v>46945.5</v>
      </c>
      <c r="G108" s="795">
        <v>104123</v>
      </c>
      <c r="H108" s="587">
        <f t="shared" si="8"/>
        <v>309281.2</v>
      </c>
      <c r="I108" s="42"/>
      <c r="J108" s="42"/>
    </row>
    <row r="109" spans="2:10" ht="10.5" customHeight="1">
      <c r="B109" s="415">
        <v>2013</v>
      </c>
      <c r="C109" s="377"/>
      <c r="D109" s="795">
        <v>173786.1</v>
      </c>
      <c r="E109" s="794"/>
      <c r="F109" s="795">
        <v>51625.9</v>
      </c>
      <c r="G109" s="795">
        <v>106212</v>
      </c>
      <c r="H109" s="587">
        <f t="shared" si="8"/>
        <v>331624</v>
      </c>
      <c r="I109" s="42"/>
      <c r="J109" s="42"/>
    </row>
    <row r="110" spans="2:10" ht="10.5" customHeight="1">
      <c r="B110" s="415">
        <v>2014</v>
      </c>
      <c r="C110" s="377"/>
      <c r="D110" s="795">
        <v>192104.5</v>
      </c>
      <c r="E110" s="794"/>
      <c r="F110" s="795">
        <v>56725.5</v>
      </c>
      <c r="G110" s="795">
        <v>115351</v>
      </c>
      <c r="H110" s="587">
        <f t="shared" si="8"/>
        <v>364181</v>
      </c>
      <c r="I110" s="42"/>
      <c r="J110" s="42"/>
    </row>
    <row r="111" spans="2:10" ht="10.5" customHeight="1">
      <c r="B111" s="415"/>
      <c r="C111" s="377"/>
      <c r="D111" s="795"/>
      <c r="E111" s="794"/>
      <c r="F111" s="795"/>
      <c r="G111" s="795"/>
      <c r="H111" s="587"/>
      <c r="I111" s="42"/>
      <c r="J111" s="42"/>
    </row>
    <row r="112" spans="2:10" ht="10.5" customHeight="1">
      <c r="B112" s="498">
        <v>2015</v>
      </c>
      <c r="C112" s="378"/>
      <c r="D112" s="796">
        <v>208196.1</v>
      </c>
      <c r="E112" s="797"/>
      <c r="F112" s="796">
        <v>61049.3</v>
      </c>
      <c r="G112" s="801">
        <v>123922.5</v>
      </c>
      <c r="H112" s="588">
        <f>SUM(D112:G112)</f>
        <v>393167.9</v>
      </c>
      <c r="I112" s="42"/>
      <c r="J112" s="42"/>
    </row>
    <row r="113" spans="2:8" ht="6" customHeight="1">
      <c r="E113" s="171"/>
      <c r="G113" s="171"/>
      <c r="H113" s="171"/>
    </row>
    <row r="114" spans="2:8" ht="10.5" customHeight="1">
      <c r="B114" s="1903" t="s">
        <v>1457</v>
      </c>
      <c r="C114" s="1903"/>
      <c r="D114" s="681"/>
      <c r="E114" s="681"/>
      <c r="F114" s="681"/>
      <c r="G114" s="681"/>
    </row>
    <row r="115" spans="2:8" ht="10.5" customHeight="1">
      <c r="B115" s="62"/>
      <c r="D115" s="681"/>
      <c r="E115" s="681"/>
      <c r="F115" s="681"/>
      <c r="G115" s="681"/>
      <c r="H115" s="96"/>
    </row>
    <row r="116" spans="2:8" ht="10.5" customHeight="1">
      <c r="B116" s="62"/>
      <c r="D116" s="681"/>
      <c r="E116" s="681"/>
      <c r="F116" s="681"/>
      <c r="G116" s="681"/>
    </row>
    <row r="117" spans="2:8" ht="10.5" customHeight="1">
      <c r="B117" s="62"/>
    </row>
    <row r="118" spans="2:8" ht="10.5" customHeight="1">
      <c r="B118" s="62"/>
    </row>
    <row r="119" spans="2:8" ht="10.5" customHeight="1">
      <c r="B119" s="62"/>
    </row>
    <row r="120" spans="2:8" ht="10.5" customHeight="1">
      <c r="B120" s="62"/>
    </row>
    <row r="121" spans="2:8" ht="10.5" customHeight="1">
      <c r="B121" s="62"/>
    </row>
    <row r="122" spans="2:8" ht="10.5" customHeight="1">
      <c r="B122" s="62"/>
    </row>
    <row r="123" spans="2:8" ht="10.5" customHeight="1">
      <c r="B123" s="62"/>
    </row>
    <row r="124" spans="2:8" ht="10.5" customHeight="1">
      <c r="B124" s="62"/>
    </row>
    <row r="125" spans="2:8" ht="10.5" customHeight="1">
      <c r="B125" s="62"/>
    </row>
    <row r="126" spans="2:8" ht="10.5" customHeight="1">
      <c r="B126" s="62"/>
    </row>
    <row r="127" spans="2:8" ht="10.5" customHeight="1">
      <c r="B127" s="62"/>
    </row>
    <row r="128" spans="2:8" ht="10.5" customHeight="1">
      <c r="B128" s="62"/>
    </row>
    <row r="129" spans="2:10" ht="10.5" customHeight="1">
      <c r="B129" s="62"/>
    </row>
    <row r="130" spans="2:10" ht="10.5" customHeight="1">
      <c r="B130" s="62"/>
    </row>
    <row r="131" spans="2:10" ht="10.5" customHeight="1">
      <c r="F131" s="154">
        <v>82</v>
      </c>
      <c r="G131" s="154"/>
    </row>
    <row r="132" spans="2:10" ht="10.5" customHeight="1"/>
    <row r="133" spans="2:10" ht="11.5" customHeight="1">
      <c r="B133" s="60" t="s">
        <v>639</v>
      </c>
    </row>
    <row r="134" spans="2:10" ht="36" customHeight="1">
      <c r="B134" s="1587" t="s">
        <v>80</v>
      </c>
      <c r="C134" s="265" t="s">
        <v>742</v>
      </c>
      <c r="D134" s="265" t="s">
        <v>743</v>
      </c>
      <c r="E134" s="265" t="s">
        <v>891</v>
      </c>
      <c r="F134" s="265" t="s">
        <v>744</v>
      </c>
      <c r="G134" s="265" t="s">
        <v>78</v>
      </c>
      <c r="H134" s="265" t="s">
        <v>1165</v>
      </c>
      <c r="I134" s="265" t="s">
        <v>79</v>
      </c>
      <c r="J134" s="265" t="s">
        <v>144</v>
      </c>
    </row>
    <row r="135" spans="2:10" ht="11.5" customHeight="1">
      <c r="B135" s="1588"/>
      <c r="C135" s="1597" t="s">
        <v>623</v>
      </c>
      <c r="D135" s="1603"/>
      <c r="E135" s="1603"/>
      <c r="F135" s="1603"/>
      <c r="G135" s="1603"/>
      <c r="H135" s="1603"/>
      <c r="I135" s="1603"/>
      <c r="J135" s="1598"/>
    </row>
    <row r="136" spans="2:10" ht="10.5" customHeight="1">
      <c r="B136" s="511">
        <v>1980</v>
      </c>
      <c r="C136" s="580">
        <v>675.6</v>
      </c>
      <c r="D136" s="580">
        <v>801.5</v>
      </c>
      <c r="E136" s="580">
        <v>866.9</v>
      </c>
      <c r="F136" s="580">
        <v>180</v>
      </c>
      <c r="G136" s="580">
        <v>579.9</v>
      </c>
      <c r="H136" s="580">
        <v>612.29999999999995</v>
      </c>
      <c r="I136" s="580">
        <v>122.4</v>
      </c>
      <c r="J136" s="580">
        <f>SUM(C136:I136)</f>
        <v>3838.6</v>
      </c>
    </row>
    <row r="137" spans="2:10" ht="10.5" customHeight="1">
      <c r="B137" s="511">
        <v>1981</v>
      </c>
      <c r="C137" s="580">
        <v>855.9</v>
      </c>
      <c r="D137" s="580">
        <v>1054.5999999999999</v>
      </c>
      <c r="E137" s="580">
        <v>1129.7</v>
      </c>
      <c r="F137" s="580">
        <v>201.8</v>
      </c>
      <c r="G137" s="580">
        <v>601.29999999999995</v>
      </c>
      <c r="H137" s="580">
        <v>833.2</v>
      </c>
      <c r="I137" s="580">
        <v>162.19999999999999</v>
      </c>
      <c r="J137" s="580">
        <f>SUM(C137:I137)</f>
        <v>4838.7</v>
      </c>
    </row>
    <row r="138" spans="2:10" ht="10.5" customHeight="1">
      <c r="B138" s="511">
        <v>1982</v>
      </c>
      <c r="C138" s="580">
        <v>988.5</v>
      </c>
      <c r="D138" s="580">
        <v>1599.5</v>
      </c>
      <c r="E138" s="580">
        <v>1367.6</v>
      </c>
      <c r="F138" s="580">
        <v>247.3</v>
      </c>
      <c r="G138" s="580">
        <v>634</v>
      </c>
      <c r="H138" s="580">
        <v>774.6</v>
      </c>
      <c r="I138" s="580">
        <v>174</v>
      </c>
      <c r="J138" s="580">
        <f>SUM(C138:I138)</f>
        <v>5785.5</v>
      </c>
    </row>
    <row r="139" spans="2:10" ht="10.5" customHeight="1">
      <c r="B139" s="511">
        <v>1983</v>
      </c>
      <c r="C139" s="580">
        <v>1330.5</v>
      </c>
      <c r="D139" s="580">
        <v>2253.8000000000002</v>
      </c>
      <c r="E139" s="580">
        <v>1780.2</v>
      </c>
      <c r="F139" s="580">
        <v>308.7</v>
      </c>
      <c r="G139" s="580">
        <v>670</v>
      </c>
      <c r="H139" s="580">
        <v>880.7</v>
      </c>
      <c r="I139" s="580">
        <v>185</v>
      </c>
      <c r="J139" s="580">
        <f>SUM(C139:I139)</f>
        <v>7408.9</v>
      </c>
    </row>
    <row r="140" spans="2:10" ht="10.5" customHeight="1">
      <c r="B140" s="511">
        <v>1984</v>
      </c>
      <c r="C140" s="580">
        <v>1923</v>
      </c>
      <c r="D140" s="580">
        <v>2968.8</v>
      </c>
      <c r="E140" s="580">
        <v>2233.6999999999998</v>
      </c>
      <c r="F140" s="580">
        <v>443.3</v>
      </c>
      <c r="G140" s="580">
        <v>720</v>
      </c>
      <c r="H140" s="580">
        <v>999.5</v>
      </c>
      <c r="I140" s="580">
        <v>207</v>
      </c>
      <c r="J140" s="580">
        <f>SUM(C140:I140)</f>
        <v>9495.2999999999993</v>
      </c>
    </row>
    <row r="141" spans="2:10" ht="10.5" customHeight="1">
      <c r="B141" s="511"/>
      <c r="C141" s="580"/>
      <c r="D141" s="580"/>
      <c r="E141" s="580"/>
      <c r="F141" s="580"/>
      <c r="G141" s="580"/>
      <c r="H141" s="580"/>
      <c r="I141" s="580"/>
      <c r="J141" s="580"/>
    </row>
    <row r="142" spans="2:10" ht="10.5" customHeight="1">
      <c r="B142" s="511">
        <v>1985</v>
      </c>
      <c r="C142" s="580">
        <v>2338.4</v>
      </c>
      <c r="D142" s="580">
        <v>3315.3</v>
      </c>
      <c r="E142" s="580">
        <v>2754</v>
      </c>
      <c r="F142" s="580">
        <v>549.20000000000005</v>
      </c>
      <c r="G142" s="580">
        <v>792</v>
      </c>
      <c r="H142" s="580">
        <v>1128.2</v>
      </c>
      <c r="I142" s="580">
        <v>240.5</v>
      </c>
      <c r="J142" s="580">
        <f>SUM(C142:I142)</f>
        <v>11117.600000000002</v>
      </c>
    </row>
    <row r="143" spans="2:10" ht="10.5" customHeight="1">
      <c r="B143" s="511">
        <v>1986</v>
      </c>
      <c r="C143" s="580">
        <v>2648.6</v>
      </c>
      <c r="D143" s="580">
        <v>3436.6</v>
      </c>
      <c r="E143" s="580">
        <v>3080.7</v>
      </c>
      <c r="F143" s="580">
        <v>684.3</v>
      </c>
      <c r="G143" s="580">
        <v>890.2</v>
      </c>
      <c r="H143" s="580">
        <v>1420.3</v>
      </c>
      <c r="I143" s="580">
        <v>251.4</v>
      </c>
      <c r="J143" s="580">
        <f>SUM(C143:I143)</f>
        <v>12412.099999999999</v>
      </c>
    </row>
    <row r="144" spans="2:10" ht="10.5" customHeight="1">
      <c r="B144" s="511">
        <v>1987</v>
      </c>
      <c r="C144" s="580">
        <v>2807.5</v>
      </c>
      <c r="D144" s="580">
        <v>3355.2</v>
      </c>
      <c r="E144" s="580">
        <v>3224.1</v>
      </c>
      <c r="F144" s="580">
        <v>789.4</v>
      </c>
      <c r="G144" s="580">
        <v>940.4</v>
      </c>
      <c r="H144" s="580">
        <v>1500</v>
      </c>
      <c r="I144" s="580">
        <v>263.7</v>
      </c>
      <c r="J144" s="580">
        <f>SUM(C144:I144)</f>
        <v>12880.3</v>
      </c>
    </row>
    <row r="145" spans="2:10" ht="10.5" customHeight="1">
      <c r="B145" s="511">
        <v>1988</v>
      </c>
      <c r="C145" s="580">
        <v>2923.5</v>
      </c>
      <c r="D145" s="580">
        <v>3477.7</v>
      </c>
      <c r="E145" s="580">
        <v>3411.7</v>
      </c>
      <c r="F145" s="580">
        <v>920.7</v>
      </c>
      <c r="G145" s="580">
        <v>924.8</v>
      </c>
      <c r="H145" s="580">
        <v>1295</v>
      </c>
      <c r="I145" s="580">
        <v>407.5</v>
      </c>
      <c r="J145" s="580">
        <f>SUM(C145:I145)</f>
        <v>13360.9</v>
      </c>
    </row>
    <row r="146" spans="2:10" ht="10.5" customHeight="1">
      <c r="B146" s="511">
        <v>1989</v>
      </c>
      <c r="C146" s="580">
        <v>3149.1</v>
      </c>
      <c r="D146" s="580">
        <v>4650</v>
      </c>
      <c r="E146" s="580">
        <v>3586.9</v>
      </c>
      <c r="F146" s="580">
        <v>971.7</v>
      </c>
      <c r="G146" s="580">
        <v>986.6</v>
      </c>
      <c r="H146" s="580">
        <v>1160</v>
      </c>
      <c r="I146" s="580">
        <v>405.5</v>
      </c>
      <c r="J146" s="580">
        <f>SUM(C146:I146)</f>
        <v>14909.800000000001</v>
      </c>
    </row>
    <row r="147" spans="2:10" ht="10.5" customHeight="1">
      <c r="B147" s="511"/>
      <c r="C147" s="580"/>
      <c r="D147" s="580"/>
      <c r="E147" s="580"/>
      <c r="F147" s="580"/>
      <c r="G147" s="580"/>
      <c r="H147" s="580"/>
      <c r="I147" s="580"/>
      <c r="J147" s="580"/>
    </row>
    <row r="148" spans="2:10" ht="10.5" customHeight="1">
      <c r="B148" s="511">
        <v>1990</v>
      </c>
      <c r="C148" s="580">
        <v>3441.1</v>
      </c>
      <c r="D148" s="580">
        <v>4948.6000000000004</v>
      </c>
      <c r="E148" s="580">
        <v>3780.3</v>
      </c>
      <c r="F148" s="580">
        <v>1013.1</v>
      </c>
      <c r="G148" s="580">
        <v>1209.4000000000001</v>
      </c>
      <c r="H148" s="580">
        <v>905</v>
      </c>
      <c r="I148" s="580">
        <v>675.6</v>
      </c>
      <c r="J148" s="580">
        <f>SUM(C148:I148)</f>
        <v>15973.1</v>
      </c>
    </row>
    <row r="149" spans="2:10" ht="10.5" customHeight="1">
      <c r="B149" s="511">
        <v>1991</v>
      </c>
      <c r="C149" s="580">
        <v>3512.5</v>
      </c>
      <c r="D149" s="580">
        <v>5019.5</v>
      </c>
      <c r="E149" s="580">
        <v>4300.8</v>
      </c>
      <c r="F149" s="580">
        <v>1167.8</v>
      </c>
      <c r="G149" s="580">
        <v>1374.7</v>
      </c>
      <c r="H149" s="580">
        <v>800</v>
      </c>
      <c r="I149" s="580">
        <v>671.6</v>
      </c>
      <c r="J149" s="580">
        <f>SUM(C149:I149)</f>
        <v>16846.899999999998</v>
      </c>
    </row>
    <row r="150" spans="2:10" ht="10.5" customHeight="1">
      <c r="B150" s="511">
        <v>1992</v>
      </c>
      <c r="C150" s="580">
        <v>3711</v>
      </c>
      <c r="D150" s="580">
        <v>5117.2</v>
      </c>
      <c r="E150" s="580">
        <v>3900.6</v>
      </c>
      <c r="F150" s="580">
        <v>1348.6</v>
      </c>
      <c r="G150" s="580">
        <v>1395.9</v>
      </c>
      <c r="H150" s="580">
        <v>878.6</v>
      </c>
      <c r="I150" s="580">
        <v>780.2</v>
      </c>
      <c r="J150" s="580">
        <f>SUM(C150:I150)</f>
        <v>17132.100000000002</v>
      </c>
    </row>
    <row r="151" spans="2:10" ht="10.5" customHeight="1">
      <c r="B151" s="511">
        <v>1993</v>
      </c>
      <c r="C151" s="580">
        <v>3991.7</v>
      </c>
      <c r="D151" s="580">
        <v>5822.6</v>
      </c>
      <c r="E151" s="580">
        <v>4307.6000000000004</v>
      </c>
      <c r="F151" s="580">
        <v>1480.7</v>
      </c>
      <c r="G151" s="580">
        <v>1465.7</v>
      </c>
      <c r="H151" s="580">
        <v>399.4</v>
      </c>
      <c r="I151" s="580">
        <v>819.2</v>
      </c>
      <c r="J151" s="580">
        <f>SUM(C151:I151)</f>
        <v>18286.900000000001</v>
      </c>
    </row>
    <row r="152" spans="2:10" ht="10.5" customHeight="1">
      <c r="B152" s="511">
        <v>1994</v>
      </c>
      <c r="C152" s="580">
        <v>4274.2</v>
      </c>
      <c r="D152" s="580">
        <v>5687.8</v>
      </c>
      <c r="E152" s="580">
        <v>3911.1</v>
      </c>
      <c r="F152" s="580">
        <v>1471</v>
      </c>
      <c r="G152" s="580">
        <v>1570.2</v>
      </c>
      <c r="H152" s="580">
        <v>413.3</v>
      </c>
      <c r="I152" s="580">
        <v>856.1</v>
      </c>
      <c r="J152" s="580">
        <f>SUM(C152:I152)</f>
        <v>18183.699999999997</v>
      </c>
    </row>
    <row r="153" spans="2:10" ht="10.5" customHeight="1">
      <c r="B153" s="511"/>
      <c r="C153" s="580"/>
      <c r="D153" s="580"/>
      <c r="E153" s="580"/>
      <c r="F153" s="580"/>
      <c r="G153" s="580"/>
      <c r="H153" s="580"/>
      <c r="I153" s="580"/>
      <c r="J153" s="580"/>
    </row>
    <row r="154" spans="2:10" ht="10.5" customHeight="1">
      <c r="B154" s="511">
        <v>1995</v>
      </c>
      <c r="C154" s="580">
        <v>4679.6000000000004</v>
      </c>
      <c r="D154" s="580">
        <v>6385.6</v>
      </c>
      <c r="E154" s="580">
        <v>3950.2</v>
      </c>
      <c r="F154" s="580">
        <v>1411.6</v>
      </c>
      <c r="G154" s="580">
        <v>1641.8</v>
      </c>
      <c r="H154" s="580">
        <v>432.1</v>
      </c>
      <c r="I154" s="580">
        <v>895.1</v>
      </c>
      <c r="J154" s="580">
        <f>SUM(C154:I154)</f>
        <v>19395.999999999996</v>
      </c>
    </row>
    <row r="155" spans="2:10" ht="10.5" customHeight="1">
      <c r="B155" s="511">
        <v>1996</v>
      </c>
      <c r="C155" s="580">
        <v>5086.3</v>
      </c>
      <c r="D155" s="580">
        <v>6673.7</v>
      </c>
      <c r="E155" s="580">
        <v>3994.9</v>
      </c>
      <c r="F155" s="580">
        <v>1330.7</v>
      </c>
      <c r="G155" s="580">
        <v>1702.5</v>
      </c>
      <c r="H155" s="580">
        <v>533.20000000000005</v>
      </c>
      <c r="I155" s="580">
        <v>928.2</v>
      </c>
      <c r="J155" s="580">
        <f>SUM(C155:I155)</f>
        <v>20249.5</v>
      </c>
    </row>
    <row r="156" spans="2:10" ht="10.5" customHeight="1">
      <c r="B156" s="511">
        <v>1997</v>
      </c>
      <c r="C156" s="580">
        <v>5799.5</v>
      </c>
      <c r="D156" s="580">
        <v>7909.7</v>
      </c>
      <c r="E156" s="580">
        <v>4404.3999999999996</v>
      </c>
      <c r="F156" s="580">
        <v>1127.9000000000001</v>
      </c>
      <c r="G156" s="580">
        <v>1780.5</v>
      </c>
      <c r="H156" s="580">
        <v>557.6</v>
      </c>
      <c r="I156" s="580">
        <v>970.7</v>
      </c>
      <c r="J156" s="580">
        <f>SUM(C156:I156)</f>
        <v>22550.3</v>
      </c>
    </row>
    <row r="157" spans="2:10" ht="10.5" customHeight="1">
      <c r="B157" s="511">
        <v>1998</v>
      </c>
      <c r="C157" s="580">
        <v>7488.8</v>
      </c>
      <c r="D157" s="580">
        <v>8375</v>
      </c>
      <c r="E157" s="580">
        <v>4536.5</v>
      </c>
      <c r="F157" s="580">
        <v>1007.6</v>
      </c>
      <c r="G157" s="580">
        <v>1801.1</v>
      </c>
      <c r="H157" s="580">
        <v>546.1</v>
      </c>
      <c r="I157" s="580">
        <v>995.5</v>
      </c>
      <c r="J157" s="580">
        <f>SUM(C157:I157)</f>
        <v>24750.599999999995</v>
      </c>
    </row>
    <row r="158" spans="2:10" ht="10.5" customHeight="1">
      <c r="B158" s="511">
        <v>1999</v>
      </c>
      <c r="C158" s="580">
        <v>8943.6</v>
      </c>
      <c r="D158" s="580">
        <v>9597.9</v>
      </c>
      <c r="E158" s="580">
        <v>4687.3</v>
      </c>
      <c r="F158" s="580">
        <v>929.1</v>
      </c>
      <c r="G158" s="580">
        <v>1923.8</v>
      </c>
      <c r="H158" s="580">
        <v>583.29999999999995</v>
      </c>
      <c r="I158" s="580">
        <v>1063.3</v>
      </c>
      <c r="J158" s="580">
        <f>SUM(C158:I158)</f>
        <v>27728.299999999996</v>
      </c>
    </row>
    <row r="159" spans="2:10" ht="10.5" customHeight="1">
      <c r="B159" s="511"/>
      <c r="C159" s="580"/>
      <c r="D159" s="580"/>
      <c r="E159" s="580"/>
      <c r="F159" s="580"/>
      <c r="G159" s="580"/>
      <c r="H159" s="580"/>
      <c r="I159" s="580"/>
      <c r="J159" s="580"/>
    </row>
    <row r="160" spans="2:10" ht="10.5" customHeight="1">
      <c r="B160" s="624" t="s">
        <v>754</v>
      </c>
      <c r="C160" s="580">
        <v>9606</v>
      </c>
      <c r="D160" s="580">
        <v>11172.3</v>
      </c>
      <c r="E160" s="580">
        <v>4500</v>
      </c>
      <c r="F160" s="580">
        <v>860.4</v>
      </c>
      <c r="G160" s="580">
        <v>1986.7</v>
      </c>
      <c r="H160" s="580">
        <v>602.4</v>
      </c>
      <c r="I160" s="580">
        <v>1098.0999999999999</v>
      </c>
      <c r="J160" s="580">
        <f>SUM(C160:I160)</f>
        <v>29825.9</v>
      </c>
    </row>
    <row r="161" spans="2:10" ht="10.5" customHeight="1">
      <c r="B161" s="511">
        <v>2001</v>
      </c>
      <c r="C161" s="580">
        <v>9073</v>
      </c>
      <c r="D161" s="580">
        <v>13146</v>
      </c>
      <c r="E161" s="580">
        <v>3666.6</v>
      </c>
      <c r="F161" s="580">
        <v>800.6</v>
      </c>
      <c r="G161" s="580">
        <v>2230.8000000000002</v>
      </c>
      <c r="H161" s="580">
        <v>676.4</v>
      </c>
      <c r="I161" s="580">
        <v>1233</v>
      </c>
      <c r="J161" s="587">
        <f>SUM(C161:I161)</f>
        <v>30826.399999999998</v>
      </c>
    </row>
    <row r="162" spans="2:10" ht="10.5" customHeight="1">
      <c r="B162" s="511">
        <v>2002</v>
      </c>
      <c r="C162" s="580">
        <v>7931</v>
      </c>
      <c r="D162" s="580">
        <v>11027.1</v>
      </c>
      <c r="E162" s="580">
        <v>3807.7</v>
      </c>
      <c r="F162" s="580">
        <v>495.9</v>
      </c>
      <c r="G162" s="580">
        <v>2677.8</v>
      </c>
      <c r="H162" s="580">
        <v>811.9</v>
      </c>
      <c r="I162" s="580">
        <v>1480.1</v>
      </c>
      <c r="J162" s="587">
        <f>SUM(C162:I162)</f>
        <v>28231.5</v>
      </c>
    </row>
    <row r="163" spans="2:10" ht="10.5" customHeight="1">
      <c r="B163" s="511">
        <v>2003</v>
      </c>
      <c r="C163" s="580">
        <v>7560</v>
      </c>
      <c r="D163" s="580">
        <v>13854.1</v>
      </c>
      <c r="E163" s="580">
        <v>3856.8</v>
      </c>
      <c r="F163" s="580">
        <v>451.5</v>
      </c>
      <c r="G163" s="580">
        <v>2785</v>
      </c>
      <c r="H163" s="580">
        <v>844.4</v>
      </c>
      <c r="I163" s="580">
        <v>1539.3</v>
      </c>
      <c r="J163" s="587">
        <f>SUM(C163:I163)</f>
        <v>30891.1</v>
      </c>
    </row>
    <row r="164" spans="2:10" ht="10.5" customHeight="1">
      <c r="B164" s="511">
        <v>2004</v>
      </c>
      <c r="C164" s="587">
        <v>6915.5</v>
      </c>
      <c r="D164" s="587">
        <v>16636.599999999999</v>
      </c>
      <c r="E164" s="587">
        <v>4121.2</v>
      </c>
      <c r="F164" s="587">
        <v>398.2</v>
      </c>
      <c r="G164" s="587">
        <v>2809.8</v>
      </c>
      <c r="H164" s="587">
        <v>851.9</v>
      </c>
      <c r="I164" s="587">
        <v>1553</v>
      </c>
      <c r="J164" s="587">
        <f>SUM(C164:I164)</f>
        <v>33286.199999999997</v>
      </c>
    </row>
    <row r="165" spans="2:10" ht="10.5" customHeight="1">
      <c r="B165" s="511"/>
      <c r="C165" s="587"/>
      <c r="D165" s="587"/>
      <c r="E165" s="587"/>
      <c r="F165" s="587"/>
      <c r="G165" s="587"/>
      <c r="H165" s="587"/>
      <c r="I165" s="587"/>
      <c r="J165" s="587"/>
    </row>
    <row r="166" spans="2:10" ht="10.5" customHeight="1">
      <c r="B166" s="511">
        <v>2005</v>
      </c>
      <c r="C166" s="798">
        <v>6221</v>
      </c>
      <c r="D166" s="799">
        <v>19914.400000000001</v>
      </c>
      <c r="E166" s="799">
        <v>4579</v>
      </c>
      <c r="F166" s="799">
        <v>398.2</v>
      </c>
      <c r="G166" s="799">
        <v>2872.6</v>
      </c>
      <c r="H166" s="800">
        <v>871</v>
      </c>
      <c r="I166" s="587">
        <v>1587.7</v>
      </c>
      <c r="J166" s="587">
        <f>SUM(C166:I166)</f>
        <v>36443.9</v>
      </c>
    </row>
    <row r="167" spans="2:10" ht="10.5" customHeight="1">
      <c r="B167" s="511">
        <v>2006</v>
      </c>
      <c r="C167" s="798">
        <v>5018</v>
      </c>
      <c r="D167" s="799">
        <v>22044.799999999999</v>
      </c>
      <c r="E167" s="799">
        <v>5060.1000000000004</v>
      </c>
      <c r="F167" s="799">
        <v>270.89999999999998</v>
      </c>
      <c r="G167" s="799">
        <v>2898.7</v>
      </c>
      <c r="H167" s="798">
        <v>878.9</v>
      </c>
      <c r="I167" s="587">
        <v>1602.2</v>
      </c>
      <c r="J167" s="587">
        <f>SUM(C167:I167)</f>
        <v>37773.599999999999</v>
      </c>
    </row>
    <row r="168" spans="2:10" ht="10.5" customHeight="1">
      <c r="B168" s="511">
        <v>2007</v>
      </c>
      <c r="C168" s="798">
        <v>4797.5</v>
      </c>
      <c r="D168" s="799">
        <v>25215.7</v>
      </c>
      <c r="E168" s="799">
        <v>5691.7</v>
      </c>
      <c r="F168" s="799">
        <v>246.3</v>
      </c>
      <c r="G168" s="799">
        <v>2925.1</v>
      </c>
      <c r="H168" s="799">
        <v>886.9</v>
      </c>
      <c r="I168" s="587">
        <v>1616.7</v>
      </c>
      <c r="J168" s="587">
        <f>SUM(C168:I168)</f>
        <v>41379.9</v>
      </c>
    </row>
    <row r="169" spans="2:10" ht="10.5" customHeight="1">
      <c r="B169" s="511">
        <v>2008</v>
      </c>
      <c r="C169" s="798">
        <v>13835.4</v>
      </c>
      <c r="D169" s="799">
        <v>31700.400000000001</v>
      </c>
      <c r="E169" s="799">
        <v>6110.5</v>
      </c>
      <c r="F169" s="799">
        <v>287.89999999999998</v>
      </c>
      <c r="G169" s="799">
        <v>2951.7</v>
      </c>
      <c r="H169" s="799">
        <v>895</v>
      </c>
      <c r="I169" s="587">
        <v>1631.5</v>
      </c>
      <c r="J169" s="587">
        <f>SUM(C169:I169)</f>
        <v>57412.4</v>
      </c>
    </row>
    <row r="170" spans="2:10" ht="10.5" customHeight="1">
      <c r="B170" s="511">
        <v>2009</v>
      </c>
      <c r="C170" s="798">
        <v>13218.2</v>
      </c>
      <c r="D170" s="798">
        <v>37689.800000000003</v>
      </c>
      <c r="E170" s="798">
        <v>7268</v>
      </c>
      <c r="F170" s="798">
        <v>242.1</v>
      </c>
      <c r="G170" s="798">
        <v>2978.5</v>
      </c>
      <c r="H170" s="799">
        <v>903.1</v>
      </c>
      <c r="I170" s="587">
        <v>1646.3</v>
      </c>
      <c r="J170" s="587">
        <f>SUM(C170:I170)</f>
        <v>63946</v>
      </c>
    </row>
    <row r="171" spans="2:10" ht="10.5" customHeight="1">
      <c r="B171" s="511"/>
      <c r="C171" s="798"/>
      <c r="D171" s="799"/>
      <c r="E171" s="799"/>
      <c r="F171" s="799"/>
      <c r="G171" s="799"/>
      <c r="H171" s="799"/>
      <c r="I171" s="587"/>
      <c r="J171" s="587"/>
    </row>
    <row r="172" spans="2:10" ht="10.5" customHeight="1">
      <c r="B172" s="511">
        <v>2010</v>
      </c>
      <c r="C172" s="798">
        <v>14409.3</v>
      </c>
      <c r="D172" s="798">
        <v>42152.4</v>
      </c>
      <c r="E172" s="798">
        <v>7633.9</v>
      </c>
      <c r="F172" s="798">
        <v>198.6</v>
      </c>
      <c r="G172" s="798">
        <v>3005.6</v>
      </c>
      <c r="H172" s="798">
        <v>911.3</v>
      </c>
      <c r="I172" s="587">
        <v>1661.3</v>
      </c>
      <c r="J172" s="587">
        <f>SUM(C172:I172)</f>
        <v>69972.400000000009</v>
      </c>
    </row>
    <row r="173" spans="2:10" ht="10.5" customHeight="1">
      <c r="B173" s="511">
        <v>2011</v>
      </c>
      <c r="C173" s="798">
        <v>19792</v>
      </c>
      <c r="D173" s="798">
        <v>45805.599999999999</v>
      </c>
      <c r="E173" s="798">
        <v>7954</v>
      </c>
      <c r="F173" s="798">
        <v>183.4</v>
      </c>
      <c r="G173" s="798">
        <v>3033</v>
      </c>
      <c r="H173" s="799">
        <v>919.6</v>
      </c>
      <c r="I173" s="587">
        <v>1676.4</v>
      </c>
      <c r="J173" s="587">
        <f>SUM(C173:I173)</f>
        <v>79364</v>
      </c>
    </row>
    <row r="174" spans="2:10" ht="10.5" customHeight="1">
      <c r="B174" s="511" t="s">
        <v>1367</v>
      </c>
      <c r="C174" s="1084">
        <v>26202.2</v>
      </c>
      <c r="D174" s="1084">
        <v>48352.800000000003</v>
      </c>
      <c r="E174" s="1084">
        <v>8410.4</v>
      </c>
      <c r="F174" s="1084">
        <v>133.4</v>
      </c>
      <c r="G174" s="1084">
        <v>3060.6</v>
      </c>
      <c r="H174" s="1084">
        <v>928</v>
      </c>
      <c r="I174" s="1084">
        <v>1691.6</v>
      </c>
      <c r="J174" s="587">
        <f>SUM(C174:I174)</f>
        <v>88779</v>
      </c>
    </row>
    <row r="175" spans="2:10" ht="10.5" customHeight="1">
      <c r="B175" s="511" t="s">
        <v>1408</v>
      </c>
      <c r="C175" s="1084">
        <v>30905.9</v>
      </c>
      <c r="D175" s="1084">
        <v>57053</v>
      </c>
      <c r="E175" s="1084">
        <v>8710.1</v>
      </c>
      <c r="F175" s="1084">
        <v>106.6</v>
      </c>
      <c r="G175" s="1084">
        <v>3088.4</v>
      </c>
      <c r="H175" s="1084">
        <v>936.4</v>
      </c>
      <c r="I175" s="795">
        <v>1707</v>
      </c>
      <c r="J175" s="587">
        <f>SUM(C175:I175)</f>
        <v>102507.4</v>
      </c>
    </row>
    <row r="176" spans="2:10" ht="10.5" customHeight="1">
      <c r="B176" s="511" t="s">
        <v>1411</v>
      </c>
      <c r="C176" s="1084">
        <v>35579.800000000003</v>
      </c>
      <c r="D176" s="1084">
        <v>66345.3</v>
      </c>
      <c r="E176" s="1084">
        <v>8783.6</v>
      </c>
      <c r="F176" s="1084">
        <v>82.9</v>
      </c>
      <c r="G176" s="1084">
        <v>3116.5</v>
      </c>
      <c r="H176" s="1084">
        <v>944.9</v>
      </c>
      <c r="I176" s="795">
        <v>1722.6</v>
      </c>
      <c r="J176" s="587">
        <f>SUM(C176:I176)</f>
        <v>116575.6</v>
      </c>
    </row>
    <row r="177" spans="2:10" ht="10.5" customHeight="1">
      <c r="B177" s="511"/>
      <c r="C177" s="1084"/>
      <c r="D177" s="1084"/>
      <c r="E177" s="1084"/>
      <c r="F177" s="1084"/>
      <c r="G177" s="1084"/>
      <c r="H177" s="1084"/>
      <c r="I177" s="795"/>
      <c r="J177" s="587"/>
    </row>
    <row r="178" spans="2:10" ht="10.5" customHeight="1">
      <c r="B178" s="512" t="s">
        <v>1462</v>
      </c>
      <c r="C178" s="801">
        <v>37804.1</v>
      </c>
      <c r="D178" s="801">
        <v>80040.399999999994</v>
      </c>
      <c r="E178" s="801">
        <v>9337.7999999999993</v>
      </c>
      <c r="F178" s="801">
        <v>70.239999999999995</v>
      </c>
      <c r="G178" s="801">
        <v>3144.9</v>
      </c>
      <c r="H178" s="801">
        <v>953.5</v>
      </c>
      <c r="I178" s="796">
        <v>1738.2</v>
      </c>
      <c r="J178" s="588">
        <f>SUM(C178:I178)</f>
        <v>133089.14000000001</v>
      </c>
    </row>
    <row r="179" spans="2:10" ht="10.5" customHeight="1">
      <c r="B179" s="226" t="s">
        <v>1166</v>
      </c>
    </row>
    <row r="180" spans="2:10" ht="10.5" customHeight="1">
      <c r="B180" s="226" t="s">
        <v>981</v>
      </c>
    </row>
    <row r="181" spans="2:10" ht="10.5" customHeight="1">
      <c r="B181" s="48"/>
      <c r="C181" s="682"/>
      <c r="D181" s="682"/>
      <c r="E181" s="682"/>
      <c r="F181" s="680"/>
      <c r="G181" s="682"/>
      <c r="H181" s="680"/>
      <c r="I181" s="679"/>
      <c r="J181" s="170"/>
    </row>
    <row r="182" spans="2:10" ht="10.5" customHeight="1">
      <c r="C182" s="42"/>
      <c r="D182" s="42"/>
      <c r="E182" s="42"/>
      <c r="F182" s="42"/>
      <c r="G182" s="42"/>
      <c r="H182" s="42"/>
      <c r="I182" s="1085"/>
      <c r="J182" s="42"/>
    </row>
    <row r="183" spans="2:10" ht="10.5" customHeight="1"/>
    <row r="184" spans="2:10" ht="10.5" customHeight="1">
      <c r="B184" s="60" t="s">
        <v>198</v>
      </c>
    </row>
    <row r="185" spans="2:10" ht="10.5" customHeight="1">
      <c r="B185" s="60" t="s">
        <v>481</v>
      </c>
    </row>
    <row r="186" spans="2:10" ht="10.5" customHeight="1">
      <c r="B186" s="60" t="s">
        <v>481</v>
      </c>
    </row>
    <row r="187" spans="2:10" ht="10.5" customHeight="1">
      <c r="B187" s="60" t="s">
        <v>481</v>
      </c>
    </row>
    <row r="188" spans="2:10" ht="10.5" customHeight="1">
      <c r="B188" s="60" t="s">
        <v>481</v>
      </c>
      <c r="F188" s="154">
        <v>83</v>
      </c>
      <c r="G188" s="154"/>
    </row>
    <row r="189" spans="2:10" ht="10.5" customHeight="1">
      <c r="B189" s="60" t="s">
        <v>481</v>
      </c>
    </row>
  </sheetData>
  <customSheetViews>
    <customSheetView guid="{F4AE1968-DA35-43D0-B456-FBD0ABC8A377}" showPageBreaks="1" view="pageBreakPreview" showRuler="0" topLeftCell="A35">
      <selection activeCell="M58" sqref="M58"/>
      <rowBreaks count="3" manualBreakCount="3">
        <brk id="48" max="16383" man="1"/>
        <brk id="86" max="16383" man="1"/>
        <brk id="136" max="16383" man="1"/>
      </rowBreaks>
      <colBreaks count="1" manualBreakCount="1">
        <brk id="1" max="1048575" man="1"/>
      </colBreaks>
      <pageSetup paperSize="9" orientation="portrait"/>
      <headerFooter alignWithMargins="0"/>
    </customSheetView>
  </customSheetViews>
  <mergeCells count="12">
    <mergeCell ref="G2:H2"/>
    <mergeCell ref="C2:D2"/>
    <mergeCell ref="E2:F2"/>
    <mergeCell ref="B2:B3"/>
    <mergeCell ref="C3:I3"/>
    <mergeCell ref="C68:D68"/>
    <mergeCell ref="E68:F68"/>
    <mergeCell ref="B134:B135"/>
    <mergeCell ref="C135:J135"/>
    <mergeCell ref="C69:H69"/>
    <mergeCell ref="B68:B69"/>
    <mergeCell ref="B114:C114"/>
  </mergeCells>
  <phoneticPr fontId="0" type="noConversion"/>
  <pageMargins left="0.75" right="0.75" top="1" bottom="1" header="0.5" footer="0.5"/>
  <pageSetup paperSize="9" orientation="portrait"/>
  <headerFooter alignWithMargins="0"/>
  <rowBreaks count="2" manualBreakCount="2">
    <brk id="66" max="16383" man="1"/>
    <brk id="132" max="16383" man="1"/>
  </rowBreaks>
  <ignoredErrors>
    <ignoredError sqref="J136:J158 J161" formulaRange="1"/>
    <ignoredError sqref="B160" numberStoredAsText="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0"/>
  <sheetViews>
    <sheetView view="pageBreakPreview" zoomScale="118" zoomScaleSheetLayoutView="118" workbookViewId="0">
      <selection activeCell="V80" sqref="V80"/>
    </sheetView>
  </sheetViews>
  <sheetFormatPr baseColWidth="10" defaultColWidth="8.83203125" defaultRowHeight="10" x14ac:dyDescent="0"/>
  <cols>
    <col min="1" max="1" width="3.1640625" style="47" customWidth="1"/>
    <col min="2" max="2" width="9.33203125" style="47" customWidth="1"/>
    <col min="3" max="3" width="11" style="47" customWidth="1"/>
    <col min="4" max="5" width="9.6640625" style="47" customWidth="1"/>
    <col min="6" max="6" width="9.5" style="47" customWidth="1"/>
    <col min="7" max="8" width="9.6640625" style="47" customWidth="1"/>
    <col min="9" max="9" width="8.6640625" style="47" bestFit="1" customWidth="1"/>
    <col min="10" max="20" width="9.6640625" style="47" customWidth="1"/>
    <col min="21" max="22" width="9.5" style="47" bestFit="1" customWidth="1"/>
    <col min="23" max="16384" width="8.83203125" style="47"/>
  </cols>
  <sheetData>
    <row r="1" spans="2:22" ht="12">
      <c r="B1" s="1695" t="s">
        <v>640</v>
      </c>
      <c r="C1" s="1696"/>
      <c r="D1" s="1696"/>
      <c r="E1" s="1696"/>
      <c r="F1" s="1696"/>
      <c r="G1" s="1696"/>
      <c r="H1" s="1696"/>
    </row>
    <row r="2" spans="2:22">
      <c r="B2" s="1638" t="s">
        <v>599</v>
      </c>
      <c r="C2" s="1597" t="s">
        <v>582</v>
      </c>
      <c r="D2" s="1598"/>
      <c r="E2" s="1597" t="s">
        <v>143</v>
      </c>
      <c r="F2" s="1603"/>
      <c r="G2" s="1603"/>
      <c r="H2" s="1598"/>
    </row>
    <row r="3" spans="2:22">
      <c r="B3" s="1653"/>
      <c r="C3" s="1609" t="s">
        <v>144</v>
      </c>
      <c r="D3" s="1609" t="s">
        <v>482</v>
      </c>
      <c r="E3" s="1609" t="s">
        <v>1167</v>
      </c>
      <c r="F3" s="1619" t="s">
        <v>482</v>
      </c>
      <c r="G3" s="1620"/>
      <c r="H3" s="1621"/>
    </row>
    <row r="4" spans="2:22" ht="24" customHeight="1">
      <c r="B4" s="1653"/>
      <c r="C4" s="1610"/>
      <c r="D4" s="1610"/>
      <c r="E4" s="1610"/>
      <c r="F4" s="282" t="s">
        <v>483</v>
      </c>
      <c r="G4" s="282" t="s">
        <v>1216</v>
      </c>
      <c r="H4" s="282" t="s">
        <v>144</v>
      </c>
    </row>
    <row r="5" spans="2:22">
      <c r="B5" s="1639"/>
      <c r="C5" s="1597" t="s">
        <v>623</v>
      </c>
      <c r="D5" s="1603"/>
      <c r="E5" s="1603"/>
      <c r="F5" s="1603"/>
      <c r="G5" s="1603"/>
      <c r="H5" s="1598"/>
    </row>
    <row r="6" spans="2:22" ht="10.5" customHeight="1">
      <c r="B6" s="625">
        <v>1975</v>
      </c>
      <c r="C6" s="580">
        <v>5545</v>
      </c>
      <c r="D6" s="580">
        <v>255</v>
      </c>
      <c r="E6" s="1286">
        <v>3983.2</v>
      </c>
      <c r="F6" s="580">
        <v>606.9</v>
      </c>
      <c r="G6" s="580">
        <v>642.1</v>
      </c>
      <c r="H6" s="580">
        <f>+G6+F6</f>
        <v>1249</v>
      </c>
      <c r="I6" s="50"/>
      <c r="J6" s="50"/>
      <c r="K6" s="50"/>
      <c r="L6" s="50"/>
      <c r="M6" s="50"/>
      <c r="N6" s="50"/>
      <c r="O6" s="50"/>
      <c r="P6" s="50"/>
      <c r="Q6" s="50"/>
      <c r="R6" s="50"/>
      <c r="S6" s="50"/>
      <c r="T6" s="50"/>
      <c r="U6" s="50"/>
      <c r="V6" s="50"/>
    </row>
    <row r="7" spans="2:22" ht="10.5" customHeight="1">
      <c r="B7" s="625">
        <v>1976</v>
      </c>
      <c r="C7" s="580">
        <v>5859.4</v>
      </c>
      <c r="D7" s="580">
        <v>292</v>
      </c>
      <c r="E7" s="1286">
        <v>4532.1000000000004</v>
      </c>
      <c r="F7" s="580">
        <v>650.79999999999995</v>
      </c>
      <c r="G7" s="580">
        <v>586.6</v>
      </c>
      <c r="H7" s="580">
        <f>+G7+F7</f>
        <v>1237.4000000000001</v>
      </c>
      <c r="I7" s="50"/>
      <c r="J7" s="50"/>
      <c r="K7" s="50"/>
      <c r="L7" s="50"/>
      <c r="M7" s="50"/>
      <c r="N7" s="50"/>
      <c r="O7" s="50"/>
      <c r="P7" s="50"/>
      <c r="Q7" s="50"/>
      <c r="R7" s="50"/>
      <c r="S7" s="50"/>
      <c r="T7" s="50"/>
      <c r="U7" s="50"/>
      <c r="V7" s="50"/>
    </row>
    <row r="8" spans="2:22" ht="10.5" customHeight="1">
      <c r="B8" s="625">
        <v>1977</v>
      </c>
      <c r="C8" s="580">
        <v>5118.3</v>
      </c>
      <c r="D8" s="580">
        <v>314.8</v>
      </c>
      <c r="E8" s="1286">
        <v>5863.2</v>
      </c>
      <c r="F8" s="580">
        <v>726.2</v>
      </c>
      <c r="G8" s="580">
        <v>611.29999999999995</v>
      </c>
      <c r="H8" s="580">
        <f>+G8+F8</f>
        <v>1337.5</v>
      </c>
      <c r="I8" s="50"/>
      <c r="J8" s="50"/>
      <c r="K8" s="50"/>
      <c r="L8" s="50"/>
      <c r="M8" s="50"/>
      <c r="N8" s="50"/>
      <c r="O8" s="50"/>
      <c r="P8" s="50"/>
      <c r="Q8" s="50"/>
      <c r="R8" s="50"/>
      <c r="S8" s="50"/>
      <c r="T8" s="50"/>
      <c r="U8" s="50"/>
      <c r="V8" s="50"/>
    </row>
    <row r="9" spans="2:22" ht="10.5" customHeight="1">
      <c r="B9" s="625">
        <v>1978</v>
      </c>
      <c r="C9" s="580">
        <v>6253.4</v>
      </c>
      <c r="D9" s="580">
        <v>262.39999999999998</v>
      </c>
      <c r="E9" s="1286">
        <v>7333.3</v>
      </c>
      <c r="F9" s="580">
        <v>767.6</v>
      </c>
      <c r="G9" s="580">
        <v>776.2</v>
      </c>
      <c r="H9" s="580">
        <f>+G9+F9</f>
        <v>1543.8000000000002</v>
      </c>
      <c r="I9" s="50"/>
      <c r="J9" s="50"/>
      <c r="K9" s="50"/>
      <c r="L9" s="50"/>
      <c r="M9" s="50"/>
      <c r="N9" s="50"/>
      <c r="O9" s="50"/>
      <c r="P9" s="50"/>
      <c r="Q9" s="50"/>
      <c r="R9" s="50"/>
      <c r="S9" s="50"/>
      <c r="T9" s="50"/>
      <c r="U9" s="50"/>
      <c r="V9" s="50"/>
    </row>
    <row r="10" spans="2:22" ht="10.5" customHeight="1">
      <c r="B10" s="625">
        <v>1979</v>
      </c>
      <c r="C10" s="580">
        <v>9904.2999999999993</v>
      </c>
      <c r="D10" s="580">
        <v>324</v>
      </c>
      <c r="E10" s="1286">
        <v>14811.1</v>
      </c>
      <c r="F10" s="580">
        <v>866.4</v>
      </c>
      <c r="G10" s="580">
        <v>825.9</v>
      </c>
      <c r="H10" s="580">
        <f>+G10+F10</f>
        <v>1692.3</v>
      </c>
      <c r="I10" s="50"/>
      <c r="J10" s="50"/>
      <c r="K10" s="50"/>
      <c r="L10" s="50"/>
      <c r="M10" s="50"/>
      <c r="N10" s="50"/>
      <c r="O10" s="50"/>
      <c r="P10" s="50"/>
      <c r="Q10" s="50"/>
      <c r="R10" s="50"/>
      <c r="S10" s="50"/>
      <c r="T10" s="50"/>
      <c r="U10" s="50"/>
      <c r="V10" s="50"/>
    </row>
    <row r="11" spans="2:22" ht="10.5" customHeight="1">
      <c r="B11" s="625"/>
      <c r="C11" s="580"/>
      <c r="D11" s="580"/>
      <c r="E11" s="1286"/>
      <c r="F11" s="580"/>
      <c r="G11" s="580"/>
      <c r="H11" s="580"/>
      <c r="I11" s="50"/>
      <c r="J11" s="50"/>
      <c r="K11" s="50"/>
      <c r="L11" s="50"/>
      <c r="M11" s="50"/>
      <c r="N11" s="50"/>
      <c r="O11" s="50"/>
      <c r="P11" s="50"/>
      <c r="Q11" s="50"/>
      <c r="R11" s="50"/>
      <c r="S11" s="50"/>
      <c r="T11" s="50"/>
      <c r="U11" s="50"/>
      <c r="V11" s="50"/>
    </row>
    <row r="12" spans="2:22" ht="10.5" customHeight="1">
      <c r="B12" s="625">
        <v>1980</v>
      </c>
      <c r="C12" s="580">
        <v>14381.3</v>
      </c>
      <c r="D12" s="580">
        <v>369.2</v>
      </c>
      <c r="E12" s="1286">
        <v>19915.400000000001</v>
      </c>
      <c r="F12" s="580">
        <v>1043.5999999999999</v>
      </c>
      <c r="G12" s="580">
        <v>1008.9</v>
      </c>
      <c r="H12" s="580">
        <f>+G12+F12</f>
        <v>2052.5</v>
      </c>
      <c r="I12" s="50"/>
      <c r="J12" s="50"/>
      <c r="K12" s="50"/>
      <c r="L12" s="50"/>
      <c r="M12" s="50"/>
      <c r="N12" s="50"/>
      <c r="O12" s="50"/>
      <c r="P12" s="50"/>
      <c r="Q12" s="50"/>
      <c r="R12" s="50"/>
      <c r="S12" s="50"/>
      <c r="T12" s="50"/>
      <c r="U12" s="50"/>
      <c r="V12" s="50"/>
    </row>
    <row r="13" spans="2:22" ht="10.5" customHeight="1">
      <c r="B13" s="625">
        <v>1981</v>
      </c>
      <c r="C13" s="580">
        <v>18429.8</v>
      </c>
      <c r="D13" s="580">
        <v>540</v>
      </c>
      <c r="E13" s="1286">
        <v>18206.5</v>
      </c>
      <c r="F13" s="580">
        <v>893.1</v>
      </c>
      <c r="G13" s="580">
        <v>1152.8</v>
      </c>
      <c r="H13" s="580">
        <f>+G13+F13</f>
        <v>2045.9</v>
      </c>
      <c r="I13" s="50"/>
      <c r="J13" s="50"/>
      <c r="K13" s="50"/>
      <c r="L13" s="50"/>
      <c r="M13" s="50"/>
      <c r="N13" s="50"/>
      <c r="O13" s="50"/>
      <c r="P13" s="50"/>
      <c r="Q13" s="50"/>
      <c r="R13" s="50"/>
      <c r="S13" s="50"/>
      <c r="T13" s="50"/>
      <c r="U13" s="50"/>
      <c r="V13" s="50"/>
    </row>
    <row r="14" spans="2:22" ht="10.5" customHeight="1">
      <c r="B14" s="625">
        <v>1982</v>
      </c>
      <c r="C14" s="580">
        <v>18358.7</v>
      </c>
      <c r="D14" s="580">
        <v>685</v>
      </c>
      <c r="E14" s="1286">
        <v>19293.8</v>
      </c>
      <c r="F14" s="580">
        <v>844.4</v>
      </c>
      <c r="G14" s="580">
        <v>1218.9000000000001</v>
      </c>
      <c r="H14" s="580">
        <f>+G14+F14</f>
        <v>2063.3000000000002</v>
      </c>
      <c r="I14" s="50"/>
      <c r="J14" s="50"/>
      <c r="K14" s="50"/>
      <c r="L14" s="50"/>
      <c r="M14" s="50"/>
      <c r="N14" s="50"/>
      <c r="O14" s="50"/>
      <c r="P14" s="50"/>
      <c r="Q14" s="50"/>
      <c r="R14" s="50"/>
      <c r="S14" s="50"/>
      <c r="T14" s="50"/>
      <c r="U14" s="50"/>
      <c r="V14" s="50"/>
    </row>
    <row r="15" spans="2:22" ht="10.5" customHeight="1">
      <c r="B15" s="625">
        <v>1983</v>
      </c>
      <c r="C15" s="580">
        <v>16225.6</v>
      </c>
      <c r="D15" s="580">
        <v>1073.9000000000001</v>
      </c>
      <c r="E15" s="1286">
        <v>20729.8</v>
      </c>
      <c r="F15" s="580">
        <v>876.9</v>
      </c>
      <c r="G15" s="580">
        <v>850.9</v>
      </c>
      <c r="H15" s="580">
        <f>+G15+F15</f>
        <v>1727.8</v>
      </c>
      <c r="I15" s="50"/>
      <c r="J15" s="50"/>
      <c r="K15" s="50"/>
      <c r="L15" s="50"/>
      <c r="M15" s="50"/>
      <c r="N15" s="50"/>
      <c r="O15" s="50"/>
      <c r="P15" s="50"/>
      <c r="Q15" s="50"/>
      <c r="R15" s="50"/>
      <c r="S15" s="50"/>
      <c r="T15" s="50"/>
      <c r="U15" s="50"/>
      <c r="V15" s="50"/>
    </row>
    <row r="16" spans="2:22" ht="10.5" customHeight="1">
      <c r="B16" s="625">
        <v>1984</v>
      </c>
      <c r="C16" s="580">
        <v>21804.400000000001</v>
      </c>
      <c r="D16" s="580">
        <v>1682</v>
      </c>
      <c r="E16" s="1286">
        <v>25584.5</v>
      </c>
      <c r="F16" s="580">
        <v>1053.7</v>
      </c>
      <c r="G16" s="580">
        <v>788.6</v>
      </c>
      <c r="H16" s="580">
        <f>+G16+F16</f>
        <v>1842.3000000000002</v>
      </c>
      <c r="I16" s="50"/>
      <c r="J16" s="50"/>
      <c r="K16" s="50"/>
      <c r="L16" s="50"/>
      <c r="M16" s="50"/>
      <c r="N16" s="50"/>
      <c r="O16" s="50"/>
      <c r="P16" s="50"/>
      <c r="Q16" s="50"/>
      <c r="R16" s="50"/>
      <c r="S16" s="50"/>
      <c r="T16" s="50"/>
      <c r="U16" s="50"/>
      <c r="V16" s="50"/>
    </row>
    <row r="17" spans="2:22" ht="10.5" customHeight="1">
      <c r="B17" s="625"/>
      <c r="C17" s="580"/>
      <c r="D17" s="580"/>
      <c r="E17" s="1286"/>
      <c r="F17" s="580"/>
      <c r="G17" s="580"/>
      <c r="H17" s="580"/>
      <c r="I17" s="50"/>
      <c r="J17" s="50"/>
      <c r="K17" s="50"/>
      <c r="L17" s="50"/>
      <c r="M17" s="50"/>
      <c r="N17" s="50"/>
      <c r="O17" s="50"/>
      <c r="P17" s="50"/>
      <c r="Q17" s="50"/>
      <c r="R17" s="50"/>
      <c r="S17" s="50"/>
      <c r="T17" s="50"/>
      <c r="U17" s="50"/>
      <c r="V17" s="50"/>
    </row>
    <row r="18" spans="2:22" ht="10.5" customHeight="1">
      <c r="B18" s="625">
        <v>1985</v>
      </c>
      <c r="C18" s="580">
        <v>22731.9</v>
      </c>
      <c r="D18" s="580">
        <v>1298.3</v>
      </c>
      <c r="E18" s="1286">
        <v>36410.400000000001</v>
      </c>
      <c r="F18" s="580">
        <v>1334</v>
      </c>
      <c r="G18" s="580">
        <v>1048.3</v>
      </c>
      <c r="H18" s="580">
        <f>+G18+F18</f>
        <v>2382.3000000000002</v>
      </c>
      <c r="I18" s="50"/>
      <c r="J18" s="50"/>
      <c r="K18" s="50"/>
      <c r="L18" s="50"/>
      <c r="M18" s="50"/>
      <c r="N18" s="50"/>
      <c r="O18" s="50"/>
      <c r="P18" s="50"/>
      <c r="Q18" s="50"/>
      <c r="R18" s="50"/>
      <c r="S18" s="50"/>
      <c r="T18" s="50"/>
      <c r="U18" s="50"/>
      <c r="V18" s="50"/>
    </row>
    <row r="19" spans="2:22" ht="10.5" customHeight="1">
      <c r="B19" s="625">
        <v>1986</v>
      </c>
      <c r="C19" s="580">
        <v>26863.599999999999</v>
      </c>
      <c r="D19" s="580">
        <v>1473.4</v>
      </c>
      <c r="E19" s="1286">
        <v>41327.800000000003</v>
      </c>
      <c r="F19" s="580">
        <v>1792.3</v>
      </c>
      <c r="G19" s="580">
        <v>1232.3</v>
      </c>
      <c r="H19" s="580">
        <f>+G19+F19</f>
        <v>3024.6</v>
      </c>
      <c r="I19" s="50"/>
      <c r="J19" s="50"/>
      <c r="K19" s="50"/>
      <c r="L19" s="50"/>
      <c r="M19" s="50"/>
      <c r="N19" s="50"/>
      <c r="O19" s="50"/>
      <c r="P19" s="50"/>
      <c r="Q19" s="50"/>
      <c r="R19" s="50"/>
      <c r="S19" s="50"/>
      <c r="T19" s="50"/>
      <c r="U19" s="50"/>
      <c r="V19" s="50"/>
    </row>
    <row r="20" spans="2:22" ht="10.5" customHeight="1">
      <c r="B20" s="625">
        <v>1987</v>
      </c>
      <c r="C20" s="580">
        <v>28672.6</v>
      </c>
      <c r="D20" s="580">
        <v>1511.1</v>
      </c>
      <c r="E20" s="1286">
        <v>42762.5</v>
      </c>
      <c r="F20" s="580">
        <v>1724.3</v>
      </c>
      <c r="G20" s="580">
        <v>1468.3</v>
      </c>
      <c r="H20" s="580">
        <f>+G20+F20</f>
        <v>3192.6</v>
      </c>
      <c r="I20" s="50"/>
      <c r="J20" s="50"/>
      <c r="K20" s="50"/>
      <c r="L20" s="50"/>
      <c r="M20" s="50"/>
      <c r="N20" s="50"/>
      <c r="O20" s="50"/>
      <c r="P20" s="50"/>
      <c r="Q20" s="50"/>
      <c r="R20" s="50"/>
      <c r="S20" s="50"/>
      <c r="T20" s="50"/>
      <c r="U20" s="50"/>
      <c r="V20" s="50"/>
    </row>
    <row r="21" spans="2:22" ht="10.5" customHeight="1">
      <c r="B21" s="625">
        <v>1988</v>
      </c>
      <c r="C21" s="580">
        <v>39483.9</v>
      </c>
      <c r="D21" s="580">
        <v>2081.4</v>
      </c>
      <c r="E21" s="1286">
        <v>49360</v>
      </c>
      <c r="F21" s="580">
        <v>2285.1</v>
      </c>
      <c r="G21" s="580">
        <v>1474.8</v>
      </c>
      <c r="H21" s="580">
        <f>+G21+F21</f>
        <v>3759.8999999999996</v>
      </c>
      <c r="I21" s="50"/>
      <c r="J21" s="50"/>
      <c r="K21" s="50"/>
      <c r="L21" s="50"/>
      <c r="M21" s="50"/>
      <c r="N21" s="50"/>
      <c r="O21" s="50"/>
      <c r="P21" s="50"/>
      <c r="Q21" s="50"/>
      <c r="R21" s="50"/>
      <c r="S21" s="50"/>
      <c r="T21" s="50"/>
      <c r="U21" s="50"/>
      <c r="V21" s="50"/>
    </row>
    <row r="22" spans="2:22" ht="10.5" customHeight="1">
      <c r="B22" s="625">
        <v>1989</v>
      </c>
      <c r="C22" s="580">
        <v>44741.8</v>
      </c>
      <c r="D22" s="580">
        <v>2079</v>
      </c>
      <c r="E22" s="1286">
        <v>58728.4</v>
      </c>
      <c r="F22" s="580">
        <v>2913.6</v>
      </c>
      <c r="G22" s="580">
        <v>2793.8</v>
      </c>
      <c r="H22" s="580">
        <f>+G22+F22</f>
        <v>5707.4</v>
      </c>
      <c r="I22" s="50"/>
      <c r="J22" s="50"/>
      <c r="K22" s="50"/>
      <c r="L22" s="50"/>
      <c r="M22" s="50"/>
      <c r="N22" s="50"/>
      <c r="O22" s="50"/>
      <c r="P22" s="50"/>
      <c r="Q22" s="50"/>
      <c r="R22" s="50"/>
      <c r="S22" s="50"/>
      <c r="T22" s="50"/>
      <c r="U22" s="50"/>
      <c r="V22" s="50"/>
    </row>
    <row r="23" spans="2:22" ht="10.5" customHeight="1">
      <c r="B23" s="625"/>
      <c r="C23" s="580"/>
      <c r="D23" s="580"/>
      <c r="E23" s="1286"/>
      <c r="F23" s="580"/>
      <c r="G23" s="580"/>
      <c r="H23" s="580"/>
      <c r="I23" s="50"/>
      <c r="J23" s="50"/>
      <c r="K23" s="50"/>
      <c r="L23" s="50"/>
      <c r="M23" s="50"/>
      <c r="N23" s="50"/>
      <c r="O23" s="50"/>
      <c r="P23" s="50"/>
      <c r="Q23" s="50"/>
      <c r="R23" s="50"/>
      <c r="S23" s="50"/>
      <c r="T23" s="50"/>
      <c r="U23" s="50"/>
      <c r="V23" s="50"/>
    </row>
    <row r="24" spans="2:22" ht="10.5" customHeight="1">
      <c r="B24" s="625">
        <v>1990</v>
      </c>
      <c r="C24" s="580">
        <v>44141.5</v>
      </c>
      <c r="D24" s="580">
        <v>1936.2</v>
      </c>
      <c r="E24" s="1286">
        <v>60770</v>
      </c>
      <c r="F24" s="580">
        <v>2246.4</v>
      </c>
      <c r="G24" s="580">
        <v>2378.6999999999998</v>
      </c>
      <c r="H24" s="580">
        <f>+G24+F24</f>
        <v>4625.1000000000004</v>
      </c>
      <c r="I24" s="50"/>
      <c r="J24" s="50"/>
      <c r="K24" s="50"/>
      <c r="L24" s="50"/>
      <c r="M24" s="50"/>
      <c r="N24" s="50"/>
      <c r="O24" s="50"/>
      <c r="P24" s="50"/>
      <c r="Q24" s="50"/>
      <c r="R24" s="50"/>
      <c r="S24" s="50"/>
      <c r="T24" s="50"/>
      <c r="U24" s="50"/>
      <c r="V24" s="50"/>
    </row>
    <row r="25" spans="2:22" ht="10.5" customHeight="1">
      <c r="B25" s="625">
        <v>1991</v>
      </c>
      <c r="C25" s="580">
        <v>44195.199999999997</v>
      </c>
      <c r="D25" s="580">
        <v>2257.8000000000002</v>
      </c>
      <c r="E25" s="1286">
        <v>61146.5</v>
      </c>
      <c r="F25" s="580">
        <v>2700.3</v>
      </c>
      <c r="G25" s="580">
        <v>2069.1</v>
      </c>
      <c r="H25" s="580">
        <f>+G25+F25</f>
        <v>4769.3999999999996</v>
      </c>
      <c r="I25" s="50"/>
      <c r="J25" s="50"/>
      <c r="K25" s="50"/>
      <c r="L25" s="50"/>
      <c r="M25" s="50"/>
      <c r="N25" s="50"/>
      <c r="O25" s="50"/>
      <c r="P25" s="50"/>
      <c r="Q25" s="50"/>
      <c r="R25" s="50"/>
      <c r="S25" s="50"/>
      <c r="T25" s="50"/>
      <c r="U25" s="50"/>
      <c r="V25" s="50"/>
    </row>
    <row r="26" spans="2:22" ht="10.5" customHeight="1">
      <c r="B26" s="625">
        <v>1992</v>
      </c>
      <c r="C26" s="580">
        <v>52594.400000000001</v>
      </c>
      <c r="D26" s="580">
        <v>4477.8999999999996</v>
      </c>
      <c r="E26" s="1286">
        <v>69354.7</v>
      </c>
      <c r="F26" s="580">
        <v>2567</v>
      </c>
      <c r="G26" s="580">
        <v>2293.1999999999998</v>
      </c>
      <c r="H26" s="580">
        <f>+G26+F26</f>
        <v>4860.2</v>
      </c>
      <c r="I26" s="50"/>
      <c r="J26" s="50"/>
      <c r="K26" s="50"/>
      <c r="L26" s="50"/>
      <c r="M26" s="50"/>
      <c r="N26" s="50"/>
      <c r="O26" s="50"/>
      <c r="P26" s="50"/>
      <c r="Q26" s="50"/>
      <c r="R26" s="50"/>
      <c r="S26" s="50"/>
      <c r="T26" s="50"/>
      <c r="U26" s="50"/>
      <c r="V26" s="50"/>
    </row>
    <row r="27" spans="2:22" ht="10.5" customHeight="1">
      <c r="B27" s="625">
        <v>1993</v>
      </c>
      <c r="C27" s="580">
        <v>59078.7</v>
      </c>
      <c r="D27" s="580">
        <v>3813.1</v>
      </c>
      <c r="E27" s="1286">
        <v>81376.2</v>
      </c>
      <c r="F27" s="580">
        <v>2916.3</v>
      </c>
      <c r="G27" s="580">
        <v>2370.8000000000002</v>
      </c>
      <c r="H27" s="580">
        <f>+G27+F27</f>
        <v>5287.1</v>
      </c>
      <c r="I27" s="50"/>
      <c r="J27" s="50"/>
      <c r="K27" s="50"/>
      <c r="L27" s="50"/>
      <c r="M27" s="50"/>
      <c r="N27" s="50"/>
      <c r="O27" s="50"/>
      <c r="P27" s="50"/>
      <c r="Q27" s="50"/>
      <c r="R27" s="50"/>
      <c r="S27" s="50"/>
      <c r="T27" s="50"/>
      <c r="U27" s="50"/>
      <c r="V27" s="50"/>
    </row>
    <row r="28" spans="2:22" ht="10.5" customHeight="1">
      <c r="B28" s="625">
        <v>1994</v>
      </c>
      <c r="C28" s="580">
        <v>75601.5</v>
      </c>
      <c r="D28" s="580">
        <v>4894.8999999999996</v>
      </c>
      <c r="E28" s="1286">
        <v>90021.5</v>
      </c>
      <c r="F28" s="580">
        <v>3896.4</v>
      </c>
      <c r="G28" s="580">
        <v>4159.3999999999996</v>
      </c>
      <c r="H28" s="580">
        <f>+G28+F28</f>
        <v>8055.7999999999993</v>
      </c>
      <c r="I28" s="50"/>
      <c r="J28" s="50"/>
      <c r="K28" s="50"/>
      <c r="L28" s="50"/>
      <c r="M28" s="50"/>
      <c r="N28" s="50"/>
      <c r="O28" s="50"/>
      <c r="P28" s="50"/>
      <c r="Q28" s="50"/>
      <c r="R28" s="50"/>
      <c r="S28" s="50"/>
      <c r="T28" s="50"/>
      <c r="U28" s="50"/>
      <c r="V28" s="50"/>
    </row>
    <row r="29" spans="2:22" ht="10.5" customHeight="1">
      <c r="B29" s="625"/>
      <c r="C29" s="580"/>
      <c r="D29" s="580"/>
      <c r="E29" s="1286"/>
      <c r="F29" s="580"/>
      <c r="G29" s="580"/>
      <c r="H29" s="580"/>
      <c r="I29" s="50"/>
      <c r="J29" s="50"/>
      <c r="K29" s="50"/>
      <c r="L29" s="50"/>
      <c r="M29" s="50"/>
      <c r="N29" s="50"/>
      <c r="O29" s="50"/>
      <c r="P29" s="50"/>
      <c r="Q29" s="50"/>
      <c r="R29" s="50"/>
      <c r="S29" s="50"/>
      <c r="T29" s="50"/>
      <c r="U29" s="50"/>
      <c r="V29" s="50"/>
    </row>
    <row r="30" spans="2:22" ht="10.5" customHeight="1">
      <c r="B30" s="625">
        <v>1995</v>
      </c>
      <c r="C30" s="580">
        <v>97285</v>
      </c>
      <c r="D30" s="580">
        <v>6834.3</v>
      </c>
      <c r="E30" s="1286">
        <v>102545.1</v>
      </c>
      <c r="F30" s="580">
        <v>2714</v>
      </c>
      <c r="G30" s="580">
        <v>5428.6</v>
      </c>
      <c r="H30" s="580">
        <f>+G30+F30</f>
        <v>8142.6</v>
      </c>
      <c r="I30" s="50"/>
      <c r="J30" s="50"/>
      <c r="K30" s="50"/>
      <c r="L30" s="50"/>
      <c r="M30" s="50"/>
      <c r="N30" s="50"/>
      <c r="O30" s="50"/>
      <c r="P30" s="50"/>
      <c r="Q30" s="50"/>
      <c r="R30" s="50"/>
      <c r="S30" s="50"/>
      <c r="T30" s="50"/>
      <c r="U30" s="50"/>
      <c r="V30" s="50"/>
    </row>
    <row r="31" spans="2:22" ht="10.5" customHeight="1">
      <c r="B31" s="625">
        <v>1996</v>
      </c>
      <c r="C31" s="580">
        <v>112940</v>
      </c>
      <c r="D31" s="580">
        <v>7745.2</v>
      </c>
      <c r="E31" s="1286">
        <v>117860.5</v>
      </c>
      <c r="F31" s="580">
        <v>6860.9</v>
      </c>
      <c r="G31" s="580">
        <v>4958.1000000000004</v>
      </c>
      <c r="H31" s="580">
        <f>+G31+F31</f>
        <v>11819</v>
      </c>
      <c r="I31" s="50"/>
      <c r="J31" s="50"/>
      <c r="K31" s="50"/>
      <c r="L31" s="50"/>
      <c r="M31" s="50"/>
      <c r="N31" s="50"/>
      <c r="O31" s="50"/>
      <c r="P31" s="50"/>
      <c r="Q31" s="50"/>
      <c r="R31" s="50"/>
      <c r="S31" s="50"/>
      <c r="T31" s="50"/>
      <c r="U31" s="50"/>
      <c r="V31" s="50"/>
    </row>
    <row r="32" spans="2:22" ht="10.5" customHeight="1">
      <c r="B32" s="626" t="s">
        <v>526</v>
      </c>
      <c r="C32" s="580">
        <v>126912.1</v>
      </c>
      <c r="D32" s="580">
        <v>8641.5</v>
      </c>
      <c r="E32" s="1286">
        <v>132347.4</v>
      </c>
      <c r="F32" s="580">
        <v>7537.6</v>
      </c>
      <c r="G32" s="580">
        <v>4971.3</v>
      </c>
      <c r="H32" s="580">
        <f>+G32+F32</f>
        <v>12508.900000000001</v>
      </c>
      <c r="N32" s="50"/>
      <c r="O32" s="50"/>
      <c r="P32" s="50"/>
      <c r="Q32" s="50"/>
      <c r="R32" s="50"/>
      <c r="S32" s="50"/>
      <c r="T32" s="50"/>
      <c r="U32" s="50"/>
      <c r="V32" s="50"/>
    </row>
    <row r="33" spans="2:22" ht="10.5" customHeight="1">
      <c r="B33" s="626" t="s">
        <v>529</v>
      </c>
      <c r="C33" s="580">
        <v>143353.70000000001</v>
      </c>
      <c r="D33" s="580">
        <v>9401.6</v>
      </c>
      <c r="E33" s="1286">
        <v>148690</v>
      </c>
      <c r="F33" s="580">
        <v>7924</v>
      </c>
      <c r="G33" s="580">
        <v>5717.5</v>
      </c>
      <c r="H33" s="580">
        <f>+G33+F33</f>
        <v>13641.5</v>
      </c>
      <c r="I33" s="121"/>
      <c r="J33" s="106"/>
      <c r="K33" s="106"/>
      <c r="L33" s="106"/>
      <c r="M33" s="106"/>
      <c r="N33" s="50"/>
      <c r="O33" s="50"/>
      <c r="P33" s="50"/>
      <c r="Q33" s="50"/>
      <c r="R33" s="50"/>
      <c r="S33" s="50"/>
      <c r="T33" s="50"/>
      <c r="U33" s="50"/>
      <c r="V33" s="50"/>
    </row>
    <row r="34" spans="2:22" ht="10.5" customHeight="1">
      <c r="B34" s="626" t="s">
        <v>188</v>
      </c>
      <c r="C34" s="580">
        <v>146328.29999999999</v>
      </c>
      <c r="D34" s="580">
        <v>8963.7999999999993</v>
      </c>
      <c r="E34" s="1286">
        <v>166673.5</v>
      </c>
      <c r="F34" s="580">
        <v>8214.7999999999993</v>
      </c>
      <c r="G34" s="580">
        <v>6335.1</v>
      </c>
      <c r="H34" s="580">
        <f>+G34+F34</f>
        <v>14549.9</v>
      </c>
      <c r="I34" s="121"/>
      <c r="J34" s="122"/>
      <c r="K34" s="122"/>
      <c r="L34" s="122"/>
      <c r="M34" s="122"/>
      <c r="N34" s="50"/>
      <c r="O34" s="50"/>
      <c r="P34" s="50"/>
      <c r="Q34" s="50"/>
      <c r="R34" s="50"/>
      <c r="S34" s="50"/>
      <c r="T34" s="50"/>
      <c r="U34" s="50"/>
      <c r="V34" s="50"/>
    </row>
    <row r="35" spans="2:22" ht="10.5" customHeight="1">
      <c r="B35" s="625"/>
      <c r="C35" s="580"/>
      <c r="D35" s="580"/>
      <c r="E35" s="1286"/>
      <c r="F35" s="580"/>
      <c r="G35" s="580"/>
      <c r="H35" s="580"/>
      <c r="I35" s="50"/>
      <c r="J35" s="50"/>
      <c r="K35" s="50"/>
      <c r="L35" s="50"/>
      <c r="M35" s="50"/>
      <c r="N35" s="50"/>
      <c r="O35" s="50"/>
      <c r="P35" s="50"/>
      <c r="Q35" s="50"/>
      <c r="R35" s="50"/>
      <c r="S35" s="50"/>
      <c r="T35" s="50"/>
      <c r="U35" s="50"/>
      <c r="V35" s="50"/>
    </row>
    <row r="36" spans="2:22" ht="10.5" customHeight="1">
      <c r="B36" s="625">
        <v>2000</v>
      </c>
      <c r="C36" s="580">
        <v>186476.5</v>
      </c>
      <c r="D36" s="580">
        <v>9644.1</v>
      </c>
      <c r="E36" s="1286">
        <v>210512.7</v>
      </c>
      <c r="F36" s="580">
        <v>9785</v>
      </c>
      <c r="G36" s="580">
        <v>5967.2</v>
      </c>
      <c r="H36" s="580">
        <f>+G36+F36</f>
        <v>15752.2</v>
      </c>
      <c r="I36" s="50"/>
      <c r="J36" s="50"/>
      <c r="K36" s="50"/>
      <c r="L36" s="50"/>
      <c r="M36" s="50"/>
      <c r="N36" s="50"/>
      <c r="O36" s="50"/>
      <c r="P36" s="50"/>
      <c r="Q36" s="50"/>
      <c r="R36" s="50"/>
      <c r="S36" s="50"/>
      <c r="T36" s="50"/>
      <c r="U36" s="50"/>
      <c r="V36" s="50"/>
    </row>
    <row r="37" spans="2:22" ht="10.5" customHeight="1">
      <c r="B37" s="625">
        <v>2001</v>
      </c>
      <c r="C37" s="580">
        <v>217252.5</v>
      </c>
      <c r="D37" s="580">
        <v>10704.4</v>
      </c>
      <c r="E37" s="1286">
        <v>253579.5</v>
      </c>
      <c r="F37" s="580">
        <v>12793.1</v>
      </c>
      <c r="G37" s="580">
        <v>7274</v>
      </c>
      <c r="H37" s="580">
        <f>+G37+F37</f>
        <v>20067.099999999999</v>
      </c>
      <c r="I37" s="50"/>
      <c r="J37" s="50"/>
      <c r="K37" s="50"/>
      <c r="L37" s="50"/>
      <c r="M37" s="50"/>
      <c r="N37" s="50"/>
      <c r="O37" s="50"/>
      <c r="P37" s="50"/>
      <c r="Q37" s="50"/>
      <c r="R37" s="50"/>
      <c r="S37" s="50"/>
      <c r="T37" s="50"/>
      <c r="U37" s="50"/>
      <c r="V37" s="50"/>
    </row>
    <row r="38" spans="2:22" ht="10.5" customHeight="1">
      <c r="B38" s="625">
        <v>2002</v>
      </c>
      <c r="C38" s="580">
        <v>273464.59999999998</v>
      </c>
      <c r="D38" s="580">
        <v>15162.6</v>
      </c>
      <c r="E38" s="1286">
        <v>312917.8</v>
      </c>
      <c r="F38" s="580">
        <v>16031</v>
      </c>
      <c r="G38" s="580">
        <v>9856.9</v>
      </c>
      <c r="H38" s="580">
        <f>+G38+F38</f>
        <v>25887.9</v>
      </c>
      <c r="I38" s="50"/>
      <c r="J38" s="50"/>
      <c r="K38" s="50"/>
      <c r="L38" s="50"/>
      <c r="M38" s="50"/>
      <c r="N38" s="50"/>
      <c r="O38" s="50"/>
      <c r="P38" s="50"/>
      <c r="Q38" s="50"/>
      <c r="R38" s="50"/>
      <c r="S38" s="50"/>
      <c r="T38" s="50"/>
      <c r="U38" s="50"/>
      <c r="V38" s="50"/>
    </row>
    <row r="39" spans="2:22" ht="10.5" customHeight="1">
      <c r="B39" s="625">
        <v>2003</v>
      </c>
      <c r="C39" s="587">
        <v>256977.7</v>
      </c>
      <c r="D39" s="587">
        <v>13910.5</v>
      </c>
      <c r="E39" s="1287">
        <v>273126.8</v>
      </c>
      <c r="F39" s="587">
        <v>13731.6</v>
      </c>
      <c r="G39" s="587">
        <v>9521.1</v>
      </c>
      <c r="H39" s="580">
        <f>+G39+F39</f>
        <v>23252.7</v>
      </c>
      <c r="I39" s="50"/>
      <c r="J39" s="50"/>
      <c r="K39" s="50"/>
      <c r="L39" s="50"/>
      <c r="M39" s="50"/>
      <c r="N39" s="50"/>
      <c r="O39" s="50"/>
      <c r="P39" s="50"/>
      <c r="Q39" s="50"/>
      <c r="R39" s="50"/>
      <c r="S39" s="50"/>
      <c r="T39" s="50"/>
      <c r="U39" s="50"/>
      <c r="V39" s="50"/>
    </row>
    <row r="40" spans="2:22" ht="10.5" customHeight="1">
      <c r="B40" s="625">
        <v>2004</v>
      </c>
      <c r="C40" s="587">
        <v>304754.8</v>
      </c>
      <c r="D40" s="587">
        <v>16415.5</v>
      </c>
      <c r="E40" s="1287">
        <v>292078.7</v>
      </c>
      <c r="F40" s="587">
        <v>12896.2</v>
      </c>
      <c r="G40" s="587">
        <v>9760.5</v>
      </c>
      <c r="H40" s="580">
        <f>+G40+F40</f>
        <v>22656.7</v>
      </c>
      <c r="I40" s="50"/>
      <c r="J40" s="50"/>
      <c r="K40" s="50"/>
      <c r="L40" s="50"/>
      <c r="M40" s="50"/>
      <c r="N40" s="50"/>
      <c r="O40" s="50"/>
      <c r="P40" s="50"/>
      <c r="Q40" s="50"/>
      <c r="R40" s="50"/>
      <c r="S40" s="50"/>
      <c r="T40" s="50"/>
      <c r="U40" s="50"/>
      <c r="V40" s="50"/>
    </row>
    <row r="41" spans="2:22" ht="10.5" customHeight="1">
      <c r="B41" s="625"/>
      <c r="C41" s="587"/>
      <c r="D41" s="587"/>
      <c r="E41" s="1287"/>
      <c r="F41" s="587"/>
      <c r="G41" s="587"/>
      <c r="H41" s="587"/>
      <c r="I41" s="50"/>
      <c r="J41" s="50"/>
      <c r="K41" s="50"/>
      <c r="L41" s="50"/>
      <c r="M41" s="50"/>
      <c r="N41" s="50"/>
      <c r="O41" s="50"/>
      <c r="P41" s="50"/>
      <c r="Q41" s="50"/>
      <c r="R41" s="50"/>
      <c r="S41" s="50"/>
      <c r="T41" s="50"/>
      <c r="U41" s="50"/>
      <c r="V41" s="50"/>
    </row>
    <row r="42" spans="2:22" ht="10.5" customHeight="1">
      <c r="B42" s="625">
        <v>2005</v>
      </c>
      <c r="C42" s="587">
        <v>349163.7</v>
      </c>
      <c r="D42" s="587">
        <v>16286.4</v>
      </c>
      <c r="E42" s="1287">
        <v>327125.40000000002</v>
      </c>
      <c r="F42" s="587">
        <v>15067.9</v>
      </c>
      <c r="G42" s="587">
        <v>11073.3</v>
      </c>
      <c r="H42" s="580">
        <f>+G42+F42</f>
        <v>26141.199999999997</v>
      </c>
      <c r="I42" s="50"/>
      <c r="J42" s="50"/>
      <c r="K42" s="50"/>
      <c r="L42" s="50"/>
      <c r="M42" s="50"/>
      <c r="N42" s="50"/>
      <c r="O42" s="50"/>
      <c r="P42" s="50"/>
      <c r="Q42" s="50"/>
      <c r="R42" s="50"/>
      <c r="S42" s="50"/>
      <c r="T42" s="50"/>
      <c r="U42" s="50"/>
      <c r="V42" s="50"/>
    </row>
    <row r="43" spans="2:22" ht="10.5" customHeight="1">
      <c r="B43" s="625">
        <v>2006</v>
      </c>
      <c r="C43" s="587">
        <v>465215.7</v>
      </c>
      <c r="D43" s="587">
        <v>20588.5</v>
      </c>
      <c r="E43" s="1287">
        <v>393046.7</v>
      </c>
      <c r="F43" s="587">
        <v>16517.099999999999</v>
      </c>
      <c r="G43" s="587">
        <v>10460.4</v>
      </c>
      <c r="H43" s="580">
        <f>+G43+F43</f>
        <v>26977.5</v>
      </c>
      <c r="I43" s="50"/>
      <c r="J43" s="50"/>
      <c r="K43" s="50"/>
      <c r="L43" s="50"/>
      <c r="M43" s="50"/>
      <c r="N43" s="50"/>
      <c r="O43" s="50"/>
      <c r="P43" s="50"/>
      <c r="Q43" s="50"/>
      <c r="R43" s="50"/>
      <c r="S43" s="50"/>
      <c r="T43" s="50"/>
      <c r="U43" s="50"/>
      <c r="V43" s="50"/>
    </row>
    <row r="44" spans="2:22" ht="10.5" customHeight="1">
      <c r="B44" s="625">
        <v>2007</v>
      </c>
      <c r="C44" s="587">
        <v>484837.5</v>
      </c>
      <c r="D44" s="587">
        <v>29304.5</v>
      </c>
      <c r="E44" s="1287">
        <v>463237.9</v>
      </c>
      <c r="F44" s="587">
        <v>18136.7</v>
      </c>
      <c r="G44" s="587">
        <v>12530.1</v>
      </c>
      <c r="H44" s="580">
        <f>+G44+F44</f>
        <v>30666.800000000003</v>
      </c>
      <c r="I44" s="50"/>
      <c r="J44" s="106"/>
      <c r="K44" s="50"/>
      <c r="L44" s="50"/>
      <c r="M44" s="50"/>
      <c r="N44" s="50"/>
      <c r="O44" s="50"/>
      <c r="P44" s="50"/>
      <c r="Q44" s="50"/>
      <c r="R44" s="50"/>
      <c r="S44" s="50"/>
      <c r="T44" s="50"/>
      <c r="U44" s="50"/>
      <c r="V44" s="50"/>
    </row>
    <row r="45" spans="2:22" ht="10.5" customHeight="1">
      <c r="B45" s="625">
        <v>2008</v>
      </c>
      <c r="C45" s="587">
        <v>627450.30000000005</v>
      </c>
      <c r="D45" s="587">
        <v>38427.5</v>
      </c>
      <c r="E45" s="1287">
        <v>635315</v>
      </c>
      <c r="F45" s="587">
        <v>25951.1</v>
      </c>
      <c r="G45" s="587">
        <v>20992.6</v>
      </c>
      <c r="H45" s="580">
        <f>+G45+F45</f>
        <v>46943.7</v>
      </c>
      <c r="I45" s="50"/>
      <c r="J45" s="50"/>
      <c r="K45" s="50"/>
      <c r="L45" s="50"/>
      <c r="M45" s="50"/>
      <c r="N45" s="50"/>
      <c r="O45" s="50"/>
      <c r="P45" s="50"/>
      <c r="Q45" s="50"/>
      <c r="R45" s="50"/>
      <c r="S45" s="50"/>
      <c r="T45" s="50"/>
      <c r="U45" s="50"/>
      <c r="V45" s="50"/>
    </row>
    <row r="46" spans="2:22" ht="10.5" customHeight="1">
      <c r="B46" s="625">
        <v>2009</v>
      </c>
      <c r="C46" s="587">
        <v>541173.4</v>
      </c>
      <c r="D46" s="587">
        <v>35039.199999999997</v>
      </c>
      <c r="E46" s="1287">
        <v>513864.1</v>
      </c>
      <c r="F46" s="587">
        <v>27170.7</v>
      </c>
      <c r="G46" s="587">
        <v>20288.7</v>
      </c>
      <c r="H46" s="580">
        <f>+G46+F46</f>
        <v>47459.4</v>
      </c>
      <c r="I46" s="50"/>
      <c r="J46" s="50"/>
      <c r="K46" s="50"/>
      <c r="L46" s="50"/>
      <c r="M46" s="50"/>
      <c r="N46" s="50"/>
      <c r="O46" s="50"/>
      <c r="P46" s="50"/>
      <c r="Q46" s="50"/>
      <c r="R46" s="50"/>
      <c r="S46" s="50"/>
      <c r="T46" s="50"/>
      <c r="U46" s="50"/>
      <c r="V46" s="50"/>
    </row>
    <row r="47" spans="2:22" ht="10.5" customHeight="1">
      <c r="B47" s="625"/>
      <c r="C47" s="587"/>
      <c r="D47" s="587"/>
      <c r="E47" s="1287"/>
      <c r="F47" s="587"/>
      <c r="G47" s="587"/>
      <c r="H47" s="587"/>
      <c r="I47" s="50"/>
      <c r="J47" s="50"/>
      <c r="K47" s="50"/>
      <c r="L47" s="50"/>
      <c r="M47" s="50"/>
      <c r="N47" s="50"/>
      <c r="O47" s="50"/>
      <c r="P47" s="50"/>
      <c r="Q47" s="50"/>
      <c r="R47" s="50"/>
      <c r="S47" s="50"/>
      <c r="T47" s="50"/>
      <c r="U47" s="50"/>
      <c r="V47" s="50"/>
    </row>
    <row r="48" spans="2:22" ht="10.5" customHeight="1">
      <c r="B48" s="625">
        <v>2010</v>
      </c>
      <c r="C48" s="587">
        <v>606249.30000000005</v>
      </c>
      <c r="D48" s="587">
        <v>34626.800000000003</v>
      </c>
      <c r="E48" s="1287">
        <v>666382.69999999995</v>
      </c>
      <c r="F48" s="587">
        <v>29378.6</v>
      </c>
      <c r="G48" s="587">
        <v>17021.599999999999</v>
      </c>
      <c r="H48" s="580">
        <f>+G48+F48</f>
        <v>46400.2</v>
      </c>
      <c r="I48" s="50"/>
      <c r="J48" s="50"/>
      <c r="K48" s="50"/>
      <c r="L48" s="50"/>
      <c r="M48" s="50"/>
      <c r="N48" s="50"/>
      <c r="O48" s="50"/>
      <c r="P48" s="50"/>
      <c r="Q48" s="50"/>
      <c r="R48" s="50"/>
      <c r="S48" s="50"/>
      <c r="T48" s="106"/>
      <c r="U48" s="50"/>
      <c r="V48" s="50"/>
    </row>
    <row r="49" spans="2:22" ht="10.5" customHeight="1">
      <c r="B49" s="511" t="s">
        <v>1371</v>
      </c>
      <c r="C49" s="587">
        <v>746284.5</v>
      </c>
      <c r="D49" s="587">
        <v>44926.400000000001</v>
      </c>
      <c r="E49" s="1287">
        <v>789971.2</v>
      </c>
      <c r="F49" s="587">
        <v>38004</v>
      </c>
      <c r="G49" s="587">
        <v>12809.2</v>
      </c>
      <c r="H49" s="580">
        <f>+G49+F49</f>
        <v>50813.2</v>
      </c>
      <c r="I49" s="50"/>
      <c r="J49" s="50"/>
      <c r="K49" s="50"/>
      <c r="L49" s="50"/>
      <c r="M49" s="50"/>
      <c r="N49" s="50"/>
      <c r="O49" s="50"/>
      <c r="P49" s="50"/>
      <c r="Q49" s="50"/>
      <c r="R49" s="50"/>
      <c r="S49" s="50"/>
      <c r="T49" s="50"/>
      <c r="U49" s="50"/>
      <c r="V49" s="50"/>
    </row>
    <row r="50" spans="2:22" ht="10.5" customHeight="1">
      <c r="B50" s="511" t="s">
        <v>1367</v>
      </c>
      <c r="C50" s="587">
        <v>854992.5</v>
      </c>
      <c r="D50" s="587">
        <v>53071</v>
      </c>
      <c r="E50" s="1287">
        <v>816989.8</v>
      </c>
      <c r="F50" s="587">
        <v>38846.199999999997</v>
      </c>
      <c r="G50" s="587">
        <v>16341.8</v>
      </c>
      <c r="H50" s="580">
        <f>+G50+F50</f>
        <v>55188</v>
      </c>
      <c r="I50" s="50"/>
      <c r="J50" s="50"/>
      <c r="K50" s="50"/>
      <c r="L50" s="50"/>
      <c r="M50" s="50"/>
      <c r="N50" s="50"/>
      <c r="O50" s="50"/>
      <c r="P50" s="50"/>
      <c r="Q50" s="50"/>
      <c r="R50" s="50"/>
      <c r="S50" s="50"/>
      <c r="T50" s="50"/>
      <c r="U50" s="50"/>
      <c r="V50" s="50"/>
    </row>
    <row r="51" spans="2:22" ht="10.5" customHeight="1">
      <c r="B51" s="511" t="s">
        <v>1408</v>
      </c>
      <c r="C51" s="587">
        <v>998263.9</v>
      </c>
      <c r="D51" s="587">
        <v>57307.4</v>
      </c>
      <c r="E51" s="1287">
        <v>929014.1</v>
      </c>
      <c r="F51" s="1230" t="s">
        <v>458</v>
      </c>
      <c r="G51" s="1230" t="s">
        <v>458</v>
      </c>
      <c r="H51" s="580">
        <v>72492.7</v>
      </c>
      <c r="I51" s="50"/>
      <c r="J51" s="50"/>
      <c r="K51" s="50"/>
      <c r="L51" s="50"/>
      <c r="M51" s="50"/>
      <c r="N51" s="50"/>
      <c r="O51" s="50"/>
      <c r="P51" s="50"/>
      <c r="Q51" s="50"/>
      <c r="R51" s="50"/>
      <c r="S51" s="50"/>
      <c r="T51" s="50"/>
      <c r="U51" s="50"/>
      <c r="V51" s="50"/>
    </row>
    <row r="52" spans="2:22" ht="10.5" customHeight="1">
      <c r="B52" s="511" t="s">
        <v>1411</v>
      </c>
      <c r="C52" s="724">
        <v>1083574.8999999999</v>
      </c>
      <c r="D52" s="587">
        <v>61037.7</v>
      </c>
      <c r="E52" s="1282">
        <v>1001373.6</v>
      </c>
      <c r="F52" s="1230" t="s">
        <v>458</v>
      </c>
      <c r="G52" s="1230" t="s">
        <v>458</v>
      </c>
      <c r="H52" s="580">
        <v>81300.399999999994</v>
      </c>
      <c r="I52" s="50"/>
      <c r="J52" s="50"/>
      <c r="K52" s="50"/>
      <c r="L52" s="50"/>
      <c r="M52" s="50"/>
      <c r="N52" s="50"/>
      <c r="O52" s="50"/>
      <c r="P52" s="50"/>
      <c r="Q52" s="50"/>
      <c r="R52" s="50"/>
      <c r="S52" s="50"/>
      <c r="T52" s="50"/>
      <c r="U52" s="50"/>
      <c r="V52" s="50"/>
    </row>
    <row r="53" spans="2:22" ht="10.5" customHeight="1">
      <c r="B53" s="511"/>
      <c r="C53" s="587"/>
      <c r="D53" s="587"/>
      <c r="E53" s="1282"/>
      <c r="F53" s="1230"/>
      <c r="G53" s="1230"/>
      <c r="H53" s="580"/>
      <c r="I53" s="50"/>
      <c r="J53" s="50"/>
      <c r="K53" s="50"/>
      <c r="L53" s="50"/>
      <c r="M53" s="50"/>
      <c r="N53" s="50"/>
      <c r="O53" s="50"/>
      <c r="P53" s="50"/>
      <c r="Q53" s="50"/>
      <c r="R53" s="50"/>
      <c r="S53" s="50"/>
      <c r="T53" s="50"/>
      <c r="U53" s="50"/>
      <c r="V53" s="50"/>
    </row>
    <row r="54" spans="2:22" ht="10.5" customHeight="1">
      <c r="B54" s="512" t="s">
        <v>1489</v>
      </c>
      <c r="C54" s="748">
        <v>1087619.5</v>
      </c>
      <c r="D54" s="691">
        <v>102660.3</v>
      </c>
      <c r="E54" s="1288">
        <v>1037288.1</v>
      </c>
      <c r="F54" s="1149" t="s">
        <v>458</v>
      </c>
      <c r="G54" s="1149" t="s">
        <v>458</v>
      </c>
      <c r="H54" s="691">
        <v>108901.5</v>
      </c>
      <c r="I54" s="50"/>
      <c r="J54" s="50"/>
      <c r="K54" s="50"/>
      <c r="L54" s="50"/>
      <c r="M54" s="50"/>
      <c r="N54" s="50"/>
      <c r="O54" s="50"/>
      <c r="P54" s="50"/>
      <c r="Q54" s="50"/>
      <c r="R54" s="50"/>
      <c r="S54" s="50"/>
      <c r="T54" s="50"/>
      <c r="U54" s="50"/>
      <c r="V54" s="50"/>
    </row>
    <row r="55" spans="2:22" ht="12" customHeight="1">
      <c r="B55" s="379" t="s">
        <v>530</v>
      </c>
      <c r="C55" s="380"/>
      <c r="D55" s="380"/>
      <c r="E55" s="185"/>
      <c r="F55" s="186"/>
      <c r="G55" s="186"/>
      <c r="H55" s="185"/>
      <c r="I55" s="50"/>
      <c r="J55" s="50"/>
      <c r="K55" s="50"/>
      <c r="L55" s="50"/>
      <c r="M55" s="50"/>
      <c r="N55" s="50"/>
      <c r="O55" s="50"/>
      <c r="P55" s="50"/>
      <c r="Q55" s="50"/>
      <c r="R55" s="50"/>
      <c r="S55" s="50"/>
      <c r="T55" s="50"/>
      <c r="U55" s="50"/>
      <c r="V55" s="50"/>
    </row>
    <row r="56" spans="2:22" ht="6" customHeight="1">
      <c r="B56" s="379"/>
      <c r="C56" s="380"/>
      <c r="D56" s="380"/>
      <c r="E56" s="185"/>
      <c r="F56" s="186"/>
      <c r="G56" s="186"/>
      <c r="H56" s="185"/>
      <c r="I56" s="50"/>
      <c r="J56" s="50"/>
      <c r="K56" s="50"/>
      <c r="L56" s="50"/>
      <c r="M56" s="50"/>
      <c r="N56" s="50"/>
      <c r="O56" s="50"/>
      <c r="P56" s="50"/>
      <c r="Q56" s="50"/>
      <c r="R56" s="50"/>
      <c r="S56" s="50"/>
      <c r="T56" s="50"/>
      <c r="U56" s="50"/>
      <c r="V56" s="50"/>
    </row>
    <row r="57" spans="2:22" ht="10.5" customHeight="1">
      <c r="B57" s="1449" t="s">
        <v>1403</v>
      </c>
      <c r="C57" s="1449"/>
      <c r="D57" s="1449"/>
      <c r="E57" s="50"/>
      <c r="F57" s="50"/>
      <c r="G57" s="50"/>
      <c r="H57" s="50"/>
      <c r="I57" s="50"/>
      <c r="J57" s="50"/>
      <c r="K57" s="50"/>
      <c r="L57" s="50"/>
      <c r="M57" s="50"/>
      <c r="N57" s="50"/>
      <c r="O57" s="50"/>
      <c r="P57" s="50"/>
      <c r="Q57" s="50"/>
      <c r="R57" s="50"/>
      <c r="S57" s="50"/>
      <c r="T57" s="50"/>
      <c r="U57" s="50"/>
      <c r="V57" s="50"/>
    </row>
    <row r="58" spans="2:22" ht="10.5" customHeight="1">
      <c r="B58" s="1646" t="s">
        <v>1324</v>
      </c>
      <c r="C58" s="1646"/>
      <c r="D58" s="1646"/>
      <c r="E58" s="50"/>
      <c r="F58" s="50"/>
      <c r="G58" s="50"/>
      <c r="H58" s="50"/>
      <c r="I58" s="50"/>
      <c r="J58" s="50"/>
      <c r="K58" s="50"/>
      <c r="L58" s="50"/>
      <c r="M58" s="50"/>
      <c r="N58" s="50"/>
      <c r="O58" s="50"/>
      <c r="P58" s="50"/>
      <c r="Q58" s="50"/>
      <c r="R58" s="50"/>
      <c r="S58" s="50"/>
      <c r="T58" s="50"/>
      <c r="U58" s="50"/>
      <c r="V58" s="50"/>
    </row>
    <row r="59" spans="2:22" ht="10.5" customHeight="1">
      <c r="B59" s="102"/>
      <c r="C59" s="50"/>
      <c r="D59" s="50"/>
      <c r="E59" s="50"/>
      <c r="F59" s="50"/>
      <c r="G59" s="50"/>
      <c r="H59" s="50"/>
      <c r="I59" s="50"/>
      <c r="J59" s="50"/>
      <c r="K59" s="50"/>
      <c r="L59" s="50"/>
      <c r="M59" s="50"/>
      <c r="N59" s="50"/>
      <c r="O59" s="50"/>
      <c r="P59" s="50"/>
      <c r="Q59" s="50"/>
      <c r="R59" s="50"/>
      <c r="S59" s="50"/>
      <c r="T59" s="106"/>
      <c r="U59" s="50"/>
      <c r="V59" s="50"/>
    </row>
    <row r="60" spans="2:22" ht="10.5" customHeight="1">
      <c r="B60" s="102"/>
      <c r="C60" s="50"/>
      <c r="D60" s="50"/>
      <c r="E60" s="50"/>
      <c r="F60" s="50"/>
      <c r="G60" s="50"/>
      <c r="H60" s="50"/>
      <c r="I60" s="50"/>
      <c r="J60" s="50"/>
      <c r="K60" s="50"/>
      <c r="L60" s="50"/>
      <c r="M60" s="50"/>
      <c r="N60" s="50"/>
      <c r="O60" s="50"/>
      <c r="P60" s="50"/>
      <c r="Q60" s="106"/>
      <c r="R60" s="50"/>
      <c r="S60" s="50"/>
      <c r="T60" s="50"/>
      <c r="U60" s="50"/>
      <c r="V60" s="50"/>
    </row>
    <row r="61" spans="2:22" ht="10.5" customHeight="1">
      <c r="B61" s="103"/>
      <c r="C61" s="50"/>
      <c r="D61" s="50"/>
      <c r="E61" s="50"/>
      <c r="F61" s="50"/>
      <c r="G61" s="155">
        <v>84</v>
      </c>
      <c r="H61" s="50"/>
      <c r="I61" s="50"/>
      <c r="J61" s="50"/>
      <c r="K61" s="50"/>
      <c r="L61" s="50"/>
      <c r="M61" s="50"/>
      <c r="N61" s="50"/>
      <c r="O61" s="50"/>
      <c r="P61" s="50"/>
      <c r="Q61" s="50"/>
      <c r="R61" s="50"/>
      <c r="S61" s="50"/>
      <c r="T61" s="50"/>
      <c r="U61" s="50"/>
      <c r="V61" s="50"/>
    </row>
    <row r="62" spans="2:22" ht="10.5" customHeight="1">
      <c r="B62" s="50"/>
      <c r="C62" s="50"/>
      <c r="D62" s="50"/>
      <c r="E62" s="50"/>
      <c r="F62" s="50"/>
      <c r="G62" s="50"/>
      <c r="H62" s="50"/>
      <c r="I62" s="50"/>
      <c r="J62" s="50"/>
      <c r="K62" s="50"/>
      <c r="L62" s="50"/>
      <c r="M62" s="50"/>
      <c r="N62" s="50"/>
      <c r="O62" s="50"/>
      <c r="P62" s="50"/>
      <c r="Q62" s="50"/>
      <c r="R62" s="50"/>
      <c r="S62" s="50"/>
      <c r="T62" s="50"/>
      <c r="U62" s="50"/>
      <c r="V62" s="50"/>
    </row>
    <row r="63" spans="2:22">
      <c r="B63" s="104" t="s">
        <v>982</v>
      </c>
      <c r="C63" s="50"/>
      <c r="D63" s="50"/>
      <c r="E63" s="50"/>
      <c r="F63" s="50"/>
      <c r="G63" s="50"/>
      <c r="H63" s="50"/>
      <c r="I63" s="50"/>
      <c r="J63" s="50"/>
      <c r="K63" s="50"/>
      <c r="L63" s="50"/>
      <c r="M63" s="50"/>
      <c r="N63" s="50"/>
      <c r="O63" s="50"/>
      <c r="P63" s="50"/>
      <c r="Q63" s="50"/>
      <c r="R63" s="106"/>
      <c r="S63" s="50"/>
      <c r="T63" s="50"/>
      <c r="U63" s="50"/>
      <c r="V63" s="50"/>
    </row>
    <row r="64" spans="2:22" s="60" customFormat="1" ht="11">
      <c r="B64" s="1905" t="s">
        <v>61</v>
      </c>
      <c r="C64" s="1915"/>
      <c r="D64" s="1915"/>
      <c r="E64" s="1915"/>
      <c r="F64" s="1906"/>
      <c r="G64" s="381">
        <v>2000</v>
      </c>
      <c r="H64" s="381">
        <v>2001</v>
      </c>
      <c r="I64" s="382">
        <v>2002</v>
      </c>
      <c r="J64" s="383">
        <v>2003</v>
      </c>
      <c r="K64" s="384">
        <v>2004</v>
      </c>
      <c r="L64" s="384">
        <v>2005</v>
      </c>
      <c r="M64" s="385">
        <v>2006</v>
      </c>
      <c r="N64" s="385">
        <v>2007</v>
      </c>
      <c r="O64" s="385">
        <v>2008</v>
      </c>
      <c r="P64" s="385">
        <v>2009</v>
      </c>
      <c r="Q64" s="349">
        <v>2010</v>
      </c>
      <c r="R64" s="350" t="s">
        <v>1371</v>
      </c>
      <c r="S64" s="350" t="s">
        <v>1367</v>
      </c>
      <c r="T64" s="429" t="s">
        <v>1408</v>
      </c>
      <c r="U64" s="429" t="s">
        <v>1411</v>
      </c>
      <c r="V64" s="1237" t="s">
        <v>1516</v>
      </c>
    </row>
    <row r="65" spans="1:22" s="60" customFormat="1" ht="12.75" customHeight="1">
      <c r="B65" s="1907"/>
      <c r="C65" s="1916"/>
      <c r="D65" s="1916"/>
      <c r="E65" s="1916"/>
      <c r="F65" s="1908"/>
      <c r="G65" s="1911" t="s">
        <v>499</v>
      </c>
      <c r="H65" s="1912"/>
      <c r="I65" s="1912"/>
      <c r="J65" s="1912"/>
      <c r="K65" s="1912"/>
      <c r="L65" s="1912"/>
      <c r="M65" s="1912"/>
      <c r="N65" s="1912"/>
      <c r="O65" s="1912"/>
      <c r="P65" s="1912"/>
      <c r="Q65" s="1912"/>
      <c r="R65" s="1912"/>
      <c r="S65" s="1912"/>
      <c r="T65" s="1912"/>
      <c r="U65" s="1912"/>
      <c r="V65" s="1513"/>
    </row>
    <row r="66" spans="1:22" ht="10.5" customHeight="1">
      <c r="B66" s="1918" t="s">
        <v>196</v>
      </c>
      <c r="C66" s="1919"/>
      <c r="D66" s="1919"/>
      <c r="E66" s="1919"/>
      <c r="F66" s="717"/>
      <c r="G66" s="931">
        <v>1856444</v>
      </c>
      <c r="H66" s="931">
        <v>2702794</v>
      </c>
      <c r="I66" s="931">
        <v>2280446</v>
      </c>
      <c r="J66" s="931">
        <v>1786877</v>
      </c>
      <c r="K66" s="932">
        <v>1590669</v>
      </c>
      <c r="L66" s="828">
        <v>1991755</v>
      </c>
      <c r="M66" s="912">
        <v>3385045</v>
      </c>
      <c r="N66" s="912">
        <v>2703676</v>
      </c>
      <c r="O66" s="912">
        <v>3229572</v>
      </c>
      <c r="P66" s="911">
        <v>3872753</v>
      </c>
      <c r="Q66" s="914">
        <v>2161738</v>
      </c>
      <c r="R66" s="914">
        <v>1427151</v>
      </c>
      <c r="S66" s="1173">
        <v>1604679</v>
      </c>
      <c r="T66" s="1177">
        <v>3019572</v>
      </c>
      <c r="U66" s="106">
        <v>3450612</v>
      </c>
      <c r="V66" s="1290">
        <v>2009015</v>
      </c>
    </row>
    <row r="67" spans="1:22" ht="10.5" customHeight="1">
      <c r="B67" s="1909" t="s">
        <v>532</v>
      </c>
      <c r="C67" s="1910"/>
      <c r="D67" s="1910"/>
      <c r="E67" s="1910"/>
      <c r="F67" s="716"/>
      <c r="G67" s="829">
        <v>1690896</v>
      </c>
      <c r="H67" s="829">
        <v>1963036</v>
      </c>
      <c r="I67" s="829">
        <v>3000144</v>
      </c>
      <c r="J67" s="829">
        <v>3148295</v>
      </c>
      <c r="K67" s="828">
        <v>3435106</v>
      </c>
      <c r="L67" s="828">
        <v>3791734</v>
      </c>
      <c r="M67" s="912">
        <v>3549958</v>
      </c>
      <c r="N67" s="912">
        <v>4725837</v>
      </c>
      <c r="O67" s="912">
        <v>6192014</v>
      </c>
      <c r="P67" s="911">
        <v>5990423</v>
      </c>
      <c r="Q67" s="916">
        <v>5713042</v>
      </c>
      <c r="R67" s="916">
        <v>5459601</v>
      </c>
      <c r="S67" s="1174">
        <v>5983690</v>
      </c>
      <c r="T67" s="1178">
        <v>7933067</v>
      </c>
      <c r="U67" s="106">
        <v>8010465</v>
      </c>
      <c r="V67" s="1290">
        <v>8943425</v>
      </c>
    </row>
    <row r="68" spans="1:22" ht="10.5" customHeight="1">
      <c r="B68" s="1920" t="s">
        <v>983</v>
      </c>
      <c r="C68" s="1921"/>
      <c r="D68" s="1921"/>
      <c r="E68" s="1921"/>
      <c r="F68" s="719"/>
      <c r="G68" s="829">
        <v>1491780</v>
      </c>
      <c r="H68" s="829">
        <v>1791213</v>
      </c>
      <c r="I68" s="829">
        <v>2274276</v>
      </c>
      <c r="J68" s="829">
        <v>2595675</v>
      </c>
      <c r="K68" s="828">
        <v>2963593</v>
      </c>
      <c r="L68" s="828">
        <v>3181479</v>
      </c>
      <c r="M68" s="912">
        <v>3415311</v>
      </c>
      <c r="N68" s="912">
        <v>4332230</v>
      </c>
      <c r="O68" s="912">
        <v>5502336</v>
      </c>
      <c r="P68" s="911">
        <v>5375368</v>
      </c>
      <c r="Q68" s="916">
        <v>6616408</v>
      </c>
      <c r="R68" s="916">
        <v>6935879</v>
      </c>
      <c r="S68" s="1174">
        <v>7389059</v>
      </c>
      <c r="T68" s="1178">
        <v>9334645</v>
      </c>
      <c r="U68" s="106">
        <v>11582375</v>
      </c>
      <c r="V68" s="1290">
        <v>13884811</v>
      </c>
    </row>
    <row r="69" spans="1:22" ht="10.5" customHeight="1">
      <c r="B69" s="1909" t="s">
        <v>984</v>
      </c>
      <c r="C69" s="1910"/>
      <c r="D69" s="1910"/>
      <c r="E69" s="629"/>
      <c r="F69" s="627"/>
      <c r="G69" s="829">
        <v>1266120</v>
      </c>
      <c r="H69" s="829">
        <v>1327216</v>
      </c>
      <c r="I69" s="829">
        <v>1616337</v>
      </c>
      <c r="J69" s="829">
        <v>1657416</v>
      </c>
      <c r="K69" s="828">
        <v>2049947</v>
      </c>
      <c r="L69" s="828">
        <v>2103861</v>
      </c>
      <c r="M69" s="912">
        <v>2016151</v>
      </c>
      <c r="N69" s="912">
        <v>2609364</v>
      </c>
      <c r="O69" s="912">
        <v>3080286</v>
      </c>
      <c r="P69" s="911">
        <v>3438269</v>
      </c>
      <c r="Q69" s="916">
        <v>3692355</v>
      </c>
      <c r="R69" s="916">
        <v>3437990</v>
      </c>
      <c r="S69" s="1174">
        <v>4079450</v>
      </c>
      <c r="T69" s="1178">
        <v>4981765</v>
      </c>
      <c r="U69" s="106">
        <v>6274479</v>
      </c>
      <c r="V69" s="1290">
        <v>7538166</v>
      </c>
    </row>
    <row r="70" spans="1:22" ht="10.5" customHeight="1">
      <c r="B70" s="1909" t="s">
        <v>602</v>
      </c>
      <c r="C70" s="1910"/>
      <c r="D70" s="1910"/>
      <c r="E70" s="1910"/>
      <c r="F70" s="716"/>
      <c r="G70" s="829">
        <v>860416</v>
      </c>
      <c r="H70" s="829">
        <v>989688</v>
      </c>
      <c r="I70" s="829">
        <v>1352210</v>
      </c>
      <c r="J70" s="829">
        <v>1426175</v>
      </c>
      <c r="K70" s="828">
        <v>1336603</v>
      </c>
      <c r="L70" s="828">
        <v>1152544</v>
      </c>
      <c r="M70" s="912">
        <v>1219024</v>
      </c>
      <c r="N70" s="912">
        <v>1283738</v>
      </c>
      <c r="O70" s="912">
        <v>1490649</v>
      </c>
      <c r="P70" s="911">
        <v>1596712</v>
      </c>
      <c r="Q70" s="916">
        <v>1531745</v>
      </c>
      <c r="R70" s="916">
        <v>1364733</v>
      </c>
      <c r="S70" s="1174">
        <v>1528592</v>
      </c>
      <c r="T70" s="1178">
        <v>1777536</v>
      </c>
      <c r="U70" s="106">
        <v>1904281</v>
      </c>
      <c r="V70" s="1290">
        <v>2437601</v>
      </c>
    </row>
    <row r="71" spans="1:22" ht="10.5" customHeight="1">
      <c r="B71" s="1909" t="s">
        <v>985</v>
      </c>
      <c r="C71" s="1910"/>
      <c r="D71" s="1910"/>
      <c r="E71" s="1910"/>
      <c r="F71" s="716"/>
      <c r="G71" s="829">
        <v>703256</v>
      </c>
      <c r="H71" s="829">
        <v>834168</v>
      </c>
      <c r="I71" s="829">
        <v>1248177</v>
      </c>
      <c r="J71" s="829">
        <v>1438248</v>
      </c>
      <c r="K71" s="828">
        <v>1678925</v>
      </c>
      <c r="L71" s="828">
        <v>1541996</v>
      </c>
      <c r="M71" s="912">
        <v>1537801</v>
      </c>
      <c r="N71" s="912">
        <v>2326592</v>
      </c>
      <c r="O71" s="912">
        <v>2893406</v>
      </c>
      <c r="P71" s="911">
        <v>3114790</v>
      </c>
      <c r="Q71" s="916">
        <v>2986251</v>
      </c>
      <c r="R71" s="916">
        <v>3321724</v>
      </c>
      <c r="S71" s="1174">
        <v>3905191</v>
      </c>
      <c r="T71" s="1178">
        <v>5926518</v>
      </c>
      <c r="U71" s="106">
        <v>5677049</v>
      </c>
      <c r="V71" s="1290">
        <v>6924805</v>
      </c>
    </row>
    <row r="72" spans="1:22" ht="10.5" customHeight="1">
      <c r="B72" s="1909" t="s">
        <v>555</v>
      </c>
      <c r="C72" s="1910"/>
      <c r="D72" s="1910"/>
      <c r="E72" s="1910"/>
      <c r="F72" s="716"/>
      <c r="G72" s="829">
        <v>646731</v>
      </c>
      <c r="H72" s="829">
        <v>650320</v>
      </c>
      <c r="I72" s="829">
        <v>964741</v>
      </c>
      <c r="J72" s="829">
        <v>793924</v>
      </c>
      <c r="K72" s="828">
        <v>616782</v>
      </c>
      <c r="L72" s="828">
        <v>818016</v>
      </c>
      <c r="M72" s="912">
        <v>1005567</v>
      </c>
      <c r="N72" s="912">
        <v>960637</v>
      </c>
      <c r="O72" s="912">
        <v>1431691</v>
      </c>
      <c r="P72" s="911">
        <v>1431917</v>
      </c>
      <c r="Q72" s="916">
        <v>1510124</v>
      </c>
      <c r="R72" s="916">
        <v>1668193</v>
      </c>
      <c r="S72" s="1174">
        <v>1871269</v>
      </c>
      <c r="T72" s="1178">
        <v>2280575</v>
      </c>
      <c r="U72" s="106">
        <v>2729307</v>
      </c>
      <c r="V72" s="1290">
        <v>3762313</v>
      </c>
    </row>
    <row r="73" spans="1:22" ht="10.5" customHeight="1">
      <c r="B73" s="1909" t="s">
        <v>102</v>
      </c>
      <c r="C73" s="1910"/>
      <c r="D73" s="1910"/>
      <c r="E73" s="1910"/>
      <c r="F73" s="716"/>
      <c r="G73" s="829">
        <v>547178</v>
      </c>
      <c r="H73" s="829">
        <v>642162</v>
      </c>
      <c r="I73" s="829">
        <v>522440</v>
      </c>
      <c r="J73" s="829">
        <v>270013</v>
      </c>
      <c r="K73" s="828">
        <v>274455</v>
      </c>
      <c r="L73" s="828">
        <v>412301</v>
      </c>
      <c r="M73" s="912">
        <v>535736</v>
      </c>
      <c r="N73" s="912">
        <v>507145</v>
      </c>
      <c r="O73" s="912">
        <v>521623</v>
      </c>
      <c r="P73" s="911">
        <v>677967</v>
      </c>
      <c r="Q73" s="916">
        <v>737506</v>
      </c>
      <c r="R73" s="916">
        <v>703333</v>
      </c>
      <c r="S73" s="1174">
        <v>928434</v>
      </c>
      <c r="T73" s="1178">
        <v>749070</v>
      </c>
      <c r="U73" s="106">
        <v>872192</v>
      </c>
      <c r="V73" s="1290">
        <v>1925942</v>
      </c>
    </row>
    <row r="74" spans="1:22" ht="10.5" customHeight="1">
      <c r="B74" s="628" t="s">
        <v>191</v>
      </c>
      <c r="C74" s="629"/>
      <c r="D74" s="629"/>
      <c r="E74" s="629"/>
      <c r="F74" s="627"/>
      <c r="G74" s="829">
        <v>502575</v>
      </c>
      <c r="H74" s="829">
        <v>692061</v>
      </c>
      <c r="I74" s="829">
        <v>1417841</v>
      </c>
      <c r="J74" s="829">
        <v>1070242</v>
      </c>
      <c r="K74" s="828">
        <v>725700</v>
      </c>
      <c r="L74" s="828">
        <v>1645154</v>
      </c>
      <c r="M74" s="912">
        <v>965083</v>
      </c>
      <c r="N74" s="912">
        <v>229713</v>
      </c>
      <c r="O74" s="912">
        <v>4333233</v>
      </c>
      <c r="P74" s="911">
        <v>3788324</v>
      </c>
      <c r="Q74" s="916">
        <v>2228620</v>
      </c>
      <c r="R74" s="916">
        <v>5879136</v>
      </c>
      <c r="S74" s="1174">
        <v>3258965</v>
      </c>
      <c r="T74" s="1178">
        <v>6197682</v>
      </c>
      <c r="U74" s="106">
        <v>5115674</v>
      </c>
      <c r="V74" s="1290">
        <v>2705320</v>
      </c>
    </row>
    <row r="75" spans="1:22" ht="10.5" customHeight="1">
      <c r="B75" s="1909" t="s">
        <v>114</v>
      </c>
      <c r="C75" s="1910"/>
      <c r="D75" s="1910"/>
      <c r="E75" s="1910"/>
      <c r="F75" s="716"/>
      <c r="G75" s="829">
        <v>378033</v>
      </c>
      <c r="H75" s="829">
        <v>537813</v>
      </c>
      <c r="I75" s="829">
        <v>674749</v>
      </c>
      <c r="J75" s="829">
        <v>472111</v>
      </c>
      <c r="K75" s="828">
        <v>483186</v>
      </c>
      <c r="L75" s="828">
        <v>1131955</v>
      </c>
      <c r="M75" s="912">
        <v>806080</v>
      </c>
      <c r="N75" s="912">
        <v>833793</v>
      </c>
      <c r="O75" s="912">
        <v>967024</v>
      </c>
      <c r="P75" s="911">
        <v>920844</v>
      </c>
      <c r="Q75" s="916">
        <v>927372</v>
      </c>
      <c r="R75" s="916">
        <v>914873</v>
      </c>
      <c r="S75" s="1174">
        <v>1175562</v>
      </c>
      <c r="T75" s="1178">
        <v>1253408</v>
      </c>
      <c r="U75" s="106">
        <v>1481552</v>
      </c>
      <c r="V75" s="1290">
        <v>1556090</v>
      </c>
    </row>
    <row r="76" spans="1:22" ht="10.5" customHeight="1">
      <c r="B76" s="628" t="s">
        <v>631</v>
      </c>
      <c r="C76" s="629"/>
      <c r="D76" s="629"/>
      <c r="E76" s="629"/>
      <c r="F76" s="627"/>
      <c r="G76" s="829">
        <v>351613</v>
      </c>
      <c r="H76" s="829">
        <v>414590</v>
      </c>
      <c r="I76" s="829">
        <v>767355</v>
      </c>
      <c r="J76" s="829">
        <v>641328</v>
      </c>
      <c r="K76" s="828">
        <v>576766</v>
      </c>
      <c r="L76" s="828">
        <v>578940</v>
      </c>
      <c r="M76" s="912">
        <v>756725</v>
      </c>
      <c r="N76" s="912">
        <v>1128670</v>
      </c>
      <c r="O76" s="912">
        <v>1235264</v>
      </c>
      <c r="P76" s="911">
        <v>1290036</v>
      </c>
      <c r="Q76" s="916">
        <v>1317861</v>
      </c>
      <c r="R76" s="916">
        <v>2162956</v>
      </c>
      <c r="S76" s="1174">
        <v>2398799</v>
      </c>
      <c r="T76" s="1178">
        <v>2943246</v>
      </c>
      <c r="U76" s="106">
        <v>2839692</v>
      </c>
      <c r="V76" s="1290">
        <v>3285902</v>
      </c>
    </row>
    <row r="77" spans="1:22" ht="10.5" customHeight="1">
      <c r="B77" s="1909" t="s">
        <v>103</v>
      </c>
      <c r="C77" s="1910"/>
      <c r="D77" s="1910"/>
      <c r="E77" s="1910"/>
      <c r="F77" s="716"/>
      <c r="G77" s="829">
        <v>238268</v>
      </c>
      <c r="H77" s="829">
        <v>284648</v>
      </c>
      <c r="I77" s="829">
        <v>363131</v>
      </c>
      <c r="J77" s="829">
        <v>274373</v>
      </c>
      <c r="K77" s="828">
        <v>234077</v>
      </c>
      <c r="L77" s="828">
        <v>266797</v>
      </c>
      <c r="M77" s="912">
        <v>371298</v>
      </c>
      <c r="N77" s="912">
        <v>525001</v>
      </c>
      <c r="O77" s="912">
        <v>682053</v>
      </c>
      <c r="P77" s="911">
        <v>780339</v>
      </c>
      <c r="Q77" s="916">
        <v>878316</v>
      </c>
      <c r="R77" s="916">
        <v>1173467</v>
      </c>
      <c r="S77" s="1174">
        <v>1238412</v>
      </c>
      <c r="T77" s="1178">
        <v>1380315</v>
      </c>
      <c r="U77" s="106">
        <v>1843480</v>
      </c>
      <c r="V77" s="1290">
        <v>2570374</v>
      </c>
    </row>
    <row r="78" spans="1:22" ht="10.5" customHeight="1">
      <c r="B78" s="1909" t="s">
        <v>986</v>
      </c>
      <c r="C78" s="1910"/>
      <c r="D78" s="1910"/>
      <c r="E78" s="1910"/>
      <c r="F78" s="1917"/>
      <c r="G78" s="829">
        <v>209379</v>
      </c>
      <c r="H78" s="829">
        <v>252319</v>
      </c>
      <c r="I78" s="829">
        <v>304760</v>
      </c>
      <c r="J78" s="829">
        <v>318057</v>
      </c>
      <c r="K78" s="828">
        <v>339371</v>
      </c>
      <c r="L78" s="828">
        <v>314562</v>
      </c>
      <c r="M78" s="912">
        <v>250054</v>
      </c>
      <c r="N78" s="912">
        <v>353611</v>
      </c>
      <c r="O78" s="912">
        <v>480433</v>
      </c>
      <c r="P78" s="911">
        <v>643512</v>
      </c>
      <c r="Q78" s="933">
        <v>639772</v>
      </c>
      <c r="R78" s="933">
        <v>785998</v>
      </c>
      <c r="S78" s="1175">
        <v>779168</v>
      </c>
      <c r="T78" s="1178">
        <v>1061320</v>
      </c>
      <c r="U78" s="106">
        <v>1472238</v>
      </c>
      <c r="V78" s="1290">
        <v>1518531</v>
      </c>
    </row>
    <row r="79" spans="1:22" ht="10.5" customHeight="1">
      <c r="A79" s="1922"/>
      <c r="B79" s="628" t="s">
        <v>475</v>
      </c>
      <c r="C79" s="629"/>
      <c r="D79" s="629"/>
      <c r="E79" s="629"/>
      <c r="F79" s="627"/>
      <c r="G79" s="829">
        <v>204879</v>
      </c>
      <c r="H79" s="829">
        <v>528149</v>
      </c>
      <c r="I79" s="829">
        <v>334769</v>
      </c>
      <c r="J79" s="829">
        <v>300168</v>
      </c>
      <c r="K79" s="828">
        <v>269006</v>
      </c>
      <c r="L79" s="828">
        <v>229824</v>
      </c>
      <c r="M79" s="912">
        <v>225750</v>
      </c>
      <c r="N79" s="912">
        <v>292124</v>
      </c>
      <c r="O79" s="912">
        <v>280376</v>
      </c>
      <c r="P79" s="911">
        <v>337475</v>
      </c>
      <c r="Q79" s="933">
        <v>411547</v>
      </c>
      <c r="R79" s="933">
        <v>162502</v>
      </c>
      <c r="S79" s="1175">
        <v>122534</v>
      </c>
      <c r="T79" s="1178">
        <v>69265</v>
      </c>
      <c r="U79" s="106">
        <v>61215</v>
      </c>
      <c r="V79" s="1290">
        <v>102477</v>
      </c>
    </row>
    <row r="80" spans="1:22" ht="10.5" customHeight="1">
      <c r="A80" s="1922"/>
      <c r="B80" s="1909" t="s">
        <v>1407</v>
      </c>
      <c r="C80" s="1910"/>
      <c r="D80" s="1910"/>
      <c r="E80" s="1910"/>
      <c r="F80" s="1917"/>
      <c r="G80" s="829">
        <v>180861</v>
      </c>
      <c r="H80" s="829">
        <v>169155</v>
      </c>
      <c r="I80" s="829">
        <v>280599</v>
      </c>
      <c r="J80" s="829">
        <v>290335</v>
      </c>
      <c r="K80" s="828">
        <v>222198</v>
      </c>
      <c r="L80" s="828">
        <v>317002</v>
      </c>
      <c r="M80" s="912">
        <v>218288</v>
      </c>
      <c r="N80" s="912">
        <v>313555</v>
      </c>
      <c r="O80" s="912">
        <v>400101</v>
      </c>
      <c r="P80" s="911">
        <v>320714</v>
      </c>
      <c r="Q80" s="933">
        <v>443967</v>
      </c>
      <c r="R80" s="933">
        <v>325607</v>
      </c>
      <c r="S80" s="1175">
        <v>681343</v>
      </c>
      <c r="T80" s="1178">
        <v>878606</v>
      </c>
      <c r="U80" s="106">
        <v>1160535</v>
      </c>
      <c r="V80" s="1290">
        <v>1316027</v>
      </c>
    </row>
    <row r="81" spans="1:22" ht="10.5" customHeight="1">
      <c r="A81" s="1922">
        <v>85</v>
      </c>
      <c r="B81" s="1909" t="s">
        <v>301</v>
      </c>
      <c r="C81" s="1910"/>
      <c r="D81" s="1910"/>
      <c r="E81" s="1910"/>
      <c r="F81" s="716"/>
      <c r="G81" s="829">
        <v>180289</v>
      </c>
      <c r="H81" s="829">
        <v>293737</v>
      </c>
      <c r="I81" s="829">
        <v>498248</v>
      </c>
      <c r="J81" s="829">
        <v>408988</v>
      </c>
      <c r="K81" s="828">
        <v>374433</v>
      </c>
      <c r="L81" s="828">
        <v>307861</v>
      </c>
      <c r="M81" s="912">
        <v>304747</v>
      </c>
      <c r="N81" s="912">
        <v>395390</v>
      </c>
      <c r="O81" s="912">
        <v>405197</v>
      </c>
      <c r="P81" s="911">
        <v>315542</v>
      </c>
      <c r="Q81" s="916">
        <v>402803</v>
      </c>
      <c r="R81" s="916">
        <v>580332</v>
      </c>
      <c r="S81" s="1174">
        <v>544911</v>
      </c>
      <c r="T81" s="1178">
        <v>1665141</v>
      </c>
      <c r="U81" s="106">
        <v>815604</v>
      </c>
      <c r="V81" s="1290">
        <v>816154</v>
      </c>
    </row>
    <row r="82" spans="1:22" ht="10.5" customHeight="1">
      <c r="A82" s="1922"/>
      <c r="B82" s="1909" t="s">
        <v>907</v>
      </c>
      <c r="C82" s="1910"/>
      <c r="D82" s="1910"/>
      <c r="E82" s="1910"/>
      <c r="F82" s="716"/>
      <c r="G82" s="829">
        <v>167785</v>
      </c>
      <c r="H82" s="829">
        <v>319788</v>
      </c>
      <c r="I82" s="829">
        <v>283395</v>
      </c>
      <c r="J82" s="829">
        <v>221422</v>
      </c>
      <c r="K82" s="828">
        <v>205538</v>
      </c>
      <c r="L82" s="828">
        <v>275437</v>
      </c>
      <c r="M82" s="912">
        <v>329776</v>
      </c>
      <c r="N82" s="912">
        <v>425699</v>
      </c>
      <c r="O82" s="912">
        <v>570431</v>
      </c>
      <c r="P82" s="911">
        <v>625464</v>
      </c>
      <c r="Q82" s="916">
        <v>663265</v>
      </c>
      <c r="R82" s="916">
        <v>812779</v>
      </c>
      <c r="S82" s="1174">
        <v>860698</v>
      </c>
      <c r="T82" s="1178">
        <v>1420998</v>
      </c>
      <c r="U82" s="106">
        <v>1224423</v>
      </c>
      <c r="V82" s="1290">
        <v>1556090</v>
      </c>
    </row>
    <row r="83" spans="1:22" ht="10.5" customHeight="1">
      <c r="B83" s="1909" t="s">
        <v>302</v>
      </c>
      <c r="C83" s="1910"/>
      <c r="D83" s="1910"/>
      <c r="E83" s="1910"/>
      <c r="F83" s="716"/>
      <c r="G83" s="829">
        <v>164481</v>
      </c>
      <c r="H83" s="829">
        <v>187703</v>
      </c>
      <c r="I83" s="829">
        <v>182001</v>
      </c>
      <c r="J83" s="829">
        <v>111691</v>
      </c>
      <c r="K83" s="828">
        <v>74144</v>
      </c>
      <c r="L83" s="828">
        <v>87167</v>
      </c>
      <c r="M83" s="912">
        <v>92997</v>
      </c>
      <c r="N83" s="912">
        <v>96377</v>
      </c>
      <c r="O83" s="912">
        <v>128036</v>
      </c>
      <c r="P83" s="911">
        <v>173694</v>
      </c>
      <c r="Q83" s="916">
        <v>171722</v>
      </c>
      <c r="R83" s="916">
        <v>230128</v>
      </c>
      <c r="S83" s="1174">
        <v>246079</v>
      </c>
      <c r="T83" s="1178">
        <v>302388</v>
      </c>
      <c r="U83" s="106">
        <v>382752</v>
      </c>
      <c r="V83" s="1290">
        <v>996673</v>
      </c>
    </row>
    <row r="84" spans="1:22" ht="10.5" customHeight="1">
      <c r="B84" s="1909" t="s">
        <v>303</v>
      </c>
      <c r="C84" s="1910"/>
      <c r="D84" s="1910"/>
      <c r="E84" s="1910"/>
      <c r="F84" s="716"/>
      <c r="G84" s="829">
        <v>158460</v>
      </c>
      <c r="H84" s="829">
        <v>333776</v>
      </c>
      <c r="I84" s="829">
        <v>341762</v>
      </c>
      <c r="J84" s="829">
        <v>261088</v>
      </c>
      <c r="K84" s="828">
        <v>178747</v>
      </c>
      <c r="L84" s="828">
        <v>82064</v>
      </c>
      <c r="M84" s="912">
        <v>266696</v>
      </c>
      <c r="N84" s="912">
        <v>388912</v>
      </c>
      <c r="O84" s="912">
        <v>486223</v>
      </c>
      <c r="P84" s="911">
        <v>436574</v>
      </c>
      <c r="Q84" s="916">
        <v>445433</v>
      </c>
      <c r="R84" s="916">
        <v>132327</v>
      </c>
      <c r="S84" s="1174">
        <v>27249</v>
      </c>
      <c r="T84" s="1178">
        <v>45628</v>
      </c>
      <c r="U84" s="106">
        <v>78741</v>
      </c>
      <c r="V84" s="1290">
        <v>225511</v>
      </c>
    </row>
    <row r="85" spans="1:22" ht="10.5" customHeight="1">
      <c r="B85" s="1909" t="s">
        <v>305</v>
      </c>
      <c r="C85" s="1910"/>
      <c r="D85" s="1910"/>
      <c r="E85" s="1910"/>
      <c r="F85" s="716"/>
      <c r="G85" s="829">
        <v>175202</v>
      </c>
      <c r="H85" s="829">
        <v>201906</v>
      </c>
      <c r="I85" s="829">
        <v>174268</v>
      </c>
      <c r="J85" s="829">
        <v>179289</v>
      </c>
      <c r="K85" s="828">
        <v>178961</v>
      </c>
      <c r="L85" s="828">
        <v>140051</v>
      </c>
      <c r="M85" s="912">
        <v>97993</v>
      </c>
      <c r="N85" s="912">
        <v>137789</v>
      </c>
      <c r="O85" s="912">
        <v>129228</v>
      </c>
      <c r="P85" s="911">
        <v>142255</v>
      </c>
      <c r="Q85" s="916">
        <v>193464</v>
      </c>
      <c r="R85" s="916">
        <v>188454</v>
      </c>
      <c r="S85" s="1174">
        <v>286130</v>
      </c>
      <c r="T85" s="1178">
        <v>534185</v>
      </c>
      <c r="U85" s="106">
        <v>580601</v>
      </c>
      <c r="V85" s="1290">
        <v>613033</v>
      </c>
    </row>
    <row r="86" spans="1:22" ht="10.5" customHeight="1">
      <c r="B86" s="407" t="s">
        <v>60</v>
      </c>
      <c r="C86" s="408"/>
      <c r="D86" s="408"/>
      <c r="E86" s="408"/>
      <c r="F86" s="627"/>
      <c r="G86" s="829">
        <v>3777621</v>
      </c>
      <c r="H86" s="829">
        <v>4950810</v>
      </c>
      <c r="I86" s="829">
        <v>7006245</v>
      </c>
      <c r="J86" s="829">
        <v>5586963</v>
      </c>
      <c r="K86" s="828">
        <v>4848542</v>
      </c>
      <c r="L86" s="830">
        <v>5770749</v>
      </c>
      <c r="M86" s="918">
        <v>5627465</v>
      </c>
      <c r="N86" s="918">
        <v>6096984</v>
      </c>
      <c r="O86" s="918">
        <v>12504601</v>
      </c>
      <c r="P86" s="922">
        <v>12186472</v>
      </c>
      <c r="Q86" s="919">
        <v>12726863</v>
      </c>
      <c r="R86" s="919">
        <v>13146059</v>
      </c>
      <c r="S86" s="1176">
        <v>16277779</v>
      </c>
      <c r="T86" s="1179">
        <v>18737756</v>
      </c>
      <c r="U86" s="107">
        <v>23743161</v>
      </c>
      <c r="V86" s="1291">
        <v>44213320</v>
      </c>
    </row>
    <row r="87" spans="1:22" ht="10.5" customHeight="1">
      <c r="B87" s="1925" t="s">
        <v>144</v>
      </c>
      <c r="C87" s="1926"/>
      <c r="D87" s="1926"/>
      <c r="E87" s="1926"/>
      <c r="F87" s="720"/>
      <c r="G87" s="934">
        <f t="shared" ref="G87:M87" si="0">SUM(G66:G86)</f>
        <v>15752267</v>
      </c>
      <c r="H87" s="934">
        <f t="shared" si="0"/>
        <v>20067052</v>
      </c>
      <c r="I87" s="934">
        <f t="shared" si="0"/>
        <v>25887894</v>
      </c>
      <c r="J87" s="934">
        <f t="shared" si="0"/>
        <v>23252678</v>
      </c>
      <c r="K87" s="934">
        <f t="shared" si="0"/>
        <v>22656749</v>
      </c>
      <c r="L87" s="934">
        <f t="shared" si="0"/>
        <v>26141249</v>
      </c>
      <c r="M87" s="934">
        <f t="shared" si="0"/>
        <v>26977545</v>
      </c>
      <c r="N87" s="935">
        <f t="shared" ref="N87:V87" si="1">SUM(N66:N86)</f>
        <v>30666837</v>
      </c>
      <c r="O87" s="935">
        <f t="shared" si="1"/>
        <v>46943777</v>
      </c>
      <c r="P87" s="935">
        <f t="shared" si="1"/>
        <v>47459444</v>
      </c>
      <c r="Q87" s="918">
        <f t="shared" si="1"/>
        <v>46400174</v>
      </c>
      <c r="R87" s="918">
        <f t="shared" si="1"/>
        <v>50813222</v>
      </c>
      <c r="S87" s="922">
        <f t="shared" si="1"/>
        <v>55187993</v>
      </c>
      <c r="T87" s="922">
        <f t="shared" si="1"/>
        <v>72492686</v>
      </c>
      <c r="U87" s="922">
        <f t="shared" si="1"/>
        <v>81300428</v>
      </c>
      <c r="V87" s="922">
        <f t="shared" si="1"/>
        <v>108901580</v>
      </c>
    </row>
    <row r="88" spans="1:22" ht="12" customHeight="1">
      <c r="B88" s="387" t="s">
        <v>530</v>
      </c>
      <c r="C88" s="104"/>
      <c r="D88" s="50"/>
      <c r="E88" s="50"/>
      <c r="F88" s="43"/>
      <c r="G88" s="43"/>
      <c r="H88" s="43"/>
      <c r="I88" s="43"/>
      <c r="J88" s="43"/>
      <c r="K88" s="106" t="s">
        <v>481</v>
      </c>
      <c r="L88" s="43"/>
      <c r="M88" s="106"/>
      <c r="N88" s="50"/>
      <c r="O88" s="50"/>
      <c r="P88" s="50"/>
      <c r="Q88" s="50"/>
      <c r="R88" s="50"/>
      <c r="U88" s="59"/>
      <c r="V88" s="132"/>
    </row>
    <row r="89" spans="1:22" ht="5.25" customHeight="1">
      <c r="B89" s="387"/>
      <c r="C89" s="104"/>
      <c r="D89" s="50"/>
      <c r="E89" s="50"/>
      <c r="F89" s="43"/>
      <c r="G89" s="43"/>
      <c r="H89" s="43"/>
      <c r="I89" s="43"/>
      <c r="J89" s="43"/>
      <c r="K89" s="106"/>
      <c r="L89" s="43"/>
      <c r="M89" s="106"/>
      <c r="N89" s="50"/>
      <c r="O89" s="50"/>
      <c r="P89" s="50"/>
      <c r="Q89" s="50"/>
      <c r="R89" s="50"/>
    </row>
    <row r="90" spans="1:22" ht="10.5" customHeight="1">
      <c r="B90" s="387" t="s">
        <v>1168</v>
      </c>
      <c r="C90" s="104"/>
      <c r="D90" s="50"/>
      <c r="E90" s="50"/>
      <c r="F90" s="43"/>
      <c r="G90" s="43"/>
      <c r="H90" s="43"/>
      <c r="I90" s="43"/>
      <c r="J90" s="43"/>
      <c r="K90" s="43"/>
      <c r="L90" s="43"/>
      <c r="M90" s="43"/>
      <c r="N90" s="43"/>
      <c r="O90" s="43"/>
      <c r="P90" s="43"/>
      <c r="Q90" s="50"/>
      <c r="R90" s="50"/>
      <c r="U90" s="59"/>
    </row>
    <row r="91" spans="1:22" ht="10.5" customHeight="1">
      <c r="B91" s="104"/>
      <c r="C91" s="104"/>
      <c r="D91" s="50"/>
      <c r="E91" s="50"/>
      <c r="F91" s="43"/>
      <c r="G91" s="43"/>
      <c r="H91" s="43"/>
      <c r="I91" s="43"/>
      <c r="J91" s="43"/>
      <c r="K91" s="43"/>
      <c r="L91" s="43"/>
      <c r="M91" s="43"/>
      <c r="N91" s="43"/>
      <c r="O91" s="43"/>
      <c r="P91" s="43"/>
      <c r="Q91" s="50"/>
      <c r="R91" s="50"/>
      <c r="S91" s="59"/>
      <c r="T91" s="59"/>
    </row>
    <row r="92" spans="1:22" ht="10.5" customHeight="1">
      <c r="B92" s="104"/>
      <c r="C92" s="104"/>
      <c r="D92" s="50"/>
      <c r="E92" s="50"/>
      <c r="F92" s="43"/>
      <c r="G92" s="43"/>
      <c r="H92" s="43"/>
      <c r="I92" s="43"/>
      <c r="J92" s="43"/>
      <c r="K92" s="43"/>
      <c r="L92" s="43"/>
      <c r="M92" s="43"/>
      <c r="N92" s="43"/>
      <c r="O92" s="43"/>
      <c r="P92" s="43"/>
      <c r="Q92" s="50"/>
      <c r="R92" s="50"/>
      <c r="S92" s="59"/>
    </row>
    <row r="93" spans="1:22" ht="10.5" customHeight="1">
      <c r="B93" s="104"/>
      <c r="C93" s="104"/>
      <c r="D93" s="50"/>
      <c r="E93" s="50"/>
      <c r="F93" s="43"/>
      <c r="G93" s="43"/>
      <c r="H93" s="43"/>
      <c r="I93" s="43"/>
      <c r="J93" s="43"/>
      <c r="K93" s="43"/>
      <c r="L93" s="43"/>
      <c r="M93" s="43"/>
      <c r="N93" s="43"/>
      <c r="O93" s="43"/>
      <c r="P93" s="43"/>
      <c r="Q93" s="50"/>
      <c r="R93" s="50"/>
    </row>
    <row r="94" spans="1:22" ht="10.5" customHeight="1">
      <c r="B94" s="104"/>
      <c r="C94" s="104"/>
      <c r="D94" s="50"/>
      <c r="E94" s="50"/>
      <c r="F94" s="43"/>
      <c r="G94" s="43"/>
      <c r="H94" s="43"/>
      <c r="I94" s="43"/>
      <c r="J94" s="43"/>
      <c r="K94" s="43"/>
      <c r="L94" s="43"/>
      <c r="M94" s="43"/>
      <c r="N94" s="43"/>
      <c r="O94" s="43"/>
      <c r="P94" s="43"/>
      <c r="Q94" s="50"/>
      <c r="R94" s="50"/>
    </row>
    <row r="95" spans="1:22" ht="10.5" customHeight="1">
      <c r="B95" s="104"/>
      <c r="C95" s="104"/>
      <c r="D95" s="50"/>
      <c r="E95" s="50"/>
      <c r="F95" s="43"/>
      <c r="G95" s="43"/>
      <c r="H95" s="43"/>
      <c r="I95" s="43"/>
      <c r="J95" s="43"/>
      <c r="K95" s="43"/>
      <c r="L95" s="43"/>
      <c r="M95" s="43"/>
      <c r="N95" s="43"/>
      <c r="O95" s="43"/>
      <c r="P95" s="43"/>
      <c r="Q95" s="43"/>
      <c r="R95" s="43"/>
      <c r="S95" s="43"/>
      <c r="T95" s="50"/>
      <c r="U95" s="50"/>
      <c r="V95" s="50"/>
    </row>
    <row r="96" spans="1:22" ht="10.5" customHeight="1">
      <c r="B96" s="50"/>
      <c r="C96" s="50"/>
      <c r="D96" s="50"/>
      <c r="E96" s="50"/>
      <c r="F96" s="43"/>
      <c r="G96" s="43"/>
      <c r="H96" s="43"/>
      <c r="I96" s="43"/>
      <c r="J96" s="43"/>
      <c r="K96" s="43"/>
      <c r="L96" s="43"/>
      <c r="M96" s="43"/>
      <c r="N96" s="43"/>
      <c r="O96" s="43"/>
      <c r="P96" s="43"/>
      <c r="Q96" s="106"/>
      <c r="R96" s="50"/>
      <c r="S96" s="50"/>
      <c r="T96" s="50"/>
      <c r="U96" s="50"/>
      <c r="V96" s="50"/>
    </row>
    <row r="97" spans="2:22" s="60" customFormat="1">
      <c r="B97" s="104" t="s">
        <v>987</v>
      </c>
      <c r="C97" s="105"/>
      <c r="D97" s="105"/>
      <c r="E97" s="203"/>
      <c r="F97" s="55"/>
      <c r="G97" s="54"/>
      <c r="H97" s="54"/>
      <c r="I97" s="43"/>
      <c r="J97" s="43"/>
      <c r="K97" s="43"/>
      <c r="L97" s="43"/>
      <c r="M97" s="43"/>
      <c r="N97" s="43"/>
      <c r="O97" s="43"/>
      <c r="P97" s="43"/>
      <c r="Q97" s="105"/>
      <c r="R97" s="108"/>
      <c r="S97" s="105"/>
      <c r="T97" s="105"/>
      <c r="U97" s="108"/>
      <c r="V97" s="105"/>
    </row>
    <row r="98" spans="2:22" s="60" customFormat="1" ht="12.75" customHeight="1">
      <c r="B98" s="1905" t="s">
        <v>306</v>
      </c>
      <c r="C98" s="1906"/>
      <c r="D98" s="381">
        <v>2000</v>
      </c>
      <c r="E98" s="381">
        <v>2001</v>
      </c>
      <c r="F98" s="381">
        <v>2002</v>
      </c>
      <c r="G98" s="388">
        <v>2003</v>
      </c>
      <c r="H98" s="389">
        <v>2004</v>
      </c>
      <c r="I98" s="390">
        <v>2005</v>
      </c>
      <c r="J98" s="390">
        <v>2006</v>
      </c>
      <c r="K98" s="390">
        <v>2007</v>
      </c>
      <c r="L98" s="390">
        <v>2008</v>
      </c>
      <c r="M98" s="385">
        <v>2009</v>
      </c>
      <c r="N98" s="349">
        <v>2010</v>
      </c>
      <c r="O98" s="350" t="s">
        <v>1371</v>
      </c>
      <c r="P98" s="350" t="s">
        <v>1367</v>
      </c>
      <c r="Q98" s="350" t="s">
        <v>1408</v>
      </c>
      <c r="R98" s="350" t="s">
        <v>1411</v>
      </c>
      <c r="S98" s="350" t="s">
        <v>1516</v>
      </c>
    </row>
    <row r="99" spans="2:22" s="60" customFormat="1" ht="12.75" customHeight="1">
      <c r="B99" s="1907"/>
      <c r="C99" s="1908"/>
      <c r="D99" s="1911" t="s">
        <v>499</v>
      </c>
      <c r="E99" s="1912"/>
      <c r="F99" s="1912"/>
      <c r="G99" s="1912"/>
      <c r="H99" s="1912"/>
      <c r="I99" s="1912"/>
      <c r="J99" s="1912"/>
      <c r="K99" s="1912"/>
      <c r="L99" s="1912"/>
      <c r="M99" s="1912"/>
      <c r="N99" s="1912"/>
      <c r="O99" s="1912"/>
      <c r="P99" s="1912"/>
      <c r="Q99" s="1912"/>
      <c r="R99" s="1912"/>
      <c r="S99" s="1513"/>
    </row>
    <row r="100" spans="2:22" ht="10.5" customHeight="1">
      <c r="B100" s="484" t="s">
        <v>307</v>
      </c>
      <c r="C100" s="391"/>
      <c r="D100" s="931">
        <v>1968615</v>
      </c>
      <c r="E100" s="931">
        <v>2205189.04</v>
      </c>
      <c r="F100" s="931">
        <v>3294377</v>
      </c>
      <c r="G100" s="931">
        <v>3296073</v>
      </c>
      <c r="H100" s="931">
        <v>3582986</v>
      </c>
      <c r="I100" s="931">
        <v>3525708</v>
      </c>
      <c r="J100" s="912">
        <v>3548158</v>
      </c>
      <c r="K100" s="912">
        <v>4555594</v>
      </c>
      <c r="L100" s="912">
        <v>5536323</v>
      </c>
      <c r="M100" s="911">
        <v>5139231</v>
      </c>
      <c r="N100" s="936">
        <v>4878356</v>
      </c>
      <c r="O100" s="936">
        <v>4441393</v>
      </c>
      <c r="P100" s="936">
        <v>4857472</v>
      </c>
      <c r="Q100" s="1167">
        <v>6261076</v>
      </c>
      <c r="R100" s="1170">
        <v>5546933</v>
      </c>
      <c r="S100" s="1292">
        <v>8532527.6129999999</v>
      </c>
    </row>
    <row r="101" spans="2:22" ht="10.5" customHeight="1">
      <c r="B101" s="484" t="s">
        <v>308</v>
      </c>
      <c r="C101" s="392"/>
      <c r="D101" s="829">
        <v>1513704</v>
      </c>
      <c r="E101" s="829">
        <v>2012235</v>
      </c>
      <c r="F101" s="829">
        <v>2360093</v>
      </c>
      <c r="G101" s="829">
        <v>2467633</v>
      </c>
      <c r="H101" s="829">
        <v>2808063</v>
      </c>
      <c r="I101" s="829">
        <v>2886200</v>
      </c>
      <c r="J101" s="912">
        <v>2789351</v>
      </c>
      <c r="K101" s="912">
        <v>3542857</v>
      </c>
      <c r="L101" s="828">
        <v>6007310</v>
      </c>
      <c r="M101" s="937">
        <v>4672630</v>
      </c>
      <c r="N101" s="938">
        <v>5120253</v>
      </c>
      <c r="O101" s="938">
        <v>5219470</v>
      </c>
      <c r="P101" s="938">
        <v>5647459</v>
      </c>
      <c r="Q101" s="1168">
        <v>7604135</v>
      </c>
      <c r="R101" s="1171">
        <v>8050068</v>
      </c>
      <c r="S101" s="1290">
        <v>9255737.3599999994</v>
      </c>
    </row>
    <row r="102" spans="2:22" ht="10.5" customHeight="1">
      <c r="B102" s="630" t="s">
        <v>309</v>
      </c>
      <c r="C102" s="393"/>
      <c r="D102" s="829">
        <v>879381</v>
      </c>
      <c r="E102" s="829">
        <v>708904</v>
      </c>
      <c r="F102" s="829">
        <v>856719</v>
      </c>
      <c r="G102" s="829">
        <v>860585</v>
      </c>
      <c r="H102" s="829">
        <v>858417</v>
      </c>
      <c r="I102" s="829">
        <v>931745</v>
      </c>
      <c r="J102" s="912">
        <v>804106</v>
      </c>
      <c r="K102" s="912">
        <v>952184</v>
      </c>
      <c r="L102" s="912">
        <v>935563</v>
      </c>
      <c r="M102" s="911">
        <v>1106024</v>
      </c>
      <c r="N102" s="938">
        <v>674420</v>
      </c>
      <c r="O102" s="938">
        <v>354060</v>
      </c>
      <c r="P102" s="938">
        <v>305380</v>
      </c>
      <c r="Q102" s="1168">
        <v>362647</v>
      </c>
      <c r="R102" s="1171">
        <v>140086</v>
      </c>
      <c r="S102" s="1290">
        <v>569777.25899999996</v>
      </c>
    </row>
    <row r="103" spans="2:22" ht="10.5" customHeight="1">
      <c r="B103" s="630" t="s">
        <v>310</v>
      </c>
      <c r="C103" s="393"/>
      <c r="D103" s="829">
        <v>911825</v>
      </c>
      <c r="E103" s="829">
        <v>1577564</v>
      </c>
      <c r="F103" s="829">
        <v>1117520</v>
      </c>
      <c r="G103" s="829">
        <v>932336</v>
      </c>
      <c r="H103" s="829">
        <v>963522</v>
      </c>
      <c r="I103" s="829">
        <v>1386139</v>
      </c>
      <c r="J103" s="912">
        <v>1015118</v>
      </c>
      <c r="K103" s="912">
        <v>1033236</v>
      </c>
      <c r="L103" s="912">
        <v>1210973</v>
      </c>
      <c r="M103" s="911">
        <v>1231336</v>
      </c>
      <c r="N103" s="938">
        <v>1347953</v>
      </c>
      <c r="O103" s="938">
        <v>1223295</v>
      </c>
      <c r="P103" s="938">
        <v>1282097</v>
      </c>
      <c r="Q103" s="1168">
        <v>3472126</v>
      </c>
      <c r="R103" s="1171">
        <v>2087239</v>
      </c>
      <c r="S103" s="1290">
        <v>1389042.6240000001</v>
      </c>
    </row>
    <row r="104" spans="2:22" ht="10.5" customHeight="1">
      <c r="B104" s="484" t="s">
        <v>311</v>
      </c>
      <c r="C104" s="392"/>
      <c r="D104" s="829">
        <v>887945</v>
      </c>
      <c r="E104" s="829">
        <v>1104615</v>
      </c>
      <c r="F104" s="829">
        <v>1362811</v>
      </c>
      <c r="G104" s="829">
        <v>1257634</v>
      </c>
      <c r="H104" s="829">
        <v>963432</v>
      </c>
      <c r="I104" s="829">
        <v>604691</v>
      </c>
      <c r="J104" s="912">
        <v>1213165</v>
      </c>
      <c r="K104" s="912">
        <v>1404895</v>
      </c>
      <c r="L104" s="912">
        <v>2113718</v>
      </c>
      <c r="M104" s="911">
        <v>2056152</v>
      </c>
      <c r="N104" s="938">
        <v>2365900</v>
      </c>
      <c r="O104" s="938">
        <v>2429505</v>
      </c>
      <c r="P104" s="938">
        <v>2818405</v>
      </c>
      <c r="Q104" s="1168">
        <v>4324778</v>
      </c>
      <c r="R104" s="1171">
        <v>4855359</v>
      </c>
      <c r="S104" s="1290">
        <v>6016474.1830000002</v>
      </c>
    </row>
    <row r="105" spans="2:22" ht="10.5" customHeight="1">
      <c r="B105" s="484" t="s">
        <v>312</v>
      </c>
      <c r="C105" s="392"/>
      <c r="D105" s="829">
        <v>813969</v>
      </c>
      <c r="E105" s="829">
        <v>1043787</v>
      </c>
      <c r="F105" s="829">
        <v>1443402</v>
      </c>
      <c r="G105" s="829">
        <v>1019885</v>
      </c>
      <c r="H105" s="829">
        <v>996943</v>
      </c>
      <c r="I105" s="829">
        <v>1230199</v>
      </c>
      <c r="J105" s="912">
        <v>1442278</v>
      </c>
      <c r="K105" s="912">
        <v>1354243</v>
      </c>
      <c r="L105" s="912">
        <v>1441187</v>
      </c>
      <c r="M105" s="911">
        <v>1604132</v>
      </c>
      <c r="N105" s="938">
        <v>1599672</v>
      </c>
      <c r="O105" s="938">
        <v>1542793</v>
      </c>
      <c r="P105" s="938">
        <v>1848686</v>
      </c>
      <c r="Q105" s="1168">
        <v>2191414</v>
      </c>
      <c r="R105" s="1171">
        <v>2312714</v>
      </c>
      <c r="S105" s="1290">
        <v>3331193.2590000001</v>
      </c>
    </row>
    <row r="106" spans="2:22" ht="10.5" customHeight="1">
      <c r="B106" s="630" t="s">
        <v>313</v>
      </c>
      <c r="C106" s="393"/>
      <c r="D106" s="829">
        <v>615012</v>
      </c>
      <c r="E106" s="829">
        <v>781078</v>
      </c>
      <c r="F106" s="829">
        <v>1131395</v>
      </c>
      <c r="G106" s="829">
        <v>1245149</v>
      </c>
      <c r="H106" s="829">
        <v>1229111</v>
      </c>
      <c r="I106" s="829">
        <v>1281870</v>
      </c>
      <c r="J106" s="912">
        <v>1199926</v>
      </c>
      <c r="K106" s="912">
        <v>1725741</v>
      </c>
      <c r="L106" s="912">
        <v>2010380</v>
      </c>
      <c r="M106" s="911">
        <v>2120620</v>
      </c>
      <c r="N106" s="938">
        <v>1997355</v>
      </c>
      <c r="O106" s="938">
        <v>1836291</v>
      </c>
      <c r="P106" s="938">
        <v>1812163</v>
      </c>
      <c r="Q106" s="1168">
        <v>2486870</v>
      </c>
      <c r="R106" s="1171">
        <v>1415735</v>
      </c>
      <c r="S106" s="1290">
        <v>3209738.93</v>
      </c>
      <c r="U106" s="59"/>
    </row>
    <row r="107" spans="2:22" ht="10.5" customHeight="1">
      <c r="B107" s="484" t="s">
        <v>86</v>
      </c>
      <c r="C107" s="392"/>
      <c r="D107" s="829">
        <v>569733</v>
      </c>
      <c r="E107" s="829">
        <v>418566</v>
      </c>
      <c r="F107" s="829">
        <v>487657</v>
      </c>
      <c r="G107" s="829">
        <v>447781</v>
      </c>
      <c r="H107" s="829">
        <v>444421</v>
      </c>
      <c r="I107" s="829">
        <v>387007</v>
      </c>
      <c r="J107" s="912">
        <v>502803</v>
      </c>
      <c r="K107" s="912">
        <v>449443</v>
      </c>
      <c r="L107" s="912">
        <v>518688</v>
      </c>
      <c r="M107" s="911">
        <v>804616</v>
      </c>
      <c r="N107" s="938">
        <v>1177365</v>
      </c>
      <c r="O107" s="938">
        <v>881050</v>
      </c>
      <c r="P107" s="938">
        <v>768249</v>
      </c>
      <c r="Q107" s="1168">
        <v>870908</v>
      </c>
      <c r="R107" s="1171">
        <v>1234195</v>
      </c>
      <c r="S107" s="1290">
        <v>1583735.273</v>
      </c>
    </row>
    <row r="108" spans="2:22" ht="10.5" customHeight="1">
      <c r="B108" s="630" t="s">
        <v>87</v>
      </c>
      <c r="C108" s="393"/>
      <c r="D108" s="829">
        <v>493474</v>
      </c>
      <c r="E108" s="829">
        <v>613835</v>
      </c>
      <c r="F108" s="829">
        <v>804308</v>
      </c>
      <c r="G108" s="829">
        <v>678140</v>
      </c>
      <c r="H108" s="829">
        <v>676852</v>
      </c>
      <c r="I108" s="829">
        <v>576400</v>
      </c>
      <c r="J108" s="912">
        <v>582887</v>
      </c>
      <c r="K108" s="912">
        <v>801041</v>
      </c>
      <c r="L108" s="912">
        <v>786818</v>
      </c>
      <c r="M108" s="911">
        <v>701301</v>
      </c>
      <c r="N108" s="938">
        <v>878604</v>
      </c>
      <c r="O108" s="938">
        <v>1288972</v>
      </c>
      <c r="P108" s="938">
        <v>795227</v>
      </c>
      <c r="Q108" s="1168">
        <v>1586446</v>
      </c>
      <c r="R108" s="1171">
        <v>1401510</v>
      </c>
      <c r="S108" s="1290">
        <v>1494201.3940000001</v>
      </c>
      <c r="T108"/>
    </row>
    <row r="109" spans="2:22" ht="10.5" customHeight="1">
      <c r="B109" s="630" t="s">
        <v>88</v>
      </c>
      <c r="C109" s="393"/>
      <c r="D109" s="829">
        <v>405668</v>
      </c>
      <c r="E109" s="829">
        <v>304774</v>
      </c>
      <c r="F109" s="829">
        <v>263475</v>
      </c>
      <c r="G109" s="829">
        <v>281708</v>
      </c>
      <c r="H109" s="829">
        <v>458099</v>
      </c>
      <c r="I109" s="829">
        <v>358240</v>
      </c>
      <c r="J109" s="912">
        <v>401594</v>
      </c>
      <c r="K109" s="912">
        <v>364577</v>
      </c>
      <c r="L109" s="912">
        <v>1094745</v>
      </c>
      <c r="M109" s="911">
        <v>2960191</v>
      </c>
      <c r="N109" s="938">
        <v>847023</v>
      </c>
      <c r="O109" s="938">
        <v>546910</v>
      </c>
      <c r="P109" s="938">
        <v>455504</v>
      </c>
      <c r="Q109" s="1168">
        <v>553597</v>
      </c>
      <c r="R109" s="1171">
        <v>444501</v>
      </c>
      <c r="S109" s="1290">
        <v>755212.34199999995</v>
      </c>
    </row>
    <row r="110" spans="2:22" ht="10.5" customHeight="1">
      <c r="B110" s="630" t="s">
        <v>89</v>
      </c>
      <c r="C110" s="393"/>
      <c r="D110" s="829">
        <v>425787</v>
      </c>
      <c r="E110" s="829">
        <v>804852</v>
      </c>
      <c r="F110" s="829">
        <v>90994</v>
      </c>
      <c r="G110" s="829">
        <v>877977</v>
      </c>
      <c r="H110" s="829">
        <v>672813</v>
      </c>
      <c r="I110" s="829">
        <v>588551</v>
      </c>
      <c r="J110" s="912">
        <v>739412</v>
      </c>
      <c r="K110" s="912">
        <v>722327</v>
      </c>
      <c r="L110" s="912">
        <v>1159272</v>
      </c>
      <c r="M110" s="911">
        <v>1155757</v>
      </c>
      <c r="N110" s="938">
        <v>1240599</v>
      </c>
      <c r="O110" s="938">
        <v>1753089</v>
      </c>
      <c r="P110" s="938">
        <v>2292586</v>
      </c>
      <c r="Q110" s="1168">
        <v>2894961</v>
      </c>
      <c r="R110" s="1171">
        <v>2593250</v>
      </c>
      <c r="S110" s="1290">
        <v>2845072.5830000001</v>
      </c>
    </row>
    <row r="111" spans="2:22" ht="10.5" customHeight="1">
      <c r="B111" s="630" t="s">
        <v>561</v>
      </c>
      <c r="C111" s="393"/>
      <c r="D111" s="829">
        <v>431788</v>
      </c>
      <c r="E111" s="829">
        <v>542618</v>
      </c>
      <c r="F111" s="829">
        <v>800857</v>
      </c>
      <c r="G111" s="829">
        <v>647434</v>
      </c>
      <c r="H111" s="829">
        <v>544821</v>
      </c>
      <c r="I111" s="829">
        <v>477870</v>
      </c>
      <c r="J111" s="912">
        <v>465570</v>
      </c>
      <c r="K111" s="912">
        <v>489946</v>
      </c>
      <c r="L111" s="912">
        <v>800666</v>
      </c>
      <c r="M111" s="911">
        <v>531995</v>
      </c>
      <c r="N111" s="938">
        <v>681560</v>
      </c>
      <c r="O111" s="938">
        <v>474793</v>
      </c>
      <c r="P111" s="938">
        <v>641358</v>
      </c>
      <c r="Q111" s="1168">
        <v>1344994</v>
      </c>
      <c r="R111" s="1171">
        <v>791690</v>
      </c>
      <c r="S111" s="1290">
        <v>1028983.135</v>
      </c>
    </row>
    <row r="112" spans="2:22" ht="10.5" customHeight="1">
      <c r="B112" s="630" t="s">
        <v>562</v>
      </c>
      <c r="C112" s="393"/>
      <c r="D112" s="829">
        <v>361131</v>
      </c>
      <c r="E112" s="829">
        <v>355704</v>
      </c>
      <c r="F112" s="829">
        <v>503992</v>
      </c>
      <c r="G112" s="829">
        <v>520221</v>
      </c>
      <c r="H112" s="829">
        <v>485367</v>
      </c>
      <c r="I112" s="829">
        <v>596391</v>
      </c>
      <c r="J112" s="912">
        <v>643529</v>
      </c>
      <c r="K112" s="912">
        <v>649571</v>
      </c>
      <c r="L112" s="912">
        <v>879758</v>
      </c>
      <c r="M112" s="911">
        <v>795594</v>
      </c>
      <c r="N112" s="938">
        <v>923947</v>
      </c>
      <c r="O112" s="938">
        <v>874896</v>
      </c>
      <c r="P112" s="938">
        <v>1056292</v>
      </c>
      <c r="Q112" s="1168">
        <v>1338760</v>
      </c>
      <c r="R112" s="1171">
        <v>993143</v>
      </c>
      <c r="S112" s="1290">
        <v>1715261.6410000001</v>
      </c>
    </row>
    <row r="113" spans="1:22" ht="10.5" customHeight="1">
      <c r="B113" s="630" t="s">
        <v>563</v>
      </c>
      <c r="C113" s="393"/>
      <c r="D113" s="829">
        <v>377105</v>
      </c>
      <c r="E113" s="829">
        <v>282567</v>
      </c>
      <c r="F113" s="829">
        <v>33403</v>
      </c>
      <c r="G113" s="829">
        <v>4075</v>
      </c>
      <c r="H113" s="829">
        <v>67044</v>
      </c>
      <c r="I113" s="829">
        <v>306146</v>
      </c>
      <c r="J113" s="912">
        <v>818894</v>
      </c>
      <c r="K113" s="912">
        <v>102494</v>
      </c>
      <c r="L113" s="912">
        <v>371133</v>
      </c>
      <c r="M113" s="911">
        <v>387507</v>
      </c>
      <c r="N113" s="938">
        <v>192348</v>
      </c>
      <c r="O113" s="938">
        <v>213930</v>
      </c>
      <c r="P113" s="938">
        <v>101046</v>
      </c>
      <c r="Q113" s="1168">
        <v>3275</v>
      </c>
      <c r="R113" s="1171">
        <v>6818</v>
      </c>
      <c r="S113" s="1290">
        <v>4099.2740000000003</v>
      </c>
    </row>
    <row r="114" spans="1:22" ht="10.5" customHeight="1">
      <c r="B114" s="630" t="s">
        <v>564</v>
      </c>
      <c r="C114" s="393"/>
      <c r="D114" s="829">
        <v>311728</v>
      </c>
      <c r="E114" s="829">
        <v>470465</v>
      </c>
      <c r="F114" s="829">
        <v>839690</v>
      </c>
      <c r="G114" s="829">
        <v>452639</v>
      </c>
      <c r="H114" s="829">
        <v>320610</v>
      </c>
      <c r="I114" s="829">
        <v>374727</v>
      </c>
      <c r="J114" s="912">
        <v>571979</v>
      </c>
      <c r="K114" s="912">
        <v>406662</v>
      </c>
      <c r="L114" s="912">
        <v>1770823</v>
      </c>
      <c r="M114" s="911">
        <v>1126592</v>
      </c>
      <c r="N114" s="938">
        <v>897704</v>
      </c>
      <c r="O114" s="938">
        <v>1086607</v>
      </c>
      <c r="P114" s="938">
        <v>1464670</v>
      </c>
      <c r="Q114" s="1168">
        <v>1988813</v>
      </c>
      <c r="R114" s="1171">
        <v>2231268</v>
      </c>
      <c r="S114" s="1290">
        <v>3360551.3530000001</v>
      </c>
    </row>
    <row r="115" spans="1:22" ht="10.5" customHeight="1">
      <c r="A115" s="1922">
        <v>86</v>
      </c>
      <c r="B115" s="630" t="s">
        <v>565</v>
      </c>
      <c r="C115" s="393"/>
      <c r="D115" s="829">
        <v>301491</v>
      </c>
      <c r="E115" s="829">
        <v>423638</v>
      </c>
      <c r="F115" s="829">
        <v>415570</v>
      </c>
      <c r="G115" s="829">
        <v>241764</v>
      </c>
      <c r="H115" s="829">
        <v>230829</v>
      </c>
      <c r="I115" s="829">
        <v>296323</v>
      </c>
      <c r="J115" s="912">
        <v>345329</v>
      </c>
      <c r="K115" s="912">
        <v>392392</v>
      </c>
      <c r="L115" s="912">
        <v>281183</v>
      </c>
      <c r="M115" s="911">
        <v>174686</v>
      </c>
      <c r="N115" s="938">
        <v>671014</v>
      </c>
      <c r="O115" s="938">
        <v>1590183</v>
      </c>
      <c r="P115" s="938">
        <v>161008</v>
      </c>
      <c r="Q115" s="1168">
        <v>488086</v>
      </c>
      <c r="R115" s="1171">
        <v>649901</v>
      </c>
      <c r="S115" s="1290">
        <v>405961.05499999999</v>
      </c>
      <c r="T115" s="59"/>
    </row>
    <row r="116" spans="1:22" ht="10.5" customHeight="1">
      <c r="A116" s="1922"/>
      <c r="B116" s="630" t="s">
        <v>566</v>
      </c>
      <c r="C116" s="393"/>
      <c r="D116" s="829">
        <v>298704</v>
      </c>
      <c r="E116" s="829">
        <v>385814</v>
      </c>
      <c r="F116" s="829">
        <v>1329965</v>
      </c>
      <c r="G116" s="829">
        <v>1120212</v>
      </c>
      <c r="H116" s="829">
        <v>717527</v>
      </c>
      <c r="I116" s="829">
        <v>1900827</v>
      </c>
      <c r="J116" s="912">
        <v>802379</v>
      </c>
      <c r="K116" s="912">
        <v>411540</v>
      </c>
      <c r="L116" s="912">
        <v>3654220</v>
      </c>
      <c r="M116" s="911">
        <v>3478852</v>
      </c>
      <c r="N116" s="938">
        <v>3509481</v>
      </c>
      <c r="O116" s="938">
        <v>3976976</v>
      </c>
      <c r="P116" s="938">
        <v>4794159</v>
      </c>
      <c r="Q116" s="1168">
        <v>5638585</v>
      </c>
      <c r="R116" s="1171">
        <v>5536460</v>
      </c>
      <c r="S116" s="1290">
        <v>5125106.3509999998</v>
      </c>
    </row>
    <row r="117" spans="1:22" ht="10.5" customHeight="1">
      <c r="B117" s="630" t="s">
        <v>567</v>
      </c>
      <c r="C117" s="393"/>
      <c r="D117" s="829">
        <v>270199</v>
      </c>
      <c r="E117" s="829">
        <v>332172</v>
      </c>
      <c r="F117" s="829">
        <v>478524</v>
      </c>
      <c r="G117" s="829">
        <v>365752</v>
      </c>
      <c r="H117" s="829">
        <v>386061</v>
      </c>
      <c r="I117" s="829">
        <v>358455</v>
      </c>
      <c r="J117" s="912">
        <v>406579</v>
      </c>
      <c r="K117" s="912">
        <v>420734</v>
      </c>
      <c r="L117" s="912">
        <v>557428</v>
      </c>
      <c r="M117" s="911">
        <v>662506</v>
      </c>
      <c r="N117" s="938">
        <v>989273</v>
      </c>
      <c r="O117" s="938">
        <v>1528244</v>
      </c>
      <c r="P117" s="938">
        <v>1617087</v>
      </c>
      <c r="Q117" s="1168">
        <v>1744854</v>
      </c>
      <c r="R117" s="1171">
        <v>3382694</v>
      </c>
      <c r="S117" s="1290">
        <v>2876956.4360000002</v>
      </c>
    </row>
    <row r="118" spans="1:22" ht="10.5" customHeight="1">
      <c r="B118" s="630" t="s">
        <v>568</v>
      </c>
      <c r="C118" s="393"/>
      <c r="D118" s="829">
        <v>288323</v>
      </c>
      <c r="E118" s="829">
        <v>381463</v>
      </c>
      <c r="F118" s="829">
        <v>546299</v>
      </c>
      <c r="G118" s="829">
        <v>164720</v>
      </c>
      <c r="H118" s="829">
        <v>110291</v>
      </c>
      <c r="I118" s="829">
        <v>203100</v>
      </c>
      <c r="J118" s="912">
        <v>204081</v>
      </c>
      <c r="K118" s="912">
        <v>161310</v>
      </c>
      <c r="L118" s="912">
        <v>300140</v>
      </c>
      <c r="M118" s="911">
        <v>334320</v>
      </c>
      <c r="N118" s="938">
        <v>274289</v>
      </c>
      <c r="O118" s="938">
        <v>292952</v>
      </c>
      <c r="P118" s="938">
        <v>375349</v>
      </c>
      <c r="Q118" s="1168">
        <v>410253</v>
      </c>
      <c r="R118" s="1171">
        <v>462970</v>
      </c>
      <c r="S118" s="1290">
        <v>667107.70700000005</v>
      </c>
    </row>
    <row r="119" spans="1:22" ht="10.5" customHeight="1">
      <c r="B119" s="630" t="s">
        <v>569</v>
      </c>
      <c r="C119" s="393"/>
      <c r="D119" s="829">
        <v>278722</v>
      </c>
      <c r="E119" s="829">
        <v>264447</v>
      </c>
      <c r="F119" s="829">
        <v>431927</v>
      </c>
      <c r="G119" s="829">
        <v>371084</v>
      </c>
      <c r="H119" s="829">
        <v>299703</v>
      </c>
      <c r="I119" s="829">
        <v>428168</v>
      </c>
      <c r="J119" s="912">
        <v>340799</v>
      </c>
      <c r="K119" s="912">
        <v>371180</v>
      </c>
      <c r="L119" s="912">
        <v>432309</v>
      </c>
      <c r="M119" s="911">
        <v>451435</v>
      </c>
      <c r="N119" s="938">
        <v>528166</v>
      </c>
      <c r="O119" s="938">
        <v>490172</v>
      </c>
      <c r="P119" s="938">
        <v>512695</v>
      </c>
      <c r="Q119" s="1168">
        <v>596255</v>
      </c>
      <c r="R119" s="1171">
        <v>777421</v>
      </c>
      <c r="S119" s="1290">
        <v>931351.34400000004</v>
      </c>
    </row>
    <row r="120" spans="1:22" ht="10.5" customHeight="1">
      <c r="B120" s="631" t="s">
        <v>60</v>
      </c>
      <c r="C120" s="394"/>
      <c r="D120" s="831">
        <v>3347963</v>
      </c>
      <c r="E120" s="831">
        <v>5052765</v>
      </c>
      <c r="F120" s="831">
        <v>7294916</v>
      </c>
      <c r="G120" s="831">
        <v>5999876</v>
      </c>
      <c r="H120" s="831">
        <v>5839837</v>
      </c>
      <c r="I120" s="831">
        <v>7442492</v>
      </c>
      <c r="J120" s="918">
        <v>8139608</v>
      </c>
      <c r="K120" s="918">
        <v>10354870</v>
      </c>
      <c r="L120" s="918">
        <v>15081140</v>
      </c>
      <c r="M120" s="922">
        <v>15963967</v>
      </c>
      <c r="N120" s="939">
        <v>15604892</v>
      </c>
      <c r="O120" s="939">
        <v>18767641</v>
      </c>
      <c r="P120" s="939">
        <v>21581101</v>
      </c>
      <c r="Q120" s="1169">
        <v>26329853</v>
      </c>
      <c r="R120" s="1172">
        <v>36386473</v>
      </c>
      <c r="S120" s="1291">
        <v>53803490</v>
      </c>
    </row>
    <row r="121" spans="1:22" s="60" customFormat="1" ht="10.5" customHeight="1">
      <c r="B121" s="632" t="s">
        <v>144</v>
      </c>
      <c r="C121" s="395"/>
      <c r="D121" s="831">
        <f t="shared" ref="D121:J121" si="2">SUM(D100:D120)</f>
        <v>15752267</v>
      </c>
      <c r="E121" s="831">
        <f t="shared" si="2"/>
        <v>20067052.039999999</v>
      </c>
      <c r="F121" s="831">
        <f t="shared" si="2"/>
        <v>25887894</v>
      </c>
      <c r="G121" s="831">
        <f t="shared" si="2"/>
        <v>23252678</v>
      </c>
      <c r="H121" s="831">
        <f t="shared" si="2"/>
        <v>22656749</v>
      </c>
      <c r="I121" s="831">
        <f t="shared" si="2"/>
        <v>26141249</v>
      </c>
      <c r="J121" s="831">
        <f t="shared" si="2"/>
        <v>26977545</v>
      </c>
      <c r="K121" s="935">
        <f t="shared" ref="K121:S121" si="3">SUM(K100:K120)</f>
        <v>30666837</v>
      </c>
      <c r="L121" s="935">
        <f t="shared" si="3"/>
        <v>46943777</v>
      </c>
      <c r="M121" s="935">
        <f t="shared" si="3"/>
        <v>47459444</v>
      </c>
      <c r="N121" s="935">
        <f t="shared" si="3"/>
        <v>46400174</v>
      </c>
      <c r="O121" s="935">
        <f t="shared" si="3"/>
        <v>50813222</v>
      </c>
      <c r="P121" s="935">
        <f t="shared" si="3"/>
        <v>55187993</v>
      </c>
      <c r="Q121" s="935">
        <f t="shared" si="3"/>
        <v>72492686</v>
      </c>
      <c r="R121" s="935">
        <f t="shared" si="3"/>
        <v>81300428</v>
      </c>
      <c r="S121" s="935">
        <f t="shared" si="3"/>
        <v>108901581.116</v>
      </c>
      <c r="T121" s="96"/>
    </row>
    <row r="122" spans="1:22" ht="12" customHeight="1">
      <c r="B122" s="396" t="s">
        <v>530</v>
      </c>
      <c r="C122" s="204"/>
      <c r="D122" s="106"/>
      <c r="E122" s="106"/>
      <c r="F122" s="106"/>
      <c r="G122" s="106"/>
      <c r="H122" s="106"/>
      <c r="I122" s="106"/>
      <c r="J122" s="106"/>
      <c r="K122" s="106"/>
      <c r="L122" s="106"/>
      <c r="M122" s="106"/>
      <c r="N122" s="106"/>
      <c r="O122" s="106"/>
      <c r="P122" s="106"/>
      <c r="Q122" s="106"/>
      <c r="R122" s="50"/>
    </row>
    <row r="123" spans="1:22" ht="6" customHeight="1">
      <c r="B123" s="396"/>
      <c r="C123" s="204"/>
      <c r="D123" s="106"/>
      <c r="E123" s="106"/>
      <c r="F123" s="106"/>
      <c r="G123" s="106"/>
      <c r="H123" s="106"/>
      <c r="I123" s="106"/>
      <c r="J123" s="106"/>
      <c r="K123" s="106"/>
      <c r="L123" s="106"/>
      <c r="M123" s="106"/>
      <c r="N123" s="106"/>
      <c r="O123" s="106"/>
      <c r="P123" s="106"/>
      <c r="Q123" s="106"/>
      <c r="R123" s="50"/>
    </row>
    <row r="124" spans="1:22" ht="10.5" customHeight="1">
      <c r="A124" s="59"/>
      <c r="B124" s="387" t="s">
        <v>1112</v>
      </c>
      <c r="C124" s="106"/>
      <c r="D124" s="106"/>
      <c r="E124" s="106"/>
      <c r="F124" s="106"/>
      <c r="G124" s="106"/>
      <c r="H124" s="106"/>
      <c r="I124" s="106"/>
      <c r="J124" s="106"/>
      <c r="K124" s="106"/>
      <c r="L124" s="106"/>
      <c r="M124" s="106"/>
      <c r="N124" s="106"/>
      <c r="O124" s="106"/>
      <c r="P124" s="106"/>
      <c r="Q124" s="106"/>
      <c r="R124" s="50"/>
    </row>
    <row r="125" spans="1:22" ht="10.5" customHeight="1">
      <c r="A125" s="59"/>
      <c r="B125" s="387"/>
      <c r="C125" s="106"/>
      <c r="D125" s="106"/>
      <c r="E125" s="106"/>
      <c r="F125" s="106"/>
      <c r="G125" s="106"/>
      <c r="H125" s="106"/>
      <c r="I125" s="106"/>
      <c r="J125" s="106"/>
      <c r="K125" s="106"/>
      <c r="L125" s="106"/>
      <c r="M125" s="106"/>
      <c r="N125" s="106"/>
      <c r="O125" s="106"/>
      <c r="P125" s="106"/>
      <c r="Q125" s="106"/>
      <c r="R125" s="106"/>
    </row>
    <row r="126" spans="1:22" ht="10.5" customHeight="1">
      <c r="B126" s="106"/>
      <c r="C126" s="106"/>
      <c r="D126" s="205"/>
      <c r="E126" s="205"/>
      <c r="F126" s="205"/>
      <c r="G126" s="205"/>
      <c r="H126" s="205"/>
      <c r="I126" s="205"/>
      <c r="J126" s="205"/>
      <c r="K126" s="205"/>
      <c r="L126" s="205"/>
      <c r="M126" s="205"/>
      <c r="N126" s="205"/>
      <c r="O126" s="205"/>
      <c r="P126" s="205"/>
      <c r="Q126" s="205"/>
      <c r="R126" s="50"/>
      <c r="S126" s="50"/>
      <c r="T126" s="50"/>
      <c r="U126" s="50"/>
      <c r="V126" s="50"/>
    </row>
    <row r="127" spans="1:22" ht="11.25" customHeight="1">
      <c r="B127" s="1923" t="s">
        <v>988</v>
      </c>
      <c r="C127" s="1924"/>
      <c r="D127" s="1924"/>
      <c r="E127" s="1924"/>
      <c r="F127" s="1924"/>
      <c r="G127" s="1924"/>
      <c r="H127" s="1924"/>
      <c r="I127" s="1924"/>
      <c r="J127" s="106"/>
      <c r="K127" s="106"/>
      <c r="L127" s="106"/>
      <c r="M127" s="106"/>
      <c r="N127" s="106"/>
      <c r="O127" s="106"/>
      <c r="P127" s="106"/>
      <c r="Q127" s="107"/>
      <c r="R127" s="195"/>
      <c r="S127" s="106"/>
      <c r="T127" s="196"/>
      <c r="U127" s="106"/>
      <c r="V127" s="50"/>
    </row>
    <row r="128" spans="1:22" s="60" customFormat="1" ht="11">
      <c r="B128" s="1905" t="s">
        <v>61</v>
      </c>
      <c r="C128" s="1915"/>
      <c r="D128" s="1915"/>
      <c r="E128" s="1906"/>
      <c r="F128" s="427">
        <v>2000</v>
      </c>
      <c r="G128" s="427">
        <v>2001</v>
      </c>
      <c r="H128" s="427">
        <v>2002</v>
      </c>
      <c r="I128" s="350">
        <v>2003</v>
      </c>
      <c r="J128" s="350">
        <v>2004</v>
      </c>
      <c r="K128" s="350">
        <v>2005</v>
      </c>
      <c r="L128" s="350">
        <v>2006</v>
      </c>
      <c r="M128" s="350">
        <v>2007</v>
      </c>
      <c r="N128" s="429">
        <v>2008</v>
      </c>
      <c r="O128" s="429">
        <v>2009</v>
      </c>
      <c r="P128" s="350">
        <v>2010</v>
      </c>
      <c r="Q128" s="350" t="s">
        <v>1371</v>
      </c>
      <c r="R128" s="350" t="s">
        <v>1367</v>
      </c>
      <c r="S128" s="350" t="s">
        <v>1408</v>
      </c>
      <c r="T128" s="350" t="s">
        <v>1411</v>
      </c>
      <c r="U128" s="350" t="s">
        <v>1516</v>
      </c>
    </row>
    <row r="129" spans="2:23" ht="11.25" customHeight="1">
      <c r="B129" s="1907"/>
      <c r="C129" s="1916"/>
      <c r="D129" s="1916"/>
      <c r="E129" s="1908"/>
      <c r="F129" s="1928" t="s">
        <v>531</v>
      </c>
      <c r="G129" s="1929"/>
      <c r="H129" s="1929"/>
      <c r="I129" s="1929"/>
      <c r="J129" s="1929"/>
      <c r="K129" s="1929"/>
      <c r="L129" s="1929"/>
      <c r="M129" s="1929"/>
      <c r="N129" s="1929"/>
      <c r="O129" s="1929"/>
      <c r="P129" s="1929"/>
      <c r="Q129" s="1929"/>
      <c r="R129" s="1929"/>
      <c r="S129" s="1512"/>
      <c r="T129" s="1512"/>
      <c r="U129" s="1513"/>
    </row>
    <row r="130" spans="2:23" ht="10.5" customHeight="1">
      <c r="B130" s="397" t="s">
        <v>570</v>
      </c>
      <c r="C130" s="398"/>
      <c r="D130" s="398"/>
      <c r="E130" s="399"/>
      <c r="F130" s="931">
        <v>939029</v>
      </c>
      <c r="G130" s="931">
        <v>953620</v>
      </c>
      <c r="H130" s="931">
        <v>1253927</v>
      </c>
      <c r="I130" s="931">
        <v>1184326</v>
      </c>
      <c r="J130" s="913">
        <v>1333534</v>
      </c>
      <c r="K130" s="940">
        <v>1459573</v>
      </c>
      <c r="L130" s="913">
        <v>1678847</v>
      </c>
      <c r="M130" s="941">
        <v>2122850</v>
      </c>
      <c r="N130" s="913">
        <v>3869869</v>
      </c>
      <c r="O130" s="921">
        <v>3782804</v>
      </c>
      <c r="P130" s="936">
        <v>3028831</v>
      </c>
      <c r="Q130" s="936">
        <v>3687164</v>
      </c>
      <c r="R130" s="942">
        <v>5623632</v>
      </c>
      <c r="S130" s="1180">
        <v>6280233</v>
      </c>
      <c r="T130" s="1170">
        <v>4560382</v>
      </c>
      <c r="U130" s="1290">
        <v>5565055.7719999999</v>
      </c>
      <c r="W130" s="60"/>
    </row>
    <row r="131" spans="2:23" ht="10.5" customHeight="1">
      <c r="B131" s="397" t="s">
        <v>192</v>
      </c>
      <c r="C131" s="398"/>
      <c r="D131" s="398"/>
      <c r="E131" s="399"/>
      <c r="F131" s="829">
        <v>633850</v>
      </c>
      <c r="G131" s="829">
        <v>382263</v>
      </c>
      <c r="H131" s="829">
        <v>971090</v>
      </c>
      <c r="I131" s="829">
        <v>855017</v>
      </c>
      <c r="J131" s="912">
        <v>1271734</v>
      </c>
      <c r="K131" s="843">
        <v>1154712</v>
      </c>
      <c r="L131" s="912">
        <v>1013414</v>
      </c>
      <c r="M131" s="943">
        <v>1835003</v>
      </c>
      <c r="N131" s="912">
        <v>3612129</v>
      </c>
      <c r="O131" s="911">
        <v>2337997</v>
      </c>
      <c r="P131" s="938">
        <v>2018071</v>
      </c>
      <c r="Q131" s="938">
        <v>4332231</v>
      </c>
      <c r="R131" s="944">
        <v>3952439</v>
      </c>
      <c r="S131" s="1181">
        <v>4023674</v>
      </c>
      <c r="T131" s="1171">
        <v>5514814</v>
      </c>
      <c r="U131" s="1290">
        <v>6044243.8679999998</v>
      </c>
    </row>
    <row r="132" spans="2:23" ht="10.5" customHeight="1">
      <c r="B132" s="1920" t="s">
        <v>571</v>
      </c>
      <c r="C132" s="1921"/>
      <c r="D132" s="1921"/>
      <c r="E132" s="1927"/>
      <c r="F132" s="829">
        <v>214</v>
      </c>
      <c r="G132" s="829">
        <v>7571</v>
      </c>
      <c r="H132" s="829">
        <v>28257</v>
      </c>
      <c r="I132" s="829">
        <v>59823</v>
      </c>
      <c r="J132" s="912">
        <v>47404</v>
      </c>
      <c r="K132" s="843">
        <v>31230</v>
      </c>
      <c r="L132" s="912">
        <v>14263</v>
      </c>
      <c r="M132" s="943">
        <v>12394</v>
      </c>
      <c r="N132" s="912">
        <v>62112</v>
      </c>
      <c r="O132" s="911">
        <v>60426</v>
      </c>
      <c r="P132" s="938">
        <v>122766</v>
      </c>
      <c r="Q132" s="938">
        <v>155265</v>
      </c>
      <c r="R132" s="944">
        <v>170310</v>
      </c>
      <c r="S132" s="1181">
        <v>112233</v>
      </c>
      <c r="T132" s="1171">
        <v>179348</v>
      </c>
      <c r="U132" s="1290">
        <v>181730.353</v>
      </c>
    </row>
    <row r="133" spans="2:23" ht="10.5" customHeight="1">
      <c r="B133" s="397" t="s">
        <v>572</v>
      </c>
      <c r="C133" s="400"/>
      <c r="D133" s="400"/>
      <c r="E133" s="401"/>
      <c r="F133" s="829">
        <v>52186</v>
      </c>
      <c r="G133" s="829">
        <v>223951</v>
      </c>
      <c r="H133" s="829">
        <v>437177</v>
      </c>
      <c r="I133" s="829">
        <v>491266</v>
      </c>
      <c r="J133" s="912">
        <v>644539</v>
      </c>
      <c r="K133" s="843">
        <v>695776</v>
      </c>
      <c r="L133" s="912">
        <v>875005</v>
      </c>
      <c r="M133" s="943">
        <v>1472592</v>
      </c>
      <c r="N133" s="912">
        <v>2358367</v>
      </c>
      <c r="O133" s="911">
        <v>937503</v>
      </c>
      <c r="P133" s="938">
        <v>2013107</v>
      </c>
      <c r="Q133" s="938">
        <v>2712686</v>
      </c>
      <c r="R133" s="944">
        <v>2177261</v>
      </c>
      <c r="S133" s="1181">
        <v>2075684</v>
      </c>
      <c r="T133" s="1171">
        <v>1720681</v>
      </c>
      <c r="U133" s="1290">
        <v>1767310.7560000001</v>
      </c>
    </row>
    <row r="134" spans="2:23" ht="10.5" customHeight="1">
      <c r="B134" s="718" t="s">
        <v>1406</v>
      </c>
      <c r="C134" s="402"/>
      <c r="D134" s="402"/>
      <c r="E134" s="403"/>
      <c r="F134" s="829"/>
      <c r="G134" s="829"/>
      <c r="H134" s="829"/>
      <c r="I134" s="829"/>
      <c r="J134" s="912"/>
      <c r="K134" s="843"/>
      <c r="L134" s="912"/>
      <c r="M134" s="943"/>
      <c r="N134" s="912"/>
      <c r="O134" s="911"/>
      <c r="P134" s="912"/>
      <c r="Q134" s="912"/>
      <c r="R134" s="943"/>
      <c r="S134" s="1182"/>
      <c r="T134" s="79"/>
      <c r="U134" s="1290"/>
    </row>
    <row r="135" spans="2:23" ht="10.5" customHeight="1">
      <c r="B135" s="397" t="s">
        <v>141</v>
      </c>
      <c r="C135" s="400"/>
      <c r="D135" s="400"/>
      <c r="E135" s="401"/>
      <c r="F135" s="829">
        <v>344811</v>
      </c>
      <c r="G135" s="829">
        <v>455823</v>
      </c>
      <c r="H135" s="829">
        <v>475482</v>
      </c>
      <c r="I135" s="829">
        <v>442081</v>
      </c>
      <c r="J135" s="912">
        <v>486057</v>
      </c>
      <c r="K135" s="843">
        <v>620900</v>
      </c>
      <c r="L135" s="912">
        <v>791899</v>
      </c>
      <c r="M135" s="943">
        <v>1023231</v>
      </c>
      <c r="N135" s="912">
        <v>1238027</v>
      </c>
      <c r="O135" s="911">
        <v>1027955</v>
      </c>
      <c r="P135" s="938">
        <v>1015697</v>
      </c>
      <c r="Q135" s="938">
        <v>1207462</v>
      </c>
      <c r="R135" s="944">
        <v>1405362</v>
      </c>
      <c r="S135" s="1181">
        <v>1865066</v>
      </c>
      <c r="T135" s="1171">
        <v>2043389</v>
      </c>
      <c r="U135" s="1290">
        <v>2257883.1069999998</v>
      </c>
    </row>
    <row r="136" spans="2:23" ht="10.5" customHeight="1">
      <c r="B136" s="397" t="s">
        <v>316</v>
      </c>
      <c r="C136" s="398"/>
      <c r="D136" s="398"/>
      <c r="E136" s="399"/>
      <c r="F136" s="829">
        <v>323366</v>
      </c>
      <c r="G136" s="829">
        <v>427086</v>
      </c>
      <c r="H136" s="829">
        <v>758428</v>
      </c>
      <c r="I136" s="829">
        <v>733303</v>
      </c>
      <c r="J136" s="912">
        <v>788989</v>
      </c>
      <c r="K136" s="843">
        <v>664422</v>
      </c>
      <c r="L136" s="912">
        <v>791947</v>
      </c>
      <c r="M136" s="943">
        <v>1380369</v>
      </c>
      <c r="N136" s="912">
        <v>2428259</v>
      </c>
      <c r="O136" s="911">
        <v>1933467</v>
      </c>
      <c r="P136" s="938">
        <v>2183947</v>
      </c>
      <c r="Q136" s="938">
        <v>2975781</v>
      </c>
      <c r="R136" s="944">
        <v>3342531</v>
      </c>
      <c r="S136" s="1181">
        <v>3000043</v>
      </c>
      <c r="T136" s="1171">
        <v>3834016</v>
      </c>
      <c r="U136" s="1290">
        <v>3181271.327</v>
      </c>
    </row>
    <row r="137" spans="2:23" ht="10.5" customHeight="1">
      <c r="B137" s="1920" t="s">
        <v>314</v>
      </c>
      <c r="C137" s="1921"/>
      <c r="D137" s="1921"/>
      <c r="E137" s="1927"/>
      <c r="F137" s="829">
        <v>313833</v>
      </c>
      <c r="G137" s="829">
        <v>398102</v>
      </c>
      <c r="H137" s="829">
        <v>214449</v>
      </c>
      <c r="I137" s="829">
        <v>203807</v>
      </c>
      <c r="J137" s="912">
        <v>395576</v>
      </c>
      <c r="K137" s="843">
        <v>160382</v>
      </c>
      <c r="L137" s="912">
        <v>487924</v>
      </c>
      <c r="M137" s="943">
        <v>908871</v>
      </c>
      <c r="N137" s="912">
        <v>464875</v>
      </c>
      <c r="O137" s="911">
        <v>754504</v>
      </c>
      <c r="P137" s="938">
        <v>786406</v>
      </c>
      <c r="Q137" s="938">
        <v>892187</v>
      </c>
      <c r="R137" s="944">
        <v>2045232</v>
      </c>
      <c r="S137" s="1181">
        <v>1515137</v>
      </c>
      <c r="T137" s="1171">
        <v>1448431</v>
      </c>
      <c r="U137" s="1290">
        <v>1158580.8330000001</v>
      </c>
    </row>
    <row r="138" spans="2:23" ht="10.5" customHeight="1">
      <c r="B138" s="397" t="s">
        <v>315</v>
      </c>
      <c r="C138" s="400"/>
      <c r="D138" s="400"/>
      <c r="E138" s="401"/>
      <c r="F138" s="829">
        <v>304072</v>
      </c>
      <c r="G138" s="829">
        <v>319257</v>
      </c>
      <c r="H138" s="829">
        <v>371301</v>
      </c>
      <c r="I138" s="829">
        <v>551105</v>
      </c>
      <c r="J138" s="912">
        <v>727095</v>
      </c>
      <c r="K138" s="843">
        <v>938308</v>
      </c>
      <c r="L138" s="912">
        <v>1240730</v>
      </c>
      <c r="M138" s="943">
        <v>1602251</v>
      </c>
      <c r="N138" s="912">
        <v>1578876</v>
      </c>
      <c r="O138" s="911">
        <v>1558083</v>
      </c>
      <c r="P138" s="938">
        <v>1754233</v>
      </c>
      <c r="Q138" s="938">
        <v>2734000</v>
      </c>
      <c r="R138" s="944">
        <v>3520869</v>
      </c>
      <c r="S138" s="1181">
        <v>3899472</v>
      </c>
      <c r="T138" s="1171">
        <v>4067960</v>
      </c>
      <c r="U138" s="1290">
        <v>4654489.9340000004</v>
      </c>
    </row>
    <row r="139" spans="2:23" ht="10.5" customHeight="1">
      <c r="B139" s="397" t="s">
        <v>475</v>
      </c>
      <c r="C139" s="398"/>
      <c r="D139" s="398"/>
      <c r="E139" s="399"/>
      <c r="F139" s="829">
        <v>396739</v>
      </c>
      <c r="G139" s="829">
        <v>454629</v>
      </c>
      <c r="H139" s="829">
        <v>657105</v>
      </c>
      <c r="I139" s="829">
        <v>581484</v>
      </c>
      <c r="J139" s="912">
        <v>738871</v>
      </c>
      <c r="K139" s="843">
        <v>492800</v>
      </c>
      <c r="L139" s="912">
        <v>556621</v>
      </c>
      <c r="M139" s="943">
        <v>572638</v>
      </c>
      <c r="N139" s="912">
        <v>861995</v>
      </c>
      <c r="O139" s="911">
        <v>1599440</v>
      </c>
      <c r="P139" s="938">
        <v>1249330</v>
      </c>
      <c r="Q139" s="938">
        <v>1235032</v>
      </c>
      <c r="R139" s="944">
        <v>1170345</v>
      </c>
      <c r="S139" s="1181">
        <v>929618</v>
      </c>
      <c r="T139" s="1171">
        <v>1600803</v>
      </c>
      <c r="U139" s="1290">
        <v>1684277.044</v>
      </c>
    </row>
    <row r="140" spans="2:23" ht="10.5" customHeight="1">
      <c r="B140" s="397" t="s">
        <v>476</v>
      </c>
      <c r="C140" s="398"/>
      <c r="D140" s="398"/>
      <c r="E140" s="399"/>
      <c r="F140" s="829">
        <v>230247</v>
      </c>
      <c r="G140" s="829">
        <v>407781</v>
      </c>
      <c r="H140" s="829">
        <v>633177</v>
      </c>
      <c r="I140" s="829">
        <v>576879</v>
      </c>
      <c r="J140" s="912">
        <v>757627</v>
      </c>
      <c r="K140" s="843">
        <v>423671</v>
      </c>
      <c r="L140" s="912">
        <v>354808</v>
      </c>
      <c r="M140" s="943">
        <v>381503</v>
      </c>
      <c r="N140" s="912">
        <v>430407</v>
      </c>
      <c r="O140" s="911">
        <v>397369</v>
      </c>
      <c r="P140" s="938">
        <v>363274</v>
      </c>
      <c r="Q140" s="938">
        <v>738099</v>
      </c>
      <c r="R140" s="944">
        <v>556594</v>
      </c>
      <c r="S140" s="1181">
        <v>684061</v>
      </c>
      <c r="T140" s="1171">
        <v>526562</v>
      </c>
      <c r="U140" s="1290">
        <v>359390.125</v>
      </c>
    </row>
    <row r="141" spans="2:23" ht="10.5" customHeight="1">
      <c r="B141" s="397" t="s">
        <v>191</v>
      </c>
      <c r="C141" s="398"/>
      <c r="D141" s="398"/>
      <c r="E141" s="399"/>
      <c r="F141" s="829">
        <v>215883</v>
      </c>
      <c r="G141" s="829">
        <v>139679</v>
      </c>
      <c r="H141" s="829">
        <v>1117243</v>
      </c>
      <c r="I141" s="829">
        <v>494560</v>
      </c>
      <c r="J141" s="912">
        <v>476396</v>
      </c>
      <c r="K141" s="843">
        <v>49790</v>
      </c>
      <c r="L141" s="912">
        <v>762343</v>
      </c>
      <c r="M141" s="943">
        <v>1465018</v>
      </c>
      <c r="N141" s="912">
        <v>226953</v>
      </c>
      <c r="O141" s="911">
        <v>184117</v>
      </c>
      <c r="P141" s="938">
        <v>90920</v>
      </c>
      <c r="Q141" s="938">
        <v>235609</v>
      </c>
      <c r="R141" s="944">
        <v>590162</v>
      </c>
      <c r="S141" s="1181">
        <v>111563</v>
      </c>
      <c r="T141" s="1171">
        <v>393598</v>
      </c>
      <c r="U141" s="1290">
        <v>1970017.916</v>
      </c>
    </row>
    <row r="142" spans="2:23" ht="10.5" customHeight="1">
      <c r="B142" s="397" t="s">
        <v>317</v>
      </c>
      <c r="C142" s="400"/>
      <c r="D142" s="400"/>
      <c r="E142" s="401"/>
      <c r="F142" s="829">
        <v>208583</v>
      </c>
      <c r="G142" s="829">
        <v>220614</v>
      </c>
      <c r="H142" s="829">
        <v>227757</v>
      </c>
      <c r="I142" s="829">
        <v>244004</v>
      </c>
      <c r="J142" s="912">
        <v>277458</v>
      </c>
      <c r="K142" s="843">
        <v>301001</v>
      </c>
      <c r="L142" s="912">
        <v>356585</v>
      </c>
      <c r="M142" s="943">
        <v>440868</v>
      </c>
      <c r="N142" s="912">
        <v>592122</v>
      </c>
      <c r="O142" s="911">
        <v>567224</v>
      </c>
      <c r="P142" s="938">
        <v>595648</v>
      </c>
      <c r="Q142" s="938">
        <v>805914</v>
      </c>
      <c r="R142" s="944">
        <v>941204</v>
      </c>
      <c r="S142" s="1181">
        <v>1063276</v>
      </c>
      <c r="T142" s="1171">
        <v>1333845</v>
      </c>
      <c r="U142" s="1290">
        <v>1730299.7350000001</v>
      </c>
    </row>
    <row r="143" spans="2:23" ht="10.5" customHeight="1">
      <c r="B143" s="397" t="s">
        <v>318</v>
      </c>
      <c r="C143" s="398"/>
      <c r="D143" s="398"/>
      <c r="E143" s="399"/>
      <c r="F143" s="829">
        <v>184843</v>
      </c>
      <c r="G143" s="829">
        <v>141822</v>
      </c>
      <c r="H143" s="829">
        <v>192133</v>
      </c>
      <c r="I143" s="829">
        <v>174990</v>
      </c>
      <c r="J143" s="912">
        <v>170401</v>
      </c>
      <c r="K143" s="843">
        <v>241310</v>
      </c>
      <c r="L143" s="912">
        <v>314945</v>
      </c>
      <c r="M143" s="943">
        <v>341388</v>
      </c>
      <c r="N143" s="912">
        <v>588507</v>
      </c>
      <c r="O143" s="911">
        <v>418027</v>
      </c>
      <c r="P143" s="938">
        <v>476619</v>
      </c>
      <c r="Q143" s="938">
        <v>675675</v>
      </c>
      <c r="R143" s="944">
        <v>714784</v>
      </c>
      <c r="S143" s="1181">
        <v>736305</v>
      </c>
      <c r="T143" s="1171">
        <v>912129</v>
      </c>
      <c r="U143" s="1290">
        <v>1179187.2860000001</v>
      </c>
    </row>
    <row r="144" spans="2:23" ht="10.5" customHeight="1">
      <c r="B144" s="397" t="s">
        <v>989</v>
      </c>
      <c r="C144" s="400"/>
      <c r="D144" s="400"/>
      <c r="E144" s="401"/>
      <c r="F144" s="829">
        <v>173693</v>
      </c>
      <c r="G144" s="829">
        <v>213958</v>
      </c>
      <c r="H144" s="829">
        <v>144102</v>
      </c>
      <c r="I144" s="829">
        <v>194796</v>
      </c>
      <c r="J144" s="912">
        <v>149487</v>
      </c>
      <c r="K144" s="843">
        <v>54232</v>
      </c>
      <c r="L144" s="912">
        <v>12542</v>
      </c>
      <c r="M144" s="943">
        <v>7233</v>
      </c>
      <c r="N144" s="912">
        <v>9403</v>
      </c>
      <c r="O144" s="911">
        <v>4055</v>
      </c>
      <c r="P144" s="938">
        <v>8443</v>
      </c>
      <c r="Q144" s="938">
        <v>17153</v>
      </c>
      <c r="R144" s="944">
        <v>19182</v>
      </c>
      <c r="S144" s="1181">
        <v>53015</v>
      </c>
      <c r="T144" s="1171">
        <v>67861</v>
      </c>
      <c r="U144" s="1290">
        <v>138066.54300000001</v>
      </c>
    </row>
    <row r="145" spans="1:22" ht="10.5" customHeight="1">
      <c r="B145" s="397" t="s">
        <v>194</v>
      </c>
      <c r="C145" s="398"/>
      <c r="D145" s="398"/>
      <c r="E145" s="399"/>
      <c r="F145" s="829">
        <v>153876</v>
      </c>
      <c r="G145" s="829">
        <v>187579</v>
      </c>
      <c r="H145" s="829">
        <v>317380</v>
      </c>
      <c r="I145" s="829">
        <v>132563</v>
      </c>
      <c r="J145" s="912">
        <v>67013</v>
      </c>
      <c r="K145" s="843">
        <v>118842</v>
      </c>
      <c r="L145" s="912">
        <v>59281</v>
      </c>
      <c r="M145" s="943">
        <v>47259</v>
      </c>
      <c r="N145" s="912">
        <v>165002</v>
      </c>
      <c r="O145" s="911">
        <v>52458</v>
      </c>
      <c r="P145" s="938">
        <v>109150</v>
      </c>
      <c r="Q145" s="938">
        <v>231385</v>
      </c>
      <c r="R145" s="944">
        <v>44558</v>
      </c>
      <c r="S145" s="1181">
        <v>94708</v>
      </c>
      <c r="T145" s="1171">
        <v>230753</v>
      </c>
      <c r="U145" s="1290">
        <v>276255.255</v>
      </c>
    </row>
    <row r="146" spans="1:22" ht="10.5" customHeight="1">
      <c r="A146" s="1922">
        <v>87</v>
      </c>
      <c r="B146" s="397" t="s">
        <v>319</v>
      </c>
      <c r="C146" s="398"/>
      <c r="D146" s="398"/>
      <c r="E146" s="399"/>
      <c r="F146" s="829">
        <v>29802</v>
      </c>
      <c r="G146" s="829">
        <v>93606</v>
      </c>
      <c r="H146" s="829">
        <v>97264</v>
      </c>
      <c r="I146" s="829">
        <v>99834</v>
      </c>
      <c r="J146" s="912">
        <v>94529</v>
      </c>
      <c r="K146" s="843">
        <v>76712</v>
      </c>
      <c r="L146" s="912">
        <v>125212</v>
      </c>
      <c r="M146" s="943">
        <v>306494</v>
      </c>
      <c r="N146" s="912">
        <v>390444</v>
      </c>
      <c r="O146" s="911">
        <v>460472</v>
      </c>
      <c r="P146" s="938">
        <v>255623</v>
      </c>
      <c r="Q146" s="938">
        <v>265350</v>
      </c>
      <c r="R146" s="944">
        <v>372038</v>
      </c>
      <c r="S146" s="1181">
        <v>351065</v>
      </c>
      <c r="T146" s="1171">
        <v>337445</v>
      </c>
      <c r="U146" s="1290">
        <v>473302.90399999998</v>
      </c>
    </row>
    <row r="147" spans="1:22" ht="10.5" customHeight="1">
      <c r="A147" s="1922"/>
      <c r="B147" s="397" t="s">
        <v>320</v>
      </c>
      <c r="C147" s="400"/>
      <c r="D147" s="400"/>
      <c r="E147" s="401"/>
      <c r="F147" s="829">
        <v>142582</v>
      </c>
      <c r="G147" s="829">
        <v>117847</v>
      </c>
      <c r="H147" s="829">
        <v>159847</v>
      </c>
      <c r="I147" s="829">
        <v>92859</v>
      </c>
      <c r="J147" s="912">
        <v>40207</v>
      </c>
      <c r="K147" s="843">
        <v>178345</v>
      </c>
      <c r="L147" s="912">
        <v>132441</v>
      </c>
      <c r="M147" s="943">
        <v>362910</v>
      </c>
      <c r="N147" s="912">
        <v>193813</v>
      </c>
      <c r="O147" s="911">
        <v>111617</v>
      </c>
      <c r="P147" s="938">
        <v>167510</v>
      </c>
      <c r="Q147" s="938">
        <v>214085</v>
      </c>
      <c r="R147" s="944">
        <v>355977</v>
      </c>
      <c r="S147" s="1181">
        <v>269980</v>
      </c>
      <c r="T147" s="1171">
        <v>419307</v>
      </c>
      <c r="U147" s="1290">
        <v>390109.2</v>
      </c>
    </row>
    <row r="148" spans="1:22" ht="10.5" customHeight="1">
      <c r="B148" s="397" t="s">
        <v>321</v>
      </c>
      <c r="C148" s="400"/>
      <c r="D148" s="400"/>
      <c r="E148" s="401"/>
      <c r="F148" s="829">
        <v>139408</v>
      </c>
      <c r="G148" s="829">
        <v>102743</v>
      </c>
      <c r="H148" s="829">
        <v>64980</v>
      </c>
      <c r="I148" s="829">
        <v>65086</v>
      </c>
      <c r="J148" s="912">
        <v>87421</v>
      </c>
      <c r="K148" s="843">
        <v>131739</v>
      </c>
      <c r="L148" s="912">
        <v>232410</v>
      </c>
      <c r="M148" s="943">
        <v>232455</v>
      </c>
      <c r="N148" s="912">
        <v>258183</v>
      </c>
      <c r="O148" s="911">
        <v>120546</v>
      </c>
      <c r="P148" s="938">
        <v>113380</v>
      </c>
      <c r="Q148" s="938">
        <v>133346</v>
      </c>
      <c r="R148" s="944">
        <v>91765</v>
      </c>
      <c r="S148" s="1181">
        <v>66536</v>
      </c>
      <c r="T148" s="1171">
        <v>63535</v>
      </c>
      <c r="U148" s="1290">
        <v>321570.47399999999</v>
      </c>
    </row>
    <row r="149" spans="1:22" ht="10.5" customHeight="1">
      <c r="B149" s="397" t="s">
        <v>142</v>
      </c>
      <c r="C149" s="400"/>
      <c r="D149" s="400"/>
      <c r="E149" s="401"/>
      <c r="F149" s="829">
        <v>136306</v>
      </c>
      <c r="G149" s="829">
        <v>160891</v>
      </c>
      <c r="H149" s="829">
        <v>173817</v>
      </c>
      <c r="I149" s="829">
        <v>113442</v>
      </c>
      <c r="J149" s="912">
        <v>138465</v>
      </c>
      <c r="K149" s="843">
        <v>152754</v>
      </c>
      <c r="L149" s="912">
        <v>165641</v>
      </c>
      <c r="M149" s="943">
        <v>199007</v>
      </c>
      <c r="N149" s="912">
        <v>298245</v>
      </c>
      <c r="O149" s="911">
        <v>200209</v>
      </c>
      <c r="P149" s="938">
        <v>226672</v>
      </c>
      <c r="Q149" s="938">
        <v>235984</v>
      </c>
      <c r="R149" s="944">
        <v>287554</v>
      </c>
      <c r="S149" s="1181">
        <v>399495</v>
      </c>
      <c r="T149" s="1171">
        <v>453658</v>
      </c>
      <c r="U149" s="1290">
        <v>538284.03</v>
      </c>
    </row>
    <row r="150" spans="1:22" ht="10.5" customHeight="1">
      <c r="B150" s="397" t="s">
        <v>322</v>
      </c>
      <c r="C150" s="400"/>
      <c r="D150" s="400"/>
      <c r="E150" s="401"/>
      <c r="F150" s="829">
        <v>129290</v>
      </c>
      <c r="G150" s="829">
        <v>98022</v>
      </c>
      <c r="H150" s="829">
        <v>239913</v>
      </c>
      <c r="I150" s="829">
        <v>326424</v>
      </c>
      <c r="J150" s="912">
        <v>182556</v>
      </c>
      <c r="K150" s="843">
        <v>173626</v>
      </c>
      <c r="L150" s="912">
        <v>282408</v>
      </c>
      <c r="M150" s="943">
        <v>486478</v>
      </c>
      <c r="N150" s="912">
        <v>535141</v>
      </c>
      <c r="O150" s="911">
        <v>569616</v>
      </c>
      <c r="P150" s="938">
        <v>574711</v>
      </c>
      <c r="Q150" s="938">
        <v>592166</v>
      </c>
      <c r="R150" s="944">
        <v>899785</v>
      </c>
      <c r="S150" s="1181">
        <v>646951</v>
      </c>
      <c r="T150" s="1171">
        <v>728308</v>
      </c>
      <c r="U150" s="1290">
        <v>606983.67099999997</v>
      </c>
    </row>
    <row r="151" spans="1:22" ht="10.5" customHeight="1">
      <c r="B151" s="404" t="s">
        <v>60</v>
      </c>
      <c r="C151" s="405"/>
      <c r="D151" s="405"/>
      <c r="E151" s="406"/>
      <c r="F151" s="831">
        <v>4591505</v>
      </c>
      <c r="G151" s="831">
        <v>5197508</v>
      </c>
      <c r="H151" s="831">
        <v>6627786</v>
      </c>
      <c r="I151" s="831">
        <v>6292818</v>
      </c>
      <c r="J151" s="918">
        <v>7540138</v>
      </c>
      <c r="K151" s="945">
        <v>8166293</v>
      </c>
      <c r="L151" s="918">
        <v>10339202</v>
      </c>
      <c r="M151" s="918">
        <v>14103661</v>
      </c>
      <c r="N151" s="918">
        <v>18264731</v>
      </c>
      <c r="O151" s="922">
        <v>17961318</v>
      </c>
      <c r="P151" s="939">
        <v>17472444</v>
      </c>
      <c r="Q151" s="939">
        <v>20849823</v>
      </c>
      <c r="R151" s="946">
        <v>24789471</v>
      </c>
      <c r="S151" s="1183">
        <v>29129318</v>
      </c>
      <c r="T151" s="1172">
        <v>30600896</v>
      </c>
      <c r="U151" s="1291">
        <v>68181997.305999994</v>
      </c>
    </row>
    <row r="152" spans="1:22" s="60" customFormat="1" ht="10.5" customHeight="1">
      <c r="B152" s="407" t="s">
        <v>144</v>
      </c>
      <c r="C152" s="408"/>
      <c r="D152" s="408"/>
      <c r="E152" s="409"/>
      <c r="F152" s="831">
        <f t="shared" ref="F152:L152" si="4">SUM(F130:F151)</f>
        <v>9644118</v>
      </c>
      <c r="G152" s="831">
        <f t="shared" si="4"/>
        <v>10704352</v>
      </c>
      <c r="H152" s="831">
        <f t="shared" si="4"/>
        <v>15162615</v>
      </c>
      <c r="I152" s="831">
        <f t="shared" si="4"/>
        <v>13910467</v>
      </c>
      <c r="J152" s="831">
        <f t="shared" si="4"/>
        <v>16415497</v>
      </c>
      <c r="K152" s="831">
        <f t="shared" si="4"/>
        <v>16286418</v>
      </c>
      <c r="L152" s="831">
        <f t="shared" si="4"/>
        <v>20588468</v>
      </c>
      <c r="M152" s="831">
        <f t="shared" ref="M152:U152" si="5">SUM(M130:M151)</f>
        <v>29304473</v>
      </c>
      <c r="N152" s="831">
        <f t="shared" si="5"/>
        <v>38427460</v>
      </c>
      <c r="O152" s="831">
        <f t="shared" si="5"/>
        <v>35039207</v>
      </c>
      <c r="P152" s="831">
        <f t="shared" si="5"/>
        <v>34626782</v>
      </c>
      <c r="Q152" s="831">
        <f t="shared" si="5"/>
        <v>44926397</v>
      </c>
      <c r="R152" s="831">
        <f t="shared" si="5"/>
        <v>53071055</v>
      </c>
      <c r="S152" s="831">
        <f t="shared" si="5"/>
        <v>57307433</v>
      </c>
      <c r="T152" s="831">
        <f t="shared" si="5"/>
        <v>61037721</v>
      </c>
      <c r="U152" s="831">
        <f t="shared" si="5"/>
        <v>102660307.43899998</v>
      </c>
    </row>
    <row r="153" spans="1:22" ht="12.75" customHeight="1">
      <c r="B153" s="396" t="s">
        <v>530</v>
      </c>
      <c r="C153" s="109"/>
      <c r="D153" s="50"/>
      <c r="E153" s="50"/>
      <c r="F153" s="50"/>
      <c r="G153" s="50"/>
      <c r="H153" s="50"/>
      <c r="I153" s="50"/>
      <c r="J153" s="50"/>
      <c r="K153" s="50"/>
      <c r="L153" s="50"/>
      <c r="M153" s="50"/>
      <c r="N153" s="50"/>
      <c r="O153" s="50"/>
      <c r="P153" s="50"/>
      <c r="Q153" s="50"/>
      <c r="R153" s="50"/>
    </row>
    <row r="154" spans="1:22" ht="6" customHeight="1">
      <c r="B154" s="396"/>
      <c r="C154" s="50"/>
      <c r="D154" s="50"/>
      <c r="E154" s="50"/>
      <c r="F154" s="50"/>
      <c r="G154" s="50"/>
      <c r="H154" s="50"/>
      <c r="I154" s="50"/>
      <c r="J154" s="50"/>
      <c r="K154" s="50"/>
      <c r="L154" s="50"/>
      <c r="M154" s="50"/>
      <c r="N154" s="50"/>
      <c r="O154" s="50"/>
      <c r="P154" s="50"/>
      <c r="Q154" s="50"/>
      <c r="R154" s="50"/>
    </row>
    <row r="155" spans="1:22" ht="10.5" customHeight="1">
      <c r="B155" s="387" t="s">
        <v>1112</v>
      </c>
      <c r="C155" s="50"/>
      <c r="D155" s="50"/>
      <c r="E155" s="50"/>
      <c r="F155" s="51"/>
      <c r="G155" s="51"/>
      <c r="H155" s="51"/>
      <c r="I155" s="51"/>
      <c r="J155" s="51"/>
      <c r="K155" s="51"/>
      <c r="L155" s="51"/>
      <c r="M155" s="51"/>
      <c r="N155" s="51"/>
      <c r="O155" s="51"/>
      <c r="P155" s="51"/>
      <c r="Q155" s="51"/>
      <c r="R155" s="50"/>
      <c r="S155" s="50"/>
      <c r="T155" s="50"/>
      <c r="U155" s="50"/>
      <c r="V155" s="50"/>
    </row>
    <row r="156" spans="1:22" ht="10.5" customHeight="1">
      <c r="B156" s="231"/>
      <c r="C156" s="50"/>
      <c r="D156" s="50"/>
      <c r="E156" s="50"/>
      <c r="F156" s="51"/>
      <c r="G156" s="51"/>
      <c r="H156" s="51"/>
      <c r="I156" s="51"/>
      <c r="J156" s="51"/>
      <c r="K156" s="51"/>
      <c r="L156" s="51"/>
      <c r="M156" s="51"/>
      <c r="N156" s="51"/>
      <c r="O156" s="51"/>
      <c r="P156" s="51"/>
      <c r="Q156" s="51"/>
      <c r="R156" s="50"/>
      <c r="S156" s="50"/>
      <c r="T156" s="50"/>
      <c r="U156" s="50"/>
      <c r="V156" s="50"/>
    </row>
    <row r="157" spans="1:22" ht="10.5" customHeight="1">
      <c r="B157" s="231"/>
      <c r="C157" s="50"/>
      <c r="D157" s="50"/>
      <c r="E157" s="50"/>
      <c r="F157" s="51"/>
      <c r="G157" s="51"/>
      <c r="H157" s="51"/>
      <c r="I157" s="51"/>
      <c r="J157" s="51"/>
      <c r="K157" s="51"/>
      <c r="L157" s="51"/>
      <c r="M157" s="51"/>
      <c r="N157" s="51"/>
      <c r="O157" s="51"/>
      <c r="P157" s="51"/>
      <c r="Q157" s="51"/>
      <c r="R157" s="50"/>
      <c r="S157" s="50"/>
      <c r="T157" s="50"/>
      <c r="U157" s="50"/>
      <c r="V157" s="50"/>
    </row>
    <row r="158" spans="1:22">
      <c r="B158" s="104" t="s">
        <v>990</v>
      </c>
      <c r="C158" s="50"/>
      <c r="D158" s="50"/>
      <c r="E158" s="50"/>
      <c r="F158" s="50"/>
      <c r="G158" s="50"/>
      <c r="H158" s="50"/>
      <c r="I158" s="50"/>
      <c r="J158" s="50"/>
      <c r="K158" s="50"/>
      <c r="L158" s="50"/>
      <c r="M158" s="50"/>
      <c r="N158" s="50"/>
      <c r="O158" s="50"/>
      <c r="P158" s="50"/>
      <c r="Q158" s="50"/>
      <c r="R158" s="50"/>
      <c r="S158" s="50"/>
      <c r="T158" s="50"/>
      <c r="U158" s="50"/>
      <c r="V158" s="50"/>
    </row>
    <row r="159" spans="1:22" s="60" customFormat="1" ht="11.25" customHeight="1">
      <c r="B159" s="1905" t="s">
        <v>323</v>
      </c>
      <c r="C159" s="1906"/>
      <c r="D159" s="427">
        <v>2000</v>
      </c>
      <c r="E159" s="427">
        <v>2001</v>
      </c>
      <c r="F159" s="428">
        <v>2002</v>
      </c>
      <c r="G159" s="427">
        <v>2003</v>
      </c>
      <c r="H159" s="427">
        <v>2004</v>
      </c>
      <c r="I159" s="428">
        <v>2005</v>
      </c>
      <c r="J159" s="427">
        <v>2006</v>
      </c>
      <c r="K159" s="427">
        <v>2007</v>
      </c>
      <c r="L159" s="350">
        <v>2008</v>
      </c>
      <c r="M159" s="350">
        <v>2009</v>
      </c>
      <c r="N159" s="350">
        <v>2010</v>
      </c>
      <c r="O159" s="350" t="s">
        <v>1371</v>
      </c>
      <c r="P159" s="350" t="s">
        <v>1367</v>
      </c>
      <c r="Q159" s="350" t="s">
        <v>1408</v>
      </c>
      <c r="R159" s="350" t="s">
        <v>1411</v>
      </c>
      <c r="S159" s="350" t="s">
        <v>1516</v>
      </c>
    </row>
    <row r="160" spans="1:22" s="60" customFormat="1" ht="11.25" customHeight="1">
      <c r="B160" s="1907"/>
      <c r="C160" s="1908"/>
      <c r="D160" s="1913" t="s">
        <v>499</v>
      </c>
      <c r="E160" s="1914"/>
      <c r="F160" s="1914"/>
      <c r="G160" s="1914"/>
      <c r="H160" s="1914"/>
      <c r="I160" s="1914"/>
      <c r="J160" s="1914"/>
      <c r="K160" s="1914"/>
      <c r="L160" s="1914"/>
      <c r="M160" s="1914"/>
      <c r="N160" s="1914"/>
      <c r="O160" s="1914"/>
      <c r="P160" s="1914"/>
      <c r="Q160" s="1512"/>
      <c r="R160" s="1512"/>
      <c r="S160" s="1513"/>
    </row>
    <row r="161" spans="2:20" ht="10.5" customHeight="1">
      <c r="B161" s="633" t="s">
        <v>576</v>
      </c>
      <c r="C161" s="410"/>
      <c r="D161" s="829">
        <v>1122196</v>
      </c>
      <c r="E161" s="829">
        <v>1657613</v>
      </c>
      <c r="F161" s="829">
        <v>1937141</v>
      </c>
      <c r="G161" s="829">
        <v>1636934</v>
      </c>
      <c r="H161" s="828">
        <v>2877749</v>
      </c>
      <c r="I161" s="828">
        <v>1998062</v>
      </c>
      <c r="J161" s="828">
        <v>3908141</v>
      </c>
      <c r="K161" s="912">
        <v>6057196</v>
      </c>
      <c r="L161" s="912">
        <v>6954856</v>
      </c>
      <c r="M161" s="921">
        <v>5047436</v>
      </c>
      <c r="N161" s="936">
        <v>4266289</v>
      </c>
      <c r="O161" s="936">
        <v>5576440</v>
      </c>
      <c r="P161" s="936">
        <v>6772430</v>
      </c>
      <c r="Q161" s="1167">
        <v>5536150</v>
      </c>
      <c r="R161" s="1170">
        <v>4109999</v>
      </c>
      <c r="S161" s="1290">
        <v>6047529.4349999996</v>
      </c>
    </row>
    <row r="162" spans="2:20" ht="10.5" customHeight="1">
      <c r="B162" s="484" t="s">
        <v>312</v>
      </c>
      <c r="C162" s="411"/>
      <c r="D162" s="829">
        <v>1127791</v>
      </c>
      <c r="E162" s="829">
        <v>802678</v>
      </c>
      <c r="F162" s="829">
        <v>1435854</v>
      </c>
      <c r="G162" s="829">
        <v>1124807</v>
      </c>
      <c r="H162" s="828">
        <v>1402916</v>
      </c>
      <c r="I162" s="828">
        <v>1344584</v>
      </c>
      <c r="J162" s="828">
        <v>1069863</v>
      </c>
      <c r="K162" s="912">
        <v>2210377</v>
      </c>
      <c r="L162" s="912">
        <v>2602815</v>
      </c>
      <c r="M162" s="911">
        <v>1394569</v>
      </c>
      <c r="N162" s="938">
        <v>1920889</v>
      </c>
      <c r="O162" s="938">
        <v>3025308</v>
      </c>
      <c r="P162" s="938">
        <v>2117372</v>
      </c>
      <c r="Q162" s="1168">
        <v>2758104</v>
      </c>
      <c r="R162" s="1171">
        <v>2823349</v>
      </c>
      <c r="S162" s="1290">
        <v>4334464.767</v>
      </c>
    </row>
    <row r="163" spans="2:20" ht="10.5" customHeight="1">
      <c r="B163" s="484" t="s">
        <v>432</v>
      </c>
      <c r="C163" s="411"/>
      <c r="D163" s="829">
        <v>945517</v>
      </c>
      <c r="E163" s="829">
        <v>782264</v>
      </c>
      <c r="F163" s="829">
        <v>966834</v>
      </c>
      <c r="G163" s="829">
        <v>867071</v>
      </c>
      <c r="H163" s="828">
        <v>976636</v>
      </c>
      <c r="I163" s="828">
        <v>1062705</v>
      </c>
      <c r="J163" s="828">
        <v>1462778</v>
      </c>
      <c r="K163" s="912">
        <v>1803775</v>
      </c>
      <c r="L163" s="912">
        <v>2051796</v>
      </c>
      <c r="M163" s="911">
        <v>1817070</v>
      </c>
      <c r="N163" s="938">
        <v>2121857</v>
      </c>
      <c r="O163" s="938">
        <v>2559341</v>
      </c>
      <c r="P163" s="938">
        <v>3108418</v>
      </c>
      <c r="Q163" s="1168">
        <v>3838606</v>
      </c>
      <c r="R163" s="1171">
        <v>4229650</v>
      </c>
      <c r="S163" s="1290">
        <v>5106268.84</v>
      </c>
      <c r="T163" s="59"/>
    </row>
    <row r="164" spans="2:20" ht="10.5" customHeight="1">
      <c r="B164" s="630" t="s">
        <v>433</v>
      </c>
      <c r="C164" s="203"/>
      <c r="D164" s="829">
        <v>807700</v>
      </c>
      <c r="E164" s="829">
        <v>727006</v>
      </c>
      <c r="F164" s="829">
        <v>917259</v>
      </c>
      <c r="G164" s="829">
        <v>611611</v>
      </c>
      <c r="H164" s="828">
        <v>860499</v>
      </c>
      <c r="I164" s="828">
        <v>694654</v>
      </c>
      <c r="J164" s="828">
        <v>711020</v>
      </c>
      <c r="K164" s="912">
        <v>705139</v>
      </c>
      <c r="L164" s="912">
        <v>927824</v>
      </c>
      <c r="M164" s="911">
        <v>946263</v>
      </c>
      <c r="N164" s="938">
        <v>814494</v>
      </c>
      <c r="O164" s="938">
        <v>1541005</v>
      </c>
      <c r="P164" s="938">
        <v>1645635</v>
      </c>
      <c r="Q164" s="1168">
        <v>1609676</v>
      </c>
      <c r="R164" s="1171">
        <v>1608671</v>
      </c>
      <c r="S164" s="1290">
        <v>2139424.7560000001</v>
      </c>
    </row>
    <row r="165" spans="2:20" ht="10.5" customHeight="1">
      <c r="B165" s="630" t="s">
        <v>566</v>
      </c>
      <c r="C165" s="203"/>
      <c r="D165" s="829">
        <v>696885</v>
      </c>
      <c r="E165" s="829">
        <v>868196</v>
      </c>
      <c r="F165" s="829">
        <v>751466</v>
      </c>
      <c r="G165" s="829">
        <v>595910</v>
      </c>
      <c r="H165" s="828">
        <v>663527</v>
      </c>
      <c r="I165" s="828">
        <v>441496</v>
      </c>
      <c r="J165" s="828">
        <v>430627</v>
      </c>
      <c r="K165" s="912">
        <v>432206</v>
      </c>
      <c r="L165" s="912">
        <v>653107</v>
      </c>
      <c r="M165" s="911">
        <v>666232</v>
      </c>
      <c r="N165" s="938">
        <v>665321</v>
      </c>
      <c r="O165" s="938">
        <v>1054155</v>
      </c>
      <c r="P165" s="938">
        <v>834211</v>
      </c>
      <c r="Q165" s="1168">
        <v>1044634</v>
      </c>
      <c r="R165" s="1171">
        <v>984736</v>
      </c>
      <c r="S165" s="1290">
        <v>1027446.453</v>
      </c>
    </row>
    <row r="166" spans="2:20" ht="10.5" customHeight="1">
      <c r="B166" s="630" t="s">
        <v>434</v>
      </c>
      <c r="C166" s="203"/>
      <c r="D166" s="829">
        <v>407700</v>
      </c>
      <c r="E166" s="829">
        <v>464204</v>
      </c>
      <c r="F166" s="829">
        <v>725641</v>
      </c>
      <c r="G166" s="829">
        <v>616855</v>
      </c>
      <c r="H166" s="828">
        <v>735698</v>
      </c>
      <c r="I166" s="828">
        <v>730236</v>
      </c>
      <c r="J166" s="828">
        <v>818683</v>
      </c>
      <c r="K166" s="912">
        <v>1368492</v>
      </c>
      <c r="L166" s="912">
        <v>2074041</v>
      </c>
      <c r="M166" s="911">
        <v>1516180</v>
      </c>
      <c r="N166" s="938">
        <v>1776752</v>
      </c>
      <c r="O166" s="938">
        <v>2175334</v>
      </c>
      <c r="P166" s="938">
        <v>2183920</v>
      </c>
      <c r="Q166" s="1168">
        <v>1398430</v>
      </c>
      <c r="R166" s="1171">
        <v>1266874</v>
      </c>
      <c r="S166" s="1290">
        <v>2493259.7059999998</v>
      </c>
    </row>
    <row r="167" spans="2:20" ht="10.5" customHeight="1">
      <c r="B167" s="630" t="s">
        <v>435</v>
      </c>
      <c r="C167" s="203"/>
      <c r="D167" s="829">
        <v>389295</v>
      </c>
      <c r="E167" s="829">
        <v>628318</v>
      </c>
      <c r="F167" s="829">
        <v>657343</v>
      </c>
      <c r="G167" s="829">
        <v>728048</v>
      </c>
      <c r="H167" s="828">
        <v>1212176</v>
      </c>
      <c r="I167" s="828">
        <v>1095685</v>
      </c>
      <c r="J167" s="828">
        <v>1197641</v>
      </c>
      <c r="K167" s="912">
        <v>1628470</v>
      </c>
      <c r="L167" s="912">
        <v>3475752</v>
      </c>
      <c r="M167" s="911">
        <v>3005933</v>
      </c>
      <c r="N167" s="938">
        <v>2657380</v>
      </c>
      <c r="O167" s="938">
        <v>2899056</v>
      </c>
      <c r="P167" s="938">
        <v>2523041</v>
      </c>
      <c r="Q167" s="1168">
        <v>2688372</v>
      </c>
      <c r="R167" s="1171">
        <v>2938809</v>
      </c>
      <c r="S167" s="1290">
        <v>5085748.18</v>
      </c>
    </row>
    <row r="168" spans="2:20" ht="10.5" customHeight="1">
      <c r="B168" s="630" t="s">
        <v>562</v>
      </c>
      <c r="C168" s="203"/>
      <c r="D168" s="829">
        <v>370090</v>
      </c>
      <c r="E168" s="829">
        <v>236108</v>
      </c>
      <c r="F168" s="829">
        <v>545378</v>
      </c>
      <c r="G168" s="829">
        <v>334244</v>
      </c>
      <c r="H168" s="828">
        <v>265228</v>
      </c>
      <c r="I168" s="828">
        <v>372692</v>
      </c>
      <c r="J168" s="828">
        <v>641863</v>
      </c>
      <c r="K168" s="912">
        <v>1015212</v>
      </c>
      <c r="L168" s="912">
        <v>1113597</v>
      </c>
      <c r="M168" s="911">
        <v>1098782</v>
      </c>
      <c r="N168" s="938">
        <v>848466</v>
      </c>
      <c r="O168" s="938">
        <v>1106055</v>
      </c>
      <c r="P168" s="938">
        <v>850990</v>
      </c>
      <c r="Q168" s="1168">
        <v>832908</v>
      </c>
      <c r="R168" s="1171">
        <v>688721</v>
      </c>
      <c r="S168" s="1290">
        <v>1170062.6969999999</v>
      </c>
    </row>
    <row r="169" spans="2:20" ht="10.5" customHeight="1">
      <c r="B169" s="630" t="s">
        <v>561</v>
      </c>
      <c r="C169" s="203"/>
      <c r="D169" s="829">
        <v>324272</v>
      </c>
      <c r="E169" s="829">
        <v>338592</v>
      </c>
      <c r="F169" s="829">
        <v>392233</v>
      </c>
      <c r="G169" s="829">
        <v>333712</v>
      </c>
      <c r="H169" s="828">
        <v>455318</v>
      </c>
      <c r="I169" s="828">
        <v>439877</v>
      </c>
      <c r="J169" s="828">
        <v>586445</v>
      </c>
      <c r="K169" s="912">
        <v>934818</v>
      </c>
      <c r="L169" s="912">
        <v>1229031</v>
      </c>
      <c r="M169" s="911">
        <v>1161745</v>
      </c>
      <c r="N169" s="938">
        <v>943296</v>
      </c>
      <c r="O169" s="938">
        <v>1186852</v>
      </c>
      <c r="P169" s="938">
        <v>1509416</v>
      </c>
      <c r="Q169" s="1168">
        <v>1752000</v>
      </c>
      <c r="R169" s="1171">
        <v>2230796</v>
      </c>
      <c r="S169" s="1290">
        <v>3417165.84</v>
      </c>
    </row>
    <row r="170" spans="2:20" ht="10.5" customHeight="1">
      <c r="B170" s="484" t="s">
        <v>308</v>
      </c>
      <c r="C170" s="411"/>
      <c r="D170" s="829">
        <v>277744</v>
      </c>
      <c r="E170" s="829">
        <v>326654</v>
      </c>
      <c r="F170" s="829">
        <v>400937</v>
      </c>
      <c r="G170" s="829">
        <v>386044</v>
      </c>
      <c r="H170" s="828">
        <v>372339</v>
      </c>
      <c r="I170" s="828">
        <v>408207</v>
      </c>
      <c r="J170" s="828">
        <v>544453</v>
      </c>
      <c r="K170" s="912">
        <v>1109096</v>
      </c>
      <c r="L170" s="912">
        <v>1455860</v>
      </c>
      <c r="M170" s="911">
        <v>1722546</v>
      </c>
      <c r="N170" s="938">
        <v>1424150</v>
      </c>
      <c r="O170" s="938">
        <v>1855126</v>
      </c>
      <c r="P170" s="938">
        <v>2843880</v>
      </c>
      <c r="Q170" s="1168">
        <v>3128109</v>
      </c>
      <c r="R170" s="1171">
        <v>3171811</v>
      </c>
      <c r="S170" s="1290">
        <v>3700082.3020000001</v>
      </c>
    </row>
    <row r="171" spans="2:20" ht="10.5" customHeight="1">
      <c r="B171" s="630" t="s">
        <v>313</v>
      </c>
      <c r="C171" s="203"/>
      <c r="D171" s="829">
        <v>255671</v>
      </c>
      <c r="E171" s="829">
        <v>277530</v>
      </c>
      <c r="F171" s="829">
        <v>478777</v>
      </c>
      <c r="G171" s="829">
        <v>528937</v>
      </c>
      <c r="H171" s="828">
        <v>274352</v>
      </c>
      <c r="I171" s="828">
        <v>523425</v>
      </c>
      <c r="J171" s="828">
        <v>759039</v>
      </c>
      <c r="K171" s="912">
        <v>649488</v>
      </c>
      <c r="L171" s="912">
        <v>1397670</v>
      </c>
      <c r="M171" s="911">
        <v>2092895</v>
      </c>
      <c r="N171" s="938">
        <v>2472023</v>
      </c>
      <c r="O171" s="938">
        <v>2644036</v>
      </c>
      <c r="P171" s="938">
        <v>2123513</v>
      </c>
      <c r="Q171" s="1168">
        <v>2171589</v>
      </c>
      <c r="R171" s="1171">
        <v>3091358</v>
      </c>
      <c r="S171" s="1290">
        <v>5654521.3320000004</v>
      </c>
    </row>
    <row r="172" spans="2:20" ht="10.5" customHeight="1">
      <c r="B172" s="630" t="s">
        <v>436</v>
      </c>
      <c r="C172" s="203"/>
      <c r="D172" s="829">
        <v>254588</v>
      </c>
      <c r="E172" s="829">
        <v>258588</v>
      </c>
      <c r="F172" s="829">
        <v>650085</v>
      </c>
      <c r="G172" s="829">
        <v>577347</v>
      </c>
      <c r="H172" s="828">
        <v>430794</v>
      </c>
      <c r="I172" s="828">
        <v>692975</v>
      </c>
      <c r="J172" s="828">
        <v>968731</v>
      </c>
      <c r="K172" s="912">
        <v>1191296</v>
      </c>
      <c r="L172" s="912">
        <v>1129750</v>
      </c>
      <c r="M172" s="911">
        <v>869212</v>
      </c>
      <c r="N172" s="938">
        <v>1086009</v>
      </c>
      <c r="O172" s="938">
        <v>1545061</v>
      </c>
      <c r="P172" s="938">
        <v>2219935</v>
      </c>
      <c r="Q172" s="1168">
        <v>3097944</v>
      </c>
      <c r="R172" s="1171">
        <v>2948800</v>
      </c>
      <c r="S172" s="1290">
        <v>4190728.804</v>
      </c>
      <c r="T172" s="59"/>
    </row>
    <row r="173" spans="2:20" ht="10.5" customHeight="1">
      <c r="B173" s="630" t="s">
        <v>437</v>
      </c>
      <c r="C173" s="203"/>
      <c r="D173" s="829">
        <v>253051</v>
      </c>
      <c r="E173" s="829">
        <v>259158</v>
      </c>
      <c r="F173" s="829">
        <v>427809</v>
      </c>
      <c r="G173" s="829">
        <v>493051</v>
      </c>
      <c r="H173" s="828">
        <v>423906</v>
      </c>
      <c r="I173" s="828">
        <v>371597</v>
      </c>
      <c r="J173" s="828">
        <v>466612</v>
      </c>
      <c r="K173" s="912">
        <v>699775</v>
      </c>
      <c r="L173" s="912">
        <v>1560671</v>
      </c>
      <c r="M173" s="911">
        <v>1267461</v>
      </c>
      <c r="N173" s="938">
        <v>1370251</v>
      </c>
      <c r="O173" s="938">
        <v>1796239</v>
      </c>
      <c r="P173" s="938">
        <v>2219331</v>
      </c>
      <c r="Q173" s="1168">
        <v>2690109</v>
      </c>
      <c r="R173" s="1171">
        <v>3967002</v>
      </c>
      <c r="S173" s="1290">
        <v>3664525.466</v>
      </c>
    </row>
    <row r="174" spans="2:20" ht="10.5" customHeight="1">
      <c r="B174" s="630" t="s">
        <v>438</v>
      </c>
      <c r="C174" s="203"/>
      <c r="D174" s="829">
        <v>246032</v>
      </c>
      <c r="E174" s="829">
        <v>267716</v>
      </c>
      <c r="F174" s="829">
        <v>557453</v>
      </c>
      <c r="G174" s="829">
        <v>860539</v>
      </c>
      <c r="H174" s="828">
        <v>521359</v>
      </c>
      <c r="I174" s="828">
        <v>592881</v>
      </c>
      <c r="J174" s="828">
        <v>856450</v>
      </c>
      <c r="K174" s="912">
        <v>1294140</v>
      </c>
      <c r="L174" s="912">
        <v>1735106</v>
      </c>
      <c r="M174" s="911">
        <v>2118689</v>
      </c>
      <c r="N174" s="938">
        <v>1995545</v>
      </c>
      <c r="O174" s="938">
        <v>2192279</v>
      </c>
      <c r="P174" s="938">
        <v>4511353</v>
      </c>
      <c r="Q174" s="1168">
        <v>4527969</v>
      </c>
      <c r="R174" s="1171">
        <v>3100559</v>
      </c>
      <c r="S174" s="1290">
        <v>6614453.267</v>
      </c>
    </row>
    <row r="175" spans="2:20" ht="10.5" customHeight="1">
      <c r="B175" s="630" t="s">
        <v>439</v>
      </c>
      <c r="C175" s="203"/>
      <c r="D175" s="829">
        <v>223488</v>
      </c>
      <c r="E175" s="829">
        <v>575970</v>
      </c>
      <c r="F175" s="829">
        <v>1044149</v>
      </c>
      <c r="G175" s="829">
        <v>1041844</v>
      </c>
      <c r="H175" s="828">
        <v>1657151</v>
      </c>
      <c r="I175" s="828">
        <v>2066986</v>
      </c>
      <c r="J175" s="828">
        <v>1873776</v>
      </c>
      <c r="K175" s="912">
        <v>2750742</v>
      </c>
      <c r="L175" s="912">
        <v>3614939</v>
      </c>
      <c r="M175" s="911">
        <v>3455581</v>
      </c>
      <c r="N175" s="938">
        <v>2640840</v>
      </c>
      <c r="O175" s="938">
        <v>3593734</v>
      </c>
      <c r="P175" s="938">
        <v>4337400</v>
      </c>
      <c r="Q175" s="1168">
        <v>4728026</v>
      </c>
      <c r="R175" s="1171">
        <v>3184558</v>
      </c>
      <c r="S175" s="1290">
        <v>5344064.3990000002</v>
      </c>
    </row>
    <row r="176" spans="2:20" ht="10.5" customHeight="1">
      <c r="B176" s="630" t="s">
        <v>87</v>
      </c>
      <c r="C176" s="203"/>
      <c r="D176" s="829">
        <v>183572</v>
      </c>
      <c r="E176" s="829">
        <v>189970</v>
      </c>
      <c r="F176" s="829">
        <v>310687</v>
      </c>
      <c r="G176" s="829">
        <v>294566</v>
      </c>
      <c r="H176" s="828">
        <v>335496</v>
      </c>
      <c r="I176" s="828">
        <v>413823</v>
      </c>
      <c r="J176" s="828">
        <v>486899</v>
      </c>
      <c r="K176" s="912">
        <v>663835</v>
      </c>
      <c r="L176" s="912">
        <v>722147</v>
      </c>
      <c r="M176" s="911">
        <v>705258</v>
      </c>
      <c r="N176" s="938">
        <v>676051</v>
      </c>
      <c r="O176" s="938">
        <v>912713</v>
      </c>
      <c r="P176" s="938">
        <v>1136081</v>
      </c>
      <c r="Q176" s="1168">
        <v>1636449</v>
      </c>
      <c r="R176" s="1171">
        <v>1475739</v>
      </c>
      <c r="S176" s="1290">
        <v>2205320.2089999998</v>
      </c>
    </row>
    <row r="177" spans="1:22" ht="10.5" customHeight="1">
      <c r="A177" s="1922">
        <v>88</v>
      </c>
      <c r="B177" s="630" t="s">
        <v>440</v>
      </c>
      <c r="C177" s="203"/>
      <c r="D177" s="829">
        <v>180170</v>
      </c>
      <c r="E177" s="829">
        <v>189128</v>
      </c>
      <c r="F177" s="829">
        <v>230350</v>
      </c>
      <c r="G177" s="829">
        <v>197763</v>
      </c>
      <c r="H177" s="828">
        <v>218871</v>
      </c>
      <c r="I177" s="828">
        <v>273065</v>
      </c>
      <c r="J177" s="828">
        <v>328505</v>
      </c>
      <c r="K177" s="912">
        <v>367914</v>
      </c>
      <c r="L177" s="912">
        <v>426849</v>
      </c>
      <c r="M177" s="911">
        <v>315421</v>
      </c>
      <c r="N177" s="938">
        <v>409840</v>
      </c>
      <c r="O177" s="938">
        <v>485671</v>
      </c>
      <c r="P177" s="938">
        <v>602731</v>
      </c>
      <c r="Q177" s="1168">
        <v>574102</v>
      </c>
      <c r="R177" s="1184">
        <v>565722</v>
      </c>
      <c r="S177" s="1290">
        <v>1432829.8640000001</v>
      </c>
    </row>
    <row r="178" spans="1:22" ht="10.5" customHeight="1">
      <c r="A178" s="1922"/>
      <c r="B178" s="630" t="s">
        <v>309</v>
      </c>
      <c r="C178" s="203"/>
      <c r="D178" s="829">
        <v>144229</v>
      </c>
      <c r="E178" s="829">
        <v>112768</v>
      </c>
      <c r="F178" s="829">
        <v>139271</v>
      </c>
      <c r="G178" s="829">
        <v>151210</v>
      </c>
      <c r="H178" s="828">
        <v>189240</v>
      </c>
      <c r="I178" s="828">
        <v>181177</v>
      </c>
      <c r="J178" s="828">
        <v>310224</v>
      </c>
      <c r="K178" s="912">
        <v>281183</v>
      </c>
      <c r="L178" s="912">
        <v>373714</v>
      </c>
      <c r="M178" s="911">
        <v>372865</v>
      </c>
      <c r="N178" s="938">
        <v>536355</v>
      </c>
      <c r="O178" s="938">
        <v>621473</v>
      </c>
      <c r="P178" s="938">
        <v>714018</v>
      </c>
      <c r="Q178" s="1168">
        <v>687426</v>
      </c>
      <c r="R178" s="1184">
        <v>1121762</v>
      </c>
      <c r="S178" s="1290">
        <v>1735868.4609999999</v>
      </c>
    </row>
    <row r="179" spans="1:22" ht="10.5" customHeight="1">
      <c r="B179" s="630" t="s">
        <v>568</v>
      </c>
      <c r="C179" s="203"/>
      <c r="D179" s="829">
        <v>112138</v>
      </c>
      <c r="E179" s="829">
        <v>117091</v>
      </c>
      <c r="F179" s="829">
        <v>193720</v>
      </c>
      <c r="G179" s="829">
        <v>208360</v>
      </c>
      <c r="H179" s="828">
        <v>267035</v>
      </c>
      <c r="I179" s="828">
        <v>230306</v>
      </c>
      <c r="J179" s="828">
        <v>315015</v>
      </c>
      <c r="K179" s="912">
        <v>359104</v>
      </c>
      <c r="L179" s="912">
        <v>360552</v>
      </c>
      <c r="M179" s="911">
        <v>347802</v>
      </c>
      <c r="N179" s="938">
        <v>279139</v>
      </c>
      <c r="O179" s="938">
        <v>352677</v>
      </c>
      <c r="P179" s="938">
        <v>427674</v>
      </c>
      <c r="Q179" s="1168">
        <v>515141</v>
      </c>
      <c r="R179" s="1184">
        <v>609952</v>
      </c>
      <c r="S179" s="1290">
        <v>637886.65500000003</v>
      </c>
    </row>
    <row r="180" spans="1:22" ht="10.5" customHeight="1">
      <c r="B180" s="630" t="s">
        <v>441</v>
      </c>
      <c r="C180" s="203"/>
      <c r="D180" s="829">
        <v>89188</v>
      </c>
      <c r="E180" s="829">
        <v>95016</v>
      </c>
      <c r="F180" s="829">
        <v>94049</v>
      </c>
      <c r="G180" s="829">
        <v>98789</v>
      </c>
      <c r="H180" s="828">
        <v>145133</v>
      </c>
      <c r="I180" s="828">
        <v>178505</v>
      </c>
      <c r="J180" s="828">
        <v>238836</v>
      </c>
      <c r="K180" s="912">
        <v>244180</v>
      </c>
      <c r="L180" s="912">
        <v>317245</v>
      </c>
      <c r="M180" s="911">
        <v>291844</v>
      </c>
      <c r="N180" s="938">
        <v>589996</v>
      </c>
      <c r="O180" s="938">
        <v>1426144</v>
      </c>
      <c r="P180" s="938">
        <v>1621361</v>
      </c>
      <c r="Q180" s="1168">
        <v>1647647</v>
      </c>
      <c r="R180" s="1171">
        <v>1971771</v>
      </c>
      <c r="S180" s="1290">
        <v>2324236.39</v>
      </c>
    </row>
    <row r="181" spans="1:22" ht="10.5" customHeight="1">
      <c r="B181" s="631" t="s">
        <v>60</v>
      </c>
      <c r="C181" s="386"/>
      <c r="D181" s="831">
        <v>1232801</v>
      </c>
      <c r="E181" s="831">
        <v>1529784</v>
      </c>
      <c r="F181" s="831">
        <v>2306179</v>
      </c>
      <c r="G181" s="831">
        <v>2222825</v>
      </c>
      <c r="H181" s="830">
        <v>2130074</v>
      </c>
      <c r="I181" s="830">
        <v>2173480</v>
      </c>
      <c r="J181" s="830">
        <v>2612867</v>
      </c>
      <c r="K181" s="918">
        <v>3538035</v>
      </c>
      <c r="L181" s="918">
        <v>4250138</v>
      </c>
      <c r="M181" s="922">
        <v>4825424</v>
      </c>
      <c r="N181" s="939">
        <v>5131839</v>
      </c>
      <c r="O181" s="939">
        <v>6377698</v>
      </c>
      <c r="P181" s="939">
        <v>8768345</v>
      </c>
      <c r="Q181" s="1169">
        <v>10444041</v>
      </c>
      <c r="R181" s="1172">
        <v>14947081</v>
      </c>
      <c r="S181" s="1291">
        <v>34334421</v>
      </c>
    </row>
    <row r="182" spans="1:22" s="60" customFormat="1" ht="10.5" customHeight="1">
      <c r="B182" s="407" t="s">
        <v>144</v>
      </c>
      <c r="C182" s="386"/>
      <c r="D182" s="831">
        <f t="shared" ref="D182:J182" si="6">SUM(D161:D181)</f>
        <v>9644118</v>
      </c>
      <c r="E182" s="831">
        <f t="shared" si="6"/>
        <v>10704352</v>
      </c>
      <c r="F182" s="831">
        <f t="shared" si="6"/>
        <v>15162615</v>
      </c>
      <c r="G182" s="831">
        <f t="shared" si="6"/>
        <v>13910467</v>
      </c>
      <c r="H182" s="831">
        <f t="shared" si="6"/>
        <v>16415497</v>
      </c>
      <c r="I182" s="831">
        <f t="shared" si="6"/>
        <v>16286418</v>
      </c>
      <c r="J182" s="831">
        <f t="shared" si="6"/>
        <v>20588468</v>
      </c>
      <c r="K182" s="935">
        <f t="shared" ref="K182:S182" si="7">SUM(K161:K181)</f>
        <v>29304473</v>
      </c>
      <c r="L182" s="935">
        <f t="shared" si="7"/>
        <v>38427460</v>
      </c>
      <c r="M182" s="935">
        <f t="shared" si="7"/>
        <v>35039208</v>
      </c>
      <c r="N182" s="935">
        <f t="shared" si="7"/>
        <v>34626782</v>
      </c>
      <c r="O182" s="935">
        <f t="shared" si="7"/>
        <v>44926397</v>
      </c>
      <c r="P182" s="935">
        <f t="shared" si="7"/>
        <v>53071055</v>
      </c>
      <c r="Q182" s="935">
        <f t="shared" si="7"/>
        <v>57307432</v>
      </c>
      <c r="R182" s="935">
        <f t="shared" si="7"/>
        <v>61037720</v>
      </c>
      <c r="S182" s="935">
        <f t="shared" si="7"/>
        <v>102660308.823</v>
      </c>
    </row>
    <row r="183" spans="1:22" ht="12" customHeight="1">
      <c r="B183" s="396" t="s">
        <v>530</v>
      </c>
      <c r="C183" s="105"/>
      <c r="D183" s="50"/>
      <c r="E183" s="50"/>
      <c r="F183" s="50"/>
      <c r="G183" s="50"/>
      <c r="H183" s="50"/>
      <c r="I183" s="50"/>
      <c r="J183" s="50"/>
      <c r="K183" s="50"/>
      <c r="L183" s="50"/>
      <c r="M183" s="50"/>
      <c r="N183" s="50"/>
      <c r="O183" s="50"/>
      <c r="P183" s="50"/>
      <c r="Q183" s="50"/>
    </row>
    <row r="184" spans="1:22" ht="5.25" customHeight="1">
      <c r="B184" s="396"/>
      <c r="C184" s="105"/>
      <c r="D184" s="50"/>
      <c r="E184" s="50"/>
      <c r="F184" s="50"/>
      <c r="G184" s="50"/>
      <c r="H184" s="50"/>
      <c r="I184" s="50"/>
      <c r="J184" s="50"/>
      <c r="K184" s="50"/>
      <c r="L184" s="50"/>
      <c r="M184" s="50"/>
      <c r="N184" s="50"/>
      <c r="O184" s="50"/>
      <c r="P184" s="50"/>
      <c r="Q184" s="50"/>
    </row>
    <row r="185" spans="1:22" ht="10.5" customHeight="1">
      <c r="B185" s="387" t="s">
        <v>1112</v>
      </c>
      <c r="C185" s="105"/>
      <c r="D185" s="51"/>
      <c r="E185" s="51"/>
      <c r="F185" s="51"/>
      <c r="G185" s="51"/>
      <c r="H185" s="51"/>
      <c r="I185" s="51"/>
      <c r="J185" s="51"/>
      <c r="K185" s="51"/>
      <c r="L185" s="51"/>
      <c r="M185" s="51"/>
      <c r="N185" s="51"/>
      <c r="O185" s="51"/>
      <c r="P185" s="50"/>
      <c r="Q185" s="50"/>
      <c r="R185" s="50"/>
      <c r="S185" s="50"/>
      <c r="T185" s="50"/>
      <c r="U185" s="50"/>
      <c r="V185" s="50"/>
    </row>
    <row r="186" spans="1:22" ht="15.75" customHeight="1">
      <c r="B186" s="105"/>
      <c r="C186" s="105"/>
      <c r="D186" s="50"/>
      <c r="E186" s="50"/>
      <c r="F186" s="50"/>
      <c r="G186" s="50"/>
      <c r="H186" s="50"/>
      <c r="I186" s="50"/>
      <c r="J186" s="50"/>
      <c r="K186" s="50"/>
      <c r="L186" s="50"/>
      <c r="M186" s="50"/>
      <c r="N186" s="50"/>
      <c r="O186" s="50"/>
      <c r="P186" s="50"/>
      <c r="Q186" s="50"/>
      <c r="R186" s="50"/>
      <c r="S186" s="50"/>
      <c r="T186" s="50"/>
      <c r="U186" s="50"/>
      <c r="V186" s="50"/>
    </row>
    <row r="187" spans="1:22">
      <c r="B187" s="50"/>
      <c r="C187" s="50"/>
      <c r="D187" s="50"/>
      <c r="E187" s="50"/>
      <c r="F187" s="50"/>
      <c r="G187" s="50"/>
      <c r="H187" s="50"/>
      <c r="I187" s="50"/>
      <c r="J187" s="50"/>
      <c r="K187" s="50"/>
      <c r="L187" s="50"/>
      <c r="M187" s="50"/>
      <c r="N187" s="50"/>
      <c r="O187" s="50"/>
      <c r="P187" s="50"/>
      <c r="Q187" s="50"/>
      <c r="R187" s="50"/>
      <c r="S187" s="50"/>
      <c r="T187" s="50"/>
      <c r="U187" s="50"/>
      <c r="V187" s="50"/>
    </row>
    <row r="188" spans="1:22">
      <c r="B188" s="50"/>
      <c r="C188" s="50"/>
      <c r="D188" s="50"/>
      <c r="E188" s="106"/>
      <c r="F188" s="50"/>
      <c r="G188" s="50"/>
      <c r="H188" s="50"/>
      <c r="I188" s="50"/>
      <c r="J188" s="50"/>
      <c r="K188" s="50"/>
      <c r="L188" s="50"/>
      <c r="M188" s="50"/>
      <c r="N188" s="50"/>
      <c r="O188" s="50"/>
      <c r="P188" s="50"/>
      <c r="Q188" s="50"/>
      <c r="R188" s="50"/>
      <c r="S188" s="50"/>
      <c r="T188" s="50"/>
      <c r="U188" s="50"/>
      <c r="V188" s="50"/>
    </row>
    <row r="189" spans="1:22">
      <c r="B189" s="50"/>
      <c r="C189" s="50"/>
      <c r="D189" s="50"/>
      <c r="E189" s="50"/>
      <c r="F189" s="50"/>
      <c r="G189" s="50"/>
      <c r="H189" s="50"/>
      <c r="I189" s="50"/>
      <c r="J189" s="50"/>
      <c r="K189" s="50"/>
      <c r="L189" s="50"/>
      <c r="M189" s="50"/>
      <c r="N189" s="50"/>
      <c r="O189" s="50"/>
      <c r="P189" s="50"/>
      <c r="Q189" s="50"/>
      <c r="R189" s="50"/>
      <c r="S189" s="50"/>
      <c r="T189" s="50"/>
      <c r="U189" s="50"/>
      <c r="V189" s="50"/>
    </row>
    <row r="190" spans="1:22">
      <c r="B190" s="50"/>
      <c r="C190" s="50"/>
      <c r="D190" s="50"/>
      <c r="E190" s="50"/>
      <c r="F190" s="50"/>
      <c r="G190" s="50"/>
      <c r="H190" s="50"/>
      <c r="I190" s="50"/>
      <c r="J190" s="50"/>
      <c r="K190" s="50"/>
      <c r="L190" s="50"/>
      <c r="M190" s="50"/>
      <c r="N190" s="50"/>
      <c r="O190" s="50"/>
      <c r="P190" s="50"/>
      <c r="Q190" s="50"/>
      <c r="R190" s="50"/>
      <c r="S190" s="50"/>
      <c r="T190" s="50"/>
      <c r="U190" s="50"/>
      <c r="V190" s="50"/>
    </row>
    <row r="191" spans="1:22">
      <c r="B191" s="50"/>
      <c r="C191" s="50"/>
      <c r="D191" s="50"/>
      <c r="E191" s="50"/>
      <c r="F191" s="50"/>
      <c r="G191" s="50"/>
      <c r="H191" s="50"/>
      <c r="I191" s="50"/>
      <c r="J191" s="50"/>
      <c r="K191" s="50"/>
      <c r="L191" s="50"/>
      <c r="M191" s="50"/>
      <c r="N191" s="50"/>
      <c r="O191" s="50"/>
      <c r="P191" s="50"/>
      <c r="Q191" s="50"/>
      <c r="R191" s="50"/>
      <c r="S191" s="50"/>
      <c r="T191" s="50"/>
      <c r="U191" s="50"/>
      <c r="V191" s="50"/>
    </row>
    <row r="192" spans="1:22">
      <c r="B192" s="50"/>
      <c r="C192" s="50"/>
      <c r="D192" s="50"/>
      <c r="E192" s="50"/>
      <c r="F192" s="50"/>
      <c r="G192" s="50"/>
      <c r="H192" s="50"/>
      <c r="I192" s="50"/>
      <c r="J192" s="50"/>
      <c r="K192" s="50"/>
      <c r="L192" s="50"/>
      <c r="M192" s="50"/>
      <c r="N192" s="50"/>
      <c r="O192" s="50"/>
      <c r="P192" s="50"/>
      <c r="Q192" s="50"/>
      <c r="R192" s="50"/>
      <c r="S192" s="50"/>
      <c r="T192" s="50"/>
      <c r="U192" s="50"/>
      <c r="V192" s="50"/>
    </row>
    <row r="193" spans="2:22">
      <c r="B193" s="50"/>
      <c r="C193" s="50"/>
      <c r="D193" s="50"/>
      <c r="E193" s="50"/>
      <c r="F193" s="50"/>
      <c r="G193" s="50"/>
      <c r="H193" s="50"/>
      <c r="I193" s="50"/>
      <c r="J193" s="50"/>
      <c r="K193" s="50"/>
      <c r="L193" s="50"/>
      <c r="M193" s="50"/>
      <c r="N193" s="50"/>
      <c r="O193" s="50"/>
      <c r="P193" s="50"/>
      <c r="Q193" s="50"/>
      <c r="R193" s="50"/>
      <c r="S193" s="50"/>
      <c r="T193" s="50"/>
      <c r="U193" s="50"/>
      <c r="V193" s="50"/>
    </row>
    <row r="194" spans="2:22">
      <c r="B194" s="50"/>
      <c r="C194" s="50"/>
      <c r="D194" s="50"/>
      <c r="E194" s="50"/>
      <c r="F194" s="50"/>
      <c r="G194" s="50"/>
      <c r="H194" s="50"/>
      <c r="I194" s="50"/>
      <c r="J194" s="50"/>
      <c r="K194" s="50"/>
      <c r="L194" s="50"/>
      <c r="M194" s="50"/>
      <c r="N194" s="50"/>
      <c r="O194" s="50"/>
      <c r="P194" s="50"/>
      <c r="Q194" s="50"/>
      <c r="R194" s="50"/>
      <c r="S194" s="50"/>
      <c r="T194" s="50"/>
      <c r="U194" s="50"/>
      <c r="V194" s="50"/>
    </row>
    <row r="195" spans="2:22">
      <c r="B195" s="50"/>
      <c r="C195" s="50"/>
      <c r="D195" s="50"/>
      <c r="E195" s="50"/>
      <c r="F195" s="50"/>
      <c r="G195" s="50"/>
      <c r="H195" s="50"/>
      <c r="I195" s="50"/>
      <c r="J195" s="50"/>
      <c r="K195" s="50"/>
      <c r="L195" s="50"/>
      <c r="M195" s="50"/>
      <c r="N195" s="50"/>
      <c r="O195" s="50"/>
      <c r="P195" s="50"/>
      <c r="Q195" s="50"/>
      <c r="R195" s="50"/>
      <c r="S195" s="50"/>
      <c r="T195" s="50"/>
      <c r="U195" s="50"/>
      <c r="V195" s="50"/>
    </row>
    <row r="196" spans="2:22">
      <c r="B196" s="50"/>
      <c r="C196" s="50"/>
      <c r="D196" s="50"/>
      <c r="E196" s="50"/>
      <c r="F196" s="50"/>
      <c r="G196" s="50"/>
      <c r="H196" s="50"/>
      <c r="I196" s="50"/>
      <c r="J196" s="50"/>
      <c r="K196" s="50"/>
      <c r="L196" s="50"/>
      <c r="M196" s="50"/>
      <c r="N196" s="50"/>
      <c r="O196" s="50"/>
      <c r="P196" s="50"/>
      <c r="Q196" s="50"/>
      <c r="R196" s="50"/>
      <c r="S196" s="50"/>
      <c r="T196" s="50"/>
      <c r="U196" s="50"/>
      <c r="V196" s="50"/>
    </row>
    <row r="197" spans="2:22">
      <c r="B197" s="50"/>
      <c r="C197" s="50"/>
      <c r="D197" s="50"/>
      <c r="E197" s="50"/>
      <c r="F197" s="50"/>
      <c r="G197" s="50"/>
      <c r="H197" s="50"/>
      <c r="I197" s="50"/>
      <c r="J197" s="50"/>
      <c r="K197" s="50"/>
      <c r="L197" s="50"/>
      <c r="M197" s="50"/>
      <c r="N197" s="50"/>
      <c r="O197" s="50"/>
      <c r="P197" s="50"/>
      <c r="Q197" s="50"/>
      <c r="R197" s="50"/>
      <c r="S197" s="50"/>
      <c r="T197" s="50"/>
      <c r="U197" s="50"/>
      <c r="V197" s="50"/>
    </row>
    <row r="198" spans="2:22">
      <c r="B198" s="50"/>
      <c r="C198" s="50"/>
      <c r="D198" s="50"/>
      <c r="E198" s="50"/>
      <c r="F198" s="50"/>
      <c r="G198" s="50"/>
      <c r="H198" s="50"/>
      <c r="I198" s="50"/>
      <c r="J198" s="50"/>
      <c r="K198" s="50"/>
      <c r="L198" s="50"/>
      <c r="M198" s="50"/>
      <c r="N198" s="50"/>
      <c r="O198" s="50"/>
      <c r="P198" s="50"/>
      <c r="Q198" s="50"/>
      <c r="R198" s="50"/>
      <c r="S198" s="50"/>
      <c r="T198" s="50"/>
      <c r="U198" s="50"/>
      <c r="V198" s="50"/>
    </row>
    <row r="199" spans="2:22">
      <c r="B199" s="50"/>
      <c r="C199" s="50"/>
      <c r="D199" s="50"/>
      <c r="E199" s="50"/>
      <c r="F199" s="50"/>
      <c r="G199" s="50"/>
      <c r="H199" s="50"/>
      <c r="I199" s="50"/>
      <c r="J199" s="50"/>
      <c r="K199" s="50"/>
      <c r="L199" s="50"/>
      <c r="M199" s="50"/>
      <c r="N199" s="50"/>
      <c r="O199" s="50"/>
      <c r="P199" s="50"/>
      <c r="Q199" s="50"/>
      <c r="R199" s="50"/>
      <c r="S199" s="50"/>
      <c r="T199" s="50"/>
      <c r="U199" s="50"/>
      <c r="V199" s="50"/>
    </row>
    <row r="200" spans="2:22">
      <c r="B200" s="50"/>
      <c r="C200" s="50"/>
      <c r="D200" s="50"/>
      <c r="E200" s="50"/>
      <c r="F200" s="50"/>
      <c r="G200" s="50"/>
      <c r="H200" s="50"/>
      <c r="I200" s="50"/>
      <c r="J200" s="50"/>
      <c r="K200" s="50"/>
      <c r="L200" s="50"/>
      <c r="M200" s="50"/>
      <c r="N200" s="50"/>
      <c r="O200" s="50"/>
      <c r="P200" s="50"/>
      <c r="Q200" s="50"/>
      <c r="R200" s="50"/>
      <c r="S200" s="50"/>
      <c r="T200" s="50"/>
      <c r="U200" s="50"/>
      <c r="V200" s="50"/>
    </row>
  </sheetData>
  <customSheetViews>
    <customSheetView guid="{F4AE1968-DA35-43D0-B456-FBD0ABC8A377}" scale="60" showPageBreaks="1" view="pageBreakPreview" showRuler="0">
      <selection activeCell="L14" sqref="L14"/>
      <pageSetup paperSize="9" scale="110" orientation="portrait"/>
      <headerFooter alignWithMargins="0"/>
    </customSheetView>
  </customSheetViews>
  <mergeCells count="44">
    <mergeCell ref="A177:A178"/>
    <mergeCell ref="B77:E77"/>
    <mergeCell ref="A79:A80"/>
    <mergeCell ref="B159:C160"/>
    <mergeCell ref="B127:I127"/>
    <mergeCell ref="B87:E87"/>
    <mergeCell ref="B128:E129"/>
    <mergeCell ref="B84:E84"/>
    <mergeCell ref="B132:E132"/>
    <mergeCell ref="B137:E137"/>
    <mergeCell ref="A146:A147"/>
    <mergeCell ref="B85:E85"/>
    <mergeCell ref="A81:A82"/>
    <mergeCell ref="A115:A116"/>
    <mergeCell ref="B83:E83"/>
    <mergeCell ref="F129:U129"/>
    <mergeCell ref="B58:D58"/>
    <mergeCell ref="B64:F65"/>
    <mergeCell ref="B78:F78"/>
    <mergeCell ref="B80:F80"/>
    <mergeCell ref="G65:V65"/>
    <mergeCell ref="B72:E72"/>
    <mergeCell ref="B73:E73"/>
    <mergeCell ref="B75:E75"/>
    <mergeCell ref="B66:E66"/>
    <mergeCell ref="B67:E67"/>
    <mergeCell ref="B68:E68"/>
    <mergeCell ref="B69:D69"/>
    <mergeCell ref="B70:E70"/>
    <mergeCell ref="B71:E71"/>
    <mergeCell ref="B98:C99"/>
    <mergeCell ref="B81:E81"/>
    <mergeCell ref="B82:E82"/>
    <mergeCell ref="D99:S99"/>
    <mergeCell ref="D160:S160"/>
    <mergeCell ref="B1:H1"/>
    <mergeCell ref="C5:H5"/>
    <mergeCell ref="B2:B5"/>
    <mergeCell ref="C2:D2"/>
    <mergeCell ref="E2:H2"/>
    <mergeCell ref="C3:C4"/>
    <mergeCell ref="D3:D4"/>
    <mergeCell ref="F3:H3"/>
    <mergeCell ref="E3:E4"/>
  </mergeCells>
  <phoneticPr fontId="0" type="noConversion"/>
  <pageMargins left="0.24" right="0.34" top="1" bottom="1" header="0.5" footer="0.5"/>
  <pageSetup paperSize="9" scale="67" orientation="landscape"/>
  <headerFooter alignWithMargins="0"/>
  <rowBreaks count="4" manualBreakCount="4">
    <brk id="62" max="16383" man="1"/>
    <brk id="96" max="16383" man="1"/>
    <brk id="126" max="16383" man="1"/>
    <brk id="157" max="16383" man="1"/>
  </rowBreaks>
  <ignoredErrors>
    <ignoredError sqref="B32:B34" numberStoredAsText="1"/>
  </ignoredError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12"/>
  <sheetViews>
    <sheetView view="pageBreakPreview" zoomScale="124" zoomScaleSheetLayoutView="124" workbookViewId="0">
      <selection activeCell="I68" sqref="I68"/>
    </sheetView>
  </sheetViews>
  <sheetFormatPr baseColWidth="10" defaultColWidth="8.83203125" defaultRowHeight="10" x14ac:dyDescent="0"/>
  <cols>
    <col min="1" max="1" width="1.5" style="47" customWidth="1"/>
    <col min="2" max="2" width="8" style="47" customWidth="1"/>
    <col min="3" max="16" width="8.6640625" style="47" customWidth="1"/>
    <col min="17" max="16384" width="8.83203125" style="47"/>
  </cols>
  <sheetData>
    <row r="1" spans="2:8">
      <c r="B1" s="60" t="s">
        <v>991</v>
      </c>
      <c r="G1" s="246"/>
      <c r="H1" s="246"/>
    </row>
    <row r="2" spans="2:8" ht="23.25" customHeight="1">
      <c r="B2" s="1587" t="s">
        <v>520</v>
      </c>
      <c r="C2" s="265" t="s">
        <v>446</v>
      </c>
      <c r="D2" s="265" t="s">
        <v>447</v>
      </c>
      <c r="E2" s="265" t="s">
        <v>448</v>
      </c>
      <c r="F2" s="265" t="s">
        <v>144</v>
      </c>
      <c r="G2" s="265" t="s">
        <v>899</v>
      </c>
      <c r="H2" s="265" t="s">
        <v>993</v>
      </c>
    </row>
    <row r="3" spans="2:8">
      <c r="B3" s="1588"/>
      <c r="C3" s="1555" t="s">
        <v>1481</v>
      </c>
      <c r="D3" s="1558"/>
      <c r="E3" s="1558"/>
      <c r="F3" s="1558"/>
      <c r="G3" s="1558"/>
      <c r="H3" s="1559"/>
    </row>
    <row r="4" spans="2:8">
      <c r="B4" s="412" t="s">
        <v>992</v>
      </c>
      <c r="C4" s="947">
        <v>23</v>
      </c>
      <c r="D4" s="947">
        <v>27</v>
      </c>
      <c r="E4" s="947">
        <v>50</v>
      </c>
      <c r="F4" s="947">
        <f>SUM(C4:E4)</f>
        <v>100</v>
      </c>
      <c r="G4" s="947">
        <v>95.6</v>
      </c>
      <c r="H4" s="947">
        <v>4.4000000000000004</v>
      </c>
    </row>
    <row r="5" spans="2:8" ht="10.5" customHeight="1">
      <c r="B5" s="415" t="s">
        <v>150</v>
      </c>
      <c r="C5" s="802">
        <v>77.5</v>
      </c>
      <c r="D5" s="803">
        <v>36.1</v>
      </c>
      <c r="E5" s="803">
        <v>53</v>
      </c>
      <c r="F5" s="803">
        <v>50.8</v>
      </c>
      <c r="G5" s="803">
        <v>50.5</v>
      </c>
      <c r="H5" s="803">
        <v>172.5</v>
      </c>
    </row>
    <row r="6" spans="2:8" ht="10.5" customHeight="1">
      <c r="B6" s="415" t="s">
        <v>151</v>
      </c>
      <c r="C6" s="803">
        <v>90.9</v>
      </c>
      <c r="D6" s="803">
        <v>35.700000000000003</v>
      </c>
      <c r="E6" s="803">
        <v>55.3</v>
      </c>
      <c r="F6" s="803">
        <v>55.5</v>
      </c>
      <c r="G6" s="803">
        <v>57.4</v>
      </c>
      <c r="H6" s="803">
        <v>202.7</v>
      </c>
    </row>
    <row r="7" spans="2:8" ht="10.5" customHeight="1">
      <c r="B7" s="415" t="s">
        <v>152</v>
      </c>
      <c r="C7" s="803">
        <v>95.4</v>
      </c>
      <c r="D7" s="803">
        <v>36.799999999999997</v>
      </c>
      <c r="E7" s="803">
        <v>58.4</v>
      </c>
      <c r="F7" s="803">
        <v>58.3</v>
      </c>
      <c r="G7" s="803">
        <v>58.8</v>
      </c>
      <c r="H7" s="803">
        <v>230.2</v>
      </c>
    </row>
    <row r="8" spans="2:8" ht="10.5" customHeight="1">
      <c r="B8" s="415" t="s">
        <v>756</v>
      </c>
      <c r="C8" s="803">
        <v>88.2</v>
      </c>
      <c r="D8" s="803">
        <v>39</v>
      </c>
      <c r="E8" s="803">
        <v>59.9</v>
      </c>
      <c r="F8" s="803">
        <v>57.6</v>
      </c>
      <c r="G8" s="803">
        <v>56.8</v>
      </c>
      <c r="H8" s="803">
        <v>248.6</v>
      </c>
    </row>
    <row r="9" spans="2:8" ht="10.5" customHeight="1">
      <c r="B9" s="415" t="s">
        <v>757</v>
      </c>
      <c r="C9" s="803">
        <v>96.3</v>
      </c>
      <c r="D9" s="803">
        <v>41.3</v>
      </c>
      <c r="E9" s="803">
        <v>63.8</v>
      </c>
      <c r="F9" s="803">
        <v>61.6</v>
      </c>
      <c r="G9" s="803">
        <v>63.8</v>
      </c>
      <c r="H9" s="803">
        <v>253.2</v>
      </c>
    </row>
    <row r="10" spans="2:8" ht="10.5" customHeight="1">
      <c r="B10" s="415"/>
      <c r="C10" s="804"/>
      <c r="D10" s="804"/>
      <c r="E10" s="804"/>
      <c r="F10" s="804"/>
      <c r="G10" s="804"/>
      <c r="H10" s="804"/>
    </row>
    <row r="11" spans="2:8" ht="10.5" customHeight="1">
      <c r="B11" s="415" t="s">
        <v>758</v>
      </c>
      <c r="C11" s="803">
        <v>117.6</v>
      </c>
      <c r="D11" s="803">
        <v>42.4</v>
      </c>
      <c r="E11" s="803">
        <v>59.1</v>
      </c>
      <c r="F11" s="803">
        <v>66.400000000000006</v>
      </c>
      <c r="G11" s="803">
        <v>66.400000000000006</v>
      </c>
      <c r="H11" s="803">
        <v>241.7</v>
      </c>
    </row>
    <row r="12" spans="2:8" ht="10.5" customHeight="1">
      <c r="B12" s="415" t="s">
        <v>759</v>
      </c>
      <c r="C12" s="803">
        <v>93.6</v>
      </c>
      <c r="D12" s="803">
        <v>48.2</v>
      </c>
      <c r="E12" s="803">
        <v>63.8</v>
      </c>
      <c r="F12" s="803">
        <v>62.4</v>
      </c>
      <c r="G12" s="803">
        <v>61.6</v>
      </c>
      <c r="H12" s="803">
        <v>241.7</v>
      </c>
    </row>
    <row r="13" spans="2:8" ht="10.5" customHeight="1">
      <c r="B13" s="415" t="s">
        <v>760</v>
      </c>
      <c r="C13" s="803">
        <v>65.099999999999994</v>
      </c>
      <c r="D13" s="803">
        <v>46.4</v>
      </c>
      <c r="E13" s="803">
        <v>69.900000000000006</v>
      </c>
      <c r="F13" s="803">
        <v>56.2</v>
      </c>
      <c r="G13" s="803">
        <v>55.4</v>
      </c>
      <c r="H13" s="803">
        <v>244</v>
      </c>
    </row>
    <row r="14" spans="2:8" ht="10.5" customHeight="1">
      <c r="B14" s="415" t="s">
        <v>761</v>
      </c>
      <c r="C14" s="803">
        <v>68.599999999999994</v>
      </c>
      <c r="D14" s="803">
        <v>46.4</v>
      </c>
      <c r="E14" s="803">
        <v>71.400000000000006</v>
      </c>
      <c r="F14" s="803">
        <v>57.6</v>
      </c>
      <c r="G14" s="803">
        <v>54.7</v>
      </c>
      <c r="H14" s="803">
        <v>241.7</v>
      </c>
    </row>
    <row r="15" spans="2:8" ht="10.5" customHeight="1">
      <c r="B15" s="415" t="s">
        <v>762</v>
      </c>
      <c r="C15" s="803">
        <v>87.4</v>
      </c>
      <c r="D15" s="803">
        <v>47</v>
      </c>
      <c r="E15" s="803">
        <v>71.400000000000006</v>
      </c>
      <c r="F15" s="803">
        <v>63</v>
      </c>
      <c r="G15" s="803">
        <v>64.400000000000006</v>
      </c>
      <c r="H15" s="803">
        <v>241.7</v>
      </c>
    </row>
    <row r="16" spans="2:8" ht="10.5" customHeight="1">
      <c r="B16" s="415"/>
      <c r="C16" s="804"/>
      <c r="D16" s="804"/>
      <c r="E16" s="804"/>
      <c r="F16" s="804"/>
      <c r="G16" s="804"/>
      <c r="H16" s="804"/>
    </row>
    <row r="17" spans="2:8" ht="10.5" customHeight="1">
      <c r="B17" s="415" t="s">
        <v>763</v>
      </c>
      <c r="C17" s="1064">
        <v>90.9</v>
      </c>
      <c r="D17" s="1064">
        <v>46.4</v>
      </c>
      <c r="E17" s="1065">
        <v>67.599999999999994</v>
      </c>
      <c r="F17" s="1064">
        <v>63</v>
      </c>
      <c r="G17" s="1064">
        <v>61.6</v>
      </c>
      <c r="H17" s="1064">
        <v>237.1</v>
      </c>
    </row>
    <row r="18" spans="2:8" ht="10.5" customHeight="1">
      <c r="B18" s="415" t="s">
        <v>764</v>
      </c>
      <c r="C18" s="1064">
        <v>92.7</v>
      </c>
      <c r="D18" s="1064">
        <v>48.7</v>
      </c>
      <c r="E18" s="1065">
        <v>66.8</v>
      </c>
      <c r="F18" s="1064">
        <v>63.6</v>
      </c>
      <c r="G18" s="1064">
        <v>64.400000000000006</v>
      </c>
      <c r="H18" s="1064">
        <v>227.9</v>
      </c>
    </row>
    <row r="19" spans="2:8" ht="10.5" customHeight="1">
      <c r="B19" s="415" t="s">
        <v>765</v>
      </c>
      <c r="C19" s="1064">
        <v>98.1</v>
      </c>
      <c r="D19" s="1064">
        <v>52.1</v>
      </c>
      <c r="E19" s="1065">
        <v>69.099999999999994</v>
      </c>
      <c r="F19" s="1064">
        <v>66.400000000000006</v>
      </c>
      <c r="G19" s="1064">
        <v>67.900000000000006</v>
      </c>
      <c r="H19" s="1064">
        <v>234.8</v>
      </c>
    </row>
    <row r="20" spans="2:8" ht="10.5" customHeight="1">
      <c r="B20" s="415" t="s">
        <v>766</v>
      </c>
      <c r="C20" s="1064">
        <v>107</v>
      </c>
      <c r="D20" s="1064">
        <v>57.7</v>
      </c>
      <c r="E20" s="1065">
        <v>71.400000000000006</v>
      </c>
      <c r="F20" s="1064">
        <v>71.099999999999994</v>
      </c>
      <c r="G20" s="1064">
        <v>73.400000000000006</v>
      </c>
      <c r="H20" s="1064">
        <v>237.1</v>
      </c>
    </row>
    <row r="21" spans="2:8" ht="10.5" customHeight="1">
      <c r="B21" s="415" t="s">
        <v>767</v>
      </c>
      <c r="C21" s="1064">
        <v>89.3</v>
      </c>
      <c r="D21" s="1064">
        <v>56.6</v>
      </c>
      <c r="E21" s="1065">
        <v>76</v>
      </c>
      <c r="F21" s="1064">
        <v>67</v>
      </c>
      <c r="G21" s="1064">
        <v>68.5</v>
      </c>
      <c r="H21" s="1064">
        <v>232.5</v>
      </c>
    </row>
    <row r="22" spans="2:8" ht="10.5" customHeight="1">
      <c r="B22" s="415"/>
      <c r="C22" s="1066"/>
      <c r="D22" s="1066"/>
      <c r="E22" s="1067"/>
      <c r="F22" s="1066"/>
      <c r="G22" s="1066"/>
      <c r="H22" s="1066"/>
    </row>
    <row r="23" spans="2:8" ht="10.5" customHeight="1">
      <c r="B23" s="415" t="s">
        <v>768</v>
      </c>
      <c r="C23" s="1064">
        <v>89.3</v>
      </c>
      <c r="D23" s="1064">
        <v>59.4</v>
      </c>
      <c r="E23" s="1065">
        <v>79.400000000000006</v>
      </c>
      <c r="F23" s="1064">
        <v>69.5</v>
      </c>
      <c r="G23" s="1064">
        <v>75</v>
      </c>
      <c r="H23" s="1064">
        <v>226.5</v>
      </c>
    </row>
    <row r="24" spans="2:8" ht="10.5" customHeight="1">
      <c r="B24" s="415" t="s">
        <v>769</v>
      </c>
      <c r="C24" s="1064">
        <v>70.7</v>
      </c>
      <c r="D24" s="1064">
        <v>58.7</v>
      </c>
      <c r="E24" s="1065">
        <v>81.5</v>
      </c>
      <c r="F24" s="1064">
        <v>65.5</v>
      </c>
      <c r="G24" s="1064">
        <v>68.5</v>
      </c>
      <c r="H24" s="1064">
        <v>209.2</v>
      </c>
    </row>
    <row r="25" spans="2:8" ht="10.5" customHeight="1">
      <c r="B25" s="415" t="s">
        <v>455</v>
      </c>
      <c r="C25" s="1064">
        <v>83.7</v>
      </c>
      <c r="D25" s="1064">
        <v>57</v>
      </c>
      <c r="E25" s="1065">
        <v>78.2</v>
      </c>
      <c r="F25" s="1064">
        <v>67</v>
      </c>
      <c r="G25" s="1064">
        <v>73.599999999999994</v>
      </c>
      <c r="H25" s="1064">
        <v>192.7</v>
      </c>
    </row>
    <row r="26" spans="2:8" ht="10.5" customHeight="1">
      <c r="B26" s="415" t="s">
        <v>456</v>
      </c>
      <c r="C26" s="1064">
        <v>99.6</v>
      </c>
      <c r="D26" s="1064">
        <v>70.400000000000006</v>
      </c>
      <c r="E26" s="1065">
        <v>74.3</v>
      </c>
      <c r="F26" s="1064">
        <v>69.599999999999994</v>
      </c>
      <c r="G26" s="1064">
        <v>77.5</v>
      </c>
      <c r="H26" s="1064">
        <v>181.6</v>
      </c>
    </row>
    <row r="27" spans="2:8" ht="10.5" customHeight="1">
      <c r="B27" s="415" t="s">
        <v>457</v>
      </c>
      <c r="C27" s="1064">
        <v>66.599999999999994</v>
      </c>
      <c r="D27" s="1064">
        <v>59.3</v>
      </c>
      <c r="E27" s="1065">
        <v>68.599999999999994</v>
      </c>
      <c r="F27" s="1064">
        <v>62.3</v>
      </c>
      <c r="G27" s="1064">
        <v>63.3</v>
      </c>
      <c r="H27" s="1064">
        <v>156</v>
      </c>
    </row>
    <row r="28" spans="2:8" ht="10.5" customHeight="1">
      <c r="B28" s="415"/>
      <c r="C28" s="1066"/>
      <c r="D28" s="1066"/>
      <c r="E28" s="1067"/>
      <c r="F28" s="1066"/>
      <c r="G28" s="1066"/>
      <c r="H28" s="1066"/>
    </row>
    <row r="29" spans="2:8" ht="10.5" customHeight="1">
      <c r="B29" s="415" t="s">
        <v>324</v>
      </c>
      <c r="C29" s="1064">
        <v>92.2</v>
      </c>
      <c r="D29" s="1064">
        <v>73.2</v>
      </c>
      <c r="E29" s="1065">
        <v>63.4</v>
      </c>
      <c r="F29" s="1064">
        <v>72.5</v>
      </c>
      <c r="G29" s="1064">
        <v>71</v>
      </c>
      <c r="H29" s="1064">
        <v>101.8</v>
      </c>
    </row>
    <row r="30" spans="2:8" ht="10.5" customHeight="1">
      <c r="B30" s="415" t="s">
        <v>325</v>
      </c>
      <c r="C30" s="1064">
        <v>97.6</v>
      </c>
      <c r="D30" s="1064">
        <v>75.5</v>
      </c>
      <c r="E30" s="1065">
        <v>63.5</v>
      </c>
      <c r="F30" s="1064">
        <v>74.5</v>
      </c>
      <c r="G30" s="1064">
        <v>72.3</v>
      </c>
      <c r="H30" s="1064">
        <v>108.2</v>
      </c>
    </row>
    <row r="31" spans="2:8" ht="10.5" customHeight="1">
      <c r="B31" s="415" t="s">
        <v>326</v>
      </c>
      <c r="C31" s="1064">
        <v>86.4</v>
      </c>
      <c r="D31" s="1064">
        <v>77.7</v>
      </c>
      <c r="E31" s="1065">
        <v>64.2</v>
      </c>
      <c r="F31" s="1064">
        <v>72.099999999999994</v>
      </c>
      <c r="G31" s="1064">
        <v>69.400000000000006</v>
      </c>
      <c r="H31" s="1064">
        <v>102.5</v>
      </c>
    </row>
    <row r="32" spans="2:8" ht="10.5" customHeight="1">
      <c r="B32" s="415" t="s">
        <v>327</v>
      </c>
      <c r="C32" s="1064">
        <v>93.7</v>
      </c>
      <c r="D32" s="1064">
        <v>79.2</v>
      </c>
      <c r="E32" s="1065">
        <v>66.2</v>
      </c>
      <c r="F32" s="1064">
        <v>75.5</v>
      </c>
      <c r="G32" s="1064">
        <v>71.599999999999994</v>
      </c>
      <c r="H32" s="1064">
        <v>109</v>
      </c>
    </row>
    <row r="33" spans="2:8" ht="10.5" customHeight="1">
      <c r="B33" s="415" t="s">
        <v>283</v>
      </c>
      <c r="C33" s="1064">
        <v>108.2</v>
      </c>
      <c r="D33" s="1064">
        <v>81.900000000000006</v>
      </c>
      <c r="E33" s="1065">
        <v>67.7</v>
      </c>
      <c r="F33" s="1064">
        <v>80.8</v>
      </c>
      <c r="G33" s="1064">
        <v>69.099999999999994</v>
      </c>
      <c r="H33" s="1064">
        <v>103.7</v>
      </c>
    </row>
    <row r="34" spans="2:8" ht="10.5" customHeight="1">
      <c r="B34" s="415"/>
      <c r="C34" s="1066"/>
      <c r="D34" s="1066"/>
      <c r="E34" s="1067"/>
      <c r="F34" s="1066"/>
      <c r="G34" s="1066"/>
      <c r="H34" s="1066"/>
    </row>
    <row r="35" spans="2:8" ht="10.5" customHeight="1">
      <c r="B35" s="634" t="s">
        <v>328</v>
      </c>
      <c r="C35" s="1064">
        <v>106.2</v>
      </c>
      <c r="D35" s="1064">
        <v>80.8</v>
      </c>
      <c r="E35" s="1065">
        <v>63.3</v>
      </c>
      <c r="F35" s="1064">
        <v>77.900000000000006</v>
      </c>
      <c r="G35" s="1064">
        <v>75.3</v>
      </c>
      <c r="H35" s="1064">
        <v>127</v>
      </c>
    </row>
    <row r="36" spans="2:8" ht="10.5" customHeight="1">
      <c r="B36" s="634" t="s">
        <v>329</v>
      </c>
      <c r="C36" s="1064">
        <v>113.1</v>
      </c>
      <c r="D36" s="1064">
        <v>83.2</v>
      </c>
      <c r="E36" s="1065">
        <v>66.900000000000006</v>
      </c>
      <c r="F36" s="1064">
        <v>82.1</v>
      </c>
      <c r="G36" s="1064">
        <v>80.3</v>
      </c>
      <c r="H36" s="1064">
        <v>115.9</v>
      </c>
    </row>
    <row r="37" spans="2:8" ht="10.5" customHeight="1">
      <c r="B37" s="634" t="s">
        <v>282</v>
      </c>
      <c r="C37" s="1064">
        <v>105</v>
      </c>
      <c r="D37" s="1064">
        <v>89.4</v>
      </c>
      <c r="E37" s="1065">
        <v>69.099999999999994</v>
      </c>
      <c r="F37" s="1064">
        <v>82.5</v>
      </c>
      <c r="G37" s="1064">
        <v>81.099999999999994</v>
      </c>
      <c r="H37" s="1064">
        <v>109.7</v>
      </c>
    </row>
    <row r="38" spans="2:8" ht="10.5" customHeight="1">
      <c r="B38" s="597" t="s">
        <v>723</v>
      </c>
      <c r="C38" s="1064">
        <v>98.7</v>
      </c>
      <c r="D38" s="1064">
        <v>92.9</v>
      </c>
      <c r="E38" s="1065">
        <v>74.3</v>
      </c>
      <c r="F38" s="1064">
        <v>84.5</v>
      </c>
      <c r="G38" s="1064">
        <v>82.7</v>
      </c>
      <c r="H38" s="1064">
        <v>118.8</v>
      </c>
    </row>
    <row r="39" spans="2:8" ht="10.5" customHeight="1">
      <c r="B39" s="415" t="s">
        <v>751</v>
      </c>
      <c r="C39" s="1064">
        <v>109.5</v>
      </c>
      <c r="D39" s="1064">
        <v>91.1</v>
      </c>
      <c r="E39" s="1065">
        <v>78.900000000000006</v>
      </c>
      <c r="F39" s="1064">
        <v>89.2</v>
      </c>
      <c r="G39" s="1064">
        <v>87.3</v>
      </c>
      <c r="H39" s="1064">
        <v>126.1</v>
      </c>
    </row>
    <row r="40" spans="2:8" ht="10.5" customHeight="1">
      <c r="B40" s="415"/>
      <c r="C40" s="1064"/>
      <c r="D40" s="1064"/>
      <c r="E40" s="1065"/>
      <c r="F40" s="1064"/>
      <c r="G40" s="1064"/>
      <c r="H40" s="1064"/>
    </row>
    <row r="41" spans="2:8" ht="10.5" customHeight="1">
      <c r="B41" s="415" t="s">
        <v>502</v>
      </c>
      <c r="C41" s="1064">
        <v>85.6</v>
      </c>
      <c r="D41" s="1064">
        <v>95.2</v>
      </c>
      <c r="E41" s="1065">
        <v>94</v>
      </c>
      <c r="F41" s="1064">
        <v>92.5</v>
      </c>
      <c r="G41" s="1064">
        <v>91.5</v>
      </c>
      <c r="H41" s="1064">
        <v>111</v>
      </c>
    </row>
    <row r="42" spans="2:8" ht="10.5" customHeight="1">
      <c r="B42" s="415" t="s">
        <v>388</v>
      </c>
      <c r="C42" s="1064">
        <v>81.900000000000006</v>
      </c>
      <c r="D42" s="1064">
        <v>99.3</v>
      </c>
      <c r="E42" s="1065">
        <v>98.4</v>
      </c>
      <c r="F42" s="1064">
        <v>94.9</v>
      </c>
      <c r="G42" s="1064">
        <v>94.5</v>
      </c>
      <c r="H42" s="1064">
        <v>102</v>
      </c>
    </row>
    <row r="43" spans="2:8" ht="10.5" customHeight="1">
      <c r="B43" s="313" t="s">
        <v>803</v>
      </c>
      <c r="C43" s="1064">
        <v>108</v>
      </c>
      <c r="D43" s="1064">
        <v>100.8</v>
      </c>
      <c r="E43" s="1065">
        <v>97.8</v>
      </c>
      <c r="F43" s="1064">
        <v>100.9</v>
      </c>
      <c r="G43" s="1064">
        <v>101.1</v>
      </c>
      <c r="H43" s="1064">
        <v>96.7</v>
      </c>
    </row>
    <row r="44" spans="2:8" ht="10.5" customHeight="1">
      <c r="B44" s="301" t="s">
        <v>496</v>
      </c>
      <c r="C44" s="1064">
        <v>107.5</v>
      </c>
      <c r="D44" s="1064">
        <v>99.7</v>
      </c>
      <c r="E44" s="1065">
        <v>100.7</v>
      </c>
      <c r="F44" s="1064">
        <v>102</v>
      </c>
      <c r="G44" s="1064">
        <v>102.4</v>
      </c>
      <c r="H44" s="1064">
        <v>94.1</v>
      </c>
    </row>
    <row r="45" spans="2:8" ht="10.5" customHeight="1">
      <c r="B45" s="301" t="s">
        <v>717</v>
      </c>
      <c r="C45" s="1064">
        <v>105.4</v>
      </c>
      <c r="D45" s="1064">
        <v>100.3</v>
      </c>
      <c r="E45" s="1065">
        <v>104.4</v>
      </c>
      <c r="F45" s="1064">
        <v>103.5</v>
      </c>
      <c r="G45" s="1064">
        <v>103.6</v>
      </c>
      <c r="H45" s="1064">
        <v>101.5</v>
      </c>
    </row>
    <row r="46" spans="2:8" ht="10.5" customHeight="1">
      <c r="B46" s="301"/>
      <c r="C46" s="1064"/>
      <c r="D46" s="1064"/>
      <c r="E46" s="1065"/>
      <c r="F46" s="1064"/>
      <c r="G46" s="1064"/>
      <c r="H46" s="1064"/>
    </row>
    <row r="47" spans="2:8" ht="10.5" customHeight="1">
      <c r="B47" s="638" t="s">
        <v>336</v>
      </c>
      <c r="C47" s="1064">
        <v>95.218117718494042</v>
      </c>
      <c r="D47" s="1064">
        <v>100.44396730618877</v>
      </c>
      <c r="E47" s="1065">
        <v>100.85999584005532</v>
      </c>
      <c r="F47" s="1064">
        <v>99.442192373917777</v>
      </c>
      <c r="G47" s="1064">
        <v>99.027531829721823</v>
      </c>
      <c r="H47" s="1064">
        <v>108.49788047842591</v>
      </c>
    </row>
    <row r="48" spans="2:8" ht="10.5" customHeight="1">
      <c r="B48" s="638" t="s">
        <v>339</v>
      </c>
      <c r="C48" s="1064">
        <v>103.23512713711291</v>
      </c>
      <c r="D48" s="1064">
        <v>105.57595338369676</v>
      </c>
      <c r="E48" s="1065">
        <v>101.4</v>
      </c>
      <c r="F48" s="1064">
        <v>103</v>
      </c>
      <c r="G48" s="1064">
        <v>102.5</v>
      </c>
      <c r="H48" s="1064">
        <v>112.17187524554728</v>
      </c>
    </row>
    <row r="49" spans="1:9" ht="10.5" customHeight="1">
      <c r="B49" s="638" t="s">
        <v>1370</v>
      </c>
      <c r="C49" s="1064">
        <v>103.53436820784714</v>
      </c>
      <c r="D49" s="1064">
        <v>109.3</v>
      </c>
      <c r="E49" s="1065">
        <v>103.55265886558891</v>
      </c>
      <c r="F49" s="1064">
        <v>105.1</v>
      </c>
      <c r="G49" s="1064">
        <v>105.3</v>
      </c>
      <c r="H49" s="1064">
        <v>100.49384992878294</v>
      </c>
    </row>
    <row r="50" spans="1:9" ht="10.5" customHeight="1">
      <c r="B50" s="638" t="s">
        <v>1409</v>
      </c>
      <c r="C50" s="1064">
        <v>115.9</v>
      </c>
      <c r="D50" s="1064">
        <v>110.2</v>
      </c>
      <c r="E50" s="1065">
        <v>107.2</v>
      </c>
      <c r="F50" s="1064">
        <v>110</v>
      </c>
      <c r="G50" s="1064">
        <v>110.3</v>
      </c>
      <c r="H50" s="1064">
        <v>104</v>
      </c>
    </row>
    <row r="51" spans="1:9" ht="10.5" customHeight="1">
      <c r="B51" s="564" t="s">
        <v>1487</v>
      </c>
      <c r="C51" s="1068">
        <v>96.4</v>
      </c>
      <c r="D51" s="1068">
        <v>115.8</v>
      </c>
      <c r="E51" s="1069">
        <v>110.8</v>
      </c>
      <c r="F51" s="1068">
        <v>108.8</v>
      </c>
      <c r="G51" s="1068">
        <v>108.8</v>
      </c>
      <c r="H51" s="1068">
        <v>107.7</v>
      </c>
      <c r="I51" s="59"/>
    </row>
    <row r="52" spans="1:9" ht="12" customHeight="1">
      <c r="A52" s="59"/>
      <c r="B52" s="226" t="s">
        <v>1169</v>
      </c>
      <c r="C52" s="52"/>
      <c r="D52" s="683"/>
      <c r="E52" s="683"/>
      <c r="F52" s="683"/>
      <c r="G52" s="683"/>
      <c r="H52" s="683"/>
      <c r="I52" s="59"/>
    </row>
    <row r="53" spans="1:9" ht="10.5" customHeight="1">
      <c r="C53" s="173"/>
      <c r="D53" s="173"/>
      <c r="E53" s="173"/>
      <c r="F53" s="173"/>
      <c r="G53" s="173"/>
      <c r="H53" s="173"/>
    </row>
    <row r="54" spans="1:9" ht="10.5" customHeight="1">
      <c r="B54" s="48"/>
      <c r="C54" s="52"/>
      <c r="D54" s="52"/>
      <c r="E54" s="52"/>
      <c r="F54" s="52"/>
      <c r="G54" s="52"/>
      <c r="H54" s="52"/>
    </row>
    <row r="55" spans="1:9" ht="10.5" customHeight="1">
      <c r="B55" s="48"/>
      <c r="C55" s="52"/>
      <c r="D55" s="52"/>
      <c r="E55" s="52"/>
      <c r="F55" s="52"/>
      <c r="G55" s="1082"/>
      <c r="H55" s="52"/>
    </row>
    <row r="56" spans="1:9" ht="10.5" customHeight="1">
      <c r="B56" s="48"/>
      <c r="C56" s="52"/>
      <c r="D56" s="52"/>
      <c r="E56" s="52"/>
      <c r="F56" s="52"/>
      <c r="G56" s="52"/>
      <c r="H56" s="52"/>
    </row>
    <row r="57" spans="1:9" ht="10.5" customHeight="1">
      <c r="B57" s="48"/>
      <c r="C57" s="52"/>
      <c r="D57" s="52"/>
      <c r="E57" s="52"/>
      <c r="F57" s="52"/>
      <c r="G57" s="52"/>
      <c r="H57" s="52"/>
    </row>
    <row r="58" spans="1:9" ht="10.5" customHeight="1">
      <c r="B58" s="48"/>
      <c r="C58" s="52"/>
      <c r="D58" s="52"/>
      <c r="E58" s="52"/>
      <c r="F58" s="52"/>
      <c r="G58" s="52"/>
      <c r="H58" s="52"/>
    </row>
    <row r="59" spans="1:9" ht="10.5" customHeight="1">
      <c r="B59" s="48"/>
      <c r="C59" s="52"/>
      <c r="D59" s="52"/>
      <c r="E59" s="52"/>
      <c r="F59" s="52"/>
      <c r="G59" s="52"/>
      <c r="H59" s="52"/>
    </row>
    <row r="60" spans="1:9" ht="10.5" customHeight="1">
      <c r="B60" s="48"/>
      <c r="C60" s="52"/>
      <c r="D60" s="52"/>
      <c r="E60" s="52"/>
      <c r="F60" s="52"/>
      <c r="G60" s="52"/>
      <c r="H60" s="52"/>
    </row>
    <row r="61" spans="1:9" ht="10.5" customHeight="1">
      <c r="B61" s="48"/>
      <c r="C61" s="52"/>
      <c r="D61" s="52"/>
      <c r="E61" s="52"/>
      <c r="F61" s="52"/>
      <c r="G61" s="52"/>
      <c r="H61" s="52"/>
    </row>
    <row r="62" spans="1:9" ht="10.5" customHeight="1">
      <c r="B62" s="48"/>
      <c r="C62" s="52"/>
      <c r="D62" s="52"/>
      <c r="E62" s="52"/>
      <c r="F62" s="52"/>
      <c r="G62" s="52"/>
      <c r="H62" s="52"/>
    </row>
    <row r="63" spans="1:9" ht="10.5" customHeight="1">
      <c r="B63" s="48"/>
      <c r="C63" s="52"/>
      <c r="D63" s="52"/>
      <c r="E63" s="52"/>
      <c r="F63" s="52"/>
      <c r="G63" s="52"/>
      <c r="H63" s="52"/>
    </row>
    <row r="64" spans="1:9" ht="10.5" customHeight="1">
      <c r="B64" s="48"/>
      <c r="C64" s="52"/>
      <c r="D64" s="52"/>
      <c r="E64" s="52"/>
      <c r="F64" s="52"/>
      <c r="G64" s="52"/>
      <c r="H64" s="52"/>
    </row>
    <row r="65" spans="2:8" ht="10.5" customHeight="1">
      <c r="B65" s="48"/>
      <c r="C65" s="52"/>
      <c r="D65" s="52"/>
      <c r="E65" s="52"/>
      <c r="F65" s="52"/>
      <c r="G65" s="52"/>
      <c r="H65" s="52"/>
    </row>
    <row r="66" spans="2:8" ht="10.5" customHeight="1">
      <c r="B66" s="48"/>
      <c r="C66" s="52"/>
      <c r="D66" s="52"/>
      <c r="E66" s="52"/>
      <c r="F66" s="52"/>
      <c r="G66" s="52"/>
      <c r="H66" s="52"/>
    </row>
    <row r="67" spans="2:8" ht="10.5" customHeight="1">
      <c r="B67" s="48"/>
      <c r="C67" s="52"/>
      <c r="D67" s="52"/>
      <c r="E67" s="52"/>
      <c r="F67" s="52"/>
      <c r="G67" s="52"/>
      <c r="H67" s="52"/>
    </row>
    <row r="68" spans="2:8" ht="10.5" customHeight="1">
      <c r="B68" s="48"/>
      <c r="C68" s="52"/>
      <c r="D68" s="52"/>
      <c r="E68" s="52"/>
      <c r="F68" s="52"/>
      <c r="G68" s="52"/>
      <c r="H68" s="52"/>
    </row>
    <row r="69" spans="2:8" ht="10.5" customHeight="1">
      <c r="B69" s="48"/>
      <c r="C69" s="52"/>
      <c r="D69" s="52"/>
      <c r="E69" s="52"/>
      <c r="F69" s="52"/>
      <c r="G69" s="52"/>
      <c r="H69" s="52"/>
    </row>
    <row r="70" spans="2:8" ht="10.5" customHeight="1">
      <c r="B70" s="48"/>
      <c r="C70" s="52"/>
      <c r="D70" s="52"/>
      <c r="E70" s="52"/>
      <c r="F70" s="52"/>
      <c r="G70" s="52"/>
      <c r="H70" s="52"/>
    </row>
    <row r="71" spans="2:8" ht="10.5" customHeight="1">
      <c r="B71" s="48"/>
      <c r="C71" s="52"/>
      <c r="D71" s="52"/>
      <c r="E71" s="52"/>
      <c r="F71" s="52"/>
      <c r="G71" s="52"/>
      <c r="H71" s="52"/>
    </row>
    <row r="72" spans="2:8" ht="10.5" customHeight="1">
      <c r="B72" s="48"/>
      <c r="C72" s="52"/>
      <c r="D72" s="52"/>
      <c r="E72" s="52"/>
      <c r="F72" s="52"/>
      <c r="G72" s="52"/>
      <c r="H72" s="52"/>
    </row>
    <row r="73" spans="2:8" ht="10.5" customHeight="1">
      <c r="B73" s="48"/>
      <c r="C73" s="52"/>
      <c r="D73" s="52"/>
      <c r="E73" s="52"/>
      <c r="F73" s="52"/>
      <c r="G73" s="52"/>
      <c r="H73" s="52"/>
    </row>
    <row r="74" spans="2:8" ht="10.5" customHeight="1">
      <c r="B74" s="48"/>
      <c r="C74" s="52"/>
      <c r="D74" s="52"/>
      <c r="E74" s="52"/>
      <c r="F74" s="52"/>
      <c r="G74" s="52"/>
      <c r="H74" s="52"/>
    </row>
    <row r="75" spans="2:8" ht="10.5" customHeight="1">
      <c r="B75" s="48"/>
      <c r="C75" s="52"/>
      <c r="D75" s="52"/>
      <c r="E75" s="52"/>
      <c r="F75" s="52"/>
      <c r="G75" s="52"/>
      <c r="H75" s="156" t="s">
        <v>641</v>
      </c>
    </row>
    <row r="76" spans="2:8" ht="10.5" customHeight="1">
      <c r="B76" s="1324"/>
      <c r="C76" s="52"/>
      <c r="D76" s="52"/>
      <c r="E76" s="52"/>
      <c r="F76" s="52"/>
      <c r="G76" s="52"/>
      <c r="H76" s="156"/>
    </row>
    <row r="77" spans="2:8" ht="10.5" customHeight="1">
      <c r="C77" s="52"/>
      <c r="D77" s="52"/>
      <c r="E77" s="52"/>
      <c r="F77" s="52"/>
      <c r="G77" s="52"/>
      <c r="H77" s="52"/>
    </row>
    <row r="78" spans="2:8">
      <c r="B78" s="60" t="s">
        <v>642</v>
      </c>
      <c r="C78" s="52"/>
      <c r="D78" s="52"/>
      <c r="E78" s="52"/>
      <c r="F78" s="52"/>
      <c r="G78" s="52"/>
      <c r="H78" s="52"/>
    </row>
    <row r="79" spans="2:8" ht="25.5" customHeight="1">
      <c r="B79" s="1638" t="s">
        <v>599</v>
      </c>
      <c r="C79" s="413" t="s">
        <v>446</v>
      </c>
      <c r="D79" s="413" t="s">
        <v>447</v>
      </c>
      <c r="E79" s="413" t="s">
        <v>448</v>
      </c>
      <c r="F79" s="413" t="s">
        <v>144</v>
      </c>
      <c r="G79" s="413" t="s">
        <v>899</v>
      </c>
      <c r="H79" s="413" t="s">
        <v>993</v>
      </c>
    </row>
    <row r="80" spans="2:8">
      <c r="B80" s="1639"/>
      <c r="C80" s="1930" t="s">
        <v>1481</v>
      </c>
      <c r="D80" s="1931"/>
      <c r="E80" s="1931"/>
      <c r="F80" s="1931"/>
      <c r="G80" s="1931"/>
      <c r="H80" s="1932"/>
    </row>
    <row r="81" spans="2:8">
      <c r="B81" s="412" t="s">
        <v>579</v>
      </c>
      <c r="C81" s="805">
        <v>23</v>
      </c>
      <c r="D81" s="805">
        <v>27</v>
      </c>
      <c r="E81" s="805">
        <v>50</v>
      </c>
      <c r="F81" s="805">
        <f>SUM(C81:E81)</f>
        <v>100</v>
      </c>
      <c r="G81" s="805">
        <v>95.6</v>
      </c>
      <c r="H81" s="805">
        <v>4.4000000000000004</v>
      </c>
    </row>
    <row r="82" spans="2:8" ht="10.5" customHeight="1">
      <c r="B82" s="414">
        <v>1975</v>
      </c>
      <c r="C82" s="806">
        <v>84</v>
      </c>
      <c r="D82" s="807">
        <v>41.9</v>
      </c>
      <c r="E82" s="807">
        <v>40.700000000000003</v>
      </c>
      <c r="F82" s="807">
        <v>51.8</v>
      </c>
      <c r="G82" s="807">
        <v>48.2</v>
      </c>
      <c r="H82" s="807">
        <v>181.8</v>
      </c>
    </row>
    <row r="83" spans="2:8" ht="10.5" customHeight="1">
      <c r="B83" s="414">
        <v>1976</v>
      </c>
      <c r="C83" s="807">
        <v>79.400000000000006</v>
      </c>
      <c r="D83" s="807">
        <v>44.4</v>
      </c>
      <c r="E83" s="807">
        <v>42.5</v>
      </c>
      <c r="F83" s="807">
        <v>52.4</v>
      </c>
      <c r="G83" s="807">
        <v>48.2</v>
      </c>
      <c r="H83" s="807">
        <v>155.19999999999999</v>
      </c>
    </row>
    <row r="84" spans="2:8" ht="10.5" customHeight="1">
      <c r="B84" s="414">
        <v>1977</v>
      </c>
      <c r="C84" s="807">
        <v>93.8</v>
      </c>
      <c r="D84" s="807">
        <v>41.1</v>
      </c>
      <c r="E84" s="807">
        <v>44.9</v>
      </c>
      <c r="F84" s="807">
        <v>56.4</v>
      </c>
      <c r="G84" s="807">
        <v>52.7</v>
      </c>
      <c r="H84" s="807">
        <v>190</v>
      </c>
    </row>
    <row r="85" spans="2:8" ht="10.5" customHeight="1">
      <c r="B85" s="414">
        <v>1978</v>
      </c>
      <c r="C85" s="807">
        <v>98.2</v>
      </c>
      <c r="D85" s="807">
        <v>45.2</v>
      </c>
      <c r="E85" s="807">
        <v>46.8</v>
      </c>
      <c r="F85" s="807">
        <v>59.2</v>
      </c>
      <c r="G85" s="807">
        <v>55.3</v>
      </c>
      <c r="H85" s="807">
        <v>206.3</v>
      </c>
    </row>
    <row r="86" spans="2:8" ht="10.5" customHeight="1">
      <c r="B86" s="414">
        <v>1979</v>
      </c>
      <c r="C86" s="807">
        <v>88.3</v>
      </c>
      <c r="D86" s="807">
        <v>45.9</v>
      </c>
      <c r="E86" s="807">
        <v>49.8</v>
      </c>
      <c r="F86" s="807">
        <v>58.5</v>
      </c>
      <c r="G86" s="807">
        <v>52.7</v>
      </c>
      <c r="H86" s="807">
        <v>228.9</v>
      </c>
    </row>
    <row r="87" spans="2:8" ht="10.5" customHeight="1">
      <c r="B87" s="415"/>
      <c r="C87" s="808"/>
      <c r="D87" s="808"/>
      <c r="E87" s="808"/>
      <c r="F87" s="808"/>
      <c r="G87" s="808"/>
      <c r="H87" s="808"/>
    </row>
    <row r="88" spans="2:8" ht="10.5" customHeight="1">
      <c r="B88" s="414">
        <v>1980</v>
      </c>
      <c r="C88" s="807">
        <v>95.5</v>
      </c>
      <c r="D88" s="807">
        <v>51.2</v>
      </c>
      <c r="E88" s="807">
        <v>49.8</v>
      </c>
      <c r="F88" s="807">
        <v>62</v>
      </c>
      <c r="G88" s="807">
        <v>57.1</v>
      </c>
      <c r="H88" s="807">
        <v>220.7</v>
      </c>
    </row>
    <row r="89" spans="2:8" ht="10.5" customHeight="1">
      <c r="B89" s="414">
        <v>1981</v>
      </c>
      <c r="C89" s="807">
        <v>121.7</v>
      </c>
      <c r="D89" s="807">
        <v>52</v>
      </c>
      <c r="E89" s="807">
        <v>47.4</v>
      </c>
      <c r="F89" s="807">
        <v>68.2</v>
      </c>
      <c r="G89" s="807">
        <v>63.5</v>
      </c>
      <c r="H89" s="807">
        <v>212.6</v>
      </c>
    </row>
    <row r="90" spans="2:8" ht="10.5" customHeight="1">
      <c r="B90" s="414">
        <v>1982</v>
      </c>
      <c r="C90" s="807">
        <v>92.8</v>
      </c>
      <c r="D90" s="807">
        <v>57.3</v>
      </c>
      <c r="E90" s="807">
        <v>52.8</v>
      </c>
      <c r="F90" s="807">
        <v>63.4</v>
      </c>
      <c r="G90" s="807">
        <v>57.1</v>
      </c>
      <c r="H90" s="807">
        <v>216.6</v>
      </c>
    </row>
    <row r="91" spans="2:8" ht="10.5" customHeight="1">
      <c r="B91" s="414">
        <v>1983</v>
      </c>
      <c r="C91" s="807">
        <v>62.3</v>
      </c>
      <c r="D91" s="807">
        <v>52</v>
      </c>
      <c r="E91" s="807">
        <v>55.9</v>
      </c>
      <c r="F91" s="807">
        <v>55.2</v>
      </c>
      <c r="G91" s="807">
        <v>48.8</v>
      </c>
      <c r="H91" s="807">
        <v>216.6</v>
      </c>
    </row>
    <row r="92" spans="2:8" ht="10.5" customHeight="1">
      <c r="B92" s="414">
        <v>1984</v>
      </c>
      <c r="C92" s="807">
        <v>74.8</v>
      </c>
      <c r="D92" s="807">
        <v>56.6</v>
      </c>
      <c r="E92" s="807">
        <v>56.5</v>
      </c>
      <c r="F92" s="807">
        <v>59.9</v>
      </c>
      <c r="G92" s="807">
        <v>52.7</v>
      </c>
      <c r="H92" s="807">
        <v>216.6</v>
      </c>
    </row>
    <row r="93" spans="2:8" ht="10.5" customHeight="1">
      <c r="B93" s="415"/>
      <c r="C93" s="808"/>
      <c r="D93" s="808"/>
      <c r="E93" s="808"/>
      <c r="F93" s="808"/>
      <c r="G93" s="808"/>
      <c r="H93" s="808"/>
    </row>
    <row r="94" spans="2:8" ht="10.5" customHeight="1">
      <c r="B94" s="1070">
        <v>1985</v>
      </c>
      <c r="C94" s="1064">
        <v>89.3</v>
      </c>
      <c r="D94" s="1064">
        <v>56.6</v>
      </c>
      <c r="E94" s="1064">
        <v>54.6</v>
      </c>
      <c r="F94" s="1064">
        <v>63.4</v>
      </c>
      <c r="G94" s="1064">
        <v>57.8</v>
      </c>
      <c r="H94" s="1064">
        <v>214.5</v>
      </c>
    </row>
    <row r="95" spans="2:8" ht="10.5" customHeight="1">
      <c r="B95" s="1070">
        <v>1986</v>
      </c>
      <c r="C95" s="1064">
        <v>91.1</v>
      </c>
      <c r="D95" s="1064">
        <v>55.3</v>
      </c>
      <c r="E95" s="1064">
        <v>52.8</v>
      </c>
      <c r="F95" s="1064">
        <v>62.6</v>
      </c>
      <c r="G95" s="1064">
        <v>56.5</v>
      </c>
      <c r="H95" s="1064">
        <v>208.3</v>
      </c>
    </row>
    <row r="96" spans="2:8" ht="10.5" customHeight="1">
      <c r="B96" s="1070">
        <v>1987</v>
      </c>
      <c r="C96" s="1064">
        <v>94.7</v>
      </c>
      <c r="D96" s="1064">
        <v>60.7</v>
      </c>
      <c r="E96" s="1064">
        <v>54</v>
      </c>
      <c r="F96" s="1064">
        <v>64.7</v>
      </c>
      <c r="G96" s="1064">
        <v>60.4</v>
      </c>
      <c r="H96" s="1064">
        <v>200.2</v>
      </c>
    </row>
    <row r="97" spans="2:8" ht="10.5" customHeight="1">
      <c r="B97" s="1070">
        <v>1988</v>
      </c>
      <c r="C97" s="1064">
        <v>99.2</v>
      </c>
      <c r="D97" s="1064">
        <v>64.099999999999994</v>
      </c>
      <c r="E97" s="1064">
        <v>55.3</v>
      </c>
      <c r="F97" s="1064">
        <v>67.5</v>
      </c>
      <c r="G97" s="1064">
        <v>62.8</v>
      </c>
      <c r="H97" s="1064">
        <v>212.6</v>
      </c>
    </row>
    <row r="98" spans="2:8" ht="10.5" customHeight="1">
      <c r="B98" s="1070">
        <v>1989</v>
      </c>
      <c r="C98" s="1064">
        <v>107.4</v>
      </c>
      <c r="D98" s="1064">
        <v>68.8</v>
      </c>
      <c r="E98" s="1064">
        <v>57.7</v>
      </c>
      <c r="F98" s="1064">
        <v>72.099999999999994</v>
      </c>
      <c r="G98" s="1064">
        <v>67.3</v>
      </c>
      <c r="H98" s="1064">
        <v>212.6</v>
      </c>
    </row>
    <row r="99" spans="2:8" ht="10.5" customHeight="1">
      <c r="B99" s="1048"/>
      <c r="C99" s="1071"/>
      <c r="D99" s="1071"/>
      <c r="E99" s="1071"/>
      <c r="F99" s="1071"/>
      <c r="G99" s="1071"/>
      <c r="H99" s="1071"/>
    </row>
    <row r="100" spans="2:8" ht="10.5" customHeight="1">
      <c r="B100" s="1070">
        <v>1990</v>
      </c>
      <c r="C100" s="1064">
        <v>90.2</v>
      </c>
      <c r="D100" s="1064">
        <v>67.5</v>
      </c>
      <c r="E100" s="1064">
        <v>60.7</v>
      </c>
      <c r="F100" s="1064">
        <v>68.2</v>
      </c>
      <c r="G100" s="1064">
        <v>63.5</v>
      </c>
      <c r="H100" s="1064">
        <v>204.4</v>
      </c>
    </row>
    <row r="101" spans="2:8" ht="10.5" customHeight="1">
      <c r="B101" s="1070">
        <v>1991</v>
      </c>
      <c r="C101" s="1064">
        <v>91.2</v>
      </c>
      <c r="D101" s="1064">
        <v>69.8</v>
      </c>
      <c r="E101" s="1064">
        <v>62.6</v>
      </c>
      <c r="F101" s="1064">
        <v>69.900000000000006</v>
      </c>
      <c r="G101" s="1064">
        <v>65.2</v>
      </c>
      <c r="H101" s="1064">
        <v>181.4</v>
      </c>
    </row>
    <row r="102" spans="2:8" ht="10.5" customHeight="1">
      <c r="B102" s="1070">
        <v>1992</v>
      </c>
      <c r="C102" s="1064">
        <v>52.8</v>
      </c>
      <c r="D102" s="1064">
        <v>66.2</v>
      </c>
      <c r="E102" s="1064">
        <v>62</v>
      </c>
      <c r="F102" s="1064">
        <v>60</v>
      </c>
      <c r="G102" s="1064">
        <v>54.8</v>
      </c>
      <c r="H102" s="1064">
        <v>163.1</v>
      </c>
    </row>
    <row r="103" spans="2:8" ht="10.5" customHeight="1">
      <c r="B103" s="1070">
        <v>1993</v>
      </c>
      <c r="C103" s="1064">
        <v>85.5</v>
      </c>
      <c r="D103" s="1064">
        <v>66.599999999999994</v>
      </c>
      <c r="E103" s="1064">
        <v>60.3</v>
      </c>
      <c r="F103" s="1064">
        <v>66.599999999999994</v>
      </c>
      <c r="G103" s="1064">
        <v>62.9</v>
      </c>
      <c r="H103" s="1064">
        <v>147</v>
      </c>
    </row>
    <row r="104" spans="2:8" ht="10.5" customHeight="1">
      <c r="B104" s="1070">
        <v>1994</v>
      </c>
      <c r="C104" s="1064">
        <v>98.8</v>
      </c>
      <c r="D104" s="1064">
        <v>66.599999999999994</v>
      </c>
      <c r="E104" s="1064">
        <v>57.9</v>
      </c>
      <c r="F104" s="1064">
        <v>68.5</v>
      </c>
      <c r="G104" s="1064">
        <v>65.599999999999994</v>
      </c>
      <c r="H104" s="1064">
        <v>147</v>
      </c>
    </row>
    <row r="105" spans="2:8" ht="10.5" customHeight="1">
      <c r="B105" s="1048"/>
      <c r="C105" s="1071"/>
      <c r="D105" s="1071"/>
      <c r="E105" s="1071"/>
      <c r="F105" s="1071"/>
      <c r="G105" s="1071"/>
      <c r="H105" s="1071"/>
    </row>
    <row r="106" spans="2:8" ht="10.5" customHeight="1">
      <c r="B106" s="1070">
        <v>1995</v>
      </c>
      <c r="C106" s="1064">
        <v>68</v>
      </c>
      <c r="D106" s="1064">
        <v>69.7</v>
      </c>
      <c r="E106" s="1064">
        <v>60.2</v>
      </c>
      <c r="F106" s="1064">
        <v>63.3</v>
      </c>
      <c r="G106" s="1064">
        <v>60.4</v>
      </c>
      <c r="H106" s="1064">
        <v>103.3</v>
      </c>
    </row>
    <row r="107" spans="2:8" ht="10.5" customHeight="1">
      <c r="B107" s="1070">
        <v>1996</v>
      </c>
      <c r="C107" s="1064">
        <v>103.8</v>
      </c>
      <c r="D107" s="1064">
        <v>74.400000000000006</v>
      </c>
      <c r="E107" s="1064">
        <v>63.2</v>
      </c>
      <c r="F107" s="1064">
        <v>75.8</v>
      </c>
      <c r="G107" s="1064">
        <v>73.400000000000006</v>
      </c>
      <c r="H107" s="1064">
        <v>117.2</v>
      </c>
    </row>
    <row r="108" spans="2:8" ht="10.5" customHeight="1">
      <c r="B108" s="1070">
        <v>1997</v>
      </c>
      <c r="C108" s="1064">
        <v>99.9</v>
      </c>
      <c r="D108" s="1064">
        <v>78.099999999999994</v>
      </c>
      <c r="E108" s="1064">
        <v>62.3</v>
      </c>
      <c r="F108" s="1064">
        <v>75</v>
      </c>
      <c r="G108" s="1064">
        <v>72.400000000000006</v>
      </c>
      <c r="H108" s="1064">
        <v>114.9</v>
      </c>
    </row>
    <row r="109" spans="2:8" ht="10.5" customHeight="1">
      <c r="B109" s="1070">
        <v>1998</v>
      </c>
      <c r="C109" s="1064">
        <v>86.5</v>
      </c>
      <c r="D109" s="1064">
        <v>76.7</v>
      </c>
      <c r="E109" s="1064">
        <v>64.3</v>
      </c>
      <c r="F109" s="1064">
        <v>72</v>
      </c>
      <c r="G109" s="1064">
        <v>69.7</v>
      </c>
      <c r="H109" s="1064">
        <v>106</v>
      </c>
    </row>
    <row r="110" spans="2:8" ht="10.5" customHeight="1">
      <c r="B110" s="1070">
        <v>1999</v>
      </c>
      <c r="C110" s="1064">
        <v>90.6</v>
      </c>
      <c r="D110" s="1064">
        <v>85.1</v>
      </c>
      <c r="E110" s="1064">
        <v>66.400000000000006</v>
      </c>
      <c r="F110" s="1064">
        <v>75.900000000000006</v>
      </c>
      <c r="G110" s="1064">
        <v>73.599999999999994</v>
      </c>
      <c r="H110" s="1064">
        <v>119.1</v>
      </c>
    </row>
    <row r="111" spans="2:8" ht="10.5" customHeight="1">
      <c r="B111" s="1048"/>
      <c r="C111" s="1071"/>
      <c r="D111" s="1071"/>
      <c r="E111" s="1071"/>
      <c r="F111" s="1071"/>
      <c r="G111" s="1071"/>
      <c r="H111" s="1071"/>
    </row>
    <row r="112" spans="2:8" ht="10.5" customHeight="1">
      <c r="B112" s="1070">
        <v>2000</v>
      </c>
      <c r="C112" s="1064">
        <v>108.6</v>
      </c>
      <c r="D112" s="1064">
        <v>81.400000000000006</v>
      </c>
      <c r="E112" s="1064">
        <v>65.7</v>
      </c>
      <c r="F112" s="1064">
        <v>79.900000000000006</v>
      </c>
      <c r="G112" s="1064">
        <v>78.099999999999994</v>
      </c>
      <c r="H112" s="1064">
        <v>114.1</v>
      </c>
    </row>
    <row r="113" spans="2:8" ht="10.5" customHeight="1">
      <c r="B113" s="1070">
        <v>2001</v>
      </c>
      <c r="C113" s="1064">
        <v>94.7</v>
      </c>
      <c r="D113" s="1064">
        <v>81.5</v>
      </c>
      <c r="E113" s="1064">
        <v>66.3</v>
      </c>
      <c r="F113" s="1064">
        <v>76.7</v>
      </c>
      <c r="G113" s="1064">
        <v>75.099999999999994</v>
      </c>
      <c r="H113" s="1064">
        <v>107.3</v>
      </c>
    </row>
    <row r="114" spans="2:8" ht="10.5" customHeight="1">
      <c r="B114" s="1070">
        <v>2002</v>
      </c>
      <c r="C114" s="1064">
        <v>102.7</v>
      </c>
      <c r="D114" s="1064">
        <v>85</v>
      </c>
      <c r="E114" s="1064">
        <v>69.2</v>
      </c>
      <c r="F114" s="1064">
        <v>81</v>
      </c>
      <c r="G114" s="1064">
        <v>79.2</v>
      </c>
      <c r="H114" s="1064">
        <v>116.5</v>
      </c>
    </row>
    <row r="115" spans="2:8" ht="10.5" customHeight="1">
      <c r="B115" s="1070">
        <v>2003</v>
      </c>
      <c r="C115" s="1064">
        <v>91.1</v>
      </c>
      <c r="D115" s="1064">
        <v>91.5</v>
      </c>
      <c r="E115" s="1064">
        <v>75.3</v>
      </c>
      <c r="F115" s="1064">
        <v>82.8</v>
      </c>
      <c r="G115" s="1064">
        <v>81</v>
      </c>
      <c r="H115" s="1064">
        <v>116.5</v>
      </c>
    </row>
    <row r="116" spans="2:8" ht="10.5" customHeight="1">
      <c r="B116" s="1070">
        <v>2004</v>
      </c>
      <c r="C116" s="1064">
        <v>94.9</v>
      </c>
      <c r="D116" s="1064">
        <v>96.2</v>
      </c>
      <c r="E116" s="1064">
        <v>77</v>
      </c>
      <c r="F116" s="1064">
        <v>85.6</v>
      </c>
      <c r="G116" s="1064">
        <v>83.7</v>
      </c>
      <c r="H116" s="1064">
        <v>121.6</v>
      </c>
    </row>
    <row r="117" spans="2:8" ht="10.5" customHeight="1">
      <c r="B117" s="1070"/>
      <c r="C117" s="1064"/>
      <c r="D117" s="1064"/>
      <c r="E117" s="1064"/>
      <c r="F117" s="1064"/>
      <c r="G117" s="1064"/>
      <c r="H117" s="1064"/>
    </row>
    <row r="118" spans="2:8" ht="10.5" customHeight="1">
      <c r="B118" s="1070">
        <v>2005</v>
      </c>
      <c r="C118" s="1064">
        <v>103.9</v>
      </c>
      <c r="D118" s="1064">
        <v>91</v>
      </c>
      <c r="E118" s="1064">
        <v>85.2</v>
      </c>
      <c r="F118" s="1064">
        <v>91</v>
      </c>
      <c r="G118" s="1064">
        <v>89.5</v>
      </c>
      <c r="H118" s="1064">
        <v>121</v>
      </c>
    </row>
    <row r="119" spans="2:8" ht="10.5" customHeight="1">
      <c r="B119" s="1070">
        <v>2006</v>
      </c>
      <c r="C119" s="1064">
        <v>84.8</v>
      </c>
      <c r="D119" s="1064">
        <v>94.6</v>
      </c>
      <c r="E119" s="1064">
        <v>90.5</v>
      </c>
      <c r="F119" s="1064">
        <v>90.3</v>
      </c>
      <c r="G119" s="1064">
        <v>89.3</v>
      </c>
      <c r="H119" s="1064">
        <v>110.5</v>
      </c>
    </row>
    <row r="120" spans="2:8" ht="10.5" customHeight="1">
      <c r="B120" s="1070">
        <v>2007</v>
      </c>
      <c r="C120" s="1064">
        <v>78.400000000000006</v>
      </c>
      <c r="D120" s="1064">
        <v>97.1</v>
      </c>
      <c r="E120" s="1064">
        <v>93</v>
      </c>
      <c r="F120" s="1064">
        <v>90.8</v>
      </c>
      <c r="G120" s="1064">
        <v>90.3</v>
      </c>
      <c r="H120" s="1064">
        <v>101</v>
      </c>
    </row>
    <row r="121" spans="2:8" ht="10.5" customHeight="1">
      <c r="B121" s="1163">
        <v>2008</v>
      </c>
      <c r="C121" s="1072">
        <v>107.3</v>
      </c>
      <c r="D121" s="1072">
        <v>102.4</v>
      </c>
      <c r="E121" s="1072">
        <v>94.9</v>
      </c>
      <c r="F121" s="1072">
        <v>99.8</v>
      </c>
      <c r="G121" s="1072">
        <v>99.9</v>
      </c>
      <c r="H121" s="1072">
        <v>96.3</v>
      </c>
    </row>
    <row r="122" spans="2:8" ht="10.5" customHeight="1">
      <c r="B122" s="684">
        <v>2009</v>
      </c>
      <c r="C122" s="1072">
        <v>104.3</v>
      </c>
      <c r="D122" s="1072">
        <v>98.2</v>
      </c>
      <c r="E122" s="1072">
        <v>95.1</v>
      </c>
      <c r="F122" s="1072">
        <v>98</v>
      </c>
      <c r="G122" s="1072">
        <v>98.2</v>
      </c>
      <c r="H122" s="1072">
        <v>95.2</v>
      </c>
    </row>
    <row r="123" spans="2:8" ht="10.5" customHeight="1">
      <c r="B123" s="416"/>
      <c r="C123" s="148"/>
      <c r="D123" s="148"/>
      <c r="E123" s="148"/>
      <c r="F123" s="148"/>
      <c r="G123" s="148"/>
      <c r="H123" s="148"/>
    </row>
    <row r="124" spans="2:8" ht="10.5" customHeight="1">
      <c r="B124" s="684">
        <v>2010</v>
      </c>
      <c r="C124" s="1072">
        <v>100</v>
      </c>
      <c r="D124" s="1072">
        <v>100</v>
      </c>
      <c r="E124" s="1072">
        <v>100</v>
      </c>
      <c r="F124" s="1072">
        <v>100</v>
      </c>
      <c r="G124" s="1072">
        <v>100</v>
      </c>
      <c r="H124" s="1072">
        <v>100</v>
      </c>
    </row>
    <row r="125" spans="2:8" ht="10.5" customHeight="1">
      <c r="B125" s="685" t="s">
        <v>1371</v>
      </c>
      <c r="C125" s="1072">
        <v>104.2</v>
      </c>
      <c r="D125" s="1072">
        <v>100.4</v>
      </c>
      <c r="E125" s="1072">
        <v>100.1</v>
      </c>
      <c r="F125" s="1072">
        <v>101.1</v>
      </c>
      <c r="G125" s="1072">
        <v>100.8</v>
      </c>
      <c r="H125" s="1072">
        <v>108.3</v>
      </c>
    </row>
    <row r="126" spans="2:8" ht="10.5" customHeight="1">
      <c r="B126" s="685" t="s">
        <v>1367</v>
      </c>
      <c r="C126" s="1072">
        <v>106.8</v>
      </c>
      <c r="D126" s="1072">
        <v>105.4</v>
      </c>
      <c r="E126" s="1072">
        <v>101.5</v>
      </c>
      <c r="F126" s="1072">
        <v>103.8</v>
      </c>
      <c r="G126" s="1072">
        <v>103.2</v>
      </c>
      <c r="H126" s="1072">
        <v>116</v>
      </c>
    </row>
    <row r="127" spans="2:8" ht="10.5" customHeight="1">
      <c r="B127" s="685" t="s">
        <v>1408</v>
      </c>
      <c r="C127" s="1072">
        <v>107.7</v>
      </c>
      <c r="D127" s="1072">
        <v>111</v>
      </c>
      <c r="E127" s="1072">
        <v>104.2</v>
      </c>
      <c r="F127" s="1072">
        <v>106.8</v>
      </c>
      <c r="G127" s="1072">
        <v>107.1</v>
      </c>
      <c r="H127" s="1072">
        <v>100.1</v>
      </c>
    </row>
    <row r="128" spans="2:8" ht="10.5" customHeight="1">
      <c r="B128" s="685" t="s">
        <v>1411</v>
      </c>
      <c r="C128" s="1072">
        <v>119.5</v>
      </c>
      <c r="D128" s="1072">
        <v>111.6</v>
      </c>
      <c r="E128" s="1072">
        <v>107.8</v>
      </c>
      <c r="F128" s="1072">
        <v>111.5</v>
      </c>
      <c r="G128" s="1072">
        <v>111.8</v>
      </c>
      <c r="H128" s="1072">
        <v>104.9</v>
      </c>
    </row>
    <row r="129" spans="2:9" ht="10.5" customHeight="1">
      <c r="B129" s="685"/>
      <c r="C129" s="1072"/>
      <c r="D129" s="1072"/>
      <c r="E129" s="1072"/>
      <c r="F129" s="1072"/>
      <c r="G129" s="1072"/>
      <c r="H129" s="1072"/>
    </row>
    <row r="130" spans="2:9" ht="10.5" customHeight="1">
      <c r="B130" s="686" t="s">
        <v>1516</v>
      </c>
      <c r="C130" s="1073">
        <v>99.2</v>
      </c>
      <c r="D130" s="1073">
        <v>116.3</v>
      </c>
      <c r="E130" s="1073">
        <v>112.3</v>
      </c>
      <c r="F130" s="1073">
        <v>110.3</v>
      </c>
      <c r="G130" s="1073">
        <v>110.7</v>
      </c>
      <c r="H130" s="1073">
        <v>102.8</v>
      </c>
    </row>
    <row r="131" spans="2:9" ht="12" customHeight="1">
      <c r="B131" s="226" t="s">
        <v>1169</v>
      </c>
      <c r="C131" s="52"/>
      <c r="D131" s="184"/>
      <c r="E131" s="184"/>
      <c r="F131" s="184"/>
      <c r="G131" s="184"/>
      <c r="H131" s="184"/>
      <c r="I131" s="59"/>
    </row>
    <row r="132" spans="2:9" ht="10.5" customHeight="1">
      <c r="C132" s="173"/>
      <c r="D132" s="173"/>
      <c r="E132" s="173"/>
      <c r="F132" s="173"/>
      <c r="G132" s="173"/>
      <c r="H132" s="173"/>
    </row>
    <row r="133" spans="2:9" ht="10.5" customHeight="1">
      <c r="C133" s="52"/>
      <c r="D133" s="52"/>
      <c r="E133" s="52"/>
      <c r="F133" s="52"/>
      <c r="G133" s="52"/>
      <c r="H133" s="52"/>
    </row>
    <row r="134" spans="2:9" ht="10.5" customHeight="1">
      <c r="C134" s="52"/>
      <c r="D134" s="52"/>
      <c r="E134" s="52"/>
      <c r="F134" s="52"/>
      <c r="G134" s="52"/>
      <c r="H134" s="52"/>
    </row>
    <row r="135" spans="2:9" ht="10.5" customHeight="1">
      <c r="C135" s="52"/>
      <c r="D135" s="52"/>
      <c r="E135" s="52"/>
      <c r="F135" s="52"/>
      <c r="G135" s="52"/>
      <c r="H135" s="52"/>
    </row>
    <row r="136" spans="2:9" ht="10.5" customHeight="1">
      <c r="C136" s="52"/>
      <c r="D136" s="52"/>
      <c r="E136" s="52"/>
      <c r="F136" s="52"/>
      <c r="G136" s="52"/>
      <c r="H136" s="52"/>
    </row>
    <row r="137" spans="2:9" ht="10.5" customHeight="1">
      <c r="C137" s="52"/>
      <c r="D137" s="52"/>
      <c r="E137" s="52"/>
      <c r="F137" s="52"/>
      <c r="G137" s="52"/>
      <c r="H137" s="52"/>
    </row>
    <row r="138" spans="2:9" ht="10.5" customHeight="1">
      <c r="C138" s="52"/>
      <c r="D138" s="52"/>
      <c r="E138" s="52"/>
      <c r="F138" s="52"/>
      <c r="G138" s="52"/>
      <c r="H138" s="52"/>
    </row>
    <row r="139" spans="2:9" ht="10.5" customHeight="1">
      <c r="C139" s="52"/>
      <c r="D139" s="52"/>
      <c r="E139" s="52"/>
      <c r="F139" s="52"/>
      <c r="G139" s="52"/>
      <c r="H139" s="52"/>
    </row>
    <row r="140" spans="2:9" ht="10.5" customHeight="1">
      <c r="C140" s="52"/>
      <c r="D140" s="52"/>
      <c r="E140" s="52"/>
      <c r="F140" s="52"/>
      <c r="G140" s="52"/>
      <c r="H140" s="52"/>
    </row>
    <row r="141" spans="2:9" ht="10.5" customHeight="1">
      <c r="C141" s="52"/>
      <c r="D141" s="52"/>
      <c r="E141" s="52"/>
      <c r="F141" s="52"/>
      <c r="G141" s="52"/>
      <c r="H141" s="52"/>
    </row>
    <row r="142" spans="2:9" ht="10.5" customHeight="1">
      <c r="C142" s="52"/>
      <c r="D142" s="52"/>
      <c r="E142" s="52"/>
      <c r="F142" s="52"/>
      <c r="G142" s="52"/>
      <c r="H142" s="52"/>
    </row>
    <row r="143" spans="2:9" ht="10.5" customHeight="1">
      <c r="C143" s="52"/>
      <c r="D143" s="52"/>
      <c r="E143" s="52"/>
      <c r="F143" s="52"/>
      <c r="G143" s="52"/>
      <c r="H143" s="52"/>
    </row>
    <row r="144" spans="2:9" ht="10.5" customHeight="1">
      <c r="C144" s="52"/>
      <c r="D144" s="52"/>
      <c r="E144" s="52"/>
      <c r="F144" s="52"/>
      <c r="G144" s="52"/>
      <c r="H144" s="52"/>
    </row>
    <row r="145" spans="2:8" ht="10.5" customHeight="1">
      <c r="C145" s="52"/>
      <c r="D145" s="52"/>
      <c r="E145" s="52"/>
      <c r="F145" s="52"/>
      <c r="G145" s="52"/>
      <c r="H145" s="52"/>
    </row>
    <row r="146" spans="2:8" ht="10.5" customHeight="1">
      <c r="C146" s="52"/>
      <c r="D146" s="52"/>
      <c r="E146" s="52"/>
      <c r="F146" s="52"/>
      <c r="G146" s="52"/>
      <c r="H146" s="52"/>
    </row>
    <row r="147" spans="2:8" ht="10.5" customHeight="1">
      <c r="C147" s="52"/>
      <c r="D147" s="52"/>
      <c r="E147" s="52"/>
      <c r="F147" s="52"/>
      <c r="G147" s="52"/>
      <c r="H147" s="52"/>
    </row>
    <row r="148" spans="2:8" ht="10.5" customHeight="1">
      <c r="C148" s="52"/>
      <c r="D148" s="52"/>
      <c r="E148" s="52"/>
      <c r="F148" s="52"/>
      <c r="G148" s="52"/>
      <c r="H148" s="52"/>
    </row>
    <row r="149" spans="2:8" ht="10.5" customHeight="1">
      <c r="C149" s="52"/>
      <c r="D149" s="52"/>
      <c r="E149" s="52"/>
      <c r="F149" s="52"/>
      <c r="G149" s="52"/>
      <c r="H149" s="52"/>
    </row>
    <row r="150" spans="2:8" ht="10.5" customHeight="1">
      <c r="C150" s="52"/>
      <c r="D150" s="52"/>
      <c r="E150" s="52"/>
      <c r="F150" s="52"/>
      <c r="G150" s="52"/>
      <c r="H150" s="52"/>
    </row>
    <row r="151" spans="2:8" ht="10.5" customHeight="1">
      <c r="C151" s="52"/>
      <c r="D151" s="52"/>
      <c r="E151" s="52"/>
      <c r="F151" s="52"/>
      <c r="G151" s="52"/>
      <c r="H151" s="52"/>
    </row>
    <row r="152" spans="2:8" ht="10.5" customHeight="1">
      <c r="C152" s="52"/>
      <c r="D152" s="52"/>
      <c r="E152" s="52"/>
      <c r="F152" s="52"/>
      <c r="G152" s="52"/>
      <c r="H152" s="52"/>
    </row>
    <row r="153" spans="2:8" ht="10.5" customHeight="1">
      <c r="C153" s="52"/>
      <c r="D153" s="52"/>
      <c r="E153" s="52"/>
      <c r="F153" s="52"/>
      <c r="G153" s="52"/>
      <c r="H153" s="52"/>
    </row>
    <row r="154" spans="2:8" ht="10.5" customHeight="1">
      <c r="C154" s="52"/>
      <c r="D154" s="52"/>
      <c r="E154" s="52"/>
      <c r="F154" s="52"/>
      <c r="G154" s="52"/>
      <c r="H154" s="52"/>
    </row>
    <row r="155" spans="2:8" ht="10.5" customHeight="1">
      <c r="C155" s="52"/>
      <c r="D155" s="52"/>
      <c r="E155" s="52"/>
      <c r="F155" s="52"/>
      <c r="G155" s="52"/>
      <c r="H155" s="156" t="s">
        <v>643</v>
      </c>
    </row>
    <row r="156" spans="2:8" ht="10.5" customHeight="1">
      <c r="C156" s="52"/>
      <c r="D156" s="52"/>
      <c r="E156" s="52"/>
      <c r="F156" s="52"/>
      <c r="G156" s="52"/>
      <c r="H156" s="156"/>
    </row>
    <row r="157" spans="2:8" ht="10.5" customHeight="1">
      <c r="C157" s="52"/>
      <c r="D157" s="52"/>
      <c r="E157" s="52"/>
      <c r="F157" s="52"/>
      <c r="G157" s="52"/>
      <c r="H157" s="52"/>
    </row>
    <row r="158" spans="2:8" ht="11.25" customHeight="1">
      <c r="B158" s="60" t="s">
        <v>644</v>
      </c>
      <c r="C158" s="52"/>
      <c r="D158" s="52"/>
      <c r="E158" s="52"/>
      <c r="F158" s="52"/>
      <c r="G158" s="52"/>
      <c r="H158" s="52"/>
    </row>
    <row r="159" spans="2:8" ht="24.75" customHeight="1">
      <c r="B159" s="1638" t="s">
        <v>599</v>
      </c>
      <c r="C159" s="413" t="s">
        <v>1170</v>
      </c>
      <c r="D159" s="413" t="s">
        <v>1171</v>
      </c>
      <c r="E159" s="413" t="s">
        <v>1172</v>
      </c>
      <c r="F159" s="413" t="s">
        <v>897</v>
      </c>
      <c r="G159" s="52"/>
      <c r="H159" s="52"/>
    </row>
    <row r="160" spans="2:8">
      <c r="B160" s="1639"/>
      <c r="C160" s="1930" t="s">
        <v>1481</v>
      </c>
      <c r="D160" s="1931"/>
      <c r="E160" s="1931"/>
      <c r="F160" s="1932"/>
      <c r="G160" s="52"/>
      <c r="H160" s="52"/>
    </row>
    <row r="161" spans="2:8">
      <c r="B161" s="418" t="s">
        <v>579</v>
      </c>
      <c r="C161" s="1076">
        <v>23</v>
      </c>
      <c r="D161" s="1076">
        <v>27</v>
      </c>
      <c r="E161" s="1076">
        <v>50</v>
      </c>
      <c r="F161" s="1076">
        <f>SUM(C161:E161)</f>
        <v>100</v>
      </c>
      <c r="G161" s="52"/>
      <c r="H161" s="52"/>
    </row>
    <row r="162" spans="2:8" ht="10.5" customHeight="1">
      <c r="B162" s="415">
        <v>1980</v>
      </c>
      <c r="C162" s="732">
        <v>10</v>
      </c>
      <c r="D162" s="732">
        <v>7.1</v>
      </c>
      <c r="E162" s="732">
        <v>7.3</v>
      </c>
      <c r="F162" s="732">
        <v>8</v>
      </c>
      <c r="G162" s="52"/>
      <c r="H162" s="52"/>
    </row>
    <row r="163" spans="2:8" ht="10.5" customHeight="1">
      <c r="B163" s="415">
        <v>1981</v>
      </c>
      <c r="C163" s="732">
        <v>10.3</v>
      </c>
      <c r="D163" s="732">
        <v>7.2</v>
      </c>
      <c r="E163" s="732">
        <v>9.1</v>
      </c>
      <c r="F163" s="732">
        <v>8.9</v>
      </c>
      <c r="G163" s="52"/>
      <c r="H163" s="52"/>
    </row>
    <row r="164" spans="2:8" ht="10.5" customHeight="1">
      <c r="B164" s="415">
        <v>1982</v>
      </c>
      <c r="C164" s="732">
        <v>11.9</v>
      </c>
      <c r="D164" s="732">
        <v>8.4</v>
      </c>
      <c r="E164" s="732">
        <v>9</v>
      </c>
      <c r="F164" s="732">
        <v>9.6999999999999993</v>
      </c>
      <c r="G164" s="52"/>
      <c r="H164" s="52"/>
    </row>
    <row r="165" spans="2:8" ht="10.5" customHeight="1">
      <c r="B165" s="415">
        <v>1983</v>
      </c>
      <c r="C165" s="732">
        <v>14.6</v>
      </c>
      <c r="D165" s="732">
        <v>9.1</v>
      </c>
      <c r="E165" s="732">
        <v>8.8000000000000007</v>
      </c>
      <c r="F165" s="732">
        <v>10.9</v>
      </c>
      <c r="G165" s="52"/>
      <c r="H165" s="52"/>
    </row>
    <row r="166" spans="2:8" ht="10.5" customHeight="1">
      <c r="B166" s="415">
        <v>1984</v>
      </c>
      <c r="C166" s="732">
        <v>16.2</v>
      </c>
      <c r="D166" s="732">
        <v>9.1999999999999993</v>
      </c>
      <c r="E166" s="732">
        <v>11.1</v>
      </c>
      <c r="F166" s="732">
        <v>12.2</v>
      </c>
      <c r="G166" s="52"/>
      <c r="H166" s="52"/>
    </row>
    <row r="167" spans="2:8" ht="10.5" customHeight="1">
      <c r="B167" s="415"/>
      <c r="C167" s="732"/>
      <c r="D167" s="732"/>
      <c r="E167" s="732"/>
      <c r="F167" s="732"/>
      <c r="G167" s="52"/>
      <c r="H167" s="52"/>
    </row>
    <row r="168" spans="2:8" ht="10.5" customHeight="1">
      <c r="B168" s="415">
        <v>1985</v>
      </c>
      <c r="C168" s="732">
        <v>16.8</v>
      </c>
      <c r="D168" s="732">
        <v>10.7</v>
      </c>
      <c r="E168" s="732">
        <v>12.3</v>
      </c>
      <c r="F168" s="732">
        <v>13.2</v>
      </c>
      <c r="G168" s="52"/>
      <c r="H168" s="52"/>
    </row>
    <row r="169" spans="2:8" ht="10.5" customHeight="1">
      <c r="B169" s="415">
        <v>1986</v>
      </c>
      <c r="C169" s="732">
        <v>18.399999999999999</v>
      </c>
      <c r="D169" s="732">
        <v>13</v>
      </c>
      <c r="E169" s="732">
        <v>14.1</v>
      </c>
      <c r="F169" s="732">
        <v>15</v>
      </c>
      <c r="G169" s="52"/>
      <c r="H169" s="52"/>
    </row>
    <row r="170" spans="2:8" ht="10.5" customHeight="1">
      <c r="B170" s="415">
        <v>1987</v>
      </c>
      <c r="C170" s="732">
        <v>19.8</v>
      </c>
      <c r="D170" s="732">
        <v>14.9</v>
      </c>
      <c r="E170" s="732">
        <v>17.600000000000001</v>
      </c>
      <c r="F170" s="732">
        <v>17.5</v>
      </c>
      <c r="G170" s="52"/>
      <c r="H170" s="52"/>
    </row>
    <row r="171" spans="2:8" ht="10.5" customHeight="1">
      <c r="B171" s="415">
        <v>1988</v>
      </c>
      <c r="C171" s="732">
        <v>21</v>
      </c>
      <c r="D171" s="732">
        <v>16.600000000000001</v>
      </c>
      <c r="E171" s="732">
        <v>21</v>
      </c>
      <c r="F171" s="732">
        <v>19.7</v>
      </c>
      <c r="G171" s="52"/>
      <c r="H171" s="52"/>
    </row>
    <row r="172" spans="2:8" ht="10.5" customHeight="1">
      <c r="B172" s="415">
        <v>1989</v>
      </c>
      <c r="C172" s="732">
        <v>22.9</v>
      </c>
      <c r="D172" s="732">
        <v>17.3</v>
      </c>
      <c r="E172" s="732">
        <v>21.8</v>
      </c>
      <c r="F172" s="732">
        <v>20.8</v>
      </c>
      <c r="G172" s="52"/>
      <c r="H172" s="52"/>
    </row>
    <row r="173" spans="2:8" ht="10.5" customHeight="1">
      <c r="B173" s="415"/>
      <c r="C173" s="732"/>
      <c r="D173" s="732"/>
      <c r="E173" s="732"/>
      <c r="F173" s="732"/>
      <c r="G173" s="52"/>
      <c r="H173" s="52"/>
    </row>
    <row r="174" spans="2:8" ht="10.5" customHeight="1">
      <c r="B174" s="415">
        <v>1990</v>
      </c>
      <c r="C174" s="732">
        <v>25.5</v>
      </c>
      <c r="D174" s="732">
        <v>20.399999999999999</v>
      </c>
      <c r="E174" s="732">
        <v>22.2</v>
      </c>
      <c r="F174" s="732">
        <v>22.4</v>
      </c>
      <c r="G174" s="52"/>
      <c r="H174" s="52"/>
    </row>
    <row r="175" spans="2:8" ht="10.5" customHeight="1">
      <c r="B175" s="415">
        <v>1991</v>
      </c>
      <c r="C175" s="732">
        <v>29.1</v>
      </c>
      <c r="D175" s="732">
        <v>21.7</v>
      </c>
      <c r="E175" s="732">
        <v>23</v>
      </c>
      <c r="F175" s="732">
        <v>24.2</v>
      </c>
      <c r="G175" s="52"/>
      <c r="H175" s="52"/>
    </row>
    <row r="176" spans="2:8" ht="10.5" customHeight="1">
      <c r="B176" s="415">
        <v>1992</v>
      </c>
      <c r="C176" s="732">
        <v>38.200000000000003</v>
      </c>
      <c r="D176" s="732">
        <v>24.8</v>
      </c>
      <c r="E176" s="732">
        <v>25.1</v>
      </c>
      <c r="F176" s="732">
        <v>28.8</v>
      </c>
      <c r="G176" s="52"/>
      <c r="H176" s="52"/>
    </row>
    <row r="177" spans="2:8" ht="10.5" customHeight="1">
      <c r="B177" s="415">
        <v>1993</v>
      </c>
      <c r="C177" s="732">
        <v>37.4</v>
      </c>
      <c r="D177" s="732">
        <v>22.8</v>
      </c>
      <c r="E177" s="732">
        <v>27.1</v>
      </c>
      <c r="F177" s="732">
        <v>28.9</v>
      </c>
      <c r="G177" s="52"/>
      <c r="H177" s="52"/>
    </row>
    <row r="178" spans="2:8" ht="10.5" customHeight="1">
      <c r="B178" s="415">
        <v>1994</v>
      </c>
      <c r="C178" s="732">
        <v>36.1</v>
      </c>
      <c r="D178" s="732">
        <v>25.3</v>
      </c>
      <c r="E178" s="732">
        <v>34.299999999999997</v>
      </c>
      <c r="F178" s="732">
        <v>32.299999999999997</v>
      </c>
      <c r="G178" s="52"/>
      <c r="H178" s="52"/>
    </row>
    <row r="179" spans="2:8" ht="10.5" customHeight="1">
      <c r="B179" s="415"/>
      <c r="C179" s="732"/>
      <c r="D179" s="732"/>
      <c r="E179" s="732"/>
      <c r="F179" s="732"/>
      <c r="G179" s="52"/>
      <c r="H179" s="52"/>
    </row>
    <row r="180" spans="2:8" ht="10.5" customHeight="1">
      <c r="B180" s="415">
        <v>1995</v>
      </c>
      <c r="C180" s="732">
        <v>45.3</v>
      </c>
      <c r="D180" s="732">
        <v>29.7</v>
      </c>
      <c r="E180" s="732">
        <v>36.200000000000003</v>
      </c>
      <c r="F180" s="732">
        <v>36.799999999999997</v>
      </c>
      <c r="G180" s="52"/>
      <c r="H180" s="52"/>
    </row>
    <row r="181" spans="2:8" ht="10.5" customHeight="1">
      <c r="B181" s="415">
        <v>1996</v>
      </c>
      <c r="C181" s="732">
        <v>47.2</v>
      </c>
      <c r="D181" s="732">
        <v>32.1</v>
      </c>
      <c r="E181" s="732">
        <v>38</v>
      </c>
      <c r="F181" s="732">
        <v>38.9</v>
      </c>
      <c r="G181" s="52"/>
      <c r="H181" s="52"/>
    </row>
    <row r="182" spans="2:8" ht="10.5" customHeight="1">
      <c r="B182" s="415">
        <v>1997</v>
      </c>
      <c r="C182" s="732">
        <v>46.3</v>
      </c>
      <c r="D182" s="732">
        <v>33.200000000000003</v>
      </c>
      <c r="E182" s="732">
        <v>43.4</v>
      </c>
      <c r="F182" s="732">
        <v>41.5</v>
      </c>
      <c r="G182" s="52"/>
      <c r="H182" s="52"/>
    </row>
    <row r="183" spans="2:8" ht="10.5" customHeight="1">
      <c r="B183" s="415">
        <v>1998</v>
      </c>
      <c r="C183" s="732">
        <v>49.1</v>
      </c>
      <c r="D183" s="732">
        <v>38</v>
      </c>
      <c r="E183" s="732">
        <v>42</v>
      </c>
      <c r="F183" s="732">
        <v>42.9</v>
      </c>
      <c r="G183" s="52"/>
      <c r="H183" s="52"/>
    </row>
    <row r="184" spans="2:8" ht="10.5" customHeight="1">
      <c r="B184" s="415">
        <v>1999</v>
      </c>
      <c r="C184" s="732">
        <v>54.2</v>
      </c>
      <c r="D184" s="732">
        <v>36.5</v>
      </c>
      <c r="E184" s="732">
        <v>40.299999999999997</v>
      </c>
      <c r="F184" s="732">
        <v>42.9</v>
      </c>
      <c r="G184" s="52"/>
      <c r="H184" s="52"/>
    </row>
    <row r="185" spans="2:8" ht="10.5" customHeight="1">
      <c r="B185" s="415"/>
      <c r="C185" s="732"/>
      <c r="D185" s="732"/>
      <c r="E185" s="732"/>
      <c r="F185" s="732"/>
      <c r="G185" s="52"/>
      <c r="H185" s="52"/>
    </row>
    <row r="186" spans="2:8" ht="10.5" customHeight="1">
      <c r="B186" s="415">
        <v>2000</v>
      </c>
      <c r="C186" s="732">
        <v>50.5</v>
      </c>
      <c r="D186" s="732">
        <v>43.5</v>
      </c>
      <c r="E186" s="732">
        <v>43.6</v>
      </c>
      <c r="F186" s="732">
        <v>45.4</v>
      </c>
      <c r="G186" s="52"/>
      <c r="H186" s="52"/>
    </row>
    <row r="187" spans="2:8" ht="10.5" customHeight="1">
      <c r="B187" s="415">
        <v>2001</v>
      </c>
      <c r="C187" s="732">
        <v>60.6</v>
      </c>
      <c r="D187" s="732">
        <v>48.1</v>
      </c>
      <c r="E187" s="732">
        <v>48.3</v>
      </c>
      <c r="F187" s="732">
        <v>51.5</v>
      </c>
      <c r="G187" s="52"/>
      <c r="H187" s="52"/>
    </row>
    <row r="188" spans="2:8" ht="10.5" customHeight="1">
      <c r="B188" s="415">
        <v>2002</v>
      </c>
      <c r="C188" s="732">
        <v>84.4</v>
      </c>
      <c r="D188" s="732">
        <v>59.2</v>
      </c>
      <c r="E188" s="732">
        <v>59.4</v>
      </c>
      <c r="F188" s="732">
        <v>66</v>
      </c>
      <c r="G188" s="52"/>
      <c r="H188" s="52"/>
    </row>
    <row r="189" spans="2:8" ht="10.5" customHeight="1">
      <c r="B189" s="415">
        <v>2003</v>
      </c>
      <c r="C189" s="616">
        <v>87.4</v>
      </c>
      <c r="D189" s="616">
        <v>66</v>
      </c>
      <c r="E189" s="616">
        <v>62.7</v>
      </c>
      <c r="F189" s="616">
        <v>70.599999999999994</v>
      </c>
      <c r="G189" s="52"/>
      <c r="H189" s="52"/>
    </row>
    <row r="190" spans="2:8" ht="10.5" customHeight="1">
      <c r="B190" s="415">
        <v>2004</v>
      </c>
      <c r="C190" s="616">
        <v>73.5</v>
      </c>
      <c r="D190" s="616">
        <v>68.900000000000006</v>
      </c>
      <c r="E190" s="616">
        <v>63.8</v>
      </c>
      <c r="F190" s="616">
        <v>67.599999999999994</v>
      </c>
      <c r="G190" s="52"/>
      <c r="H190" s="52"/>
    </row>
    <row r="191" spans="2:8" ht="10.5" customHeight="1">
      <c r="B191" s="415"/>
      <c r="C191" s="616"/>
      <c r="D191" s="616"/>
      <c r="E191" s="616"/>
      <c r="F191" s="616"/>
      <c r="G191" s="52"/>
      <c r="H191" s="52"/>
    </row>
    <row r="192" spans="2:8" ht="10.5" customHeight="1">
      <c r="B192" s="415">
        <v>2005</v>
      </c>
      <c r="C192" s="616">
        <v>53.6</v>
      </c>
      <c r="D192" s="616">
        <v>63.3</v>
      </c>
      <c r="E192" s="616">
        <v>64.8</v>
      </c>
      <c r="F192" s="616">
        <v>61.3</v>
      </c>
      <c r="G192" s="52"/>
      <c r="H192" s="52"/>
    </row>
    <row r="193" spans="2:8" ht="10.5" customHeight="1">
      <c r="B193" s="415">
        <v>2006</v>
      </c>
      <c r="C193" s="616">
        <v>71.2</v>
      </c>
      <c r="D193" s="616">
        <v>67.900000000000006</v>
      </c>
      <c r="E193" s="616">
        <v>73.400000000000006</v>
      </c>
      <c r="F193" s="616">
        <v>71.400000000000006</v>
      </c>
      <c r="G193" s="52"/>
      <c r="H193" s="52"/>
    </row>
    <row r="194" spans="2:8" ht="10.5" customHeight="1">
      <c r="B194" s="415">
        <v>2007</v>
      </c>
      <c r="C194" s="616">
        <v>101.4</v>
      </c>
      <c r="D194" s="616">
        <v>78.5</v>
      </c>
      <c r="E194" s="616">
        <v>83.7</v>
      </c>
      <c r="F194" s="616">
        <v>87.2</v>
      </c>
      <c r="G194" s="52"/>
      <c r="H194" s="52"/>
    </row>
    <row r="195" spans="2:8" ht="10.5" customHeight="1">
      <c r="B195" s="415">
        <v>2008</v>
      </c>
      <c r="C195" s="616">
        <v>121.6</v>
      </c>
      <c r="D195" s="616">
        <v>84.4</v>
      </c>
      <c r="E195" s="616">
        <v>93.2</v>
      </c>
      <c r="F195" s="616">
        <v>98.7</v>
      </c>
      <c r="G195" s="52"/>
      <c r="H195" s="52"/>
    </row>
    <row r="196" spans="2:8" ht="10.5" customHeight="1">
      <c r="B196" s="415">
        <v>2009</v>
      </c>
      <c r="C196" s="616">
        <v>107.4</v>
      </c>
      <c r="D196" s="616">
        <v>100.2</v>
      </c>
      <c r="E196" s="616">
        <v>99.5</v>
      </c>
      <c r="F196" s="616">
        <v>101.8</v>
      </c>
      <c r="G196" s="52"/>
      <c r="H196" s="52"/>
    </row>
    <row r="197" spans="2:8" ht="10.5" customHeight="1">
      <c r="B197" s="415"/>
      <c r="C197" s="616"/>
      <c r="D197" s="616"/>
      <c r="E197" s="616"/>
      <c r="F197" s="616"/>
      <c r="G197" s="52"/>
      <c r="H197" s="52"/>
    </row>
    <row r="198" spans="2:8" ht="10.5" customHeight="1">
      <c r="B198" s="641">
        <v>2010</v>
      </c>
      <c r="C198" s="809">
        <v>100</v>
      </c>
      <c r="D198" s="809">
        <v>100</v>
      </c>
      <c r="E198" s="809">
        <v>100</v>
      </c>
      <c r="F198" s="809">
        <v>100</v>
      </c>
      <c r="G198" s="52"/>
      <c r="H198" s="52"/>
    </row>
    <row r="199" spans="2:8" ht="10.5" customHeight="1">
      <c r="B199" s="640">
        <v>2011</v>
      </c>
      <c r="C199" s="809">
        <v>128.6</v>
      </c>
      <c r="D199" s="809">
        <v>106.1</v>
      </c>
      <c r="E199" s="809">
        <v>110.6</v>
      </c>
      <c r="F199" s="809">
        <v>113.5</v>
      </c>
      <c r="G199" s="52"/>
      <c r="H199" s="52"/>
    </row>
    <row r="200" spans="2:8" ht="10.5" customHeight="1">
      <c r="B200" s="511" t="s">
        <v>1367</v>
      </c>
      <c r="C200" s="809">
        <v>158.5</v>
      </c>
      <c r="D200" s="809">
        <v>112.4</v>
      </c>
      <c r="E200" s="809">
        <v>117.9</v>
      </c>
      <c r="F200" s="809">
        <v>125.7</v>
      </c>
      <c r="G200" s="1083"/>
      <c r="H200" s="52"/>
    </row>
    <row r="201" spans="2:8" ht="10.5" customHeight="1">
      <c r="B201" s="1186" t="s">
        <v>1408</v>
      </c>
      <c r="C201" s="809">
        <v>160.6</v>
      </c>
      <c r="D201" s="809">
        <v>122.8</v>
      </c>
      <c r="E201" s="809">
        <v>124.3</v>
      </c>
      <c r="F201" s="809">
        <v>132.19999999999999</v>
      </c>
      <c r="G201" s="1082"/>
      <c r="H201" s="52"/>
    </row>
    <row r="202" spans="2:8" ht="10.5" customHeight="1">
      <c r="B202" s="1294" t="s">
        <v>1411</v>
      </c>
      <c r="C202" s="809">
        <v>167.2</v>
      </c>
      <c r="D202" s="809">
        <v>136.5</v>
      </c>
      <c r="E202" s="809">
        <v>138.4</v>
      </c>
      <c r="F202" s="809">
        <v>144.4</v>
      </c>
      <c r="G202" s="1082"/>
      <c r="H202" s="52"/>
    </row>
    <row r="203" spans="2:8" ht="10.5" customHeight="1">
      <c r="B203" s="1294"/>
      <c r="C203" s="809"/>
      <c r="D203" s="809"/>
      <c r="E203" s="809"/>
      <c r="F203" s="809"/>
      <c r="G203" s="1082"/>
      <c r="H203" s="52"/>
    </row>
    <row r="204" spans="2:8" ht="10.5" customHeight="1">
      <c r="B204" s="1079" t="s">
        <v>1462</v>
      </c>
      <c r="C204" s="810">
        <v>183.5</v>
      </c>
      <c r="D204" s="810">
        <v>139.5</v>
      </c>
      <c r="E204" s="810">
        <v>146.69999999999999</v>
      </c>
      <c r="F204" s="810">
        <v>153.19999999999999</v>
      </c>
      <c r="G204" s="52"/>
      <c r="H204" s="52"/>
    </row>
    <row r="205" spans="2:8" ht="6" customHeight="1">
      <c r="B205" s="1322"/>
      <c r="C205" s="1450"/>
      <c r="D205" s="1450"/>
      <c r="E205" s="1450"/>
      <c r="F205" s="1450"/>
      <c r="G205" s="52"/>
      <c r="H205" s="52"/>
    </row>
    <row r="206" spans="2:8" ht="10.5" customHeight="1">
      <c r="B206" s="1326" t="s">
        <v>1173</v>
      </c>
    </row>
    <row r="207" spans="2:8" ht="10.5" customHeight="1">
      <c r="B207" s="1326" t="s">
        <v>1174</v>
      </c>
    </row>
    <row r="208" spans="2:8" ht="10.5" customHeight="1">
      <c r="B208" s="1326" t="s">
        <v>1175</v>
      </c>
    </row>
    <row r="209" spans="2:8" ht="10.5" customHeight="1">
      <c r="B209" s="48"/>
      <c r="C209" s="173"/>
      <c r="D209" s="173"/>
      <c r="E209" s="173"/>
      <c r="F209" s="173"/>
    </row>
    <row r="210" spans="2:8" ht="10.5" customHeight="1">
      <c r="B210" s="48"/>
    </row>
    <row r="211" spans="2:8" ht="10.5" customHeight="1">
      <c r="B211" s="48"/>
    </row>
    <row r="212" spans="2:8" ht="10.5" customHeight="1">
      <c r="B212" s="48"/>
    </row>
    <row r="213" spans="2:8" ht="10.5" customHeight="1">
      <c r="B213" s="48"/>
    </row>
    <row r="214" spans="2:8" ht="10.5" customHeight="1">
      <c r="B214" s="48"/>
    </row>
    <row r="215" spans="2:8" ht="10.5" customHeight="1">
      <c r="B215" s="48"/>
    </row>
    <row r="216" spans="2:8" ht="10.5" customHeight="1">
      <c r="B216" s="48"/>
    </row>
    <row r="217" spans="2:8" ht="10.5" customHeight="1">
      <c r="B217" s="48"/>
    </row>
    <row r="218" spans="2:8" ht="10.5" customHeight="1">
      <c r="B218" s="48"/>
    </row>
    <row r="219" spans="2:8" ht="10.5" customHeight="1">
      <c r="B219" s="48"/>
    </row>
    <row r="220" spans="2:8" ht="10.5" customHeight="1">
      <c r="B220" s="48"/>
    </row>
    <row r="221" spans="2:8" ht="10.5" customHeight="1">
      <c r="B221" s="48"/>
    </row>
    <row r="222" spans="2:8" ht="10.5" customHeight="1">
      <c r="B222" s="48"/>
    </row>
    <row r="223" spans="2:8" ht="10.5" customHeight="1">
      <c r="B223" s="48"/>
    </row>
    <row r="224" spans="2:8" ht="10.5" customHeight="1">
      <c r="B224" s="48"/>
      <c r="H224" s="151">
        <v>91</v>
      </c>
    </row>
    <row r="225" spans="1:11" ht="10.5" customHeight="1">
      <c r="B225" s="1324"/>
      <c r="H225" s="151"/>
    </row>
    <row r="226" spans="1:11" ht="10.5" customHeight="1"/>
    <row r="227" spans="1:11">
      <c r="A227" s="47" t="s">
        <v>481</v>
      </c>
      <c r="B227" s="60" t="s">
        <v>645</v>
      </c>
    </row>
    <row r="228" spans="1:11" ht="24.75" customHeight="1">
      <c r="B228" s="1638" t="s">
        <v>599</v>
      </c>
      <c r="C228" s="265" t="s">
        <v>1176</v>
      </c>
      <c r="D228" s="265" t="s">
        <v>1177</v>
      </c>
      <c r="E228" s="265" t="s">
        <v>1178</v>
      </c>
      <c r="F228" s="265" t="s">
        <v>473</v>
      </c>
      <c r="G228" s="265" t="s">
        <v>1179</v>
      </c>
      <c r="H228" s="265" t="s">
        <v>197</v>
      </c>
      <c r="I228" s="265" t="s">
        <v>476</v>
      </c>
      <c r="J228" s="265" t="s">
        <v>475</v>
      </c>
      <c r="K228" s="265" t="s">
        <v>897</v>
      </c>
    </row>
    <row r="229" spans="1:11">
      <c r="B229" s="1639"/>
      <c r="C229" s="1597" t="s">
        <v>1481</v>
      </c>
      <c r="D229" s="1603"/>
      <c r="E229" s="1603"/>
      <c r="F229" s="1603"/>
      <c r="G229" s="1603"/>
      <c r="H229" s="1603"/>
      <c r="I229" s="1603"/>
      <c r="J229" s="1603"/>
      <c r="K229" s="1598"/>
    </row>
    <row r="230" spans="1:11">
      <c r="B230" s="418" t="s">
        <v>992</v>
      </c>
      <c r="C230" s="1077">
        <v>46.3</v>
      </c>
      <c r="D230" s="1077">
        <v>13.1</v>
      </c>
      <c r="E230" s="1077">
        <v>11.4</v>
      </c>
      <c r="F230" s="1077">
        <v>16.2</v>
      </c>
      <c r="G230" s="1077">
        <v>10.199999999999999</v>
      </c>
      <c r="H230" s="1077">
        <v>1.3</v>
      </c>
      <c r="I230" s="1077">
        <v>0.3</v>
      </c>
      <c r="J230" s="1077">
        <v>1.2</v>
      </c>
      <c r="K230" s="1077">
        <f>SUM(C230:J230)</f>
        <v>100</v>
      </c>
    </row>
    <row r="231" spans="1:11" ht="10.5" customHeight="1">
      <c r="B231" s="415">
        <v>1980</v>
      </c>
      <c r="C231" s="732">
        <v>13.9</v>
      </c>
      <c r="D231" s="732">
        <v>10.8</v>
      </c>
      <c r="E231" s="732">
        <v>7.9</v>
      </c>
      <c r="F231" s="732">
        <v>7.8</v>
      </c>
      <c r="G231" s="732">
        <v>4.2</v>
      </c>
      <c r="H231" s="732">
        <v>8.6999999999999993</v>
      </c>
      <c r="I231" s="732">
        <v>11.7</v>
      </c>
      <c r="J231" s="732">
        <v>7.3</v>
      </c>
      <c r="K231" s="732">
        <v>10</v>
      </c>
    </row>
    <row r="232" spans="1:11" ht="10.5" customHeight="1">
      <c r="B232" s="415">
        <v>1981</v>
      </c>
      <c r="C232" s="732">
        <v>13.9</v>
      </c>
      <c r="D232" s="732">
        <v>12.3</v>
      </c>
      <c r="E232" s="732">
        <v>8.3000000000000007</v>
      </c>
      <c r="F232" s="732">
        <v>7.3</v>
      </c>
      <c r="G232" s="732">
        <v>5.2</v>
      </c>
      <c r="H232" s="732">
        <v>11.8</v>
      </c>
      <c r="I232" s="732">
        <v>12.3</v>
      </c>
      <c r="J232" s="732">
        <v>8</v>
      </c>
      <c r="K232" s="732">
        <v>10.3</v>
      </c>
    </row>
    <row r="233" spans="1:11" ht="10.5" customHeight="1">
      <c r="B233" s="415">
        <v>1982</v>
      </c>
      <c r="C233" s="732">
        <v>16.2</v>
      </c>
      <c r="D233" s="732">
        <v>14.6</v>
      </c>
      <c r="E233" s="732">
        <v>9.8000000000000007</v>
      </c>
      <c r="F233" s="732">
        <v>8</v>
      </c>
      <c r="G233" s="732">
        <v>6.3</v>
      </c>
      <c r="H233" s="732">
        <v>9.6</v>
      </c>
      <c r="I233" s="732">
        <v>12.3</v>
      </c>
      <c r="J233" s="732">
        <v>10.5</v>
      </c>
      <c r="K233" s="732">
        <v>11.9</v>
      </c>
    </row>
    <row r="234" spans="1:11" ht="10.5" customHeight="1">
      <c r="B234" s="415">
        <v>1983</v>
      </c>
      <c r="C234" s="732">
        <v>20.399999999999999</v>
      </c>
      <c r="D234" s="732">
        <v>14.8</v>
      </c>
      <c r="E234" s="732">
        <v>9.8000000000000007</v>
      </c>
      <c r="F234" s="732">
        <v>10.6</v>
      </c>
      <c r="G234" s="732">
        <v>8.1</v>
      </c>
      <c r="H234" s="732">
        <v>15.8</v>
      </c>
      <c r="I234" s="732">
        <v>15.2</v>
      </c>
      <c r="J234" s="732">
        <v>14.3</v>
      </c>
      <c r="K234" s="732">
        <v>14.6</v>
      </c>
    </row>
    <row r="235" spans="1:11" ht="10.5" customHeight="1">
      <c r="B235" s="415">
        <v>1984</v>
      </c>
      <c r="C235" s="732">
        <v>26</v>
      </c>
      <c r="D235" s="732">
        <v>15.4</v>
      </c>
      <c r="E235" s="732">
        <v>11.1</v>
      </c>
      <c r="F235" s="732">
        <v>8.8000000000000007</v>
      </c>
      <c r="G235" s="732">
        <v>8.1999999999999993</v>
      </c>
      <c r="H235" s="732">
        <v>15.1</v>
      </c>
      <c r="I235" s="732">
        <v>17.2</v>
      </c>
      <c r="J235" s="732">
        <v>15.9</v>
      </c>
      <c r="K235" s="732">
        <v>16.2</v>
      </c>
    </row>
    <row r="236" spans="1:11" ht="10.5" customHeight="1">
      <c r="B236" s="415"/>
      <c r="C236" s="732"/>
      <c r="D236" s="732"/>
      <c r="E236" s="732"/>
      <c r="F236" s="732"/>
      <c r="G236" s="732"/>
      <c r="H236" s="732"/>
      <c r="I236" s="732"/>
      <c r="J236" s="732"/>
      <c r="K236" s="732"/>
    </row>
    <row r="237" spans="1:11" ht="10.5" customHeight="1">
      <c r="B237" s="415">
        <v>1985</v>
      </c>
      <c r="C237" s="732">
        <v>26</v>
      </c>
      <c r="D237" s="732">
        <v>16.5</v>
      </c>
      <c r="E237" s="732">
        <v>13.7</v>
      </c>
      <c r="F237" s="732">
        <v>9.8000000000000007</v>
      </c>
      <c r="G237" s="732">
        <v>8</v>
      </c>
      <c r="H237" s="732">
        <v>13</v>
      </c>
      <c r="I237" s="732">
        <v>20.2</v>
      </c>
      <c r="J237" s="732">
        <v>17.2</v>
      </c>
      <c r="K237" s="732">
        <v>16.8</v>
      </c>
    </row>
    <row r="238" spans="1:11" ht="10.5" customHeight="1">
      <c r="B238" s="415">
        <v>1986</v>
      </c>
      <c r="C238" s="732">
        <v>27.8</v>
      </c>
      <c r="D238" s="732">
        <v>18.8</v>
      </c>
      <c r="E238" s="732">
        <v>15.7</v>
      </c>
      <c r="F238" s="732">
        <v>11.4</v>
      </c>
      <c r="G238" s="732">
        <v>8.1</v>
      </c>
      <c r="H238" s="732">
        <v>13.2</v>
      </c>
      <c r="I238" s="732">
        <v>20.7</v>
      </c>
      <c r="J238" s="732">
        <v>19.3</v>
      </c>
      <c r="K238" s="732">
        <v>18.399999999999999</v>
      </c>
    </row>
    <row r="239" spans="1:11" ht="10.5" customHeight="1">
      <c r="B239" s="415">
        <v>1987</v>
      </c>
      <c r="C239" s="732">
        <v>30</v>
      </c>
      <c r="D239" s="732">
        <v>20.7</v>
      </c>
      <c r="E239" s="732">
        <v>18.3</v>
      </c>
      <c r="F239" s="732">
        <v>10.5</v>
      </c>
      <c r="G239" s="732">
        <v>9</v>
      </c>
      <c r="H239" s="732">
        <v>15</v>
      </c>
      <c r="I239" s="732">
        <v>22.6</v>
      </c>
      <c r="J239" s="732">
        <v>23.2</v>
      </c>
      <c r="K239" s="732">
        <v>19.8</v>
      </c>
    </row>
    <row r="240" spans="1:11" ht="10.5" customHeight="1">
      <c r="B240" s="415">
        <v>1988</v>
      </c>
      <c r="C240" s="732">
        <v>30.7</v>
      </c>
      <c r="D240" s="732">
        <v>19.399999999999999</v>
      </c>
      <c r="E240" s="732">
        <v>17.399999999999999</v>
      </c>
      <c r="F240" s="732">
        <v>13</v>
      </c>
      <c r="G240" s="732">
        <v>10.8</v>
      </c>
      <c r="H240" s="732">
        <v>19.100000000000001</v>
      </c>
      <c r="I240" s="732">
        <v>24.9</v>
      </c>
      <c r="J240" s="732">
        <v>26.6</v>
      </c>
      <c r="K240" s="732">
        <v>21</v>
      </c>
    </row>
    <row r="241" spans="2:11" ht="10.5" customHeight="1">
      <c r="B241" s="415">
        <v>1989</v>
      </c>
      <c r="C241" s="732">
        <v>31.2</v>
      </c>
      <c r="D241" s="732">
        <v>21.6</v>
      </c>
      <c r="E241" s="732">
        <v>21.6</v>
      </c>
      <c r="F241" s="732">
        <v>16.2</v>
      </c>
      <c r="G241" s="732">
        <v>12.2</v>
      </c>
      <c r="H241" s="732">
        <v>18.5</v>
      </c>
      <c r="I241" s="732">
        <v>25.9</v>
      </c>
      <c r="J241" s="732">
        <v>29.8</v>
      </c>
      <c r="K241" s="732">
        <v>22.9</v>
      </c>
    </row>
    <row r="242" spans="2:11" ht="10.5" customHeight="1">
      <c r="B242" s="415"/>
      <c r="C242" s="732"/>
      <c r="D242" s="732"/>
      <c r="E242" s="732"/>
      <c r="F242" s="732"/>
      <c r="G242" s="732"/>
      <c r="H242" s="732"/>
      <c r="I242" s="732"/>
      <c r="J242" s="732"/>
      <c r="K242" s="732"/>
    </row>
    <row r="243" spans="2:11" ht="10.5" customHeight="1">
      <c r="B243" s="415">
        <v>1990</v>
      </c>
      <c r="C243" s="732">
        <v>36.200000000000003</v>
      </c>
      <c r="D243" s="732">
        <v>26.3</v>
      </c>
      <c r="E243" s="732">
        <v>23.4</v>
      </c>
      <c r="F243" s="732">
        <v>17.5</v>
      </c>
      <c r="G243" s="732">
        <v>12.4</v>
      </c>
      <c r="H243" s="732">
        <v>18</v>
      </c>
      <c r="I243" s="732">
        <v>32</v>
      </c>
      <c r="J243" s="732">
        <v>31.5</v>
      </c>
      <c r="K243" s="732">
        <v>25.5</v>
      </c>
    </row>
    <row r="244" spans="2:11" ht="10.5" customHeight="1">
      <c r="B244" s="415">
        <v>1991</v>
      </c>
      <c r="C244" s="732">
        <v>42.8</v>
      </c>
      <c r="D244" s="732">
        <v>31.3</v>
      </c>
      <c r="E244" s="732">
        <v>24.7</v>
      </c>
      <c r="F244" s="732">
        <v>18</v>
      </c>
      <c r="G244" s="732">
        <v>14.9</v>
      </c>
      <c r="H244" s="732">
        <v>18.2</v>
      </c>
      <c r="I244" s="732">
        <v>30.9</v>
      </c>
      <c r="J244" s="732">
        <v>37.5</v>
      </c>
      <c r="K244" s="732">
        <v>29.1</v>
      </c>
    </row>
    <row r="245" spans="2:11" ht="10.5" customHeight="1">
      <c r="B245" s="415">
        <v>1992</v>
      </c>
      <c r="C245" s="732">
        <v>54.7</v>
      </c>
      <c r="D245" s="732">
        <v>36</v>
      </c>
      <c r="E245" s="732">
        <v>27</v>
      </c>
      <c r="F245" s="732">
        <v>28.5</v>
      </c>
      <c r="G245" s="732">
        <v>22.5</v>
      </c>
      <c r="H245" s="732">
        <v>27.3</v>
      </c>
      <c r="I245" s="732">
        <v>31.8</v>
      </c>
      <c r="J245" s="732">
        <v>43.3</v>
      </c>
      <c r="K245" s="732">
        <v>38.200000000000003</v>
      </c>
    </row>
    <row r="246" spans="2:11" ht="10.5" customHeight="1">
      <c r="B246" s="415">
        <v>1993</v>
      </c>
      <c r="C246" s="732">
        <v>50.5</v>
      </c>
      <c r="D246" s="732">
        <v>38.6</v>
      </c>
      <c r="E246" s="732">
        <v>27.1</v>
      </c>
      <c r="F246" s="732">
        <v>31.6</v>
      </c>
      <c r="G246" s="732">
        <v>20.6</v>
      </c>
      <c r="H246" s="732">
        <v>26.3</v>
      </c>
      <c r="I246" s="732">
        <v>34.200000000000003</v>
      </c>
      <c r="J246" s="732">
        <v>37.299999999999997</v>
      </c>
      <c r="K246" s="732">
        <v>37.4</v>
      </c>
    </row>
    <row r="247" spans="2:11" ht="10.5" customHeight="1">
      <c r="B247" s="415">
        <v>1994</v>
      </c>
      <c r="C247" s="732">
        <v>46.3</v>
      </c>
      <c r="D247" s="732">
        <v>39</v>
      </c>
      <c r="E247" s="732">
        <v>28.5</v>
      </c>
      <c r="F247" s="732">
        <v>32.9</v>
      </c>
      <c r="G247" s="732">
        <v>17.5</v>
      </c>
      <c r="H247" s="732">
        <v>27.7</v>
      </c>
      <c r="I247" s="732">
        <v>37.9</v>
      </c>
      <c r="J247" s="732">
        <v>35.6</v>
      </c>
      <c r="K247" s="732">
        <v>36.1</v>
      </c>
    </row>
    <row r="248" spans="2:11" ht="10.5" customHeight="1">
      <c r="B248" s="415"/>
      <c r="C248" s="732"/>
      <c r="D248" s="732"/>
      <c r="E248" s="732"/>
      <c r="F248" s="732"/>
      <c r="G248" s="732"/>
      <c r="H248" s="732"/>
      <c r="I248" s="732"/>
      <c r="J248" s="732"/>
      <c r="K248" s="732"/>
    </row>
    <row r="249" spans="2:11" ht="10.5" customHeight="1">
      <c r="B249" s="415">
        <v>1995</v>
      </c>
      <c r="C249" s="732">
        <v>70.900000000000006</v>
      </c>
      <c r="D249" s="732">
        <v>40.799999999999997</v>
      </c>
      <c r="E249" s="732">
        <v>32.6</v>
      </c>
      <c r="F249" s="732">
        <v>32.5</v>
      </c>
      <c r="G249" s="732">
        <v>27.9</v>
      </c>
      <c r="H249" s="732">
        <v>39.5</v>
      </c>
      <c r="I249" s="732">
        <v>45.7</v>
      </c>
      <c r="J249" s="732">
        <v>39.799999999999997</v>
      </c>
      <c r="K249" s="732">
        <v>45.3</v>
      </c>
    </row>
    <row r="250" spans="2:11" ht="10.5" customHeight="1">
      <c r="B250" s="415">
        <v>1996</v>
      </c>
      <c r="C250" s="732">
        <v>72.5</v>
      </c>
      <c r="D250" s="732">
        <v>46.1</v>
      </c>
      <c r="E250" s="732">
        <v>30.9</v>
      </c>
      <c r="F250" s="732">
        <v>34.4</v>
      </c>
      <c r="G250" s="732">
        <v>27</v>
      </c>
      <c r="H250" s="732">
        <v>37.299999999999997</v>
      </c>
      <c r="I250" s="732">
        <v>56.2</v>
      </c>
      <c r="J250" s="732">
        <v>45.6</v>
      </c>
      <c r="K250" s="732">
        <v>47.2</v>
      </c>
    </row>
    <row r="251" spans="2:11" ht="10.5" customHeight="1">
      <c r="B251" s="415">
        <v>1997</v>
      </c>
      <c r="C251" s="732">
        <v>70.099999999999994</v>
      </c>
      <c r="D251" s="732">
        <v>42.9</v>
      </c>
      <c r="E251" s="732">
        <v>30.5</v>
      </c>
      <c r="F251" s="732">
        <v>37.5</v>
      </c>
      <c r="G251" s="732">
        <v>24.4</v>
      </c>
      <c r="H251" s="732">
        <v>39.799999999999997</v>
      </c>
      <c r="I251" s="732">
        <v>60.2</v>
      </c>
      <c r="J251" s="732">
        <v>53.1</v>
      </c>
      <c r="K251" s="732">
        <v>46.3</v>
      </c>
    </row>
    <row r="252" spans="2:11" ht="10.5" customHeight="1">
      <c r="B252" s="415">
        <v>1998</v>
      </c>
      <c r="C252" s="732">
        <v>68</v>
      </c>
      <c r="D252" s="732">
        <v>42</v>
      </c>
      <c r="E252" s="732">
        <v>41.6</v>
      </c>
      <c r="F252" s="732">
        <v>39.799999999999997</v>
      </c>
      <c r="G252" s="732">
        <v>29</v>
      </c>
      <c r="H252" s="732">
        <v>44.6</v>
      </c>
      <c r="I252" s="732">
        <v>61.1</v>
      </c>
      <c r="J252" s="732">
        <v>63.6</v>
      </c>
      <c r="K252" s="732">
        <v>49.1</v>
      </c>
    </row>
    <row r="253" spans="2:11" ht="10.5" customHeight="1">
      <c r="B253" s="415">
        <v>1999</v>
      </c>
      <c r="C253" s="732">
        <v>81.2</v>
      </c>
      <c r="D253" s="732">
        <v>48.7</v>
      </c>
      <c r="E253" s="732">
        <v>37.9</v>
      </c>
      <c r="F253" s="732">
        <v>39</v>
      </c>
      <c r="G253" s="732">
        <v>33.9</v>
      </c>
      <c r="H253" s="732">
        <v>50.3</v>
      </c>
      <c r="I253" s="732">
        <v>62.4</v>
      </c>
      <c r="J253" s="732">
        <v>68.099999999999994</v>
      </c>
      <c r="K253" s="732">
        <v>54.2</v>
      </c>
    </row>
    <row r="254" spans="2:11" ht="10.5" customHeight="1">
      <c r="B254" s="415"/>
      <c r="C254" s="732"/>
      <c r="D254" s="732"/>
      <c r="E254" s="732"/>
      <c r="F254" s="732"/>
      <c r="G254" s="732"/>
      <c r="H254" s="732"/>
      <c r="I254" s="732"/>
      <c r="J254" s="732"/>
      <c r="K254" s="732"/>
    </row>
    <row r="255" spans="2:11" ht="10.5" customHeight="1">
      <c r="B255" s="415">
        <v>2000</v>
      </c>
      <c r="C255" s="732">
        <v>69.900000000000006</v>
      </c>
      <c r="D255" s="732">
        <v>48.5</v>
      </c>
      <c r="E255" s="732">
        <v>34.299999999999997</v>
      </c>
      <c r="F255" s="732">
        <v>40.9</v>
      </c>
      <c r="G255" s="732">
        <v>32.6</v>
      </c>
      <c r="H255" s="732">
        <v>51.7</v>
      </c>
      <c r="I255" s="732">
        <v>54.8</v>
      </c>
      <c r="J255" s="732">
        <v>58.7</v>
      </c>
      <c r="K255" s="616">
        <v>50.5</v>
      </c>
    </row>
    <row r="256" spans="2:11" ht="10.5" customHeight="1">
      <c r="B256" s="415">
        <v>2001</v>
      </c>
      <c r="C256" s="732">
        <v>92.3</v>
      </c>
      <c r="D256" s="732">
        <v>59.8</v>
      </c>
      <c r="E256" s="732">
        <v>39.1</v>
      </c>
      <c r="F256" s="732">
        <v>48.7</v>
      </c>
      <c r="G256" s="732">
        <v>32.799999999999997</v>
      </c>
      <c r="H256" s="732">
        <v>43.9</v>
      </c>
      <c r="I256" s="732">
        <v>59.1</v>
      </c>
      <c r="J256" s="732">
        <v>66.7</v>
      </c>
      <c r="K256" s="616">
        <v>60.6</v>
      </c>
    </row>
    <row r="257" spans="2:11" ht="10.5" customHeight="1">
      <c r="B257" s="415">
        <v>2002</v>
      </c>
      <c r="C257" s="732">
        <v>145.69999999999999</v>
      </c>
      <c r="D257" s="732">
        <v>71.099999999999994</v>
      </c>
      <c r="E257" s="732">
        <v>62</v>
      </c>
      <c r="F257" s="732">
        <v>53.8</v>
      </c>
      <c r="G257" s="732">
        <v>50</v>
      </c>
      <c r="H257" s="732">
        <v>73.900000000000006</v>
      </c>
      <c r="I257" s="732">
        <v>79</v>
      </c>
      <c r="J257" s="732">
        <v>71.8</v>
      </c>
      <c r="K257" s="616">
        <v>84.4</v>
      </c>
    </row>
    <row r="258" spans="2:11" ht="10.5" customHeight="1">
      <c r="B258" s="415">
        <v>2003</v>
      </c>
      <c r="C258" s="616">
        <v>130.80000000000001</v>
      </c>
      <c r="D258" s="616">
        <v>75</v>
      </c>
      <c r="E258" s="616">
        <v>71.400000000000006</v>
      </c>
      <c r="F258" s="616">
        <v>54.1</v>
      </c>
      <c r="G258" s="616">
        <v>69.400000000000006</v>
      </c>
      <c r="H258" s="616">
        <v>68.3</v>
      </c>
      <c r="I258" s="616">
        <v>88.1</v>
      </c>
      <c r="J258" s="616">
        <v>76.099999999999994</v>
      </c>
      <c r="K258" s="616">
        <v>87.4</v>
      </c>
    </row>
    <row r="259" spans="2:11" ht="10.5" customHeight="1">
      <c r="B259" s="415">
        <v>2004</v>
      </c>
      <c r="C259" s="616">
        <v>104</v>
      </c>
      <c r="D259" s="616">
        <v>66.5</v>
      </c>
      <c r="E259" s="616">
        <v>57.1</v>
      </c>
      <c r="F259" s="616">
        <v>51.6</v>
      </c>
      <c r="G259" s="616">
        <v>57.9</v>
      </c>
      <c r="H259" s="616">
        <v>56.8</v>
      </c>
      <c r="I259" s="616">
        <v>80</v>
      </c>
      <c r="J259" s="616">
        <v>73.099999999999994</v>
      </c>
      <c r="K259" s="616">
        <v>73.5</v>
      </c>
    </row>
    <row r="260" spans="2:11" ht="10.5" customHeight="1">
      <c r="B260" s="415"/>
      <c r="C260" s="616"/>
      <c r="D260" s="616"/>
      <c r="E260" s="616"/>
      <c r="F260" s="616"/>
      <c r="G260" s="616"/>
      <c r="H260" s="616"/>
      <c r="I260" s="616"/>
      <c r="J260" s="616"/>
      <c r="K260" s="616"/>
    </row>
    <row r="261" spans="2:11" ht="10.5" customHeight="1">
      <c r="B261" s="415">
        <v>2005</v>
      </c>
      <c r="C261" s="616">
        <v>57.2</v>
      </c>
      <c r="D261" s="616">
        <v>53.8</v>
      </c>
      <c r="E261" s="616">
        <v>46.4</v>
      </c>
      <c r="F261" s="616">
        <v>54.2</v>
      </c>
      <c r="G261" s="616">
        <v>45.7</v>
      </c>
      <c r="H261" s="616">
        <v>50.3</v>
      </c>
      <c r="I261" s="616">
        <v>59.1</v>
      </c>
      <c r="J261" s="616">
        <v>69.2</v>
      </c>
      <c r="K261" s="616">
        <v>53.6</v>
      </c>
    </row>
    <row r="262" spans="2:11" ht="10.5" customHeight="1">
      <c r="B262" s="415">
        <v>2006</v>
      </c>
      <c r="C262" s="616">
        <v>87.8</v>
      </c>
      <c r="D262" s="616">
        <v>62.9</v>
      </c>
      <c r="E262" s="616">
        <v>57.5</v>
      </c>
      <c r="F262" s="616">
        <v>61.3</v>
      </c>
      <c r="G262" s="616">
        <v>55.4</v>
      </c>
      <c r="H262" s="616">
        <v>71.599999999999994</v>
      </c>
      <c r="I262" s="616">
        <v>55</v>
      </c>
      <c r="J262" s="616">
        <v>61.9</v>
      </c>
      <c r="K262" s="616">
        <v>71.2</v>
      </c>
    </row>
    <row r="263" spans="2:11" ht="10.5" customHeight="1">
      <c r="B263" s="415">
        <v>2007</v>
      </c>
      <c r="C263" s="616">
        <v>134.4</v>
      </c>
      <c r="D263" s="616">
        <v>98.6</v>
      </c>
      <c r="E263" s="616">
        <v>93.1</v>
      </c>
      <c r="F263" s="616">
        <v>63.4</v>
      </c>
      <c r="G263" s="616">
        <v>71.2</v>
      </c>
      <c r="H263" s="616">
        <v>104.2</v>
      </c>
      <c r="I263" s="616">
        <v>68.3</v>
      </c>
      <c r="J263" s="616">
        <v>60.3</v>
      </c>
      <c r="K263" s="616">
        <v>101.4</v>
      </c>
    </row>
    <row r="264" spans="2:11" ht="10.5" customHeight="1">
      <c r="B264" s="415">
        <v>2008</v>
      </c>
      <c r="C264" s="616">
        <v>142.9</v>
      </c>
      <c r="D264" s="616">
        <v>145.30000000000001</v>
      </c>
      <c r="E264" s="616">
        <v>126.1</v>
      </c>
      <c r="F264" s="616">
        <v>73.2</v>
      </c>
      <c r="G264" s="616">
        <v>102</v>
      </c>
      <c r="H264" s="616">
        <v>124.1</v>
      </c>
      <c r="I264" s="616">
        <v>103.5</v>
      </c>
      <c r="J264" s="616">
        <v>72.5</v>
      </c>
      <c r="K264" s="616">
        <v>121.6</v>
      </c>
    </row>
    <row r="265" spans="2:11" ht="10.5" customHeight="1">
      <c r="B265" s="415">
        <v>2009</v>
      </c>
      <c r="C265" s="616">
        <v>124.1</v>
      </c>
      <c r="D265" s="616">
        <v>97.5</v>
      </c>
      <c r="E265" s="616">
        <v>99.7</v>
      </c>
      <c r="F265" s="616">
        <v>86.9</v>
      </c>
      <c r="G265" s="616">
        <v>102.6</v>
      </c>
      <c r="H265" s="616">
        <v>115.2</v>
      </c>
      <c r="I265" s="616">
        <v>91.9</v>
      </c>
      <c r="J265" s="616">
        <v>90.2</v>
      </c>
      <c r="K265" s="616">
        <v>107.4</v>
      </c>
    </row>
    <row r="266" spans="2:11" ht="10.5" customHeight="1">
      <c r="B266" s="415"/>
      <c r="C266" s="616"/>
      <c r="D266" s="616"/>
      <c r="E266" s="616"/>
      <c r="F266" s="616"/>
      <c r="G266" s="616"/>
      <c r="H266" s="616"/>
      <c r="I266" s="616"/>
      <c r="J266" s="616"/>
      <c r="K266" s="616"/>
    </row>
    <row r="267" spans="2:11" ht="10.5" customHeight="1">
      <c r="B267" s="641">
        <v>2010</v>
      </c>
      <c r="C267" s="809">
        <v>100</v>
      </c>
      <c r="D267" s="809">
        <v>100</v>
      </c>
      <c r="E267" s="809">
        <v>100</v>
      </c>
      <c r="F267" s="809">
        <v>100</v>
      </c>
      <c r="G267" s="809">
        <v>100</v>
      </c>
      <c r="H267" s="809">
        <v>100</v>
      </c>
      <c r="I267" s="809">
        <v>100</v>
      </c>
      <c r="J267" s="809">
        <v>100</v>
      </c>
      <c r="K267" s="809">
        <v>100</v>
      </c>
    </row>
    <row r="268" spans="2:11" ht="10.5" customHeight="1">
      <c r="B268" s="640">
        <v>2011</v>
      </c>
      <c r="C268" s="809">
        <v>148.9</v>
      </c>
      <c r="D268" s="809">
        <v>127.2</v>
      </c>
      <c r="E268" s="809">
        <v>112.4</v>
      </c>
      <c r="F268" s="809">
        <v>110.1</v>
      </c>
      <c r="G268" s="809">
        <v>91.3</v>
      </c>
      <c r="H268" s="809">
        <v>112.5</v>
      </c>
      <c r="I268" s="809">
        <v>108.4</v>
      </c>
      <c r="J268" s="809">
        <v>101.8</v>
      </c>
      <c r="K268" s="809">
        <v>128.6</v>
      </c>
    </row>
    <row r="269" spans="2:11" ht="10.5" customHeight="1">
      <c r="B269" s="1080" t="s">
        <v>1367</v>
      </c>
      <c r="C269" s="809">
        <v>196.6</v>
      </c>
      <c r="D269" s="809">
        <v>123.7</v>
      </c>
      <c r="E269" s="809">
        <v>149.1</v>
      </c>
      <c r="F269" s="809">
        <v>121.7</v>
      </c>
      <c r="G269" s="809">
        <v>107.5</v>
      </c>
      <c r="H269" s="809">
        <v>163.80000000000001</v>
      </c>
      <c r="I269" s="809">
        <v>119.6</v>
      </c>
      <c r="J269" s="809">
        <v>98.7</v>
      </c>
      <c r="K269" s="809">
        <v>158.5</v>
      </c>
    </row>
    <row r="270" spans="2:11" ht="10.5" customHeight="1">
      <c r="B270" s="1186" t="s">
        <v>1408</v>
      </c>
      <c r="C270" s="809">
        <v>186.6</v>
      </c>
      <c r="D270" s="809">
        <v>153.69999999999999</v>
      </c>
      <c r="E270" s="809">
        <v>159.30000000000001</v>
      </c>
      <c r="F270" s="809">
        <v>121.1</v>
      </c>
      <c r="G270" s="809">
        <v>119.3</v>
      </c>
      <c r="H270" s="809">
        <v>188.5</v>
      </c>
      <c r="I270" s="809">
        <v>126.8</v>
      </c>
      <c r="J270" s="809">
        <v>112.4</v>
      </c>
      <c r="K270" s="809">
        <v>160.6</v>
      </c>
    </row>
    <row r="271" spans="2:11" ht="10.5" customHeight="1">
      <c r="B271" s="1294" t="s">
        <v>1411</v>
      </c>
      <c r="C271" s="809">
        <v>191.2</v>
      </c>
      <c r="D271" s="809">
        <v>161.80000000000001</v>
      </c>
      <c r="E271" s="809">
        <v>159.80000000000001</v>
      </c>
      <c r="F271" s="809">
        <v>132</v>
      </c>
      <c r="G271" s="809">
        <v>130</v>
      </c>
      <c r="H271" s="809">
        <v>209.6</v>
      </c>
      <c r="I271" s="809">
        <v>136.30000000000001</v>
      </c>
      <c r="J271" s="809">
        <v>123.6</v>
      </c>
      <c r="K271" s="809">
        <v>167.2</v>
      </c>
    </row>
    <row r="272" spans="2:11" ht="10.5" customHeight="1">
      <c r="B272" s="1294"/>
      <c r="C272" s="809"/>
      <c r="D272" s="809"/>
      <c r="E272" s="809"/>
      <c r="F272" s="809"/>
      <c r="G272" s="809"/>
      <c r="H272" s="809"/>
      <c r="I272" s="809"/>
      <c r="J272" s="809"/>
      <c r="K272" s="809"/>
    </row>
    <row r="273" spans="2:11" ht="10.5" customHeight="1">
      <c r="B273" s="512" t="s">
        <v>1462</v>
      </c>
      <c r="C273" s="810">
        <v>215.1</v>
      </c>
      <c r="D273" s="810">
        <v>172.5</v>
      </c>
      <c r="E273" s="810">
        <v>160.80000000000001</v>
      </c>
      <c r="F273" s="810">
        <v>145.4</v>
      </c>
      <c r="G273" s="810">
        <v>147.1</v>
      </c>
      <c r="H273" s="810">
        <v>182.9</v>
      </c>
      <c r="I273" s="810">
        <v>143.5</v>
      </c>
      <c r="J273" s="810">
        <v>135.19999999999999</v>
      </c>
      <c r="K273" s="810">
        <v>183.5</v>
      </c>
    </row>
    <row r="274" spans="2:11" ht="6" customHeight="1">
      <c r="B274" s="1322"/>
      <c r="C274" s="1450"/>
      <c r="D274" s="1450"/>
      <c r="E274" s="1450"/>
      <c r="F274" s="1450"/>
      <c r="G274" s="1450"/>
      <c r="H274" s="1450"/>
      <c r="I274" s="1450"/>
      <c r="J274" s="1450"/>
      <c r="K274" s="1450"/>
    </row>
    <row r="275" spans="2:11" ht="10.5" customHeight="1">
      <c r="B275" s="1326" t="s">
        <v>1180</v>
      </c>
    </row>
    <row r="276" spans="2:11" ht="10.5" customHeight="1">
      <c r="B276" s="1326" t="s">
        <v>1181</v>
      </c>
    </row>
    <row r="277" spans="2:11" ht="10.5" customHeight="1">
      <c r="B277" s="1326" t="s">
        <v>1182</v>
      </c>
    </row>
    <row r="278" spans="2:11" ht="10.5" customHeight="1">
      <c r="B278" s="1326" t="s">
        <v>994</v>
      </c>
    </row>
    <row r="279" spans="2:11" ht="10.5" customHeight="1">
      <c r="B279" s="1326" t="s">
        <v>1183</v>
      </c>
    </row>
    <row r="280" spans="2:11" ht="10.5" customHeight="1">
      <c r="B280" s="48"/>
      <c r="C280" s="173"/>
      <c r="D280" s="173"/>
      <c r="E280" s="173"/>
      <c r="F280" s="173"/>
      <c r="G280" s="173"/>
      <c r="H280" s="173"/>
      <c r="I280" s="173"/>
      <c r="J280" s="173"/>
      <c r="K280" s="173"/>
    </row>
    <row r="281" spans="2:11" ht="10.5" customHeight="1">
      <c r="B281" s="48"/>
    </row>
    <row r="282" spans="2:11" ht="10.5" customHeight="1">
      <c r="B282" s="48"/>
    </row>
    <row r="283" spans="2:11" ht="10.5" customHeight="1">
      <c r="B283" s="48"/>
    </row>
    <row r="284" spans="2:11" ht="10.5" customHeight="1">
      <c r="B284" s="48"/>
    </row>
    <row r="285" spans="2:11" ht="10.5" customHeight="1">
      <c r="B285" s="48"/>
    </row>
    <row r="286" spans="2:11" ht="10.5" customHeight="1">
      <c r="B286" s="48"/>
    </row>
    <row r="287" spans="2:11" ht="10.5" customHeight="1">
      <c r="B287" s="48"/>
    </row>
    <row r="288" spans="2:11" ht="10.5" customHeight="1">
      <c r="B288" s="48"/>
    </row>
    <row r="289" spans="2:8" ht="10.5" customHeight="1">
      <c r="B289" s="48"/>
    </row>
    <row r="290" spans="2:8" ht="10.5" customHeight="1">
      <c r="B290" s="48"/>
    </row>
    <row r="291" spans="2:8" ht="10.5" customHeight="1">
      <c r="B291" s="48"/>
    </row>
    <row r="292" spans="2:8" ht="10.5" customHeight="1">
      <c r="B292" s="48"/>
    </row>
    <row r="293" spans="2:8" ht="10.5" customHeight="1">
      <c r="B293" s="48"/>
    </row>
    <row r="294" spans="2:8" ht="10.5" customHeight="1">
      <c r="B294" s="48"/>
    </row>
    <row r="295" spans="2:8" ht="10.5" customHeight="1">
      <c r="B295" s="48"/>
      <c r="H295" s="151">
        <v>92</v>
      </c>
    </row>
    <row r="296" spans="2:8" ht="10.5" customHeight="1">
      <c r="B296" s="1324"/>
      <c r="H296" s="151"/>
    </row>
    <row r="297" spans="2:8" ht="10.5" customHeight="1"/>
    <row r="298" spans="2:8">
      <c r="B298" s="60" t="s">
        <v>646</v>
      </c>
    </row>
    <row r="299" spans="2:8" ht="21">
      <c r="B299" s="1638" t="s">
        <v>599</v>
      </c>
      <c r="C299" s="265" t="s">
        <v>1184</v>
      </c>
      <c r="D299" s="1236" t="s">
        <v>716</v>
      </c>
      <c r="E299" s="1236" t="s">
        <v>1483</v>
      </c>
      <c r="F299" s="265" t="s">
        <v>897</v>
      </c>
    </row>
    <row r="300" spans="2:8">
      <c r="B300" s="1639"/>
      <c r="C300" s="1597" t="s">
        <v>1481</v>
      </c>
      <c r="D300" s="1603"/>
      <c r="E300" s="1603"/>
      <c r="F300" s="1598"/>
    </row>
    <row r="301" spans="2:8">
      <c r="B301" s="418" t="s">
        <v>992</v>
      </c>
      <c r="C301" s="63">
        <v>52</v>
      </c>
      <c r="D301" s="63">
        <v>37</v>
      </c>
      <c r="E301" s="63">
        <v>11</v>
      </c>
      <c r="F301" s="63">
        <f>SUM(C301:E301)</f>
        <v>100</v>
      </c>
    </row>
    <row r="302" spans="2:8" ht="10.5" customHeight="1">
      <c r="B302" s="415">
        <v>1980</v>
      </c>
      <c r="C302" s="286">
        <v>6.1</v>
      </c>
      <c r="D302" s="286">
        <v>7.3</v>
      </c>
      <c r="E302" s="286">
        <v>10</v>
      </c>
      <c r="F302" s="286">
        <v>7.1</v>
      </c>
    </row>
    <row r="303" spans="2:8" ht="10.5" customHeight="1">
      <c r="B303" s="415">
        <v>1981</v>
      </c>
      <c r="C303" s="286">
        <v>6.5</v>
      </c>
      <c r="D303" s="286">
        <v>7.6</v>
      </c>
      <c r="E303" s="286">
        <v>9.1999999999999993</v>
      </c>
      <c r="F303" s="286">
        <v>7.2</v>
      </c>
    </row>
    <row r="304" spans="2:8" ht="10.5" customHeight="1">
      <c r="B304" s="415">
        <v>1982</v>
      </c>
      <c r="C304" s="286">
        <v>7.8</v>
      </c>
      <c r="D304" s="286">
        <v>8.1999999999999993</v>
      </c>
      <c r="E304" s="286">
        <v>11.7</v>
      </c>
      <c r="F304" s="286">
        <v>8.4</v>
      </c>
    </row>
    <row r="305" spans="2:6" ht="10.5" customHeight="1">
      <c r="B305" s="415">
        <v>1983</v>
      </c>
      <c r="C305" s="286">
        <v>8</v>
      </c>
      <c r="D305" s="286">
        <v>10.4</v>
      </c>
      <c r="E305" s="286">
        <v>11</v>
      </c>
      <c r="F305" s="286">
        <v>9.1</v>
      </c>
    </row>
    <row r="306" spans="2:6" ht="10.5" customHeight="1">
      <c r="B306" s="415">
        <v>1984</v>
      </c>
      <c r="C306" s="286">
        <v>9.3000000000000007</v>
      </c>
      <c r="D306" s="286">
        <v>8.4</v>
      </c>
      <c r="E306" s="286">
        <v>11.8</v>
      </c>
      <c r="F306" s="286">
        <v>9.1999999999999993</v>
      </c>
    </row>
    <row r="307" spans="2:6" ht="10.5" customHeight="1">
      <c r="B307" s="415"/>
      <c r="C307" s="286"/>
      <c r="D307" s="286"/>
      <c r="E307" s="286"/>
      <c r="F307" s="286"/>
    </row>
    <row r="308" spans="2:6" ht="10.5" customHeight="1">
      <c r="B308" s="415">
        <v>1985</v>
      </c>
      <c r="C308" s="286">
        <v>11.2</v>
      </c>
      <c r="D308" s="286">
        <v>9.5</v>
      </c>
      <c r="E308" s="286">
        <v>12.7</v>
      </c>
      <c r="F308" s="286">
        <v>10.7</v>
      </c>
    </row>
    <row r="309" spans="2:6" ht="10.5" customHeight="1">
      <c r="B309" s="415">
        <v>1986</v>
      </c>
      <c r="C309" s="286">
        <v>13.7</v>
      </c>
      <c r="D309" s="286">
        <v>11.9</v>
      </c>
      <c r="E309" s="286">
        <v>14.9</v>
      </c>
      <c r="F309" s="286">
        <v>13</v>
      </c>
    </row>
    <row r="310" spans="2:6" ht="10.5" customHeight="1">
      <c r="B310" s="415">
        <v>1987</v>
      </c>
      <c r="C310" s="286">
        <v>13.9</v>
      </c>
      <c r="D310" s="286">
        <v>16.100000000000001</v>
      </c>
      <c r="E310" s="286">
        <v>17.3</v>
      </c>
      <c r="F310" s="286">
        <v>14.9</v>
      </c>
    </row>
    <row r="311" spans="2:6" ht="10.5" customHeight="1">
      <c r="B311" s="415">
        <v>1988</v>
      </c>
      <c r="C311" s="286">
        <v>15.4</v>
      </c>
      <c r="D311" s="286">
        <v>16.899999999999999</v>
      </c>
      <c r="E311" s="286">
        <v>20.2</v>
      </c>
      <c r="F311" s="286">
        <v>16.600000000000001</v>
      </c>
    </row>
    <row r="312" spans="2:6" ht="10.5" customHeight="1">
      <c r="B312" s="415">
        <v>1989</v>
      </c>
      <c r="C312" s="286">
        <v>18.600000000000001</v>
      </c>
      <c r="D312" s="286">
        <v>13.7</v>
      </c>
      <c r="E312" s="286">
        <v>21.2</v>
      </c>
      <c r="F312" s="286">
        <v>17.3</v>
      </c>
    </row>
    <row r="313" spans="2:6" ht="10.5" customHeight="1">
      <c r="B313" s="415"/>
      <c r="C313" s="286"/>
      <c r="D313" s="286"/>
      <c r="E313" s="286"/>
      <c r="F313" s="286"/>
    </row>
    <row r="314" spans="2:6" ht="10.5" customHeight="1">
      <c r="B314" s="415">
        <v>1990</v>
      </c>
      <c r="C314" s="286">
        <v>21.7</v>
      </c>
      <c r="D314" s="286">
        <v>19.100000000000001</v>
      </c>
      <c r="E314" s="286">
        <v>23.8</v>
      </c>
      <c r="F314" s="286">
        <v>20.399999999999999</v>
      </c>
    </row>
    <row r="315" spans="2:6" ht="10.5" customHeight="1">
      <c r="B315" s="415">
        <v>1991</v>
      </c>
      <c r="C315" s="286">
        <v>23.4</v>
      </c>
      <c r="D315" s="286">
        <v>19.3</v>
      </c>
      <c r="E315" s="286">
        <v>27.9</v>
      </c>
      <c r="F315" s="286">
        <v>21.7</v>
      </c>
    </row>
    <row r="316" spans="2:6" ht="10.5" customHeight="1">
      <c r="B316" s="415">
        <v>1992</v>
      </c>
      <c r="C316" s="286">
        <v>25.2</v>
      </c>
      <c r="D316" s="286">
        <v>24.1</v>
      </c>
      <c r="E316" s="286">
        <v>31</v>
      </c>
      <c r="F316" s="286">
        <v>24.8</v>
      </c>
    </row>
    <row r="317" spans="2:6" ht="10.5" customHeight="1">
      <c r="B317" s="415">
        <v>1993</v>
      </c>
      <c r="C317" s="286">
        <v>25.4</v>
      </c>
      <c r="D317" s="286">
        <v>18.7</v>
      </c>
      <c r="E317" s="286">
        <v>31.5</v>
      </c>
      <c r="F317" s="286">
        <v>22.8</v>
      </c>
    </row>
    <row r="318" spans="2:6" ht="10.5" customHeight="1">
      <c r="B318" s="415">
        <v>1994</v>
      </c>
      <c r="C318" s="286">
        <v>27.9</v>
      </c>
      <c r="D318" s="286">
        <v>22.4</v>
      </c>
      <c r="E318" s="286">
        <v>30.7</v>
      </c>
      <c r="F318" s="286">
        <v>25.3</v>
      </c>
    </row>
    <row r="319" spans="2:6" ht="10.5" customHeight="1">
      <c r="B319" s="415"/>
      <c r="C319" s="286"/>
      <c r="D319" s="286"/>
      <c r="E319" s="286"/>
      <c r="F319" s="286"/>
    </row>
    <row r="320" spans="2:6" ht="10.5" customHeight="1">
      <c r="B320" s="415">
        <v>1995</v>
      </c>
      <c r="C320" s="286">
        <v>32.4</v>
      </c>
      <c r="D320" s="286">
        <v>26.3</v>
      </c>
      <c r="E320" s="286">
        <v>36.5</v>
      </c>
      <c r="F320" s="286">
        <v>29.7</v>
      </c>
    </row>
    <row r="321" spans="2:6" ht="10.5" customHeight="1">
      <c r="B321" s="415">
        <v>1996</v>
      </c>
      <c r="C321" s="286">
        <v>34.1</v>
      </c>
      <c r="D321" s="286">
        <v>27.8</v>
      </c>
      <c r="E321" s="286">
        <v>45.4</v>
      </c>
      <c r="F321" s="286">
        <v>32.1</v>
      </c>
    </row>
    <row r="322" spans="2:6" ht="10.5" customHeight="1">
      <c r="B322" s="415">
        <v>1997</v>
      </c>
      <c r="C322" s="286">
        <v>33.9</v>
      </c>
      <c r="D322" s="286">
        <v>28.3</v>
      </c>
      <c r="E322" s="286">
        <v>51.8</v>
      </c>
      <c r="F322" s="286">
        <v>33.200000000000003</v>
      </c>
    </row>
    <row r="323" spans="2:6" ht="10.5" customHeight="1">
      <c r="B323" s="415">
        <v>1998</v>
      </c>
      <c r="C323" s="286">
        <v>40.1</v>
      </c>
      <c r="D323" s="286">
        <v>32.700000000000003</v>
      </c>
      <c r="E323" s="286">
        <v>56.4</v>
      </c>
      <c r="F323" s="286">
        <v>38</v>
      </c>
    </row>
    <row r="324" spans="2:6" ht="10.5" customHeight="1">
      <c r="B324" s="415">
        <v>1999</v>
      </c>
      <c r="C324" s="286">
        <v>41</v>
      </c>
      <c r="D324" s="286">
        <v>28.9</v>
      </c>
      <c r="E324" s="286">
        <v>53.7</v>
      </c>
      <c r="F324" s="286">
        <v>36.5</v>
      </c>
    </row>
    <row r="325" spans="2:6" ht="10.5" customHeight="1">
      <c r="B325" s="415"/>
      <c r="C325" s="286"/>
      <c r="D325" s="286"/>
      <c r="E325" s="286"/>
      <c r="F325" s="286"/>
    </row>
    <row r="326" spans="2:6" ht="10.5" customHeight="1">
      <c r="B326" s="415">
        <v>2000</v>
      </c>
      <c r="C326" s="286">
        <v>40.799999999999997</v>
      </c>
      <c r="D326" s="286">
        <v>46</v>
      </c>
      <c r="E326" s="286">
        <v>52.5</v>
      </c>
      <c r="F326" s="286">
        <v>43.5</v>
      </c>
    </row>
    <row r="327" spans="2:6" ht="10.5" customHeight="1">
      <c r="B327" s="415">
        <v>2001</v>
      </c>
      <c r="C327" s="286">
        <v>50.2</v>
      </c>
      <c r="D327" s="286">
        <v>44.5</v>
      </c>
      <c r="E327" s="286">
        <v>55.8</v>
      </c>
      <c r="F327" s="286">
        <v>48.1</v>
      </c>
    </row>
    <row r="328" spans="2:6" ht="10.5" customHeight="1">
      <c r="B328" s="415">
        <v>2002</v>
      </c>
      <c r="C328" s="286">
        <v>55.3</v>
      </c>
      <c r="D328" s="536">
        <v>63.1</v>
      </c>
      <c r="E328" s="286">
        <v>71.5</v>
      </c>
      <c r="F328" s="286">
        <v>59.2</v>
      </c>
    </row>
    <row r="329" spans="2:6" ht="10.5" customHeight="1">
      <c r="B329" s="415">
        <v>2003</v>
      </c>
      <c r="C329" s="536">
        <v>60.6</v>
      </c>
      <c r="D329" s="536">
        <v>67.7</v>
      </c>
      <c r="E329" s="536">
        <v>91.9</v>
      </c>
      <c r="F329" s="536">
        <v>66</v>
      </c>
    </row>
    <row r="330" spans="2:6" ht="10.5" customHeight="1">
      <c r="B330" s="415">
        <v>2004</v>
      </c>
      <c r="C330" s="536">
        <v>66.7</v>
      </c>
      <c r="D330" s="536">
        <v>70.3</v>
      </c>
      <c r="E330" s="536">
        <v>85.8</v>
      </c>
      <c r="F330" s="536">
        <v>68.900000000000006</v>
      </c>
    </row>
    <row r="331" spans="2:6" ht="10.5" customHeight="1">
      <c r="B331" s="415"/>
      <c r="C331" s="536"/>
      <c r="D331" s="536"/>
      <c r="E331" s="536"/>
      <c r="F331" s="536"/>
    </row>
    <row r="332" spans="2:6" ht="10.5" customHeight="1">
      <c r="B332" s="415">
        <v>2005</v>
      </c>
      <c r="C332" s="536">
        <v>61.7</v>
      </c>
      <c r="D332" s="536">
        <v>60</v>
      </c>
      <c r="E332" s="536">
        <v>83</v>
      </c>
      <c r="F332" s="536">
        <v>63.3</v>
      </c>
    </row>
    <row r="333" spans="2:6" ht="10.5" customHeight="1">
      <c r="B333" s="415">
        <v>2006</v>
      </c>
      <c r="C333" s="536">
        <v>64.5</v>
      </c>
      <c r="D333" s="536">
        <v>67.7</v>
      </c>
      <c r="E333" s="536">
        <v>82.7</v>
      </c>
      <c r="F333" s="536">
        <v>67.900000000000006</v>
      </c>
    </row>
    <row r="334" spans="2:6" ht="10.5" customHeight="1">
      <c r="B334" s="415">
        <v>2007</v>
      </c>
      <c r="C334" s="536">
        <v>75.599999999999994</v>
      </c>
      <c r="D334" s="536">
        <v>81.099999999999994</v>
      </c>
      <c r="E334" s="536">
        <v>81.8</v>
      </c>
      <c r="F334" s="536">
        <v>78.5</v>
      </c>
    </row>
    <row r="335" spans="2:6" ht="10.5" customHeight="1">
      <c r="B335" s="415">
        <v>2008</v>
      </c>
      <c r="C335" s="536">
        <v>76.8</v>
      </c>
      <c r="D335" s="536">
        <v>78.8</v>
      </c>
      <c r="E335" s="536">
        <v>83.3</v>
      </c>
      <c r="F335" s="536">
        <v>84.4</v>
      </c>
    </row>
    <row r="336" spans="2:6" ht="10.5" customHeight="1">
      <c r="B336" s="415">
        <v>2009</v>
      </c>
      <c r="C336" s="536">
        <v>92</v>
      </c>
      <c r="D336" s="536">
        <v>112.1</v>
      </c>
      <c r="E336" s="536">
        <v>93</v>
      </c>
      <c r="F336" s="536">
        <v>100.2</v>
      </c>
    </row>
    <row r="337" spans="2:7" ht="10.5" customHeight="1">
      <c r="B337" s="415"/>
      <c r="C337" s="536"/>
      <c r="D337" s="536"/>
      <c r="E337" s="536"/>
      <c r="F337" s="536"/>
    </row>
    <row r="338" spans="2:7" ht="10.5" customHeight="1">
      <c r="B338" s="641">
        <v>2010</v>
      </c>
      <c r="C338" s="678">
        <v>100</v>
      </c>
      <c r="D338" s="678">
        <v>100</v>
      </c>
      <c r="E338" s="678">
        <v>100</v>
      </c>
      <c r="F338" s="678">
        <v>100</v>
      </c>
    </row>
    <row r="339" spans="2:7" ht="10.5" customHeight="1">
      <c r="B339" s="640">
        <v>2011</v>
      </c>
      <c r="C339" s="678">
        <v>108.3</v>
      </c>
      <c r="D339" s="678">
        <v>104</v>
      </c>
      <c r="E339" s="678">
        <v>102.7</v>
      </c>
      <c r="F339" s="678">
        <v>106.1</v>
      </c>
    </row>
    <row r="340" spans="2:7" ht="10.5" customHeight="1">
      <c r="B340" s="1080" t="s">
        <v>1367</v>
      </c>
      <c r="C340" s="678">
        <v>115.2</v>
      </c>
      <c r="D340" s="678">
        <v>110.3</v>
      </c>
      <c r="E340" s="678">
        <v>106.5</v>
      </c>
      <c r="F340" s="678">
        <v>112.4</v>
      </c>
      <c r="G340" s="57"/>
    </row>
    <row r="341" spans="2:7" ht="10.5" customHeight="1">
      <c r="B341" s="1190" t="s">
        <v>1408</v>
      </c>
      <c r="C341" s="678">
        <v>129.1</v>
      </c>
      <c r="D341" s="678">
        <v>115.7</v>
      </c>
      <c r="E341" s="678">
        <v>116.9</v>
      </c>
      <c r="F341" s="678">
        <v>122.8</v>
      </c>
      <c r="G341" s="59"/>
    </row>
    <row r="342" spans="2:7" ht="10.5" customHeight="1">
      <c r="B342" s="1294" t="s">
        <v>1411</v>
      </c>
      <c r="C342" s="678">
        <v>143.19999999999999</v>
      </c>
      <c r="D342" s="678">
        <v>131</v>
      </c>
      <c r="E342" s="678">
        <v>123.2</v>
      </c>
      <c r="F342" s="678">
        <v>136.5</v>
      </c>
      <c r="G342" s="59"/>
    </row>
    <row r="343" spans="2:7" ht="10.5" customHeight="1">
      <c r="B343" s="1294"/>
      <c r="C343" s="678"/>
      <c r="D343" s="678"/>
      <c r="E343" s="678"/>
      <c r="F343" s="678"/>
      <c r="G343" s="59"/>
    </row>
    <row r="344" spans="2:7" ht="10.5" customHeight="1">
      <c r="B344" s="512" t="s">
        <v>1462</v>
      </c>
      <c r="C344" s="666">
        <v>155.30000000000001</v>
      </c>
      <c r="D344" s="666">
        <v>123.1</v>
      </c>
      <c r="E344" s="666">
        <v>120</v>
      </c>
      <c r="F344" s="666">
        <v>139.5</v>
      </c>
    </row>
    <row r="345" spans="2:7" ht="6" customHeight="1">
      <c r="B345" s="1322"/>
      <c r="C345" s="1451"/>
      <c r="D345" s="1451"/>
      <c r="E345" s="1451"/>
      <c r="F345" s="1451"/>
    </row>
    <row r="346" spans="2:7" ht="10.5" customHeight="1">
      <c r="B346" s="1326" t="s">
        <v>1185</v>
      </c>
      <c r="C346" s="52"/>
      <c r="D346" s="52"/>
      <c r="E346" s="52"/>
      <c r="F346" s="52"/>
    </row>
    <row r="347" spans="2:7" ht="10.5" customHeight="1">
      <c r="B347" s="1326" t="s">
        <v>1484</v>
      </c>
    </row>
    <row r="348" spans="2:7" ht="10.5" customHeight="1">
      <c r="B348" s="1235"/>
    </row>
    <row r="349" spans="2:7" ht="10.5" customHeight="1">
      <c r="B349" s="48"/>
      <c r="C349" s="52"/>
      <c r="D349" s="52"/>
      <c r="E349" s="52"/>
      <c r="F349" s="52"/>
    </row>
    <row r="350" spans="2:7" ht="10.5" customHeight="1">
      <c r="B350" s="48"/>
    </row>
    <row r="351" spans="2:7" ht="10.5" customHeight="1">
      <c r="B351" s="48"/>
    </row>
    <row r="352" spans="2:7" ht="10.5" customHeight="1">
      <c r="B352" s="48"/>
    </row>
    <row r="353" spans="2:16" ht="10.5" customHeight="1">
      <c r="B353" s="48"/>
    </row>
    <row r="354" spans="2:16" ht="10.5" customHeight="1">
      <c r="B354" s="48"/>
    </row>
    <row r="355" spans="2:16" ht="10.5" customHeight="1">
      <c r="B355" s="48"/>
    </row>
    <row r="356" spans="2:16" ht="10.5" customHeight="1">
      <c r="B356" s="48"/>
    </row>
    <row r="357" spans="2:16" ht="10.5" customHeight="1">
      <c r="B357" s="48"/>
    </row>
    <row r="358" spans="2:16" ht="10.5" customHeight="1">
      <c r="B358" s="48"/>
    </row>
    <row r="359" spans="2:16" ht="10.5" customHeight="1">
      <c r="B359" s="48"/>
    </row>
    <row r="360" spans="2:16" ht="10.5" customHeight="1">
      <c r="B360" s="48"/>
    </row>
    <row r="361" spans="2:16" ht="10.5" customHeight="1">
      <c r="B361" s="48"/>
    </row>
    <row r="362" spans="2:16" ht="10.5" customHeight="1">
      <c r="B362" s="48"/>
    </row>
    <row r="363" spans="2:16" ht="10.5" customHeight="1">
      <c r="B363" s="48"/>
    </row>
    <row r="364" spans="2:16" ht="10.5" customHeight="1">
      <c r="B364" s="48"/>
      <c r="H364" s="151">
        <v>93</v>
      </c>
    </row>
    <row r="365" spans="2:16" ht="10.5" customHeight="1">
      <c r="B365" s="1324"/>
      <c r="H365" s="151"/>
    </row>
    <row r="366" spans="2:16" ht="10.5" customHeight="1"/>
    <row r="367" spans="2:16">
      <c r="B367" s="60" t="s">
        <v>647</v>
      </c>
    </row>
    <row r="368" spans="2:16" s="74" customFormat="1" ht="23.25" customHeight="1">
      <c r="B368" s="1587" t="s">
        <v>599</v>
      </c>
      <c r="C368" s="265" t="s">
        <v>49</v>
      </c>
      <c r="D368" s="265" t="s">
        <v>52</v>
      </c>
      <c r="E368" s="265" t="s">
        <v>53</v>
      </c>
      <c r="F368" s="265" t="s">
        <v>50</v>
      </c>
      <c r="G368" s="264" t="s">
        <v>59</v>
      </c>
      <c r="H368" s="309" t="s">
        <v>58</v>
      </c>
      <c r="I368" s="1236" t="s">
        <v>91</v>
      </c>
      <c r="J368" s="265" t="s">
        <v>62</v>
      </c>
      <c r="K368" s="265" t="s">
        <v>94</v>
      </c>
      <c r="L368" s="265" t="s">
        <v>51</v>
      </c>
      <c r="M368" s="265" t="s">
        <v>95</v>
      </c>
      <c r="N368" s="1236" t="s">
        <v>93</v>
      </c>
      <c r="O368" s="265" t="s">
        <v>338</v>
      </c>
      <c r="P368" s="265" t="s">
        <v>1186</v>
      </c>
    </row>
    <row r="369" spans="2:16" s="74" customFormat="1">
      <c r="B369" s="1588"/>
      <c r="C369" s="1597" t="s">
        <v>1481</v>
      </c>
      <c r="D369" s="1603"/>
      <c r="E369" s="1603"/>
      <c r="F369" s="1603"/>
      <c r="G369" s="1603"/>
      <c r="H369" s="1603"/>
      <c r="I369" s="1603"/>
      <c r="J369" s="1603"/>
      <c r="K369" s="1603"/>
      <c r="L369" s="1603"/>
      <c r="M369" s="1603"/>
      <c r="N369" s="1598"/>
      <c r="O369" s="420"/>
      <c r="P369" s="421"/>
    </row>
    <row r="370" spans="2:16" s="74" customFormat="1">
      <c r="B370" s="418" t="s">
        <v>992</v>
      </c>
      <c r="C370" s="63">
        <v>35</v>
      </c>
      <c r="D370" s="63">
        <v>11</v>
      </c>
      <c r="E370" s="63">
        <v>1</v>
      </c>
      <c r="F370" s="320">
        <v>15</v>
      </c>
      <c r="G370" s="63">
        <v>1</v>
      </c>
      <c r="H370" s="63">
        <v>4</v>
      </c>
      <c r="I370" s="63">
        <v>3</v>
      </c>
      <c r="J370" s="63">
        <v>2</v>
      </c>
      <c r="K370" s="63">
        <v>1</v>
      </c>
      <c r="L370" s="63">
        <v>4</v>
      </c>
      <c r="M370" s="63">
        <v>21</v>
      </c>
      <c r="N370" s="63">
        <v>1</v>
      </c>
      <c r="O370" s="420">
        <v>1</v>
      </c>
      <c r="P370" s="421">
        <f>SUM(C370:O370)</f>
        <v>100</v>
      </c>
    </row>
    <row r="371" spans="2:16" ht="10.5" customHeight="1">
      <c r="B371" s="415">
        <v>1980</v>
      </c>
      <c r="C371" s="1218">
        <v>8.1</v>
      </c>
      <c r="D371" s="1218">
        <v>13.9</v>
      </c>
      <c r="E371" s="1218">
        <v>6.6</v>
      </c>
      <c r="F371" s="1219">
        <v>6.6</v>
      </c>
      <c r="G371" s="1218">
        <v>8</v>
      </c>
      <c r="H371" s="1218">
        <v>5.0999999999999996</v>
      </c>
      <c r="I371" s="1218">
        <v>6</v>
      </c>
      <c r="J371" s="1218">
        <v>5.3</v>
      </c>
      <c r="K371" s="1218">
        <v>5</v>
      </c>
      <c r="L371" s="1218">
        <v>6.9</v>
      </c>
      <c r="M371" s="1218"/>
      <c r="N371" s="1220"/>
      <c r="O371" s="1221"/>
      <c r="P371" s="1218">
        <v>7.2</v>
      </c>
    </row>
    <row r="372" spans="2:16" ht="10.5" customHeight="1">
      <c r="B372" s="415">
        <v>1981</v>
      </c>
      <c r="C372" s="1218">
        <v>6.4</v>
      </c>
      <c r="D372" s="1218">
        <v>19.3</v>
      </c>
      <c r="E372" s="1218">
        <v>9</v>
      </c>
      <c r="F372" s="1219">
        <v>8.8000000000000007</v>
      </c>
      <c r="G372" s="1218">
        <v>8.5</v>
      </c>
      <c r="H372" s="1218">
        <v>6.1</v>
      </c>
      <c r="I372" s="1218">
        <v>5.7</v>
      </c>
      <c r="J372" s="1218">
        <v>5</v>
      </c>
      <c r="K372" s="1218">
        <v>6.6</v>
      </c>
      <c r="L372" s="1218">
        <v>7.4</v>
      </c>
      <c r="M372" s="1218"/>
      <c r="N372" s="1220"/>
      <c r="O372" s="1221"/>
      <c r="P372" s="1218">
        <v>7.5</v>
      </c>
    </row>
    <row r="373" spans="2:16" ht="10.5" customHeight="1">
      <c r="B373" s="415">
        <v>1982</v>
      </c>
      <c r="C373" s="1218">
        <v>9.1</v>
      </c>
      <c r="D373" s="1218">
        <v>18.899999999999999</v>
      </c>
      <c r="E373" s="1218">
        <v>8.9</v>
      </c>
      <c r="F373" s="1219">
        <v>6.7</v>
      </c>
      <c r="G373" s="1218">
        <v>9</v>
      </c>
      <c r="H373" s="1218">
        <v>5.6</v>
      </c>
      <c r="I373" s="1218">
        <v>8.3000000000000007</v>
      </c>
      <c r="J373" s="1218">
        <v>6.8</v>
      </c>
      <c r="K373" s="1218">
        <v>7.5</v>
      </c>
      <c r="L373" s="1218">
        <v>6.6</v>
      </c>
      <c r="M373" s="1218"/>
      <c r="N373" s="1220"/>
      <c r="O373" s="1221"/>
      <c r="P373" s="1218">
        <v>8.1</v>
      </c>
    </row>
    <row r="374" spans="2:16" ht="10.5" customHeight="1">
      <c r="B374" s="415">
        <v>1983</v>
      </c>
      <c r="C374" s="1218">
        <v>13.3</v>
      </c>
      <c r="D374" s="1218">
        <v>16.7</v>
      </c>
      <c r="E374" s="1218">
        <v>9</v>
      </c>
      <c r="F374" s="1219">
        <v>7.8</v>
      </c>
      <c r="G374" s="1218">
        <v>8.9</v>
      </c>
      <c r="H374" s="1218">
        <v>7.2</v>
      </c>
      <c r="I374" s="1218">
        <v>6.7</v>
      </c>
      <c r="J374" s="1218">
        <v>6.3</v>
      </c>
      <c r="K374" s="1218">
        <v>8.6999999999999993</v>
      </c>
      <c r="L374" s="1218">
        <v>8.6999999999999993</v>
      </c>
      <c r="M374" s="1218"/>
      <c r="N374" s="1220"/>
      <c r="O374" s="1221"/>
      <c r="P374" s="1218">
        <v>10.3</v>
      </c>
    </row>
    <row r="375" spans="2:16" ht="10.5" customHeight="1">
      <c r="B375" s="415">
        <v>1984</v>
      </c>
      <c r="C375" s="1218">
        <v>7.2</v>
      </c>
      <c r="D375" s="1218">
        <v>19.7</v>
      </c>
      <c r="E375" s="1218">
        <v>8.3000000000000007</v>
      </c>
      <c r="F375" s="1219">
        <v>9.4</v>
      </c>
      <c r="G375" s="1218">
        <v>11.6</v>
      </c>
      <c r="H375" s="1218">
        <v>6.5</v>
      </c>
      <c r="I375" s="1218">
        <v>7.9</v>
      </c>
      <c r="J375" s="1218">
        <v>6.1</v>
      </c>
      <c r="K375" s="1218">
        <v>8.4</v>
      </c>
      <c r="L375" s="1218">
        <v>9.6999999999999993</v>
      </c>
      <c r="M375" s="1218"/>
      <c r="N375" s="1220"/>
      <c r="O375" s="1221"/>
      <c r="P375" s="1218">
        <v>8.3000000000000007</v>
      </c>
    </row>
    <row r="376" spans="2:16" ht="10.5" customHeight="1">
      <c r="B376" s="415"/>
      <c r="C376" s="1218"/>
      <c r="D376" s="1218"/>
      <c r="E376" s="1218"/>
      <c r="F376" s="1219"/>
      <c r="G376" s="1218"/>
      <c r="H376" s="1218"/>
      <c r="I376" s="1218"/>
      <c r="J376" s="1218"/>
      <c r="K376" s="1218"/>
      <c r="L376" s="1218"/>
      <c r="M376" s="1218"/>
      <c r="N376" s="1220"/>
      <c r="O376" s="1221"/>
      <c r="P376" s="1218"/>
    </row>
    <row r="377" spans="2:16" ht="10.5" customHeight="1">
      <c r="B377" s="415">
        <v>1985</v>
      </c>
      <c r="C377" s="1218">
        <v>10.6</v>
      </c>
      <c r="D377" s="1218">
        <v>17.7</v>
      </c>
      <c r="E377" s="1218">
        <v>9</v>
      </c>
      <c r="F377" s="1219">
        <v>8.4</v>
      </c>
      <c r="G377" s="1218">
        <v>11.1</v>
      </c>
      <c r="H377" s="1218">
        <v>6.7</v>
      </c>
      <c r="I377" s="1218">
        <v>6.5</v>
      </c>
      <c r="J377" s="1218">
        <v>7.8</v>
      </c>
      <c r="K377" s="1218">
        <v>6.7</v>
      </c>
      <c r="L377" s="1218">
        <v>8.6</v>
      </c>
      <c r="M377" s="1218"/>
      <c r="N377" s="1220"/>
      <c r="O377" s="1221"/>
      <c r="P377" s="1218">
        <v>9.4</v>
      </c>
    </row>
    <row r="378" spans="2:16" ht="10.5" customHeight="1">
      <c r="B378" s="415">
        <v>1986</v>
      </c>
      <c r="C378" s="1218">
        <v>14.2</v>
      </c>
      <c r="D378" s="1218">
        <v>26.2</v>
      </c>
      <c r="E378" s="1218">
        <v>10.5</v>
      </c>
      <c r="F378" s="1219">
        <v>9.8000000000000007</v>
      </c>
      <c r="G378" s="1218">
        <v>12.1</v>
      </c>
      <c r="H378" s="1218">
        <v>7.1</v>
      </c>
      <c r="I378" s="1218">
        <v>7.5</v>
      </c>
      <c r="J378" s="1218">
        <v>5.9</v>
      </c>
      <c r="K378" s="1218">
        <v>7.3</v>
      </c>
      <c r="L378" s="1218">
        <v>10.7</v>
      </c>
      <c r="M378" s="1218"/>
      <c r="N378" s="1220"/>
      <c r="O378" s="1221"/>
      <c r="P378" s="1218">
        <v>11.8</v>
      </c>
    </row>
    <row r="379" spans="2:16" ht="10.5" customHeight="1">
      <c r="B379" s="415">
        <v>1987</v>
      </c>
      <c r="C379" s="1218">
        <v>18.2</v>
      </c>
      <c r="D379" s="1218">
        <v>33.799999999999997</v>
      </c>
      <c r="E379" s="1218">
        <v>10.3</v>
      </c>
      <c r="F379" s="1219">
        <v>14.7</v>
      </c>
      <c r="G379" s="1218">
        <v>14.7</v>
      </c>
      <c r="H379" s="1218">
        <v>11.7</v>
      </c>
      <c r="I379" s="1218">
        <v>11.4</v>
      </c>
      <c r="J379" s="1218">
        <v>11.4</v>
      </c>
      <c r="K379" s="1218">
        <v>10.7</v>
      </c>
      <c r="L379" s="1218">
        <v>12</v>
      </c>
      <c r="M379" s="1218"/>
      <c r="N379" s="1220"/>
      <c r="O379" s="1221"/>
      <c r="P379" s="1218">
        <v>15.9</v>
      </c>
    </row>
    <row r="380" spans="2:16" ht="10.5" customHeight="1">
      <c r="B380" s="415">
        <v>1988</v>
      </c>
      <c r="C380" s="1218">
        <v>19.8</v>
      </c>
      <c r="D380" s="1218">
        <v>29.8</v>
      </c>
      <c r="E380" s="1218">
        <v>11.9</v>
      </c>
      <c r="F380" s="1219">
        <v>15.3</v>
      </c>
      <c r="G380" s="1218">
        <v>17.600000000000001</v>
      </c>
      <c r="H380" s="1218">
        <v>11.9</v>
      </c>
      <c r="I380" s="1218">
        <v>12.8</v>
      </c>
      <c r="J380" s="1218">
        <v>9.9</v>
      </c>
      <c r="K380" s="1218">
        <v>10.3</v>
      </c>
      <c r="L380" s="1218">
        <v>14.5</v>
      </c>
      <c r="M380" s="1218"/>
      <c r="N380" s="1220"/>
      <c r="O380" s="1221"/>
      <c r="P380" s="1218">
        <v>16.7</v>
      </c>
    </row>
    <row r="381" spans="2:16" ht="10.5" customHeight="1">
      <c r="B381" s="415">
        <v>1989</v>
      </c>
      <c r="C381" s="1218">
        <v>11.8</v>
      </c>
      <c r="D381" s="1218">
        <v>36.700000000000003</v>
      </c>
      <c r="E381" s="1218">
        <v>15.2</v>
      </c>
      <c r="F381" s="1219">
        <v>15.2</v>
      </c>
      <c r="G381" s="1218">
        <v>15.9</v>
      </c>
      <c r="H381" s="1218">
        <v>12.4</v>
      </c>
      <c r="I381" s="1218">
        <v>12.8</v>
      </c>
      <c r="J381" s="1218">
        <v>9.9</v>
      </c>
      <c r="K381" s="1218">
        <v>12.5</v>
      </c>
      <c r="L381" s="1218">
        <v>12.2</v>
      </c>
      <c r="M381" s="1218"/>
      <c r="N381" s="1220"/>
      <c r="O381" s="1221"/>
      <c r="P381" s="1218">
        <v>13.6</v>
      </c>
    </row>
    <row r="382" spans="2:16" ht="10.5" customHeight="1">
      <c r="B382" s="415"/>
      <c r="C382" s="1218"/>
      <c r="D382" s="1218"/>
      <c r="E382" s="1218"/>
      <c r="F382" s="1219"/>
      <c r="G382" s="1218"/>
      <c r="H382" s="1218"/>
      <c r="I382" s="1218"/>
      <c r="J382" s="1218"/>
      <c r="K382" s="1218"/>
      <c r="L382" s="1218"/>
      <c r="M382" s="1218"/>
      <c r="N382" s="1220"/>
      <c r="O382" s="1221"/>
      <c r="P382" s="1218"/>
    </row>
    <row r="383" spans="2:16" ht="10.5" customHeight="1">
      <c r="B383" s="415">
        <v>1990</v>
      </c>
      <c r="C383" s="1218">
        <v>18.100000000000001</v>
      </c>
      <c r="D383" s="1218">
        <v>33.200000000000003</v>
      </c>
      <c r="E383" s="1218">
        <v>17.8</v>
      </c>
      <c r="F383" s="1219">
        <v>21.8</v>
      </c>
      <c r="G383" s="1218">
        <v>17.899999999999999</v>
      </c>
      <c r="H383" s="1218">
        <v>17.399999999999999</v>
      </c>
      <c r="I383" s="1218">
        <v>15.9</v>
      </c>
      <c r="J383" s="1218">
        <v>13.9</v>
      </c>
      <c r="K383" s="1218">
        <v>15.8</v>
      </c>
      <c r="L383" s="1218">
        <v>21.5</v>
      </c>
      <c r="M383" s="1218"/>
      <c r="N383" s="1220"/>
      <c r="O383" s="1221"/>
      <c r="P383" s="1218">
        <v>18.899999999999999</v>
      </c>
    </row>
    <row r="384" spans="2:16" ht="10.5" customHeight="1">
      <c r="B384" s="415">
        <v>1991</v>
      </c>
      <c r="C384" s="1218">
        <v>18.2</v>
      </c>
      <c r="D384" s="1218">
        <v>33.700000000000003</v>
      </c>
      <c r="E384" s="1218">
        <v>17.3</v>
      </c>
      <c r="F384" s="1219">
        <v>21.8</v>
      </c>
      <c r="G384" s="1218">
        <v>17.8</v>
      </c>
      <c r="H384" s="1218">
        <v>45.6</v>
      </c>
      <c r="I384" s="1218">
        <v>15.1</v>
      </c>
      <c r="J384" s="1218">
        <v>17</v>
      </c>
      <c r="K384" s="1218">
        <v>16.399999999999999</v>
      </c>
      <c r="L384" s="1218">
        <v>14.8</v>
      </c>
      <c r="M384" s="1218"/>
      <c r="N384" s="1220"/>
      <c r="O384" s="1221"/>
      <c r="P384" s="1218">
        <v>19</v>
      </c>
    </row>
    <row r="385" spans="1:16" ht="10.5" customHeight="1">
      <c r="B385" s="415">
        <v>1992</v>
      </c>
      <c r="C385" s="1218">
        <v>24.9</v>
      </c>
      <c r="D385" s="1218">
        <v>41</v>
      </c>
      <c r="E385" s="1218">
        <v>21.2</v>
      </c>
      <c r="F385" s="1219">
        <v>24.8</v>
      </c>
      <c r="G385" s="1218">
        <v>19.899999999999999</v>
      </c>
      <c r="H385" s="1218">
        <v>15.9</v>
      </c>
      <c r="I385" s="1218">
        <v>18.8</v>
      </c>
      <c r="J385" s="1218">
        <v>18.100000000000001</v>
      </c>
      <c r="K385" s="1218">
        <v>18.100000000000001</v>
      </c>
      <c r="L385" s="1218">
        <v>21.7</v>
      </c>
      <c r="M385" s="1218"/>
      <c r="N385" s="1220"/>
      <c r="O385" s="1221"/>
      <c r="P385" s="1218">
        <v>23.8</v>
      </c>
    </row>
    <row r="386" spans="1:16" ht="10.5" customHeight="1">
      <c r="B386" s="415">
        <v>1993</v>
      </c>
      <c r="C386" s="1218">
        <v>16.100000000000001</v>
      </c>
      <c r="D386" s="1218">
        <v>37</v>
      </c>
      <c r="E386" s="1218">
        <v>17.399999999999999</v>
      </c>
      <c r="F386" s="1219">
        <v>22.7</v>
      </c>
      <c r="G386" s="1218">
        <v>21.3</v>
      </c>
      <c r="H386" s="1218">
        <v>16.8</v>
      </c>
      <c r="I386" s="1218">
        <v>14.8</v>
      </c>
      <c r="J386" s="1218">
        <v>15.2</v>
      </c>
      <c r="K386" s="1218">
        <v>16.100000000000001</v>
      </c>
      <c r="L386" s="1218">
        <v>18.7</v>
      </c>
      <c r="M386" s="1218"/>
      <c r="N386" s="1220"/>
      <c r="O386" s="1221"/>
      <c r="P386" s="1218">
        <v>18.399999999999999</v>
      </c>
    </row>
    <row r="387" spans="1:16" ht="10.5" customHeight="1">
      <c r="B387" s="415">
        <v>1994</v>
      </c>
      <c r="C387" s="1218">
        <v>15.8</v>
      </c>
      <c r="D387" s="1218">
        <v>63.8</v>
      </c>
      <c r="E387" s="1218">
        <v>18.5</v>
      </c>
      <c r="F387" s="1219">
        <v>28.6</v>
      </c>
      <c r="G387" s="1218">
        <v>25.1</v>
      </c>
      <c r="H387" s="1218">
        <v>24.8</v>
      </c>
      <c r="I387" s="1218">
        <v>23.2</v>
      </c>
      <c r="J387" s="1218">
        <v>19.600000000000001</v>
      </c>
      <c r="K387" s="1218">
        <v>18.600000000000001</v>
      </c>
      <c r="L387" s="1218">
        <v>25.5</v>
      </c>
      <c r="M387" s="1218"/>
      <c r="N387" s="1220"/>
      <c r="O387" s="1221"/>
      <c r="P387" s="1218">
        <v>22.2</v>
      </c>
    </row>
    <row r="388" spans="1:16" ht="10.5" customHeight="1">
      <c r="B388" s="415"/>
      <c r="C388" s="1218"/>
      <c r="D388" s="1218"/>
      <c r="E388" s="1218"/>
      <c r="F388" s="1219"/>
      <c r="G388" s="1218"/>
      <c r="H388" s="1218"/>
      <c r="I388" s="1218"/>
      <c r="J388" s="1218"/>
      <c r="K388" s="1218"/>
      <c r="L388" s="1218"/>
      <c r="M388" s="1218"/>
      <c r="N388" s="1220"/>
      <c r="O388" s="1221"/>
      <c r="P388" s="1218"/>
    </row>
    <row r="389" spans="1:16" ht="10.5" customHeight="1">
      <c r="B389" s="415">
        <v>1995</v>
      </c>
      <c r="C389" s="1218">
        <v>26.9</v>
      </c>
      <c r="D389" s="1218">
        <v>29.8</v>
      </c>
      <c r="E389" s="1218">
        <v>29.7</v>
      </c>
      <c r="F389" s="1219">
        <v>29</v>
      </c>
      <c r="G389" s="1218">
        <v>31.9</v>
      </c>
      <c r="H389" s="1218">
        <v>18.8</v>
      </c>
      <c r="I389" s="1218">
        <v>25.4</v>
      </c>
      <c r="J389" s="1218">
        <v>17.2</v>
      </c>
      <c r="K389" s="1218">
        <v>22.2</v>
      </c>
      <c r="L389" s="1218">
        <v>26.6</v>
      </c>
      <c r="M389" s="1218"/>
      <c r="N389" s="1220"/>
      <c r="O389" s="1221"/>
      <c r="P389" s="1218">
        <v>26.1</v>
      </c>
    </row>
    <row r="390" spans="1:16" ht="10.5" customHeight="1">
      <c r="B390" s="415">
        <v>1996</v>
      </c>
      <c r="C390" s="1218">
        <v>24.4</v>
      </c>
      <c r="D390" s="1218">
        <v>52.1</v>
      </c>
      <c r="E390" s="1218">
        <v>27.4</v>
      </c>
      <c r="F390" s="1219">
        <v>32.299999999999997</v>
      </c>
      <c r="G390" s="1218">
        <v>31.7</v>
      </c>
      <c r="H390" s="1218">
        <v>21.2</v>
      </c>
      <c r="I390" s="1218">
        <v>26</v>
      </c>
      <c r="J390" s="1218">
        <v>23.8</v>
      </c>
      <c r="K390" s="1218">
        <v>23.9</v>
      </c>
      <c r="L390" s="1218">
        <v>27.7</v>
      </c>
      <c r="M390" s="1218"/>
      <c r="N390" s="1220"/>
      <c r="O390" s="1221"/>
      <c r="P390" s="1218">
        <v>27.5</v>
      </c>
    </row>
    <row r="391" spans="1:16" ht="10.5" customHeight="1">
      <c r="B391" s="415">
        <v>1997</v>
      </c>
      <c r="C391" s="1218">
        <v>25.8</v>
      </c>
      <c r="D391" s="1219">
        <v>50.3</v>
      </c>
      <c r="E391" s="1219">
        <v>26.1</v>
      </c>
      <c r="F391" s="1218">
        <v>33.299999999999997</v>
      </c>
      <c r="G391" s="1218">
        <v>33.4</v>
      </c>
      <c r="H391" s="1218">
        <v>25.2</v>
      </c>
      <c r="I391" s="1218">
        <v>27.8</v>
      </c>
      <c r="J391" s="1218">
        <v>23.3</v>
      </c>
      <c r="K391" s="1218">
        <v>28.1</v>
      </c>
      <c r="L391" s="1218">
        <v>28.9</v>
      </c>
      <c r="M391" s="1218"/>
      <c r="N391" s="1220"/>
      <c r="O391" s="1221"/>
      <c r="P391" s="1218">
        <v>28.5</v>
      </c>
    </row>
    <row r="392" spans="1:16" ht="10.5" customHeight="1">
      <c r="B392" s="415">
        <v>1998</v>
      </c>
      <c r="C392" s="1219">
        <v>31.5</v>
      </c>
      <c r="D392" s="1219">
        <v>43.8</v>
      </c>
      <c r="E392" s="1219">
        <v>35.5</v>
      </c>
      <c r="F392" s="1219">
        <v>35.9</v>
      </c>
      <c r="G392" s="1218">
        <v>33.9</v>
      </c>
      <c r="H392" s="1218">
        <v>27.8</v>
      </c>
      <c r="I392" s="1218">
        <v>34.4</v>
      </c>
      <c r="J392" s="1219">
        <v>30.8</v>
      </c>
      <c r="K392" s="1218">
        <v>24.4</v>
      </c>
      <c r="L392" s="1219">
        <v>34</v>
      </c>
      <c r="M392" s="1218"/>
      <c r="N392" s="1222"/>
      <c r="O392" s="1221"/>
      <c r="P392" s="1219">
        <v>32.299999999999997</v>
      </c>
    </row>
    <row r="393" spans="1:16" ht="10.5" customHeight="1">
      <c r="B393" s="415">
        <v>1999</v>
      </c>
      <c r="C393" s="1219">
        <v>27.5</v>
      </c>
      <c r="D393" s="1219">
        <v>35.1</v>
      </c>
      <c r="E393" s="1219">
        <v>29.3</v>
      </c>
      <c r="F393" s="1219">
        <v>34.6</v>
      </c>
      <c r="G393" s="1219">
        <v>34.200000000000003</v>
      </c>
      <c r="H393" s="1219">
        <v>25.3</v>
      </c>
      <c r="I393" s="1219">
        <v>28.2</v>
      </c>
      <c r="J393" s="1219">
        <v>23.9</v>
      </c>
      <c r="K393" s="1219">
        <v>26</v>
      </c>
      <c r="L393" s="1219">
        <v>31.2</v>
      </c>
      <c r="M393" s="1218"/>
      <c r="N393" s="1222"/>
      <c r="O393" s="1221"/>
      <c r="P393" s="1219">
        <v>28.6</v>
      </c>
    </row>
    <row r="394" spans="1:16" ht="10.5" customHeight="1">
      <c r="B394" s="415"/>
      <c r="C394" s="1219"/>
      <c r="D394" s="1219"/>
      <c r="E394" s="1219"/>
      <c r="F394" s="1219"/>
      <c r="G394" s="1219"/>
      <c r="H394" s="1219"/>
      <c r="I394" s="1219"/>
      <c r="J394" s="1219"/>
      <c r="K394" s="1219"/>
      <c r="L394" s="1219"/>
      <c r="M394" s="1219"/>
      <c r="N394" s="1222"/>
      <c r="O394" s="1221"/>
      <c r="P394" s="1219"/>
    </row>
    <row r="395" spans="1:16" s="60" customFormat="1" ht="10.5" customHeight="1">
      <c r="B395" s="415">
        <v>2000</v>
      </c>
      <c r="C395" s="1219">
        <v>36</v>
      </c>
      <c r="D395" s="1219">
        <v>91.4</v>
      </c>
      <c r="E395" s="1219">
        <v>37.299999999999997</v>
      </c>
      <c r="F395" s="1219">
        <v>45.8</v>
      </c>
      <c r="G395" s="1219">
        <v>40.4</v>
      </c>
      <c r="H395" s="1219">
        <v>33.1</v>
      </c>
      <c r="I395" s="1219">
        <v>45</v>
      </c>
      <c r="J395" s="1219">
        <v>35</v>
      </c>
      <c r="K395" s="1219">
        <v>59</v>
      </c>
      <c r="L395" s="1219">
        <v>44.7</v>
      </c>
      <c r="M395" s="1219">
        <v>46.5</v>
      </c>
      <c r="N395" s="1223"/>
      <c r="O395" s="1224"/>
      <c r="P395" s="1219">
        <v>46.9</v>
      </c>
    </row>
    <row r="396" spans="1:16" ht="10.5" customHeight="1">
      <c r="B396" s="415">
        <v>2001</v>
      </c>
      <c r="C396" s="1219">
        <v>35.5</v>
      </c>
      <c r="D396" s="1219">
        <v>58.7</v>
      </c>
      <c r="E396" s="1219">
        <v>35.4</v>
      </c>
      <c r="F396" s="1219">
        <v>44.5</v>
      </c>
      <c r="G396" s="1219">
        <v>44</v>
      </c>
      <c r="H396" s="1219">
        <v>31.8</v>
      </c>
      <c r="I396" s="1219">
        <v>41.2</v>
      </c>
      <c r="J396" s="1219">
        <v>41.9</v>
      </c>
      <c r="K396" s="1219">
        <v>37.700000000000003</v>
      </c>
      <c r="L396" s="1219">
        <v>34.700000000000003</v>
      </c>
      <c r="M396" s="1219">
        <v>51.3</v>
      </c>
      <c r="N396" s="1223"/>
      <c r="O396" s="1224"/>
      <c r="P396" s="1219">
        <v>44.9</v>
      </c>
    </row>
    <row r="397" spans="1:16" ht="10.5" customHeight="1">
      <c r="B397" s="415">
        <v>2002</v>
      </c>
      <c r="C397" s="1219">
        <v>58.2</v>
      </c>
      <c r="D397" s="1219">
        <v>83</v>
      </c>
      <c r="E397" s="1219">
        <v>56.3</v>
      </c>
      <c r="F397" s="1219">
        <v>47</v>
      </c>
      <c r="G397" s="1219">
        <v>48.9</v>
      </c>
      <c r="H397" s="1219">
        <v>39.5</v>
      </c>
      <c r="I397" s="1219">
        <v>55.6</v>
      </c>
      <c r="J397" s="1219">
        <v>55.5</v>
      </c>
      <c r="K397" s="1219">
        <v>36.700000000000003</v>
      </c>
      <c r="L397" s="1219">
        <v>56.8</v>
      </c>
      <c r="M397" s="1219">
        <v>66.400000000000006</v>
      </c>
      <c r="N397" s="1223"/>
      <c r="O397" s="1224"/>
      <c r="P397" s="1219">
        <v>64</v>
      </c>
    </row>
    <row r="398" spans="1:16" ht="10.5" customHeight="1">
      <c r="A398" s="60"/>
      <c r="B398" s="415">
        <v>2003</v>
      </c>
      <c r="C398" s="1219">
        <v>57.3</v>
      </c>
      <c r="D398" s="1219">
        <v>81.900000000000006</v>
      </c>
      <c r="E398" s="1219">
        <v>67.400000000000006</v>
      </c>
      <c r="F398" s="1219">
        <v>61.9</v>
      </c>
      <c r="G398" s="1219">
        <v>63.4</v>
      </c>
      <c r="H398" s="1219">
        <v>40.299999999999997</v>
      </c>
      <c r="I398" s="1219">
        <v>56.1</v>
      </c>
      <c r="J398" s="1219">
        <v>59.8</v>
      </c>
      <c r="K398" s="1219">
        <v>51.9</v>
      </c>
      <c r="L398" s="1219">
        <v>49.3</v>
      </c>
      <c r="M398" s="1219">
        <v>80.3</v>
      </c>
      <c r="N398" s="1223"/>
      <c r="O398" s="1224"/>
      <c r="P398" s="1219">
        <v>68.5</v>
      </c>
    </row>
    <row r="399" spans="1:16" ht="10.5" customHeight="1">
      <c r="A399" s="60"/>
      <c r="B399" s="415">
        <v>2004</v>
      </c>
      <c r="C399" s="1219">
        <v>45.7</v>
      </c>
      <c r="D399" s="1219">
        <v>62.4</v>
      </c>
      <c r="E399" s="1219">
        <v>54.2</v>
      </c>
      <c r="F399" s="1219">
        <v>57.4</v>
      </c>
      <c r="G399" s="1219">
        <v>60.7</v>
      </c>
      <c r="H399" s="1219">
        <v>34.6</v>
      </c>
      <c r="I399" s="1219">
        <v>55.8</v>
      </c>
      <c r="J399" s="1219">
        <v>40.799999999999997</v>
      </c>
      <c r="K399" s="1219">
        <v>56.8</v>
      </c>
      <c r="L399" s="1219">
        <v>47</v>
      </c>
      <c r="M399" s="1219">
        <v>75.099999999999994</v>
      </c>
      <c r="N399" s="1223"/>
      <c r="O399" s="1224"/>
      <c r="P399" s="1219">
        <v>58.6</v>
      </c>
    </row>
    <row r="400" spans="1:16" ht="10.5" customHeight="1">
      <c r="A400" s="60"/>
      <c r="B400" s="415"/>
      <c r="C400" s="1219"/>
      <c r="D400" s="1219"/>
      <c r="E400" s="1219"/>
      <c r="F400" s="1219"/>
      <c r="G400" s="1219"/>
      <c r="H400" s="1219"/>
      <c r="I400" s="1219"/>
      <c r="J400" s="1219"/>
      <c r="K400" s="1219"/>
      <c r="L400" s="1219"/>
      <c r="M400" s="1219"/>
      <c r="N400" s="1223"/>
      <c r="O400" s="1224"/>
      <c r="P400" s="1219"/>
    </row>
    <row r="401" spans="1:16" ht="10.5" customHeight="1">
      <c r="A401" s="60"/>
      <c r="B401" s="415">
        <v>2005</v>
      </c>
      <c r="C401" s="1219">
        <v>52.3</v>
      </c>
      <c r="D401" s="1219">
        <v>67.099999999999994</v>
      </c>
      <c r="E401" s="1219">
        <v>58.7</v>
      </c>
      <c r="F401" s="1219">
        <v>56.3</v>
      </c>
      <c r="G401" s="1219">
        <v>65.599999999999994</v>
      </c>
      <c r="H401" s="1219">
        <v>43.4</v>
      </c>
      <c r="I401" s="1219">
        <v>50.4</v>
      </c>
      <c r="J401" s="1219">
        <v>51.8</v>
      </c>
      <c r="K401" s="1219">
        <v>47.2</v>
      </c>
      <c r="L401" s="1219">
        <v>49.3</v>
      </c>
      <c r="M401" s="1219">
        <v>57.6</v>
      </c>
      <c r="N401" s="1219">
        <v>22.3</v>
      </c>
      <c r="O401" s="1219">
        <v>169.5</v>
      </c>
      <c r="P401" s="1219">
        <v>59.4</v>
      </c>
    </row>
    <row r="402" spans="1:16" ht="10.5" customHeight="1">
      <c r="A402" s="60"/>
      <c r="B402" s="415">
        <v>2006</v>
      </c>
      <c r="C402" s="1219">
        <v>57.7</v>
      </c>
      <c r="D402" s="1219">
        <v>65.099999999999994</v>
      </c>
      <c r="E402" s="1219">
        <v>90.1</v>
      </c>
      <c r="F402" s="1219">
        <v>66</v>
      </c>
      <c r="G402" s="1219">
        <v>77</v>
      </c>
      <c r="H402" s="1219">
        <v>51.8</v>
      </c>
      <c r="I402" s="1219">
        <v>66.7</v>
      </c>
      <c r="J402" s="1219">
        <v>59.6</v>
      </c>
      <c r="K402" s="1219">
        <v>66.900000000000006</v>
      </c>
      <c r="L402" s="1219">
        <v>65.400000000000006</v>
      </c>
      <c r="M402" s="1219">
        <v>82.5</v>
      </c>
      <c r="N402" s="1219">
        <v>36</v>
      </c>
      <c r="O402" s="1219">
        <v>171.7</v>
      </c>
      <c r="P402" s="1219">
        <v>67.900000000000006</v>
      </c>
    </row>
    <row r="403" spans="1:16" ht="10.5" customHeight="1">
      <c r="A403" s="60"/>
      <c r="B403" s="415">
        <v>2007</v>
      </c>
      <c r="C403" s="1219">
        <v>113.2</v>
      </c>
      <c r="D403" s="1219">
        <v>83.8</v>
      </c>
      <c r="E403" s="1219">
        <v>102.5</v>
      </c>
      <c r="F403" s="1219">
        <v>77.900000000000006</v>
      </c>
      <c r="G403" s="1219">
        <v>89</v>
      </c>
      <c r="H403" s="1219">
        <v>64.5</v>
      </c>
      <c r="I403" s="1219">
        <v>77.099999999999994</v>
      </c>
      <c r="J403" s="1219">
        <v>92.1</v>
      </c>
      <c r="K403" s="1219">
        <v>77.8</v>
      </c>
      <c r="L403" s="1219">
        <v>74.5</v>
      </c>
      <c r="M403" s="1219">
        <v>74.5</v>
      </c>
      <c r="N403" s="1219">
        <v>43.1</v>
      </c>
      <c r="O403" s="1219">
        <v>88.8</v>
      </c>
      <c r="P403" s="1219">
        <v>81.8</v>
      </c>
    </row>
    <row r="404" spans="1:16" ht="10.5" customHeight="1">
      <c r="A404" s="60"/>
      <c r="B404" s="415">
        <v>2008</v>
      </c>
      <c r="C404" s="1219">
        <v>84.6</v>
      </c>
      <c r="D404" s="1219">
        <v>80.099999999999994</v>
      </c>
      <c r="E404" s="1219">
        <v>114</v>
      </c>
      <c r="F404" s="1219">
        <v>80.3</v>
      </c>
      <c r="G404" s="1219">
        <v>111.6</v>
      </c>
      <c r="H404" s="1219">
        <v>60.2</v>
      </c>
      <c r="I404" s="1219">
        <v>84.5</v>
      </c>
      <c r="J404" s="1219">
        <v>78.7</v>
      </c>
      <c r="K404" s="1219">
        <v>81.900000000000006</v>
      </c>
      <c r="L404" s="1219">
        <v>73.599999999999994</v>
      </c>
      <c r="M404" s="1219">
        <v>73</v>
      </c>
      <c r="N404" s="1219">
        <v>43.2</v>
      </c>
      <c r="O404" s="1219">
        <v>163.69999999999999</v>
      </c>
      <c r="P404" s="1219">
        <v>78.900000000000006</v>
      </c>
    </row>
    <row r="405" spans="1:16" ht="10.5" customHeight="1">
      <c r="A405" s="60"/>
      <c r="B405" s="415">
        <v>2009</v>
      </c>
      <c r="C405" s="1219">
        <v>122.6</v>
      </c>
      <c r="D405" s="1219">
        <v>129</v>
      </c>
      <c r="E405" s="1219">
        <v>115</v>
      </c>
      <c r="F405" s="1219">
        <v>97.6</v>
      </c>
      <c r="G405" s="1219">
        <v>102.3</v>
      </c>
      <c r="H405" s="1219">
        <v>86.1</v>
      </c>
      <c r="I405" s="1219">
        <v>102.9</v>
      </c>
      <c r="J405" s="1219">
        <v>121.2</v>
      </c>
      <c r="K405" s="1219">
        <v>90.6</v>
      </c>
      <c r="L405" s="1219">
        <v>89.5</v>
      </c>
      <c r="M405" s="1219">
        <v>97.6</v>
      </c>
      <c r="N405" s="1219">
        <v>90.1</v>
      </c>
      <c r="O405" s="1219">
        <v>89.7</v>
      </c>
      <c r="P405" s="1219">
        <v>111.8</v>
      </c>
    </row>
    <row r="406" spans="1:16" ht="10.5" customHeight="1">
      <c r="A406" s="60"/>
      <c r="B406" s="415"/>
      <c r="C406" s="1219"/>
      <c r="D406" s="1219"/>
      <c r="E406" s="1219"/>
      <c r="F406" s="1219"/>
      <c r="G406" s="1219"/>
      <c r="H406" s="1219"/>
      <c r="I406" s="1219"/>
      <c r="J406" s="1219"/>
      <c r="K406" s="1219"/>
      <c r="L406" s="1219"/>
      <c r="M406" s="1219"/>
      <c r="N406" s="1219"/>
      <c r="O406" s="1219"/>
      <c r="P406" s="1219"/>
    </row>
    <row r="407" spans="1:16" ht="10.5" customHeight="1">
      <c r="A407" s="60"/>
      <c r="B407" s="641">
        <v>2010</v>
      </c>
      <c r="C407" s="1225">
        <v>100</v>
      </c>
      <c r="D407" s="1225">
        <v>100</v>
      </c>
      <c r="E407" s="1225">
        <v>100</v>
      </c>
      <c r="F407" s="1225">
        <v>100</v>
      </c>
      <c r="G407" s="1225">
        <v>100</v>
      </c>
      <c r="H407" s="1225">
        <v>100</v>
      </c>
      <c r="I407" s="1225">
        <v>100</v>
      </c>
      <c r="J407" s="1225">
        <v>100</v>
      </c>
      <c r="K407" s="1225">
        <v>100</v>
      </c>
      <c r="L407" s="1225">
        <v>100</v>
      </c>
      <c r="M407" s="1225">
        <v>100</v>
      </c>
      <c r="N407" s="1225">
        <v>100</v>
      </c>
      <c r="O407" s="1225">
        <v>100</v>
      </c>
      <c r="P407" s="1225">
        <v>100</v>
      </c>
    </row>
    <row r="408" spans="1:16" ht="10.5" customHeight="1">
      <c r="A408" s="60"/>
      <c r="B408" s="640">
        <v>2011</v>
      </c>
      <c r="C408" s="1225">
        <v>98.7</v>
      </c>
      <c r="D408" s="1225">
        <v>82.5</v>
      </c>
      <c r="E408" s="1225">
        <v>164.9</v>
      </c>
      <c r="F408" s="1225">
        <v>99.5</v>
      </c>
      <c r="G408" s="1225">
        <v>112.5</v>
      </c>
      <c r="H408" s="1225">
        <v>84.9</v>
      </c>
      <c r="I408" s="1225">
        <v>112.8</v>
      </c>
      <c r="J408" s="1225">
        <v>107.7</v>
      </c>
      <c r="K408" s="1225">
        <v>117.6</v>
      </c>
      <c r="L408" s="1225">
        <v>96.4</v>
      </c>
      <c r="M408" s="1225">
        <v>116.1</v>
      </c>
      <c r="N408" s="1225">
        <v>77.3</v>
      </c>
      <c r="O408" s="1225">
        <v>206.3</v>
      </c>
      <c r="P408" s="1225">
        <v>102.5</v>
      </c>
    </row>
    <row r="409" spans="1:16" ht="10.5" customHeight="1">
      <c r="A409" s="60"/>
      <c r="B409" s="1080" t="s">
        <v>1367</v>
      </c>
      <c r="C409" s="1225">
        <v>101</v>
      </c>
      <c r="D409" s="1225">
        <v>96.3</v>
      </c>
      <c r="E409" s="1225">
        <v>203.2</v>
      </c>
      <c r="F409" s="1225">
        <v>101.9</v>
      </c>
      <c r="G409" s="1225">
        <v>122.1</v>
      </c>
      <c r="H409" s="1225">
        <v>78.8</v>
      </c>
      <c r="I409" s="1225">
        <v>109.1</v>
      </c>
      <c r="J409" s="1225">
        <v>128.4</v>
      </c>
      <c r="K409" s="1225">
        <v>128.5</v>
      </c>
      <c r="L409" s="1225">
        <v>93.5</v>
      </c>
      <c r="M409" s="1225">
        <v>138</v>
      </c>
      <c r="N409" s="1225">
        <v>99.3</v>
      </c>
      <c r="O409" s="1225">
        <v>185.6</v>
      </c>
      <c r="P409" s="1225">
        <v>110.3</v>
      </c>
    </row>
    <row r="410" spans="1:16" ht="10.5" customHeight="1">
      <c r="A410" s="60"/>
      <c r="B410" s="1194" t="s">
        <v>1408</v>
      </c>
      <c r="C410" s="1225">
        <v>128.9</v>
      </c>
      <c r="D410" s="1225">
        <v>127.2</v>
      </c>
      <c r="E410" s="1225">
        <v>142.9</v>
      </c>
      <c r="F410" s="1225">
        <v>112.1</v>
      </c>
      <c r="G410" s="1225">
        <v>129.4</v>
      </c>
      <c r="H410" s="1225">
        <v>96</v>
      </c>
      <c r="I410" s="1225">
        <v>125.3</v>
      </c>
      <c r="J410" s="1225">
        <v>152.5</v>
      </c>
      <c r="K410" s="1225">
        <v>121.3</v>
      </c>
      <c r="L410" s="1225">
        <v>125.2</v>
      </c>
      <c r="M410" s="1225">
        <v>85.7</v>
      </c>
      <c r="N410" s="1225">
        <v>97.1</v>
      </c>
      <c r="O410" s="1225">
        <v>150.69999999999999</v>
      </c>
      <c r="P410" s="1225">
        <v>116</v>
      </c>
    </row>
    <row r="411" spans="1:16" ht="10.5" customHeight="1">
      <c r="A411" s="60"/>
      <c r="B411" s="1302" t="s">
        <v>1411</v>
      </c>
      <c r="C411" s="1225">
        <v>130.80000000000001</v>
      </c>
      <c r="D411" s="1225" t="s">
        <v>1523</v>
      </c>
      <c r="E411" s="1225">
        <v>205.5</v>
      </c>
      <c r="F411" s="1225">
        <v>131.6</v>
      </c>
      <c r="G411" s="1225">
        <v>150.9</v>
      </c>
      <c r="H411" s="1225">
        <v>113.8</v>
      </c>
      <c r="I411" s="1225">
        <v>146.1</v>
      </c>
      <c r="J411" s="1225">
        <v>169.7</v>
      </c>
      <c r="K411" s="1225">
        <v>143.19999999999999</v>
      </c>
      <c r="L411" s="1225">
        <v>123.5</v>
      </c>
      <c r="M411" s="1225">
        <v>128.19999999999999</v>
      </c>
      <c r="N411" s="1225">
        <v>115.4</v>
      </c>
      <c r="O411" s="1225">
        <v>199.2</v>
      </c>
      <c r="P411" s="1225">
        <v>131.80000000000001</v>
      </c>
    </row>
    <row r="412" spans="1:16" ht="10.5" customHeight="1">
      <c r="A412" s="60"/>
      <c r="B412" s="1302"/>
      <c r="C412" s="1225"/>
      <c r="D412" s="1225"/>
      <c r="E412" s="1225"/>
      <c r="F412" s="1225"/>
      <c r="G412" s="1225"/>
      <c r="H412" s="1225"/>
      <c r="I412" s="1225"/>
      <c r="J412" s="1225"/>
      <c r="K412" s="1225"/>
      <c r="L412" s="1225"/>
      <c r="M412" s="1225"/>
      <c r="N412" s="1225"/>
      <c r="O412" s="1225"/>
      <c r="P412" s="1225"/>
    </row>
    <row r="413" spans="1:16" ht="10.5" customHeight="1">
      <c r="A413" s="60"/>
      <c r="B413" s="512" t="s">
        <v>1462</v>
      </c>
      <c r="C413" s="1226" t="s">
        <v>1522</v>
      </c>
      <c r="D413" s="1226">
        <v>104</v>
      </c>
      <c r="E413" s="1226">
        <v>190.1</v>
      </c>
      <c r="F413" s="1226">
        <v>144.9</v>
      </c>
      <c r="G413" s="1226">
        <v>152.30000000000001</v>
      </c>
      <c r="H413" s="1226">
        <v>84</v>
      </c>
      <c r="I413" s="1226">
        <v>112.8</v>
      </c>
      <c r="J413" s="1226">
        <v>154.19999999999999</v>
      </c>
      <c r="K413" s="1226">
        <v>161.5</v>
      </c>
      <c r="L413" s="1226">
        <v>107.5</v>
      </c>
      <c r="M413" s="1226">
        <v>140.5</v>
      </c>
      <c r="N413" s="1226">
        <v>112.1</v>
      </c>
      <c r="O413" s="1226">
        <v>229</v>
      </c>
      <c r="P413" s="1226">
        <v>123.5</v>
      </c>
    </row>
    <row r="414" spans="1:16" ht="6" customHeight="1">
      <c r="A414" s="60"/>
      <c r="B414" s="1322"/>
      <c r="C414" s="1452"/>
      <c r="D414" s="1452"/>
      <c r="E414" s="1452"/>
      <c r="F414" s="1452"/>
      <c r="G414" s="1452"/>
      <c r="H414" s="1452"/>
      <c r="I414" s="1452"/>
      <c r="J414" s="1452"/>
      <c r="K414" s="1452"/>
      <c r="L414" s="1452"/>
      <c r="M414" s="1452"/>
      <c r="N414" s="1452"/>
      <c r="O414" s="1452"/>
      <c r="P414" s="1452"/>
    </row>
    <row r="415" spans="1:16" ht="10.5" customHeight="1">
      <c r="B415" s="1326" t="s">
        <v>1187</v>
      </c>
      <c r="C415" s="129"/>
      <c r="D415" s="129"/>
      <c r="E415" s="129"/>
      <c r="F415" s="129"/>
      <c r="G415" s="129"/>
      <c r="H415" s="129"/>
      <c r="M415" s="52"/>
    </row>
    <row r="416" spans="1:16" ht="10.5" customHeight="1">
      <c r="B416" s="1326" t="s">
        <v>1188</v>
      </c>
      <c r="C416" s="173"/>
      <c r="D416" s="173"/>
      <c r="E416" s="173"/>
      <c r="F416" s="173"/>
      <c r="G416" s="173"/>
      <c r="H416" s="173"/>
      <c r="I416" s="173"/>
      <c r="J416" s="173"/>
      <c r="K416" s="173"/>
      <c r="L416" s="173"/>
      <c r="M416" s="173"/>
      <c r="N416" s="173"/>
    </row>
    <row r="417" spans="2:16" ht="10.5" customHeight="1">
      <c r="B417" s="60"/>
      <c r="C417" s="173"/>
      <c r="D417" s="173"/>
      <c r="E417" s="173"/>
      <c r="F417" s="173"/>
      <c r="G417" s="173"/>
      <c r="H417" s="173"/>
      <c r="I417" s="173"/>
      <c r="J417" s="173"/>
      <c r="K417" s="173"/>
      <c r="L417" s="173"/>
      <c r="M417" s="173"/>
      <c r="N417" s="173"/>
      <c r="O417" s="173"/>
      <c r="P417" s="173"/>
    </row>
    <row r="418" spans="2:16" ht="10.5" customHeight="1">
      <c r="B418" s="60"/>
    </row>
    <row r="419" spans="2:16" ht="10.5" customHeight="1">
      <c r="B419" s="60"/>
    </row>
    <row r="420" spans="2:16" ht="10.5" customHeight="1">
      <c r="B420" s="60"/>
    </row>
    <row r="421" spans="2:16" ht="10.5" customHeight="1">
      <c r="B421" s="60"/>
      <c r="M421" s="59"/>
    </row>
    <row r="422" spans="2:16" ht="10.5" customHeight="1">
      <c r="B422" s="60"/>
    </row>
    <row r="423" spans="2:16" ht="10.5" customHeight="1">
      <c r="B423" s="60"/>
    </row>
    <row r="424" spans="2:16" ht="10.5" customHeight="1">
      <c r="B424" s="60"/>
    </row>
    <row r="425" spans="2:16" ht="10.5" customHeight="1">
      <c r="B425" s="60"/>
    </row>
    <row r="426" spans="2:16" ht="10.5" customHeight="1">
      <c r="B426" s="60"/>
    </row>
    <row r="427" spans="2:16" ht="10.5" customHeight="1">
      <c r="B427" s="60"/>
    </row>
    <row r="428" spans="2:16" ht="10.5" customHeight="1">
      <c r="B428" s="60"/>
    </row>
    <row r="429" spans="2:16" ht="10.5" customHeight="1">
      <c r="B429" s="60"/>
    </row>
    <row r="430" spans="2:16" ht="10.5" customHeight="1">
      <c r="B430" s="60"/>
    </row>
    <row r="431" spans="2:16" ht="10.5" customHeight="1">
      <c r="B431" s="60"/>
    </row>
    <row r="432" spans="2:16" ht="10.5" customHeight="1">
      <c r="B432" s="60"/>
    </row>
    <row r="433" spans="2:8" ht="10.5" customHeight="1">
      <c r="B433" s="60"/>
    </row>
    <row r="434" spans="2:8" ht="10.5" customHeight="1">
      <c r="B434" s="60"/>
      <c r="H434" s="151">
        <v>94</v>
      </c>
    </row>
    <row r="435" spans="2:8" ht="10.5" customHeight="1">
      <c r="B435" s="60"/>
      <c r="H435" s="151"/>
    </row>
    <row r="436" spans="2:8" ht="10.5" customHeight="1">
      <c r="B436" s="60"/>
    </row>
    <row r="437" spans="2:8">
      <c r="B437" s="60" t="s">
        <v>648</v>
      </c>
    </row>
    <row r="438" spans="2:8" ht="35.25" customHeight="1">
      <c r="B438" s="1638" t="s">
        <v>599</v>
      </c>
      <c r="C438" s="265" t="s">
        <v>1214</v>
      </c>
      <c r="D438" s="265" t="s">
        <v>1189</v>
      </c>
      <c r="E438" s="265" t="s">
        <v>1190</v>
      </c>
      <c r="F438" s="265" t="s">
        <v>1191</v>
      </c>
      <c r="G438" s="265" t="s">
        <v>897</v>
      </c>
    </row>
    <row r="439" spans="2:8">
      <c r="B439" s="1639"/>
      <c r="C439" s="1597" t="s">
        <v>1481</v>
      </c>
      <c r="D439" s="1603"/>
      <c r="E439" s="1603"/>
      <c r="F439" s="1603"/>
      <c r="G439" s="1598"/>
    </row>
    <row r="440" spans="2:8">
      <c r="B440" s="418" t="s">
        <v>992</v>
      </c>
      <c r="C440" s="348">
        <v>2.5</v>
      </c>
      <c r="D440" s="63">
        <v>34.200000000000003</v>
      </c>
      <c r="E440" s="63">
        <v>14.2</v>
      </c>
      <c r="F440" s="63">
        <v>49.1</v>
      </c>
      <c r="G440" s="342">
        <f>SUM(C440:F440)</f>
        <v>100</v>
      </c>
    </row>
    <row r="441" spans="2:8" ht="10.5" customHeight="1">
      <c r="B441" s="415">
        <v>1980</v>
      </c>
      <c r="C441" s="616">
        <v>7</v>
      </c>
      <c r="D441" s="732">
        <v>9</v>
      </c>
      <c r="E441" s="732">
        <v>7.3</v>
      </c>
      <c r="F441" s="732">
        <v>8.6</v>
      </c>
      <c r="G441" s="811">
        <v>7.3</v>
      </c>
    </row>
    <row r="442" spans="2:8" ht="10.5" customHeight="1">
      <c r="B442" s="415">
        <v>1981</v>
      </c>
      <c r="C442" s="616">
        <v>8.1</v>
      </c>
      <c r="D442" s="732">
        <v>10.9</v>
      </c>
      <c r="E442" s="732">
        <v>8.5</v>
      </c>
      <c r="F442" s="732">
        <v>10.3</v>
      </c>
      <c r="G442" s="811">
        <v>9.1</v>
      </c>
    </row>
    <row r="443" spans="2:8" ht="10.5" customHeight="1">
      <c r="B443" s="415">
        <v>1982</v>
      </c>
      <c r="C443" s="616">
        <v>8.6999999999999993</v>
      </c>
      <c r="D443" s="732">
        <v>9.3000000000000007</v>
      </c>
      <c r="E443" s="732">
        <v>9.9</v>
      </c>
      <c r="F443" s="732">
        <v>10.1</v>
      </c>
      <c r="G443" s="811">
        <v>9</v>
      </c>
    </row>
    <row r="444" spans="2:8" ht="10.5" customHeight="1">
      <c r="B444" s="415">
        <v>1983</v>
      </c>
      <c r="C444" s="616">
        <v>10.4</v>
      </c>
      <c r="D444" s="732">
        <v>9.6</v>
      </c>
      <c r="E444" s="732">
        <v>10.4</v>
      </c>
      <c r="F444" s="732">
        <v>10.8</v>
      </c>
      <c r="G444" s="811">
        <v>8.8000000000000007</v>
      </c>
    </row>
    <row r="445" spans="2:8" ht="10.5" customHeight="1">
      <c r="B445" s="415">
        <v>1984</v>
      </c>
      <c r="C445" s="616">
        <v>13.3</v>
      </c>
      <c r="D445" s="732">
        <v>13.9</v>
      </c>
      <c r="E445" s="732">
        <v>11.3</v>
      </c>
      <c r="F445" s="732">
        <v>12.2</v>
      </c>
      <c r="G445" s="811">
        <v>11.1</v>
      </c>
    </row>
    <row r="446" spans="2:8" ht="10.5" customHeight="1">
      <c r="B446" s="415"/>
      <c r="C446" s="616"/>
      <c r="D446" s="732"/>
      <c r="E446" s="732"/>
      <c r="F446" s="732"/>
      <c r="G446" s="811"/>
    </row>
    <row r="447" spans="2:8" ht="10.5" customHeight="1">
      <c r="B447" s="415">
        <v>1985</v>
      </c>
      <c r="C447" s="616">
        <v>17.399999999999999</v>
      </c>
      <c r="D447" s="732">
        <v>12.8</v>
      </c>
      <c r="E447" s="732">
        <v>12.2</v>
      </c>
      <c r="F447" s="732">
        <v>13.5</v>
      </c>
      <c r="G447" s="811">
        <v>12.3</v>
      </c>
    </row>
    <row r="448" spans="2:8" ht="10.5" customHeight="1">
      <c r="B448" s="415">
        <v>1986</v>
      </c>
      <c r="C448" s="616">
        <v>15.5</v>
      </c>
      <c r="D448" s="732">
        <v>16.399999999999999</v>
      </c>
      <c r="E448" s="732">
        <v>12.9</v>
      </c>
      <c r="F448" s="732">
        <v>16.100000000000001</v>
      </c>
      <c r="G448" s="811">
        <v>14.1</v>
      </c>
    </row>
    <row r="449" spans="2:7" ht="10.5" customHeight="1">
      <c r="B449" s="415">
        <v>1987</v>
      </c>
      <c r="C449" s="616">
        <v>18.399999999999999</v>
      </c>
      <c r="D449" s="732">
        <v>19.600000000000001</v>
      </c>
      <c r="E449" s="732">
        <v>14.9</v>
      </c>
      <c r="F449" s="732">
        <v>20.100000000000001</v>
      </c>
      <c r="G449" s="811">
        <v>17.600000000000001</v>
      </c>
    </row>
    <row r="450" spans="2:7" ht="10.5" customHeight="1">
      <c r="B450" s="415">
        <v>1988</v>
      </c>
      <c r="C450" s="616">
        <v>28.6</v>
      </c>
      <c r="D450" s="732">
        <v>21.9</v>
      </c>
      <c r="E450" s="732">
        <v>16.899999999999999</v>
      </c>
      <c r="F450" s="732">
        <v>22.5</v>
      </c>
      <c r="G450" s="811">
        <v>21</v>
      </c>
    </row>
    <row r="451" spans="2:7" ht="10.5" customHeight="1">
      <c r="B451" s="415">
        <v>1989</v>
      </c>
      <c r="C451" s="616">
        <v>27.9</v>
      </c>
      <c r="D451" s="732">
        <v>22.4</v>
      </c>
      <c r="E451" s="732">
        <v>19.5</v>
      </c>
      <c r="F451" s="732">
        <v>23.7</v>
      </c>
      <c r="G451" s="811">
        <v>21.8</v>
      </c>
    </row>
    <row r="452" spans="2:7" ht="10.5" customHeight="1">
      <c r="B452" s="415"/>
      <c r="C452" s="616"/>
      <c r="D452" s="732"/>
      <c r="E452" s="732"/>
      <c r="F452" s="732"/>
      <c r="G452" s="811"/>
    </row>
    <row r="453" spans="2:7" ht="10.5" customHeight="1">
      <c r="B453" s="415">
        <v>1990</v>
      </c>
      <c r="C453" s="616">
        <v>23</v>
      </c>
      <c r="D453" s="732">
        <v>19.899999999999999</v>
      </c>
      <c r="E453" s="732">
        <v>21.5</v>
      </c>
      <c r="F453" s="732">
        <v>26.3</v>
      </c>
      <c r="G453" s="811">
        <v>22.2</v>
      </c>
    </row>
    <row r="454" spans="2:7" ht="10.5" customHeight="1">
      <c r="B454" s="415">
        <v>1991</v>
      </c>
      <c r="C454" s="616">
        <v>17.7</v>
      </c>
      <c r="D454" s="732">
        <v>24.3</v>
      </c>
      <c r="E454" s="732">
        <v>20.8</v>
      </c>
      <c r="F454" s="732">
        <v>28.9</v>
      </c>
      <c r="G454" s="811">
        <v>23</v>
      </c>
    </row>
    <row r="455" spans="2:7" ht="10.5" customHeight="1">
      <c r="B455" s="415">
        <v>1992</v>
      </c>
      <c r="C455" s="616">
        <v>18.7</v>
      </c>
      <c r="D455" s="732">
        <v>27.9</v>
      </c>
      <c r="E455" s="732">
        <v>25.5</v>
      </c>
      <c r="F455" s="732">
        <v>31.4</v>
      </c>
      <c r="G455" s="811">
        <v>25.1</v>
      </c>
    </row>
    <row r="456" spans="2:7" ht="10.5" customHeight="1">
      <c r="B456" s="415">
        <v>1993</v>
      </c>
      <c r="C456" s="616">
        <v>15.5</v>
      </c>
      <c r="D456" s="732">
        <v>28.7</v>
      </c>
      <c r="E456" s="732">
        <v>26.9</v>
      </c>
      <c r="F456" s="732">
        <v>35.299999999999997</v>
      </c>
      <c r="G456" s="811">
        <v>27.1</v>
      </c>
    </row>
    <row r="457" spans="2:7" ht="10.5" customHeight="1">
      <c r="B457" s="415">
        <v>1994</v>
      </c>
      <c r="C457" s="616">
        <v>26</v>
      </c>
      <c r="D457" s="732">
        <v>37.1</v>
      </c>
      <c r="E457" s="732">
        <v>28.1</v>
      </c>
      <c r="F457" s="732">
        <v>41.3</v>
      </c>
      <c r="G457" s="811">
        <v>34.299999999999997</v>
      </c>
    </row>
    <row r="458" spans="2:7" ht="10.5" customHeight="1">
      <c r="B458" s="415"/>
      <c r="C458" s="616"/>
      <c r="D458" s="732"/>
      <c r="E458" s="732"/>
      <c r="F458" s="732"/>
      <c r="G458" s="811"/>
    </row>
    <row r="459" spans="2:7" ht="10.5" customHeight="1">
      <c r="B459" s="415">
        <v>1995</v>
      </c>
      <c r="C459" s="616">
        <v>32.5</v>
      </c>
      <c r="D459" s="732">
        <v>34.700000000000003</v>
      </c>
      <c r="E459" s="732">
        <v>30.7</v>
      </c>
      <c r="F459" s="732">
        <v>42.4</v>
      </c>
      <c r="G459" s="811">
        <v>36.200000000000003</v>
      </c>
    </row>
    <row r="460" spans="2:7" ht="10.5" customHeight="1">
      <c r="B460" s="415">
        <v>1996</v>
      </c>
      <c r="C460" s="616">
        <v>30.9</v>
      </c>
      <c r="D460" s="732">
        <v>35.9</v>
      </c>
      <c r="E460" s="732">
        <v>33.5</v>
      </c>
      <c r="F460" s="732">
        <v>44</v>
      </c>
      <c r="G460" s="811">
        <v>38</v>
      </c>
    </row>
    <row r="461" spans="2:7" ht="10.5" customHeight="1">
      <c r="B461" s="415">
        <v>1997</v>
      </c>
      <c r="C461" s="616">
        <v>35.700000000000003</v>
      </c>
      <c r="D461" s="732">
        <v>45.8</v>
      </c>
      <c r="E461" s="732">
        <v>43.1</v>
      </c>
      <c r="F461" s="732">
        <v>49.3</v>
      </c>
      <c r="G461" s="811">
        <v>43.4</v>
      </c>
    </row>
    <row r="462" spans="2:7" ht="10.5" customHeight="1">
      <c r="B462" s="415">
        <v>1998</v>
      </c>
      <c r="C462" s="616">
        <v>29.8</v>
      </c>
      <c r="D462" s="732">
        <v>45.8</v>
      </c>
      <c r="E462" s="732">
        <v>40.5</v>
      </c>
      <c r="F462" s="732">
        <v>49.5</v>
      </c>
      <c r="G462" s="811">
        <v>42</v>
      </c>
    </row>
    <row r="463" spans="2:7" ht="10.5" customHeight="1">
      <c r="B463" s="415">
        <v>1999</v>
      </c>
      <c r="C463" s="616">
        <v>29.4</v>
      </c>
      <c r="D463" s="732">
        <v>44.3</v>
      </c>
      <c r="E463" s="732">
        <v>38.4</v>
      </c>
      <c r="F463" s="732">
        <v>45.9</v>
      </c>
      <c r="G463" s="811">
        <v>40.299999999999997</v>
      </c>
    </row>
    <row r="464" spans="2:7" ht="10.5" customHeight="1">
      <c r="B464" s="415"/>
      <c r="C464" s="616"/>
      <c r="D464" s="732"/>
      <c r="E464" s="732"/>
      <c r="F464" s="732"/>
      <c r="G464" s="732"/>
    </row>
    <row r="465" spans="2:7" ht="10.5" customHeight="1">
      <c r="B465" s="415">
        <v>2000</v>
      </c>
      <c r="C465" s="616">
        <v>41.1</v>
      </c>
      <c r="D465" s="732">
        <v>52.9</v>
      </c>
      <c r="E465" s="732">
        <v>43.6</v>
      </c>
      <c r="F465" s="732">
        <v>47.9</v>
      </c>
      <c r="G465" s="732">
        <v>43.6</v>
      </c>
    </row>
    <row r="466" spans="2:7" ht="10.5" customHeight="1">
      <c r="B466" s="415">
        <v>2001</v>
      </c>
      <c r="C466" s="616">
        <v>48</v>
      </c>
      <c r="D466" s="732">
        <v>54.8</v>
      </c>
      <c r="E466" s="732">
        <v>49.5</v>
      </c>
      <c r="F466" s="732">
        <v>54.5</v>
      </c>
      <c r="G466" s="732">
        <v>48.3</v>
      </c>
    </row>
    <row r="467" spans="2:7" ht="10.5" customHeight="1">
      <c r="B467" s="415">
        <v>2002</v>
      </c>
      <c r="C467" s="616">
        <v>76.599999999999994</v>
      </c>
      <c r="D467" s="732">
        <v>70.900000000000006</v>
      </c>
      <c r="E467" s="732">
        <v>59.4</v>
      </c>
      <c r="F467" s="732">
        <v>63.7</v>
      </c>
      <c r="G467" s="732">
        <v>59.4</v>
      </c>
    </row>
    <row r="468" spans="2:7" ht="10.5" customHeight="1">
      <c r="B468" s="415">
        <v>2003</v>
      </c>
      <c r="C468" s="616">
        <v>63.3</v>
      </c>
      <c r="D468" s="616">
        <v>66.900000000000006</v>
      </c>
      <c r="E468" s="616">
        <v>67.400000000000006</v>
      </c>
      <c r="F468" s="616">
        <v>67.099999999999994</v>
      </c>
      <c r="G468" s="616">
        <v>62.7</v>
      </c>
    </row>
    <row r="469" spans="2:7" ht="10.5" customHeight="1">
      <c r="B469" s="415">
        <v>2004</v>
      </c>
      <c r="C469" s="616">
        <v>53.4</v>
      </c>
      <c r="D469" s="616">
        <v>66.7</v>
      </c>
      <c r="E469" s="616">
        <v>64.900000000000006</v>
      </c>
      <c r="F469" s="616">
        <v>67.5</v>
      </c>
      <c r="G469" s="616">
        <v>63.8</v>
      </c>
    </row>
    <row r="470" spans="2:7" ht="10.5" customHeight="1">
      <c r="B470" s="415"/>
      <c r="C470" s="616"/>
      <c r="D470" s="616"/>
      <c r="E470" s="616"/>
      <c r="F470" s="616"/>
      <c r="G470" s="616"/>
    </row>
    <row r="471" spans="2:7" ht="10.5" customHeight="1">
      <c r="B471" s="415">
        <v>2005</v>
      </c>
      <c r="C471" s="616">
        <v>53.4</v>
      </c>
      <c r="D471" s="616">
        <v>64.8</v>
      </c>
      <c r="E471" s="616">
        <v>60.7</v>
      </c>
      <c r="F471" s="616">
        <v>67.7</v>
      </c>
      <c r="G471" s="616">
        <v>64.8</v>
      </c>
    </row>
    <row r="472" spans="2:7" ht="10.5" customHeight="1">
      <c r="B472" s="415">
        <v>2006</v>
      </c>
      <c r="C472" s="616">
        <v>64</v>
      </c>
      <c r="D472" s="616">
        <v>79.5</v>
      </c>
      <c r="E472" s="616">
        <v>63.6</v>
      </c>
      <c r="F472" s="616">
        <v>73.7</v>
      </c>
      <c r="G472" s="616">
        <v>73.400000000000006</v>
      </c>
    </row>
    <row r="473" spans="2:7" ht="10.5" customHeight="1">
      <c r="B473" s="415">
        <v>2007</v>
      </c>
      <c r="C473" s="616">
        <v>87.1</v>
      </c>
      <c r="D473" s="616">
        <v>85.1</v>
      </c>
      <c r="E473" s="616">
        <v>85.2</v>
      </c>
      <c r="F473" s="616">
        <v>82.1</v>
      </c>
      <c r="G473" s="616">
        <v>83.7</v>
      </c>
    </row>
    <row r="474" spans="2:7" ht="10.5" customHeight="1">
      <c r="B474" s="415">
        <v>2008</v>
      </c>
      <c r="C474" s="616">
        <v>86.8</v>
      </c>
      <c r="D474" s="616">
        <v>92.8</v>
      </c>
      <c r="E474" s="616">
        <v>104.1</v>
      </c>
      <c r="F474" s="616">
        <v>90.1</v>
      </c>
      <c r="G474" s="616">
        <v>93.2</v>
      </c>
    </row>
    <row r="475" spans="2:7" ht="10.5" customHeight="1">
      <c r="B475" s="415">
        <v>2009</v>
      </c>
      <c r="C475" s="616">
        <v>82.9</v>
      </c>
      <c r="D475" s="616">
        <v>96.2</v>
      </c>
      <c r="E475" s="616">
        <v>101.5</v>
      </c>
      <c r="F475" s="616">
        <v>102.6</v>
      </c>
      <c r="G475" s="616">
        <v>99.5</v>
      </c>
    </row>
    <row r="476" spans="2:7" ht="10.5" customHeight="1">
      <c r="B476" s="415"/>
      <c r="C476" s="616"/>
      <c r="D476" s="616"/>
      <c r="E476" s="616"/>
      <c r="F476" s="616"/>
      <c r="G476" s="616"/>
    </row>
    <row r="477" spans="2:7" ht="10.5" customHeight="1">
      <c r="B477" s="641">
        <v>2010</v>
      </c>
      <c r="C477" s="809">
        <v>100</v>
      </c>
      <c r="D477" s="809">
        <v>100</v>
      </c>
      <c r="E477" s="809">
        <v>100</v>
      </c>
      <c r="F477" s="809">
        <v>100</v>
      </c>
      <c r="G477" s="809">
        <v>100</v>
      </c>
    </row>
    <row r="478" spans="2:7" ht="10.5" customHeight="1">
      <c r="B478" s="640">
        <v>2011</v>
      </c>
      <c r="C478" s="809">
        <v>141.6</v>
      </c>
      <c r="D478" s="809">
        <v>121.2</v>
      </c>
      <c r="E478" s="809">
        <v>98.2</v>
      </c>
      <c r="F478" s="809">
        <v>105.3</v>
      </c>
      <c r="G478" s="809">
        <v>110.6</v>
      </c>
    </row>
    <row r="479" spans="2:7" ht="10.5" customHeight="1">
      <c r="B479" s="1080" t="s">
        <v>1367</v>
      </c>
      <c r="C479" s="809">
        <v>144.6</v>
      </c>
      <c r="D479" s="809">
        <v>123.8</v>
      </c>
      <c r="E479" s="809">
        <v>115.6</v>
      </c>
      <c r="F479" s="809">
        <v>113.1</v>
      </c>
      <c r="G479" s="809">
        <v>117.9</v>
      </c>
    </row>
    <row r="480" spans="2:7" ht="10.5" customHeight="1">
      <c r="B480" s="1190" t="s">
        <v>1408</v>
      </c>
      <c r="C480" s="809">
        <v>164.7</v>
      </c>
      <c r="D480" s="809">
        <v>121.7</v>
      </c>
      <c r="E480" s="809">
        <v>121.5</v>
      </c>
      <c r="F480" s="809">
        <v>124.9</v>
      </c>
      <c r="G480" s="809">
        <v>124.3</v>
      </c>
    </row>
    <row r="481" spans="2:9" ht="10.5" customHeight="1">
      <c r="B481" s="1294" t="s">
        <v>1411</v>
      </c>
      <c r="C481" s="809">
        <v>172.5</v>
      </c>
      <c r="D481" s="809">
        <v>137.5</v>
      </c>
      <c r="E481" s="809">
        <v>142.9</v>
      </c>
      <c r="F481" s="809">
        <v>136</v>
      </c>
      <c r="G481" s="809">
        <v>138.4</v>
      </c>
    </row>
    <row r="482" spans="2:9" ht="10.5" customHeight="1">
      <c r="B482" s="1294"/>
      <c r="C482" s="809"/>
      <c r="D482" s="809"/>
      <c r="E482" s="809"/>
      <c r="F482" s="809"/>
      <c r="G482" s="809"/>
    </row>
    <row r="483" spans="2:9" ht="10.5" customHeight="1">
      <c r="B483" s="512" t="s">
        <v>1462</v>
      </c>
      <c r="C483" s="810">
        <v>194.8</v>
      </c>
      <c r="D483" s="810">
        <v>146.30000000000001</v>
      </c>
      <c r="E483" s="810">
        <v>140.19999999999999</v>
      </c>
      <c r="F483" s="810">
        <v>146.5</v>
      </c>
      <c r="G483" s="810">
        <v>146.69999999999999</v>
      </c>
      <c r="I483" s="59"/>
    </row>
    <row r="484" spans="2:9" ht="6" customHeight="1">
      <c r="B484" s="1322"/>
      <c r="C484" s="1450"/>
      <c r="D484" s="1450"/>
      <c r="E484" s="1450"/>
      <c r="F484" s="1450"/>
      <c r="G484" s="1450"/>
      <c r="I484" s="59"/>
    </row>
    <row r="485" spans="2:9" ht="10.5" customHeight="1">
      <c r="B485" s="1326" t="s">
        <v>1192</v>
      </c>
    </row>
    <row r="486" spans="2:9" ht="10.5" customHeight="1">
      <c r="B486" s="1326" t="s">
        <v>1193</v>
      </c>
    </row>
    <row r="487" spans="2:9" ht="10.5" customHeight="1">
      <c r="B487" s="1326" t="s">
        <v>1194</v>
      </c>
    </row>
    <row r="488" spans="2:9" ht="10.5" customHeight="1">
      <c r="B488" s="1326" t="s">
        <v>1215</v>
      </c>
    </row>
    <row r="489" spans="2:9" ht="10.5" customHeight="1">
      <c r="B489" s="1326" t="s">
        <v>1195</v>
      </c>
    </row>
    <row r="490" spans="2:9" ht="10.5" customHeight="1">
      <c r="B490" s="48"/>
      <c r="C490" s="52"/>
      <c r="D490" s="52"/>
      <c r="E490" s="52"/>
      <c r="F490" s="52"/>
      <c r="G490" s="52"/>
    </row>
    <row r="491" spans="2:9" ht="10.5" customHeight="1">
      <c r="B491" s="48"/>
    </row>
    <row r="492" spans="2:9" ht="10.5" customHeight="1">
      <c r="B492" s="48"/>
    </row>
    <row r="493" spans="2:9" ht="10.5" customHeight="1">
      <c r="B493" s="48"/>
    </row>
    <row r="494" spans="2:9" ht="10.5" customHeight="1">
      <c r="B494" s="48"/>
    </row>
    <row r="495" spans="2:9" ht="10.5" customHeight="1">
      <c r="B495" s="48"/>
    </row>
    <row r="496" spans="2:9" ht="10.5" customHeight="1">
      <c r="B496" s="48"/>
    </row>
    <row r="497" spans="2:8" ht="10.5" customHeight="1">
      <c r="B497" s="48"/>
    </row>
    <row r="498" spans="2:8" ht="10.5" customHeight="1">
      <c r="B498" s="48"/>
    </row>
    <row r="499" spans="2:8" ht="10.5" customHeight="1">
      <c r="B499" s="48"/>
    </row>
    <row r="500" spans="2:8" ht="10.5" customHeight="1">
      <c r="B500" s="48"/>
    </row>
    <row r="501" spans="2:8" ht="10.5" customHeight="1">
      <c r="B501" s="48"/>
    </row>
    <row r="502" spans="2:8" ht="10.5" customHeight="1">
      <c r="B502" s="48"/>
      <c r="H502" s="151">
        <v>95</v>
      </c>
    </row>
    <row r="503" spans="2:8" ht="10.5" customHeight="1">
      <c r="B503" s="1324"/>
      <c r="H503" s="151"/>
    </row>
    <row r="504" spans="2:8" ht="10.5" customHeight="1">
      <c r="B504" s="48"/>
    </row>
    <row r="505" spans="2:8">
      <c r="B505" s="60" t="s">
        <v>649</v>
      </c>
      <c r="C505" s="60"/>
      <c r="D505" s="60"/>
      <c r="E505" s="60"/>
      <c r="F505" s="60"/>
      <c r="G505" s="110"/>
    </row>
    <row r="506" spans="2:8">
      <c r="B506" s="1638" t="s">
        <v>599</v>
      </c>
      <c r="C506" s="1597" t="s">
        <v>38</v>
      </c>
      <c r="D506" s="1603"/>
      <c r="E506" s="1598"/>
      <c r="F506" s="1609" t="s">
        <v>631</v>
      </c>
      <c r="G506" s="1609" t="s">
        <v>179</v>
      </c>
    </row>
    <row r="507" spans="2:8">
      <c r="B507" s="1653"/>
      <c r="C507" s="63" t="s">
        <v>739</v>
      </c>
      <c r="D507" s="63" t="s">
        <v>84</v>
      </c>
      <c r="E507" s="63" t="s">
        <v>98</v>
      </c>
      <c r="F507" s="1610"/>
      <c r="G507" s="1610"/>
    </row>
    <row r="508" spans="2:8">
      <c r="B508" s="1639"/>
      <c r="C508" s="1597" t="s">
        <v>1481</v>
      </c>
      <c r="D508" s="1603"/>
      <c r="E508" s="1603"/>
      <c r="F508" s="1603"/>
      <c r="G508" s="1598"/>
    </row>
    <row r="509" spans="2:8" ht="10.5" customHeight="1">
      <c r="B509" s="415">
        <v>1980</v>
      </c>
      <c r="C509" s="732">
        <v>6.8</v>
      </c>
      <c r="D509" s="732">
        <v>4.7</v>
      </c>
      <c r="E509" s="732">
        <v>9.6999999999999993</v>
      </c>
      <c r="F509" s="732">
        <v>6.9</v>
      </c>
      <c r="G509" s="732">
        <v>7.4</v>
      </c>
    </row>
    <row r="510" spans="2:8" ht="10.5" customHeight="1">
      <c r="B510" s="415">
        <v>1981</v>
      </c>
      <c r="C510" s="732">
        <v>9</v>
      </c>
      <c r="D510" s="732">
        <v>6.4</v>
      </c>
      <c r="E510" s="732">
        <v>11.8</v>
      </c>
      <c r="F510" s="732">
        <v>8.1</v>
      </c>
      <c r="G510" s="732">
        <v>8.6999999999999993</v>
      </c>
    </row>
    <row r="511" spans="2:8" ht="10.5" customHeight="1">
      <c r="B511" s="415">
        <v>1982</v>
      </c>
      <c r="C511" s="732">
        <v>8.4</v>
      </c>
      <c r="D511" s="732">
        <v>6.3</v>
      </c>
      <c r="E511" s="732">
        <v>10.1</v>
      </c>
      <c r="F511" s="732">
        <v>9.1999999999999993</v>
      </c>
      <c r="G511" s="732">
        <v>10.199999999999999</v>
      </c>
    </row>
    <row r="512" spans="2:8" ht="10.5" customHeight="1">
      <c r="B512" s="415">
        <v>1983</v>
      </c>
      <c r="C512" s="732">
        <v>8.5</v>
      </c>
      <c r="D512" s="732">
        <v>6.5</v>
      </c>
      <c r="E512" s="732">
        <v>10.4</v>
      </c>
      <c r="F512" s="732">
        <v>9</v>
      </c>
      <c r="G512" s="732">
        <v>10.4</v>
      </c>
    </row>
    <row r="513" spans="2:7" ht="10.5" customHeight="1">
      <c r="B513" s="415">
        <v>1984</v>
      </c>
      <c r="C513" s="732">
        <v>9.8000000000000007</v>
      </c>
      <c r="D513" s="732">
        <v>7.9</v>
      </c>
      <c r="E513" s="732">
        <v>15</v>
      </c>
      <c r="F513" s="732">
        <v>11.6</v>
      </c>
      <c r="G513" s="732">
        <v>11.2</v>
      </c>
    </row>
    <row r="514" spans="2:7" ht="10.5" customHeight="1">
      <c r="B514" s="415"/>
      <c r="C514" s="732"/>
      <c r="D514" s="732"/>
      <c r="E514" s="732"/>
      <c r="F514" s="732"/>
      <c r="G514" s="732"/>
    </row>
    <row r="515" spans="2:7" ht="10.5" customHeight="1">
      <c r="B515" s="415">
        <v>1985</v>
      </c>
      <c r="C515" s="732">
        <v>10.5</v>
      </c>
      <c r="D515" s="732">
        <v>9.3000000000000007</v>
      </c>
      <c r="E515" s="732">
        <v>13.8</v>
      </c>
      <c r="F515" s="732">
        <v>15.6</v>
      </c>
      <c r="G515" s="732">
        <v>12</v>
      </c>
    </row>
    <row r="516" spans="2:7" ht="10.5" customHeight="1">
      <c r="B516" s="415">
        <v>1986</v>
      </c>
      <c r="C516" s="732">
        <v>12.6</v>
      </c>
      <c r="D516" s="732">
        <v>11.4</v>
      </c>
      <c r="E516" s="732">
        <v>17.7</v>
      </c>
      <c r="F516" s="732">
        <v>15.1</v>
      </c>
      <c r="G516" s="732">
        <v>13.1</v>
      </c>
    </row>
    <row r="517" spans="2:7" ht="10.5" customHeight="1">
      <c r="B517" s="415">
        <v>1987</v>
      </c>
      <c r="C517" s="732">
        <v>17.2</v>
      </c>
      <c r="D517" s="732">
        <v>13.2</v>
      </c>
      <c r="E517" s="732">
        <v>21.2</v>
      </c>
      <c r="F517" s="732">
        <v>20.3</v>
      </c>
      <c r="G517" s="732">
        <v>15.8</v>
      </c>
    </row>
    <row r="518" spans="2:7" ht="10.5" customHeight="1">
      <c r="B518" s="415">
        <v>1988</v>
      </c>
      <c r="C518" s="732">
        <v>20.100000000000001</v>
      </c>
      <c r="D518" s="732">
        <v>13.5</v>
      </c>
      <c r="E518" s="732">
        <v>23.7</v>
      </c>
      <c r="F518" s="732">
        <v>34.5</v>
      </c>
      <c r="G518" s="732">
        <v>16.899999999999999</v>
      </c>
    </row>
    <row r="519" spans="2:7" ht="10.5" customHeight="1">
      <c r="B519" s="415">
        <v>1989</v>
      </c>
      <c r="C519" s="732">
        <v>20.100000000000001</v>
      </c>
      <c r="D519" s="732">
        <v>17.3</v>
      </c>
      <c r="E519" s="732">
        <v>24.2</v>
      </c>
      <c r="F519" s="732">
        <v>33.799999999999997</v>
      </c>
      <c r="G519" s="732">
        <v>19.5</v>
      </c>
    </row>
    <row r="520" spans="2:7" ht="10.5" customHeight="1">
      <c r="B520" s="415"/>
      <c r="C520" s="732"/>
      <c r="D520" s="732"/>
      <c r="E520" s="732"/>
      <c r="F520" s="732"/>
      <c r="G520" s="732"/>
    </row>
    <row r="521" spans="2:7" ht="10.5" customHeight="1">
      <c r="B521" s="415">
        <v>1990</v>
      </c>
      <c r="C521" s="732">
        <v>19.899999999999999</v>
      </c>
      <c r="D521" s="732">
        <v>15.9</v>
      </c>
      <c r="E521" s="732">
        <v>21.6</v>
      </c>
      <c r="F521" s="732">
        <v>27.9</v>
      </c>
      <c r="G521" s="732">
        <v>21.5</v>
      </c>
    </row>
    <row r="522" spans="2:7" ht="10.5" customHeight="1">
      <c r="B522" s="415">
        <v>1991</v>
      </c>
      <c r="C522" s="732">
        <v>21.1</v>
      </c>
      <c r="D522" s="732">
        <v>16.3</v>
      </c>
      <c r="E522" s="732">
        <v>26.2</v>
      </c>
      <c r="F522" s="732">
        <v>19.5</v>
      </c>
      <c r="G522" s="732">
        <v>20.8</v>
      </c>
    </row>
    <row r="523" spans="2:7" ht="10.5" customHeight="1">
      <c r="B523" s="415">
        <v>1992</v>
      </c>
      <c r="C523" s="732">
        <v>21.3</v>
      </c>
      <c r="D523" s="732">
        <v>18.5</v>
      </c>
      <c r="E523" s="732">
        <v>30.2</v>
      </c>
      <c r="F523" s="732">
        <v>21</v>
      </c>
      <c r="G523" s="732">
        <v>25.5</v>
      </c>
    </row>
    <row r="524" spans="2:7" ht="10.5" customHeight="1">
      <c r="B524" s="415">
        <v>1993</v>
      </c>
      <c r="C524" s="732">
        <v>22.6</v>
      </c>
      <c r="D524" s="732">
        <v>21.5</v>
      </c>
      <c r="E524" s="732">
        <v>31.1</v>
      </c>
      <c r="F524" s="732">
        <v>16.8</v>
      </c>
      <c r="G524" s="732">
        <v>27</v>
      </c>
    </row>
    <row r="525" spans="2:7" ht="10.5" customHeight="1">
      <c r="B525" s="415">
        <v>1994</v>
      </c>
      <c r="C525" s="732">
        <v>32.700000000000003</v>
      </c>
      <c r="D525" s="732">
        <v>30.2</v>
      </c>
      <c r="E525" s="732">
        <v>40.1</v>
      </c>
      <c r="F525" s="732">
        <v>25.8</v>
      </c>
      <c r="G525" s="732">
        <v>28.1</v>
      </c>
    </row>
    <row r="526" spans="2:7" ht="10.5" customHeight="1">
      <c r="B526" s="415"/>
      <c r="C526" s="732"/>
      <c r="D526" s="732"/>
      <c r="E526" s="732"/>
      <c r="F526" s="732"/>
      <c r="G526" s="732"/>
    </row>
    <row r="527" spans="2:7" ht="10.5" customHeight="1">
      <c r="B527" s="415">
        <v>1995</v>
      </c>
      <c r="C527" s="732">
        <v>33.1</v>
      </c>
      <c r="D527" s="732">
        <v>30.3</v>
      </c>
      <c r="E527" s="732">
        <v>37.5</v>
      </c>
      <c r="F527" s="732">
        <v>32.5</v>
      </c>
      <c r="G527" s="732">
        <v>30.8</v>
      </c>
    </row>
    <row r="528" spans="2:7" ht="10.5" customHeight="1">
      <c r="B528" s="415">
        <v>1996</v>
      </c>
      <c r="C528" s="732">
        <v>35.200000000000003</v>
      </c>
      <c r="D528" s="732">
        <v>31.9</v>
      </c>
      <c r="E528" s="732">
        <v>38.4</v>
      </c>
      <c r="F528" s="732">
        <v>31</v>
      </c>
      <c r="G528" s="732">
        <v>33.5</v>
      </c>
    </row>
    <row r="529" spans="2:7" ht="10.5" customHeight="1">
      <c r="B529" s="415">
        <v>1997</v>
      </c>
      <c r="C529" s="732">
        <v>36.5</v>
      </c>
      <c r="D529" s="732">
        <v>35.4</v>
      </c>
      <c r="E529" s="732">
        <v>49.5</v>
      </c>
      <c r="F529" s="732">
        <v>37.6</v>
      </c>
      <c r="G529" s="732">
        <v>43.1</v>
      </c>
    </row>
    <row r="530" spans="2:7" ht="10.5" customHeight="1">
      <c r="B530" s="415">
        <v>1998</v>
      </c>
      <c r="C530" s="732">
        <v>34.6</v>
      </c>
      <c r="D530" s="732">
        <v>34</v>
      </c>
      <c r="E530" s="732">
        <v>49.5</v>
      </c>
      <c r="F530" s="732">
        <v>31.8</v>
      </c>
      <c r="G530" s="732">
        <v>40.5</v>
      </c>
    </row>
    <row r="531" spans="2:7" ht="10.5" customHeight="1">
      <c r="B531" s="415">
        <v>1999</v>
      </c>
      <c r="C531" s="732">
        <v>35.4</v>
      </c>
      <c r="D531" s="732">
        <v>34.1</v>
      </c>
      <c r="E531" s="732">
        <v>47.9</v>
      </c>
      <c r="F531" s="732">
        <v>30.3</v>
      </c>
      <c r="G531" s="732">
        <v>38.4</v>
      </c>
    </row>
    <row r="532" spans="2:7" ht="10.5" customHeight="1">
      <c r="B532" s="415"/>
      <c r="C532" s="732"/>
      <c r="D532" s="732"/>
      <c r="E532" s="732"/>
      <c r="F532" s="732"/>
      <c r="G532" s="811"/>
    </row>
    <row r="533" spans="2:7" ht="10.5" customHeight="1">
      <c r="B533" s="415">
        <v>2000</v>
      </c>
      <c r="C533" s="732">
        <v>37.200000000000003</v>
      </c>
      <c r="D533" s="732">
        <v>39.299999999999997</v>
      </c>
      <c r="E533" s="732">
        <v>57.2</v>
      </c>
      <c r="F533" s="732">
        <v>40.5</v>
      </c>
      <c r="G533" s="811">
        <v>43.6</v>
      </c>
    </row>
    <row r="534" spans="2:7" ht="10.5" customHeight="1">
      <c r="B534" s="415">
        <v>2001</v>
      </c>
      <c r="C534" s="732">
        <v>39.200000000000003</v>
      </c>
      <c r="D534" s="732">
        <v>40.200000000000003</v>
      </c>
      <c r="E534" s="732">
        <v>59.3</v>
      </c>
      <c r="F534" s="732">
        <v>49.2</v>
      </c>
      <c r="G534" s="811">
        <v>49.5</v>
      </c>
    </row>
    <row r="535" spans="2:7" ht="10.5" customHeight="1">
      <c r="B535" s="415">
        <v>2002</v>
      </c>
      <c r="C535" s="732">
        <v>51.6</v>
      </c>
      <c r="D535" s="732">
        <v>47.3</v>
      </c>
      <c r="E535" s="732">
        <v>76.7</v>
      </c>
      <c r="F535" s="732">
        <v>85.8</v>
      </c>
      <c r="G535" s="811">
        <v>59.3</v>
      </c>
    </row>
    <row r="536" spans="2:7" ht="10.5" customHeight="1">
      <c r="B536" s="415">
        <v>2003</v>
      </c>
      <c r="C536" s="616">
        <v>55</v>
      </c>
      <c r="D536" s="616">
        <v>53.3</v>
      </c>
      <c r="E536" s="616">
        <v>72.3</v>
      </c>
      <c r="F536" s="616">
        <v>72.400000000000006</v>
      </c>
      <c r="G536" s="148">
        <v>67.3</v>
      </c>
    </row>
    <row r="537" spans="2:7" ht="10.5" customHeight="1">
      <c r="B537" s="415">
        <v>2004</v>
      </c>
      <c r="C537" s="616">
        <v>61</v>
      </c>
      <c r="D537" s="616">
        <v>57</v>
      </c>
      <c r="E537" s="616">
        <v>72</v>
      </c>
      <c r="F537" s="616">
        <v>57.8</v>
      </c>
      <c r="G537" s="148">
        <v>64.900000000000006</v>
      </c>
    </row>
    <row r="538" spans="2:7" ht="10.5" customHeight="1">
      <c r="B538" s="415"/>
      <c r="C538" s="616"/>
      <c r="D538" s="616"/>
      <c r="E538" s="616"/>
      <c r="F538" s="616"/>
      <c r="G538" s="148"/>
    </row>
    <row r="539" spans="2:7" ht="10.5" customHeight="1">
      <c r="B539" s="415">
        <v>2005</v>
      </c>
      <c r="C539" s="616">
        <v>65</v>
      </c>
      <c r="D539" s="616">
        <v>60.2</v>
      </c>
      <c r="E539" s="616">
        <v>70</v>
      </c>
      <c r="F539" s="616">
        <v>51.5</v>
      </c>
      <c r="G539" s="148">
        <v>60.7</v>
      </c>
    </row>
    <row r="540" spans="2:7" ht="10.5" customHeight="1">
      <c r="B540" s="415">
        <v>2006</v>
      </c>
      <c r="C540" s="616">
        <v>82.3</v>
      </c>
      <c r="D540" s="616">
        <v>72</v>
      </c>
      <c r="E540" s="616">
        <v>73.099999999999994</v>
      </c>
      <c r="F540" s="616">
        <v>58.6</v>
      </c>
      <c r="G540" s="148">
        <v>63.6</v>
      </c>
    </row>
    <row r="541" spans="2:7" ht="10.5" customHeight="1">
      <c r="B541" s="415">
        <v>2007</v>
      </c>
      <c r="C541" s="616">
        <v>86.2</v>
      </c>
      <c r="D541" s="616">
        <v>77.8</v>
      </c>
      <c r="E541" s="616">
        <v>87.7</v>
      </c>
      <c r="F541" s="616">
        <v>89</v>
      </c>
      <c r="G541" s="148">
        <v>85.2</v>
      </c>
    </row>
    <row r="542" spans="2:7" ht="10.5" customHeight="1">
      <c r="B542" s="415">
        <v>2008</v>
      </c>
      <c r="C542" s="616">
        <v>93.2</v>
      </c>
      <c r="D542" s="616">
        <v>83.8</v>
      </c>
      <c r="E542" s="616">
        <v>101.9</v>
      </c>
      <c r="F542" s="616">
        <v>91.9</v>
      </c>
      <c r="G542" s="148">
        <v>104.1</v>
      </c>
    </row>
    <row r="543" spans="2:7" ht="10.5" customHeight="1">
      <c r="B543" s="415">
        <v>2009</v>
      </c>
      <c r="C543" s="616">
        <v>97</v>
      </c>
      <c r="D543" s="616">
        <v>85.4</v>
      </c>
      <c r="E543" s="616">
        <v>105.8</v>
      </c>
      <c r="F543" s="616">
        <v>83.1</v>
      </c>
      <c r="G543" s="148">
        <v>101.5</v>
      </c>
    </row>
    <row r="544" spans="2:7" ht="10.5" customHeight="1">
      <c r="B544" s="415"/>
      <c r="C544" s="616"/>
      <c r="D544" s="616"/>
      <c r="E544" s="616"/>
      <c r="F544" s="616"/>
      <c r="G544" s="148"/>
    </row>
    <row r="545" spans="2:8" ht="10.5" customHeight="1">
      <c r="B545" s="641">
        <v>2010</v>
      </c>
      <c r="C545" s="809">
        <v>100</v>
      </c>
      <c r="D545" s="809">
        <v>100</v>
      </c>
      <c r="E545" s="809">
        <v>100</v>
      </c>
      <c r="F545" s="809">
        <v>100</v>
      </c>
      <c r="G545" s="809">
        <v>100</v>
      </c>
    </row>
    <row r="546" spans="2:8" ht="10.5" customHeight="1">
      <c r="B546" s="640">
        <v>2011</v>
      </c>
      <c r="C546" s="809">
        <v>121.6</v>
      </c>
      <c r="D546" s="809">
        <v>126.6</v>
      </c>
      <c r="E546" s="809">
        <v>112.4</v>
      </c>
      <c r="F546" s="809">
        <v>148.19999999999999</v>
      </c>
      <c r="G546" s="809">
        <v>98.2</v>
      </c>
    </row>
    <row r="547" spans="2:8" ht="10.5" customHeight="1">
      <c r="B547" s="1080" t="s">
        <v>1367</v>
      </c>
      <c r="C547" s="809">
        <v>124.9</v>
      </c>
      <c r="D547" s="809">
        <v>120</v>
      </c>
      <c r="E547" s="809">
        <v>123.1</v>
      </c>
      <c r="F547" s="809">
        <v>151.9</v>
      </c>
      <c r="G547" s="809">
        <v>115.6</v>
      </c>
    </row>
    <row r="548" spans="2:8" ht="10.5" customHeight="1">
      <c r="B548" s="1190" t="s">
        <v>1408</v>
      </c>
      <c r="C548" s="809">
        <v>122.6</v>
      </c>
      <c r="D548" s="809">
        <v>112.8</v>
      </c>
      <c r="E548" s="809">
        <v>128.4</v>
      </c>
      <c r="F548" s="809">
        <v>173.1</v>
      </c>
      <c r="G548" s="809">
        <v>121.5</v>
      </c>
    </row>
    <row r="549" spans="2:8" ht="10.5" customHeight="1">
      <c r="B549" s="1294" t="s">
        <v>1411</v>
      </c>
      <c r="C549" s="809">
        <v>137.4</v>
      </c>
      <c r="D549" s="809">
        <v>134</v>
      </c>
      <c r="E549" s="809">
        <v>142.30000000000001</v>
      </c>
      <c r="F549" s="809">
        <v>174.2</v>
      </c>
      <c r="G549" s="809">
        <v>142.9</v>
      </c>
    </row>
    <row r="550" spans="2:8" ht="10.5" customHeight="1">
      <c r="B550" s="1294"/>
      <c r="C550" s="809"/>
      <c r="D550" s="809"/>
      <c r="E550" s="809"/>
      <c r="F550" s="809"/>
      <c r="G550" s="809"/>
    </row>
    <row r="551" spans="2:8" ht="10.5" customHeight="1">
      <c r="B551" s="512" t="s">
        <v>1462</v>
      </c>
      <c r="C551" s="810">
        <v>145.9</v>
      </c>
      <c r="D551" s="810">
        <v>143.19999999999999</v>
      </c>
      <c r="E551" s="810">
        <v>151.9</v>
      </c>
      <c r="F551" s="810">
        <v>190.9</v>
      </c>
      <c r="G551" s="810">
        <v>140.19999999999999</v>
      </c>
      <c r="H551" s="52"/>
    </row>
    <row r="552" spans="2:8" ht="10.5" customHeight="1">
      <c r="B552" s="71"/>
      <c r="C552" s="40"/>
      <c r="D552" s="40"/>
      <c r="E552" s="40"/>
      <c r="F552" s="40"/>
      <c r="G552" s="110"/>
      <c r="H552" s="52"/>
    </row>
    <row r="553" spans="2:8" ht="10.5" customHeight="1">
      <c r="B553" s="71"/>
      <c r="C553" s="40"/>
      <c r="D553" s="40"/>
      <c r="E553" s="40"/>
      <c r="F553" s="40"/>
      <c r="G553" s="40"/>
      <c r="H553" s="52"/>
    </row>
    <row r="554" spans="2:8" ht="10.5" customHeight="1">
      <c r="B554" s="71"/>
      <c r="C554" s="40"/>
      <c r="D554" s="40"/>
      <c r="E554" s="40"/>
      <c r="F554" s="40"/>
      <c r="G554" s="110"/>
      <c r="H554" s="52"/>
    </row>
    <row r="555" spans="2:8" ht="10.5" customHeight="1">
      <c r="B555" s="71"/>
      <c r="C555" s="40"/>
      <c r="D555" s="40"/>
      <c r="E555" s="40"/>
      <c r="F555" s="40"/>
      <c r="G555" s="110"/>
      <c r="H555" s="52"/>
    </row>
    <row r="556" spans="2:8" ht="10.5" customHeight="1">
      <c r="B556" s="71"/>
      <c r="C556" s="40"/>
      <c r="D556" s="40"/>
      <c r="E556" s="40"/>
      <c r="F556" s="40"/>
      <c r="G556" s="110"/>
      <c r="H556" s="52"/>
    </row>
    <row r="557" spans="2:8" ht="10.5" customHeight="1">
      <c r="B557" s="71"/>
      <c r="C557" s="40"/>
      <c r="D557" s="40"/>
      <c r="E557" s="40"/>
      <c r="F557" s="40"/>
      <c r="G557" s="110"/>
      <c r="H557" s="52"/>
    </row>
    <row r="558" spans="2:8" ht="10.5" customHeight="1">
      <c r="B558" s="71"/>
      <c r="C558" s="40"/>
      <c r="D558" s="40"/>
      <c r="E558" s="40"/>
      <c r="F558" s="40"/>
      <c r="G558" s="110"/>
      <c r="H558" s="52"/>
    </row>
    <row r="559" spans="2:8" ht="10.5" customHeight="1">
      <c r="B559" s="71"/>
      <c r="C559" s="40"/>
      <c r="D559" s="40"/>
      <c r="E559" s="40"/>
      <c r="F559" s="40"/>
      <c r="G559" s="110"/>
      <c r="H559" s="52"/>
    </row>
    <row r="560" spans="2:8" ht="10.5" customHeight="1">
      <c r="B560" s="71"/>
      <c r="C560" s="40"/>
      <c r="D560" s="40"/>
      <c r="E560" s="40"/>
      <c r="F560" s="40"/>
      <c r="G560" s="110"/>
      <c r="H560" s="52"/>
    </row>
    <row r="561" spans="2:8" ht="10.5" customHeight="1">
      <c r="B561" s="71"/>
      <c r="C561" s="40"/>
      <c r="D561" s="40"/>
      <c r="E561" s="40"/>
      <c r="F561" s="40"/>
      <c r="G561" s="110"/>
      <c r="H561" s="52"/>
    </row>
    <row r="562" spans="2:8" ht="10.5" customHeight="1">
      <c r="B562" s="71"/>
      <c r="C562" s="40"/>
      <c r="D562" s="40"/>
      <c r="E562" s="40"/>
      <c r="F562" s="40"/>
      <c r="G562" s="110"/>
      <c r="H562" s="52"/>
    </row>
    <row r="563" spans="2:8" ht="10.5" customHeight="1">
      <c r="B563" s="71"/>
      <c r="C563" s="40"/>
      <c r="D563" s="40"/>
      <c r="E563" s="40"/>
      <c r="F563" s="40"/>
      <c r="G563" s="110"/>
      <c r="H563" s="52"/>
    </row>
    <row r="564" spans="2:8" ht="10.5" customHeight="1">
      <c r="B564" s="71"/>
      <c r="C564" s="40"/>
      <c r="D564" s="40"/>
      <c r="E564" s="40"/>
      <c r="F564" s="40"/>
      <c r="G564" s="110"/>
      <c r="H564" s="52"/>
    </row>
    <row r="565" spans="2:8" ht="10.5" customHeight="1">
      <c r="B565" s="71"/>
      <c r="C565" s="40"/>
      <c r="D565" s="40"/>
      <c r="E565" s="40"/>
      <c r="F565" s="40"/>
      <c r="G565" s="110"/>
      <c r="H565" s="52"/>
    </row>
    <row r="566" spans="2:8" ht="10.5" customHeight="1">
      <c r="B566" s="71"/>
      <c r="C566" s="40"/>
      <c r="D566" s="40"/>
      <c r="E566" s="40"/>
      <c r="F566" s="40"/>
      <c r="G566" s="110"/>
      <c r="H566" s="52"/>
    </row>
    <row r="567" spans="2:8" ht="10.5" customHeight="1">
      <c r="B567" s="71"/>
      <c r="C567" s="40"/>
      <c r="D567" s="40"/>
      <c r="E567" s="40"/>
      <c r="F567" s="40"/>
      <c r="G567" s="110"/>
      <c r="H567" s="52"/>
    </row>
    <row r="568" spans="2:8" ht="10.5" customHeight="1">
      <c r="B568" s="71"/>
      <c r="C568" s="40"/>
      <c r="D568" s="40"/>
      <c r="E568" s="40"/>
      <c r="F568" s="40"/>
      <c r="G568" s="110"/>
      <c r="H568" s="52"/>
    </row>
    <row r="569" spans="2:8" ht="10.5" customHeight="1">
      <c r="B569" s="71"/>
      <c r="C569" s="40"/>
      <c r="D569" s="40"/>
      <c r="E569" s="40"/>
      <c r="F569" s="40"/>
      <c r="G569" s="110"/>
      <c r="H569" s="52"/>
    </row>
    <row r="570" spans="2:8" ht="10.5" customHeight="1">
      <c r="B570" s="71"/>
      <c r="C570" s="40"/>
      <c r="D570" s="40"/>
      <c r="E570" s="40"/>
      <c r="F570" s="40"/>
      <c r="G570" s="110"/>
      <c r="H570" s="52"/>
    </row>
    <row r="571" spans="2:8" ht="10.5" customHeight="1">
      <c r="B571" s="71"/>
      <c r="C571" s="40"/>
      <c r="D571" s="40"/>
      <c r="E571" s="40"/>
      <c r="F571" s="40"/>
      <c r="G571" s="110"/>
      <c r="H571" s="52"/>
    </row>
    <row r="572" spans="2:8" ht="10.5" customHeight="1">
      <c r="B572" s="48"/>
      <c r="C572" s="42"/>
      <c r="D572" s="42"/>
      <c r="E572" s="42"/>
      <c r="F572" s="42"/>
      <c r="G572" s="110"/>
      <c r="H572" s="157">
        <v>96</v>
      </c>
    </row>
    <row r="573" spans="2:8" ht="10.5" customHeight="1">
      <c r="B573" s="1324"/>
      <c r="C573" s="42"/>
      <c r="D573" s="42"/>
      <c r="E573" s="42"/>
      <c r="F573" s="42"/>
      <c r="G573" s="110"/>
      <c r="H573" s="157"/>
    </row>
    <row r="574" spans="2:8" ht="10.5" customHeight="1">
      <c r="C574" s="52"/>
      <c r="D574" s="52"/>
      <c r="E574" s="52"/>
      <c r="F574" s="52"/>
      <c r="G574" s="52"/>
      <c r="H574" s="52"/>
    </row>
    <row r="575" spans="2:8">
      <c r="B575" s="60" t="s">
        <v>650</v>
      </c>
      <c r="C575" s="52"/>
      <c r="D575" s="52"/>
      <c r="E575" s="52"/>
      <c r="F575" s="52"/>
      <c r="G575" s="52"/>
      <c r="H575" s="52"/>
    </row>
    <row r="576" spans="2:8" ht="35.25" customHeight="1">
      <c r="B576" s="1638" t="s">
        <v>599</v>
      </c>
      <c r="C576" s="413" t="s">
        <v>39</v>
      </c>
      <c r="D576" s="413" t="s">
        <v>40</v>
      </c>
      <c r="E576" s="413" t="s">
        <v>41</v>
      </c>
      <c r="F576" s="413" t="s">
        <v>42</v>
      </c>
      <c r="G576" s="413" t="s">
        <v>43</v>
      </c>
      <c r="H576" s="413" t="s">
        <v>716</v>
      </c>
    </row>
    <row r="577" spans="2:9">
      <c r="B577" s="1639"/>
      <c r="C577" s="1930" t="s">
        <v>1481</v>
      </c>
      <c r="D577" s="1931"/>
      <c r="E577" s="1931"/>
      <c r="F577" s="1931"/>
      <c r="G577" s="1931"/>
      <c r="H577" s="1932"/>
    </row>
    <row r="578" spans="2:9" ht="10.5" customHeight="1">
      <c r="B578" s="415">
        <v>1980</v>
      </c>
      <c r="C578" s="955">
        <v>6</v>
      </c>
      <c r="D578" s="955">
        <v>4.0999999999999996</v>
      </c>
      <c r="E578" s="955">
        <v>3.9</v>
      </c>
      <c r="F578" s="955">
        <v>4.3</v>
      </c>
      <c r="G578" s="955">
        <v>4.2</v>
      </c>
      <c r="H578" s="955">
        <v>3.7</v>
      </c>
      <c r="I578" s="52"/>
    </row>
    <row r="579" spans="2:9" ht="10.5" customHeight="1">
      <c r="B579" s="415">
        <v>1981</v>
      </c>
      <c r="C579" s="955">
        <v>6.9</v>
      </c>
      <c r="D579" s="955">
        <v>5.0999999999999996</v>
      </c>
      <c r="E579" s="955">
        <v>5.3</v>
      </c>
      <c r="F579" s="955">
        <v>5.0999999999999996</v>
      </c>
      <c r="G579" s="955">
        <v>4.7</v>
      </c>
      <c r="H579" s="955">
        <v>4.2</v>
      </c>
      <c r="I579" s="52"/>
    </row>
    <row r="580" spans="2:9" ht="10.5" customHeight="1">
      <c r="B580" s="415">
        <v>1982</v>
      </c>
      <c r="C580" s="955">
        <v>8</v>
      </c>
      <c r="D580" s="955">
        <v>5.6</v>
      </c>
      <c r="E580" s="955">
        <v>5.6</v>
      </c>
      <c r="F580" s="955">
        <v>6.2</v>
      </c>
      <c r="G580" s="955">
        <v>5.7</v>
      </c>
      <c r="H580" s="955">
        <v>4.8</v>
      </c>
      <c r="I580" s="52"/>
    </row>
    <row r="581" spans="2:9" ht="10.5" customHeight="1">
      <c r="B581" s="415">
        <v>1983</v>
      </c>
      <c r="C581" s="955">
        <v>8.9</v>
      </c>
      <c r="D581" s="955">
        <v>6.3</v>
      </c>
      <c r="E581" s="955">
        <v>5.8</v>
      </c>
      <c r="F581" s="955">
        <v>7.2</v>
      </c>
      <c r="G581" s="955">
        <v>6.5</v>
      </c>
      <c r="H581" s="955">
        <v>6.1</v>
      </c>
      <c r="I581" s="52"/>
    </row>
    <row r="582" spans="2:9" ht="10.5" customHeight="1">
      <c r="B582" s="415">
        <v>1984</v>
      </c>
      <c r="C582" s="955">
        <v>10</v>
      </c>
      <c r="D582" s="955">
        <v>7</v>
      </c>
      <c r="E582" s="955">
        <v>6.4</v>
      </c>
      <c r="F582" s="955">
        <v>8.1999999999999993</v>
      </c>
      <c r="G582" s="955">
        <v>7.1</v>
      </c>
      <c r="H582" s="955">
        <v>6</v>
      </c>
      <c r="I582" s="52"/>
    </row>
    <row r="583" spans="2:9" ht="10.5" customHeight="1">
      <c r="B583" s="415"/>
      <c r="C583" s="955"/>
      <c r="D583" s="955"/>
      <c r="E583" s="955"/>
      <c r="F583" s="955"/>
      <c r="G583" s="955"/>
      <c r="H583" s="955"/>
      <c r="I583" s="52"/>
    </row>
    <row r="584" spans="2:9" ht="10.5" customHeight="1">
      <c r="B584" s="415">
        <v>1985</v>
      </c>
      <c r="C584" s="955">
        <v>11.7</v>
      </c>
      <c r="D584" s="955">
        <v>7.9</v>
      </c>
      <c r="E584" s="955">
        <v>7.1</v>
      </c>
      <c r="F584" s="955">
        <v>9.6</v>
      </c>
      <c r="G584" s="955">
        <v>7.8</v>
      </c>
      <c r="H584" s="955">
        <v>6.1</v>
      </c>
      <c r="I584" s="52"/>
    </row>
    <row r="585" spans="2:9" ht="10.5" customHeight="1">
      <c r="B585" s="415">
        <v>1986</v>
      </c>
      <c r="C585" s="955">
        <v>13.8</v>
      </c>
      <c r="D585" s="955">
        <v>9.5</v>
      </c>
      <c r="E585" s="955">
        <v>9.1</v>
      </c>
      <c r="F585" s="955">
        <v>11</v>
      </c>
      <c r="G585" s="955">
        <v>9.1</v>
      </c>
      <c r="H585" s="955">
        <v>6.9</v>
      </c>
      <c r="I585" s="52"/>
    </row>
    <row r="586" spans="2:9" ht="10.5" customHeight="1">
      <c r="B586" s="415">
        <v>1987</v>
      </c>
      <c r="C586" s="955">
        <v>16</v>
      </c>
      <c r="D586" s="955">
        <v>11.6</v>
      </c>
      <c r="E586" s="955">
        <v>11.9</v>
      </c>
      <c r="F586" s="955">
        <v>12.4</v>
      </c>
      <c r="G586" s="955">
        <v>10.9</v>
      </c>
      <c r="H586" s="955">
        <v>8.9</v>
      </c>
      <c r="I586" s="52"/>
    </row>
    <row r="587" spans="2:9" ht="10.5" customHeight="1">
      <c r="B587" s="415">
        <v>1988</v>
      </c>
      <c r="C587" s="955">
        <v>18.2</v>
      </c>
      <c r="D587" s="955">
        <v>13.4</v>
      </c>
      <c r="E587" s="955">
        <v>14.6</v>
      </c>
      <c r="F587" s="955">
        <v>13.9</v>
      </c>
      <c r="G587" s="955">
        <v>12.3</v>
      </c>
      <c r="H587" s="955">
        <v>10.1</v>
      </c>
      <c r="I587" s="52"/>
    </row>
    <row r="588" spans="2:9" ht="10.5" customHeight="1">
      <c r="B588" s="415">
        <v>1989</v>
      </c>
      <c r="C588" s="955">
        <v>20.7</v>
      </c>
      <c r="D588" s="955">
        <v>14.9</v>
      </c>
      <c r="E588" s="955">
        <v>16</v>
      </c>
      <c r="F588" s="955">
        <v>15.7</v>
      </c>
      <c r="G588" s="955">
        <v>14.1</v>
      </c>
      <c r="H588" s="955">
        <v>10.5</v>
      </c>
      <c r="I588" s="52"/>
    </row>
    <row r="589" spans="2:9" ht="10.5" customHeight="1">
      <c r="B589" s="415"/>
      <c r="C589" s="955"/>
      <c r="D589" s="955"/>
      <c r="E589" s="955"/>
      <c r="F589" s="955"/>
      <c r="G589" s="955"/>
      <c r="H589" s="955"/>
      <c r="I589" s="52"/>
    </row>
    <row r="590" spans="2:9" ht="10.5" customHeight="1">
      <c r="B590" s="415">
        <v>1990</v>
      </c>
      <c r="C590" s="955">
        <v>23.7</v>
      </c>
      <c r="D590" s="955">
        <v>17.3</v>
      </c>
      <c r="E590" s="955">
        <v>17.5</v>
      </c>
      <c r="F590" s="955">
        <v>18.3</v>
      </c>
      <c r="G590" s="955">
        <v>17</v>
      </c>
      <c r="H590" s="955">
        <v>13.8</v>
      </c>
      <c r="I590" s="52"/>
    </row>
    <row r="591" spans="2:9" ht="10.5" customHeight="1">
      <c r="B591" s="415">
        <v>1991</v>
      </c>
      <c r="C591" s="955">
        <v>27.3</v>
      </c>
      <c r="D591" s="955">
        <v>20.7</v>
      </c>
      <c r="E591" s="955">
        <v>20.9</v>
      </c>
      <c r="F591" s="955">
        <v>21.6</v>
      </c>
      <c r="G591" s="955">
        <v>20.100000000000001</v>
      </c>
      <c r="H591" s="955">
        <v>16</v>
      </c>
      <c r="I591" s="52"/>
    </row>
    <row r="592" spans="2:9" ht="10.5" customHeight="1">
      <c r="B592" s="415">
        <v>1992</v>
      </c>
      <c r="C592" s="955">
        <v>31</v>
      </c>
      <c r="D592" s="955">
        <v>25.9</v>
      </c>
      <c r="E592" s="955">
        <v>25.3</v>
      </c>
      <c r="F592" s="955">
        <v>25.5</v>
      </c>
      <c r="G592" s="955">
        <v>24.4</v>
      </c>
      <c r="H592" s="955">
        <v>25.7</v>
      </c>
      <c r="I592" s="52"/>
    </row>
    <row r="593" spans="2:9" ht="10.5" customHeight="1">
      <c r="B593" s="415">
        <v>1993</v>
      </c>
      <c r="C593" s="955">
        <v>34.200000000000003</v>
      </c>
      <c r="D593" s="955">
        <v>27.6</v>
      </c>
      <c r="E593" s="955">
        <v>27.4</v>
      </c>
      <c r="F593" s="955">
        <v>28.3</v>
      </c>
      <c r="G593" s="955">
        <v>28.1</v>
      </c>
      <c r="H593" s="955">
        <v>23.6</v>
      </c>
      <c r="I593" s="52"/>
    </row>
    <row r="594" spans="2:9" ht="10.5" customHeight="1">
      <c r="B594" s="415">
        <v>1994</v>
      </c>
      <c r="C594" s="955">
        <v>37.200000000000003</v>
      </c>
      <c r="D594" s="955">
        <v>31.5</v>
      </c>
      <c r="E594" s="955">
        <v>33.799999999999997</v>
      </c>
      <c r="F594" s="955">
        <v>30.7</v>
      </c>
      <c r="G594" s="955">
        <v>27.5</v>
      </c>
      <c r="H594" s="955">
        <v>28</v>
      </c>
      <c r="I594" s="52"/>
    </row>
    <row r="595" spans="2:9" ht="10.5" customHeight="1">
      <c r="B595" s="415"/>
      <c r="C595" s="955"/>
      <c r="D595" s="955"/>
      <c r="E595" s="955"/>
      <c r="F595" s="955"/>
      <c r="G595" s="955"/>
      <c r="H595" s="955"/>
      <c r="I595" s="52"/>
    </row>
    <row r="596" spans="2:9" ht="10.5" customHeight="1">
      <c r="B596" s="415">
        <v>1995</v>
      </c>
      <c r="C596" s="955">
        <v>40.4</v>
      </c>
      <c r="D596" s="955">
        <v>34.1</v>
      </c>
      <c r="E596" s="955">
        <v>37.200000000000003</v>
      </c>
      <c r="F596" s="955">
        <v>32.700000000000003</v>
      </c>
      <c r="G596" s="955">
        <v>29.4</v>
      </c>
      <c r="H596" s="955">
        <v>29.2</v>
      </c>
      <c r="I596" s="52"/>
    </row>
    <row r="597" spans="2:9" ht="10.5" customHeight="1">
      <c r="B597" s="415">
        <v>1996</v>
      </c>
      <c r="C597" s="955">
        <v>43.4</v>
      </c>
      <c r="D597" s="955">
        <v>36.200000000000003</v>
      </c>
      <c r="E597" s="955">
        <v>37.6</v>
      </c>
      <c r="F597" s="955">
        <v>36.700000000000003</v>
      </c>
      <c r="G597" s="955">
        <v>31.7</v>
      </c>
      <c r="H597" s="955">
        <v>31.9</v>
      </c>
      <c r="I597" s="52"/>
    </row>
    <row r="598" spans="2:9" ht="10.5" customHeight="1">
      <c r="B598" s="415">
        <v>1997</v>
      </c>
      <c r="C598" s="955">
        <v>47.1</v>
      </c>
      <c r="D598" s="955">
        <v>39.700000000000003</v>
      </c>
      <c r="E598" s="955">
        <v>42</v>
      </c>
      <c r="F598" s="955">
        <v>39.4</v>
      </c>
      <c r="G598" s="955">
        <v>35.799999999999997</v>
      </c>
      <c r="H598" s="955">
        <v>36.1</v>
      </c>
      <c r="I598" s="52"/>
    </row>
    <row r="599" spans="2:9" ht="10.5" customHeight="1">
      <c r="B599" s="415">
        <v>1998</v>
      </c>
      <c r="C599" s="955">
        <v>50.4</v>
      </c>
      <c r="D599" s="955">
        <v>42.2</v>
      </c>
      <c r="E599" s="955">
        <v>43.2</v>
      </c>
      <c r="F599" s="955">
        <v>42.1</v>
      </c>
      <c r="G599" s="955">
        <v>38.1</v>
      </c>
      <c r="H599" s="955">
        <v>39</v>
      </c>
      <c r="I599" s="52"/>
    </row>
    <row r="600" spans="2:9" ht="10.5" customHeight="1">
      <c r="B600" s="415">
        <v>1999</v>
      </c>
      <c r="C600" s="955">
        <v>53</v>
      </c>
      <c r="D600" s="955">
        <v>44.1</v>
      </c>
      <c r="E600" s="955">
        <v>44</v>
      </c>
      <c r="F600" s="955">
        <v>44.5</v>
      </c>
      <c r="G600" s="955">
        <v>39.700000000000003</v>
      </c>
      <c r="H600" s="955">
        <v>39.5</v>
      </c>
      <c r="I600" s="52"/>
    </row>
    <row r="601" spans="2:9" ht="10.5" customHeight="1">
      <c r="B601" s="415"/>
      <c r="C601" s="955"/>
      <c r="D601" s="955"/>
      <c r="E601" s="955"/>
      <c r="F601" s="955"/>
      <c r="G601" s="955"/>
      <c r="H601" s="955"/>
      <c r="I601" s="52"/>
    </row>
    <row r="602" spans="2:9" ht="10.5" customHeight="1">
      <c r="B602" s="415">
        <v>2000</v>
      </c>
      <c r="C602" s="955">
        <v>55.8</v>
      </c>
      <c r="D602" s="955">
        <v>47.6</v>
      </c>
      <c r="E602" s="955">
        <v>47.6</v>
      </c>
      <c r="F602" s="955">
        <v>46.9</v>
      </c>
      <c r="G602" s="955">
        <v>42.1</v>
      </c>
      <c r="H602" s="955">
        <v>47.8</v>
      </c>
      <c r="I602" s="52"/>
    </row>
    <row r="603" spans="2:9" ht="10.5" customHeight="1">
      <c r="B603" s="415">
        <v>2001</v>
      </c>
      <c r="C603" s="955">
        <v>59</v>
      </c>
      <c r="D603" s="955">
        <v>50.2</v>
      </c>
      <c r="E603" s="955">
        <v>50.7</v>
      </c>
      <c r="F603" s="955">
        <v>48.7</v>
      </c>
      <c r="G603" s="955">
        <v>46.8</v>
      </c>
      <c r="H603" s="955">
        <v>47.1</v>
      </c>
      <c r="I603" s="52"/>
    </row>
    <row r="604" spans="2:9" ht="10.5" customHeight="1">
      <c r="B604" s="415">
        <v>2002</v>
      </c>
      <c r="C604" s="955">
        <v>64.400000000000006</v>
      </c>
      <c r="D604" s="955">
        <v>58.1</v>
      </c>
      <c r="E604" s="955">
        <v>59.7</v>
      </c>
      <c r="F604" s="955">
        <v>57.1</v>
      </c>
      <c r="G604" s="955">
        <v>54.2</v>
      </c>
      <c r="H604" s="955">
        <v>56.9</v>
      </c>
      <c r="I604" s="52"/>
    </row>
    <row r="605" spans="2:9" ht="10.5" customHeight="1">
      <c r="B605" s="415">
        <v>2003</v>
      </c>
      <c r="C605" s="956">
        <v>68.2</v>
      </c>
      <c r="D605" s="956">
        <v>62.8</v>
      </c>
      <c r="E605" s="956">
        <v>63.2</v>
      </c>
      <c r="F605" s="956">
        <v>61.5</v>
      </c>
      <c r="G605" s="956">
        <v>60.4</v>
      </c>
      <c r="H605" s="956">
        <v>61.7</v>
      </c>
      <c r="I605" s="52"/>
    </row>
    <row r="606" spans="2:9" ht="10.5" customHeight="1">
      <c r="B606" s="415">
        <v>2004</v>
      </c>
      <c r="C606" s="956">
        <v>69.099999999999994</v>
      </c>
      <c r="D606" s="956">
        <v>64.2</v>
      </c>
      <c r="E606" s="956">
        <v>64.7</v>
      </c>
      <c r="F606" s="956">
        <v>60.6</v>
      </c>
      <c r="G606" s="956">
        <v>61.8</v>
      </c>
      <c r="H606" s="956">
        <v>61.7</v>
      </c>
      <c r="I606" s="52"/>
    </row>
    <row r="607" spans="2:9" ht="10.5" customHeight="1">
      <c r="B607" s="415"/>
      <c r="C607" s="956"/>
      <c r="D607" s="956"/>
      <c r="E607" s="956"/>
      <c r="F607" s="956"/>
      <c r="G607" s="956"/>
      <c r="H607" s="956"/>
      <c r="I607" s="52"/>
    </row>
    <row r="608" spans="2:9" ht="10.5" customHeight="1">
      <c r="B608" s="415">
        <v>2005</v>
      </c>
      <c r="C608" s="956">
        <v>71.5</v>
      </c>
      <c r="D608" s="956">
        <v>65.7</v>
      </c>
      <c r="E608" s="956">
        <v>67.099999999999994</v>
      </c>
      <c r="F608" s="956">
        <v>61.3</v>
      </c>
      <c r="G608" s="956">
        <v>63.3</v>
      </c>
      <c r="H608" s="956">
        <v>63.4</v>
      </c>
      <c r="I608" s="52"/>
    </row>
    <row r="609" spans="2:11" ht="10.5" customHeight="1">
      <c r="B609" s="415">
        <v>2006</v>
      </c>
      <c r="C609" s="956">
        <v>74.8</v>
      </c>
      <c r="D609" s="956">
        <v>70.400000000000006</v>
      </c>
      <c r="E609" s="956">
        <v>77.400000000000006</v>
      </c>
      <c r="F609" s="956">
        <v>64</v>
      </c>
      <c r="G609" s="956">
        <v>66.8</v>
      </c>
      <c r="H609" s="956">
        <v>68</v>
      </c>
      <c r="I609" s="52"/>
      <c r="K609" s="59"/>
    </row>
    <row r="610" spans="2:11" ht="10.5" customHeight="1">
      <c r="B610" s="415">
        <v>2007</v>
      </c>
      <c r="C610" s="956">
        <v>80.099999999999994</v>
      </c>
      <c r="D610" s="956">
        <v>77.7</v>
      </c>
      <c r="E610" s="956">
        <v>85.4</v>
      </c>
      <c r="F610" s="956">
        <v>72.5</v>
      </c>
      <c r="G610" s="956">
        <v>74.099999999999994</v>
      </c>
      <c r="H610" s="956">
        <v>76.2</v>
      </c>
      <c r="I610" s="52"/>
    </row>
    <row r="611" spans="2:11" ht="10.5" customHeight="1">
      <c r="B611" s="415">
        <v>2008</v>
      </c>
      <c r="C611" s="956">
        <v>89.3</v>
      </c>
      <c r="D611" s="956">
        <v>90.8</v>
      </c>
      <c r="E611" s="956">
        <v>93.1</v>
      </c>
      <c r="F611" s="956">
        <v>94.9</v>
      </c>
      <c r="G611" s="956">
        <v>88.4</v>
      </c>
      <c r="H611" s="956">
        <v>84.9</v>
      </c>
      <c r="I611" s="52"/>
    </row>
    <row r="612" spans="2:11" ht="10.5" customHeight="1">
      <c r="B612" s="415">
        <v>2009</v>
      </c>
      <c r="C612" s="956">
        <v>95.9</v>
      </c>
      <c r="D612" s="959">
        <v>99.1</v>
      </c>
      <c r="E612" s="956">
        <v>99.5</v>
      </c>
      <c r="F612" s="956">
        <v>104.2</v>
      </c>
      <c r="G612" s="956">
        <v>98.2</v>
      </c>
      <c r="H612" s="956">
        <v>98</v>
      </c>
      <c r="I612" s="52"/>
    </row>
    <row r="613" spans="2:11" ht="10.5" customHeight="1">
      <c r="B613" s="415"/>
      <c r="C613" s="956"/>
      <c r="D613" s="956"/>
      <c r="E613" s="956"/>
      <c r="F613" s="956"/>
      <c r="G613" s="956"/>
      <c r="H613" s="956"/>
      <c r="I613" s="52"/>
    </row>
    <row r="614" spans="2:11" ht="10.5" customHeight="1">
      <c r="B614" s="641">
        <v>2010</v>
      </c>
      <c r="C614" s="957">
        <v>100</v>
      </c>
      <c r="D614" s="957">
        <v>100</v>
      </c>
      <c r="E614" s="957">
        <v>100</v>
      </c>
      <c r="F614" s="957">
        <v>100</v>
      </c>
      <c r="G614" s="957">
        <v>100</v>
      </c>
      <c r="H614" s="957">
        <v>100</v>
      </c>
      <c r="I614" s="52"/>
    </row>
    <row r="615" spans="2:11" ht="10.5" customHeight="1">
      <c r="B615" s="640">
        <v>2011</v>
      </c>
      <c r="C615" s="957">
        <v>105</v>
      </c>
      <c r="D615" s="957">
        <v>107.2</v>
      </c>
      <c r="E615" s="957">
        <v>110.5</v>
      </c>
      <c r="F615" s="957">
        <v>106.6</v>
      </c>
      <c r="G615" s="957">
        <v>101</v>
      </c>
      <c r="H615" s="957">
        <v>103.9</v>
      </c>
      <c r="I615" s="52"/>
    </row>
    <row r="616" spans="2:11" ht="10.5" customHeight="1">
      <c r="B616" s="1080" t="s">
        <v>1367</v>
      </c>
      <c r="C616" s="957">
        <v>110.9</v>
      </c>
      <c r="D616" s="957">
        <v>115.1</v>
      </c>
      <c r="E616" s="957">
        <v>118.9</v>
      </c>
      <c r="F616" s="957">
        <v>115.1</v>
      </c>
      <c r="G616" s="957">
        <v>109.1</v>
      </c>
      <c r="H616" s="957">
        <v>108.3</v>
      </c>
      <c r="I616" s="52"/>
    </row>
    <row r="617" spans="2:11" ht="10.5" customHeight="1">
      <c r="B617" s="1194" t="s">
        <v>1408</v>
      </c>
      <c r="C617" s="957">
        <v>117.3</v>
      </c>
      <c r="D617" s="957">
        <v>121.8</v>
      </c>
      <c r="E617" s="957">
        <v>122.7</v>
      </c>
      <c r="F617" s="957">
        <v>122.2</v>
      </c>
      <c r="G617" s="957">
        <v>117.3</v>
      </c>
      <c r="H617" s="957">
        <v>119.9</v>
      </c>
      <c r="I617" s="52"/>
    </row>
    <row r="618" spans="2:11" ht="10.5" customHeight="1">
      <c r="B618" s="1294" t="s">
        <v>1411</v>
      </c>
      <c r="C618" s="957">
        <v>124.5</v>
      </c>
      <c r="D618" s="957">
        <v>131.4</v>
      </c>
      <c r="E618" s="957">
        <v>131.80000000000001</v>
      </c>
      <c r="F618" s="957">
        <v>131.6</v>
      </c>
      <c r="G618" s="957">
        <v>129.5</v>
      </c>
      <c r="H618" s="957">
        <v>131.9</v>
      </c>
      <c r="I618" s="52"/>
    </row>
    <row r="619" spans="2:11" ht="10.5" customHeight="1">
      <c r="B619" s="1294"/>
      <c r="C619" s="957"/>
      <c r="D619" s="957"/>
      <c r="E619" s="957"/>
      <c r="F619" s="957"/>
      <c r="G619" s="957"/>
      <c r="H619" s="957"/>
      <c r="I619" s="52"/>
    </row>
    <row r="620" spans="2:11" ht="10.5" customHeight="1">
      <c r="B620" s="512" t="s">
        <v>1462</v>
      </c>
      <c r="C620" s="958">
        <v>130.19999999999999</v>
      </c>
      <c r="D620" s="958">
        <v>138</v>
      </c>
      <c r="E620" s="958">
        <v>139.5</v>
      </c>
      <c r="F620" s="958">
        <v>138.30000000000001</v>
      </c>
      <c r="G620" s="958">
        <v>137.4</v>
      </c>
      <c r="H620" s="958">
        <v>132.9</v>
      </c>
      <c r="I620" s="52"/>
    </row>
    <row r="621" spans="2:11" ht="12" customHeight="1">
      <c r="B621" s="223" t="s">
        <v>44</v>
      </c>
      <c r="C621" s="52"/>
      <c r="D621" s="52"/>
      <c r="E621" s="52"/>
      <c r="F621" s="52"/>
      <c r="G621" s="52"/>
      <c r="H621" s="52"/>
      <c r="I621" s="52"/>
    </row>
    <row r="622" spans="2:11" ht="10.5" customHeight="1">
      <c r="B622" s="60"/>
      <c r="C622" s="52"/>
      <c r="D622" s="52"/>
      <c r="E622" s="52"/>
      <c r="F622" s="52"/>
      <c r="G622" s="52"/>
      <c r="H622" s="52"/>
      <c r="I622" s="52"/>
    </row>
    <row r="623" spans="2:11" ht="10.5" customHeight="1">
      <c r="B623" s="60"/>
      <c r="C623" s="52"/>
      <c r="D623" s="52"/>
      <c r="E623" s="52"/>
      <c r="F623" s="52"/>
      <c r="G623" s="52"/>
      <c r="H623" s="52"/>
      <c r="I623" s="52"/>
    </row>
    <row r="624" spans="2:11" ht="10.5" customHeight="1">
      <c r="B624" s="60"/>
      <c r="C624" s="52"/>
      <c r="D624" s="52"/>
      <c r="E624" s="52"/>
      <c r="F624" s="52"/>
      <c r="G624" s="52"/>
      <c r="H624" s="52"/>
      <c r="I624" s="52"/>
    </row>
    <row r="625" spans="2:9" ht="10.5" customHeight="1">
      <c r="B625" s="60"/>
      <c r="C625" s="52"/>
      <c r="D625" s="52"/>
      <c r="E625" s="52"/>
      <c r="F625" s="52"/>
      <c r="G625" s="52"/>
      <c r="H625" s="52"/>
      <c r="I625" s="52"/>
    </row>
    <row r="626" spans="2:9" ht="10.5" customHeight="1">
      <c r="B626" s="60"/>
      <c r="C626" s="52"/>
      <c r="D626" s="52"/>
      <c r="E626" s="52"/>
      <c r="F626" s="52"/>
      <c r="G626" s="52"/>
      <c r="H626" s="52"/>
      <c r="I626" s="52"/>
    </row>
    <row r="627" spans="2:9" ht="10.5" customHeight="1">
      <c r="B627" s="60"/>
      <c r="C627" s="52"/>
      <c r="D627" s="52"/>
      <c r="E627" s="52"/>
      <c r="F627" s="52"/>
      <c r="G627" s="52"/>
      <c r="H627" s="52"/>
      <c r="I627" s="52"/>
    </row>
    <row r="628" spans="2:9" ht="10.5" customHeight="1">
      <c r="B628" s="60"/>
      <c r="C628" s="52"/>
      <c r="D628" s="52"/>
      <c r="E628" s="52"/>
      <c r="F628" s="52"/>
      <c r="G628" s="52"/>
      <c r="H628" s="52"/>
      <c r="I628" s="52"/>
    </row>
    <row r="629" spans="2:9" ht="10.5" customHeight="1">
      <c r="B629" s="60"/>
      <c r="C629" s="52"/>
      <c r="D629" s="52"/>
      <c r="E629" s="52"/>
      <c r="F629" s="52"/>
      <c r="G629" s="52"/>
      <c r="H629" s="52"/>
      <c r="I629" s="52"/>
    </row>
    <row r="630" spans="2:9" ht="10.5" customHeight="1">
      <c r="B630" s="60"/>
      <c r="C630" s="52"/>
      <c r="D630" s="52"/>
      <c r="E630" s="52"/>
      <c r="F630" s="52"/>
      <c r="G630" s="52"/>
      <c r="H630" s="52"/>
      <c r="I630" s="52"/>
    </row>
    <row r="631" spans="2:9" ht="10.5" customHeight="1">
      <c r="B631" s="60"/>
      <c r="C631" s="52"/>
      <c r="D631" s="52"/>
      <c r="E631" s="52"/>
      <c r="F631" s="52"/>
      <c r="G631" s="52"/>
      <c r="H631" s="52"/>
      <c r="I631" s="52"/>
    </row>
    <row r="632" spans="2:9" ht="10.5" customHeight="1">
      <c r="B632" s="60"/>
      <c r="C632" s="52"/>
      <c r="D632" s="52"/>
      <c r="E632" s="52"/>
      <c r="F632" s="52"/>
      <c r="G632" s="52"/>
      <c r="H632" s="52"/>
      <c r="I632" s="52"/>
    </row>
    <row r="633" spans="2:9" ht="10.5" customHeight="1">
      <c r="B633" s="60"/>
      <c r="C633" s="52"/>
      <c r="D633" s="52"/>
      <c r="E633" s="52"/>
      <c r="F633" s="52"/>
      <c r="G633" s="52"/>
      <c r="H633" s="52"/>
      <c r="I633" s="52"/>
    </row>
    <row r="634" spans="2:9" ht="10.5" customHeight="1">
      <c r="B634" s="60"/>
      <c r="C634" s="52"/>
      <c r="D634" s="52"/>
      <c r="E634" s="52"/>
      <c r="F634" s="52"/>
      <c r="G634" s="52"/>
      <c r="H634" s="52"/>
      <c r="I634" s="52"/>
    </row>
    <row r="635" spans="2:9" ht="10.5" customHeight="1">
      <c r="B635" s="60"/>
      <c r="C635" s="52"/>
      <c r="D635" s="52"/>
      <c r="E635" s="52"/>
      <c r="F635" s="52"/>
      <c r="G635" s="52"/>
      <c r="H635" s="52"/>
      <c r="I635" s="52"/>
    </row>
    <row r="636" spans="2:9" ht="10.5" customHeight="1">
      <c r="B636" s="60"/>
      <c r="C636" s="52"/>
      <c r="D636" s="52"/>
      <c r="E636" s="52"/>
      <c r="F636" s="52"/>
      <c r="G636" s="52"/>
      <c r="H636" s="52"/>
      <c r="I636" s="52"/>
    </row>
    <row r="637" spans="2:9" ht="10.5" customHeight="1">
      <c r="B637" s="60"/>
      <c r="C637" s="52"/>
      <c r="D637" s="52"/>
      <c r="E637" s="52"/>
      <c r="F637" s="52"/>
      <c r="G637" s="52"/>
      <c r="H637" s="52"/>
      <c r="I637" s="52"/>
    </row>
    <row r="638" spans="2:9" ht="10.5" customHeight="1">
      <c r="B638" s="60"/>
      <c r="C638" s="52"/>
      <c r="D638" s="52"/>
      <c r="E638" s="52"/>
      <c r="F638" s="52"/>
      <c r="G638" s="52"/>
      <c r="H638" s="52"/>
      <c r="I638" s="52"/>
    </row>
    <row r="639" spans="2:9" ht="10.5" customHeight="1">
      <c r="B639" s="60"/>
      <c r="C639" s="52"/>
      <c r="D639" s="52"/>
      <c r="E639" s="52"/>
      <c r="F639" s="52"/>
      <c r="G639" s="52"/>
      <c r="H639" s="52"/>
      <c r="I639" s="52"/>
    </row>
    <row r="640" spans="2:9" ht="10.5" customHeight="1">
      <c r="C640" s="52"/>
      <c r="D640" s="52"/>
      <c r="E640" s="52"/>
      <c r="F640" s="52"/>
      <c r="G640" s="52"/>
      <c r="H640" s="157">
        <v>97</v>
      </c>
      <c r="I640" s="52"/>
    </row>
    <row r="641" spans="2:9" ht="10.5" customHeight="1">
      <c r="C641" s="52"/>
      <c r="D641" s="52"/>
      <c r="E641" s="52"/>
      <c r="F641" s="52"/>
      <c r="G641" s="52"/>
      <c r="H641" s="157"/>
      <c r="I641" s="52"/>
    </row>
    <row r="642" spans="2:9" ht="10.5" customHeight="1">
      <c r="C642" s="52"/>
      <c r="D642" s="52"/>
      <c r="E642" s="52"/>
      <c r="F642" s="52"/>
      <c r="G642" s="52"/>
      <c r="H642" s="157"/>
      <c r="I642" s="52"/>
    </row>
    <row r="643" spans="2:9">
      <c r="B643" s="60" t="s">
        <v>651</v>
      </c>
      <c r="C643" s="52"/>
      <c r="D643" s="52"/>
      <c r="E643" s="52"/>
      <c r="F643" s="52"/>
      <c r="G643" s="52"/>
      <c r="H643" s="52"/>
      <c r="I643" s="52"/>
    </row>
    <row r="644" spans="2:9" ht="47.25" customHeight="1">
      <c r="B644" s="1638" t="s">
        <v>599</v>
      </c>
      <c r="C644" s="413" t="s">
        <v>1196</v>
      </c>
      <c r="D644" s="413" t="s">
        <v>1197</v>
      </c>
      <c r="E644" s="413" t="s">
        <v>1198</v>
      </c>
      <c r="F644" s="413" t="s">
        <v>898</v>
      </c>
      <c r="G644" s="52"/>
      <c r="H644" s="52"/>
      <c r="I644" s="52"/>
    </row>
    <row r="645" spans="2:9">
      <c r="B645" s="1639"/>
      <c r="C645" s="1930" t="s">
        <v>1481</v>
      </c>
      <c r="D645" s="1931"/>
      <c r="E645" s="1931"/>
      <c r="F645" s="1932"/>
      <c r="G645" s="52"/>
      <c r="H645" s="52"/>
      <c r="I645" s="52"/>
    </row>
    <row r="646" spans="2:9">
      <c r="B646" s="418" t="s">
        <v>992</v>
      </c>
      <c r="C646" s="419">
        <v>12</v>
      </c>
      <c r="D646" s="419">
        <v>5</v>
      </c>
      <c r="E646" s="419">
        <v>83</v>
      </c>
      <c r="F646" s="419">
        <f>SUM(C646:E646)</f>
        <v>100</v>
      </c>
      <c r="G646" s="52"/>
      <c r="H646" s="52"/>
      <c r="I646" s="52"/>
    </row>
    <row r="647" spans="2:9" ht="10.5" customHeight="1">
      <c r="B647" s="415">
        <v>1980</v>
      </c>
      <c r="C647" s="1196">
        <v>3.7</v>
      </c>
      <c r="D647" s="955">
        <v>5</v>
      </c>
      <c r="E647" s="955">
        <v>4.8</v>
      </c>
      <c r="F647" s="955">
        <v>4.3</v>
      </c>
      <c r="G647" s="52"/>
      <c r="H647" s="52"/>
    </row>
    <row r="648" spans="2:9" ht="10.5" customHeight="1">
      <c r="B648" s="415">
        <v>1981</v>
      </c>
      <c r="C648" s="1196">
        <v>4.2</v>
      </c>
      <c r="D648" s="955">
        <v>5.6</v>
      </c>
      <c r="E648" s="955">
        <v>5.3</v>
      </c>
      <c r="F648" s="955">
        <v>4.8</v>
      </c>
      <c r="G648" s="52"/>
      <c r="H648" s="52"/>
    </row>
    <row r="649" spans="2:9" ht="10.5" customHeight="1">
      <c r="B649" s="415">
        <v>1982</v>
      </c>
      <c r="C649" s="1196">
        <v>4.9000000000000004</v>
      </c>
      <c r="D649" s="955">
        <v>6.3</v>
      </c>
      <c r="E649" s="955">
        <v>6.1</v>
      </c>
      <c r="F649" s="955">
        <v>5.5</v>
      </c>
      <c r="G649" s="52"/>
      <c r="H649" s="52"/>
    </row>
    <row r="650" spans="2:9" ht="10.5" customHeight="1">
      <c r="B650" s="415">
        <v>1983</v>
      </c>
      <c r="C650" s="1196">
        <v>5.6</v>
      </c>
      <c r="D650" s="955">
        <v>7.4</v>
      </c>
      <c r="E650" s="955">
        <v>6.9</v>
      </c>
      <c r="F650" s="955">
        <v>6.3</v>
      </c>
      <c r="G650" s="52"/>
      <c r="H650" s="52"/>
    </row>
    <row r="651" spans="2:9" ht="10.5" customHeight="1">
      <c r="B651" s="415">
        <v>1984</v>
      </c>
      <c r="C651" s="1196">
        <v>6.4</v>
      </c>
      <c r="D651" s="955">
        <v>8.4</v>
      </c>
      <c r="E651" s="955">
        <v>7.2</v>
      </c>
      <c r="F651" s="955">
        <v>6.8</v>
      </c>
      <c r="G651" s="52"/>
      <c r="H651" s="52"/>
    </row>
    <row r="652" spans="2:9" ht="10.5" customHeight="1">
      <c r="B652" s="415"/>
      <c r="C652" s="1196"/>
      <c r="D652" s="955"/>
      <c r="E652" s="955"/>
      <c r="F652" s="955"/>
      <c r="G652" s="52"/>
      <c r="H652" s="52"/>
    </row>
    <row r="653" spans="2:9" ht="10.5" customHeight="1">
      <c r="B653" s="415">
        <v>1985</v>
      </c>
      <c r="C653" s="1196">
        <v>7.9</v>
      </c>
      <c r="D653" s="955">
        <v>9.9</v>
      </c>
      <c r="E653" s="955">
        <v>8.6</v>
      </c>
      <c r="F653" s="955">
        <v>8.1</v>
      </c>
      <c r="G653" s="52"/>
      <c r="H653" s="52"/>
    </row>
    <row r="654" spans="2:9" ht="10.5" customHeight="1">
      <c r="B654" s="415">
        <v>1986</v>
      </c>
      <c r="C654" s="1196">
        <v>10.1</v>
      </c>
      <c r="D654" s="955">
        <v>12.2</v>
      </c>
      <c r="E654" s="955">
        <v>9.9</v>
      </c>
      <c r="F654" s="955">
        <v>9.6999999999999993</v>
      </c>
      <c r="G654" s="52"/>
      <c r="H654" s="52"/>
    </row>
    <row r="655" spans="2:9" ht="10.5" customHeight="1">
      <c r="B655" s="415">
        <v>1987</v>
      </c>
      <c r="C655" s="1196">
        <v>11.9</v>
      </c>
      <c r="D655" s="955">
        <v>13.9</v>
      </c>
      <c r="E655" s="955">
        <v>10.3</v>
      </c>
      <c r="F655" s="955">
        <v>10.6</v>
      </c>
      <c r="G655" s="52"/>
      <c r="H655" s="52"/>
    </row>
    <row r="656" spans="2:9" ht="10.5" customHeight="1">
      <c r="B656" s="415">
        <v>1988</v>
      </c>
      <c r="C656" s="1196">
        <v>13.8</v>
      </c>
      <c r="D656" s="955">
        <v>15.7</v>
      </c>
      <c r="E656" s="955">
        <v>11.5</v>
      </c>
      <c r="F656" s="955">
        <v>12</v>
      </c>
      <c r="G656" s="52"/>
      <c r="H656" s="52"/>
    </row>
    <row r="657" spans="2:8" ht="10.5" customHeight="1">
      <c r="B657" s="415">
        <v>1989</v>
      </c>
      <c r="C657" s="1196">
        <v>16.8</v>
      </c>
      <c r="D657" s="955">
        <v>18.399999999999999</v>
      </c>
      <c r="E657" s="955">
        <v>13.9</v>
      </c>
      <c r="F657" s="955">
        <v>14.4</v>
      </c>
      <c r="G657" s="52"/>
      <c r="H657" s="52"/>
    </row>
    <row r="658" spans="2:8" ht="10.5" customHeight="1">
      <c r="B658" s="415"/>
      <c r="C658" s="1196"/>
      <c r="D658" s="955"/>
      <c r="E658" s="955"/>
      <c r="F658" s="955"/>
      <c r="G658" s="52"/>
      <c r="H658" s="52"/>
    </row>
    <row r="659" spans="2:8" ht="10.5" customHeight="1">
      <c r="B659" s="415">
        <v>1990</v>
      </c>
      <c r="C659" s="1197">
        <v>18.600000000000001</v>
      </c>
      <c r="D659" s="955">
        <v>14.2</v>
      </c>
      <c r="E659" s="955">
        <v>15.5</v>
      </c>
      <c r="F659" s="955">
        <v>16</v>
      </c>
      <c r="G659" s="52"/>
      <c r="H659" s="52"/>
    </row>
    <row r="660" spans="2:8" ht="10.5" customHeight="1">
      <c r="B660" s="415">
        <v>1991</v>
      </c>
      <c r="C660" s="1197">
        <v>20.3</v>
      </c>
      <c r="D660" s="955">
        <v>23.2</v>
      </c>
      <c r="E660" s="955">
        <v>17.5</v>
      </c>
      <c r="F660" s="955">
        <v>18</v>
      </c>
      <c r="G660" s="52"/>
      <c r="H660" s="52"/>
    </row>
    <row r="661" spans="2:8" ht="10.5" customHeight="1">
      <c r="B661" s="415">
        <v>1992</v>
      </c>
      <c r="C661" s="1197">
        <v>21.4</v>
      </c>
      <c r="D661" s="955">
        <v>24.5</v>
      </c>
      <c r="E661" s="955">
        <v>18.600000000000001</v>
      </c>
      <c r="F661" s="955">
        <v>19.100000000000001</v>
      </c>
      <c r="G661" s="52"/>
      <c r="H661" s="52"/>
    </row>
    <row r="662" spans="2:8" ht="10.5" customHeight="1">
      <c r="B662" s="415">
        <v>1993</v>
      </c>
      <c r="C662" s="1197">
        <v>24.2</v>
      </c>
      <c r="D662" s="955">
        <v>26.3</v>
      </c>
      <c r="E662" s="955">
        <v>20.399999999999999</v>
      </c>
      <c r="F662" s="955">
        <v>20.9</v>
      </c>
      <c r="G662" s="52"/>
      <c r="H662" s="52"/>
    </row>
    <row r="663" spans="2:8" ht="10.5" customHeight="1">
      <c r="B663" s="415">
        <v>1994</v>
      </c>
      <c r="C663" s="1197">
        <v>26.6</v>
      </c>
      <c r="D663" s="955">
        <v>27.8</v>
      </c>
      <c r="E663" s="955">
        <v>21.9</v>
      </c>
      <c r="F663" s="955">
        <v>22.5</v>
      </c>
      <c r="G663" s="52"/>
      <c r="H663" s="52"/>
    </row>
    <row r="664" spans="2:8" ht="10.5" customHeight="1">
      <c r="B664" s="415"/>
      <c r="C664" s="1197"/>
      <c r="D664" s="955"/>
      <c r="E664" s="955"/>
      <c r="F664" s="955"/>
      <c r="G664" s="52"/>
      <c r="H664" s="52"/>
    </row>
    <row r="665" spans="2:8" ht="10.5" customHeight="1">
      <c r="B665" s="415">
        <v>1995</v>
      </c>
      <c r="C665" s="1197">
        <v>29.4</v>
      </c>
      <c r="D665" s="955">
        <v>30.3</v>
      </c>
      <c r="E665" s="955">
        <v>23.8</v>
      </c>
      <c r="F665" s="955">
        <v>24.5</v>
      </c>
      <c r="G665" s="52"/>
      <c r="H665" s="52"/>
    </row>
    <row r="666" spans="2:8" ht="10.5" customHeight="1">
      <c r="B666" s="415">
        <v>1996</v>
      </c>
      <c r="C666" s="1197">
        <v>31.3</v>
      </c>
      <c r="D666" s="955">
        <v>32.9</v>
      </c>
      <c r="E666" s="955">
        <v>27.5</v>
      </c>
      <c r="F666" s="955">
        <v>27.6</v>
      </c>
      <c r="G666" s="52"/>
      <c r="H666" s="52"/>
    </row>
    <row r="667" spans="2:8" ht="10.5" customHeight="1">
      <c r="B667" s="415">
        <v>1997</v>
      </c>
      <c r="C667" s="1197">
        <v>34</v>
      </c>
      <c r="D667" s="955">
        <v>36.6</v>
      </c>
      <c r="E667" s="955">
        <v>29.6</v>
      </c>
      <c r="F667" s="955">
        <v>30.3</v>
      </c>
      <c r="G667" s="52"/>
      <c r="H667" s="52"/>
    </row>
    <row r="668" spans="2:8" ht="10.5" customHeight="1">
      <c r="B668" s="415">
        <v>1998</v>
      </c>
      <c r="C668" s="1197">
        <v>36.700000000000003</v>
      </c>
      <c r="D668" s="955">
        <v>39.4</v>
      </c>
      <c r="E668" s="955">
        <v>29.8</v>
      </c>
      <c r="F668" s="955">
        <v>30.9</v>
      </c>
      <c r="G668" s="52"/>
      <c r="H668" s="52"/>
    </row>
    <row r="669" spans="2:8" ht="10.5" customHeight="1">
      <c r="B669" s="415">
        <v>1999</v>
      </c>
      <c r="C669" s="1197">
        <v>39.700000000000003</v>
      </c>
      <c r="D669" s="955">
        <v>41.3</v>
      </c>
      <c r="E669" s="955">
        <v>31.2</v>
      </c>
      <c r="F669" s="955">
        <v>32.4</v>
      </c>
      <c r="G669" s="52"/>
      <c r="H669" s="52"/>
    </row>
    <row r="670" spans="2:8" ht="10.5" customHeight="1">
      <c r="B670" s="415"/>
      <c r="C670" s="1197"/>
      <c r="D670" s="955"/>
      <c r="E670" s="955"/>
      <c r="F670" s="955"/>
      <c r="G670" s="52"/>
      <c r="H670" s="52"/>
    </row>
    <row r="671" spans="2:8" ht="10.5" customHeight="1">
      <c r="B671" s="415">
        <v>2000</v>
      </c>
      <c r="C671" s="1197">
        <v>53.4</v>
      </c>
      <c r="D671" s="955">
        <v>44</v>
      </c>
      <c r="E671" s="955">
        <v>39.5</v>
      </c>
      <c r="F671" s="955">
        <v>40.5</v>
      </c>
      <c r="G671" s="52"/>
      <c r="H671" s="52"/>
    </row>
    <row r="672" spans="2:8" ht="10.5" customHeight="1">
      <c r="B672" s="415">
        <v>2001</v>
      </c>
      <c r="C672" s="1197">
        <v>56.8</v>
      </c>
      <c r="D672" s="955">
        <v>46.9</v>
      </c>
      <c r="E672" s="955">
        <v>43.7</v>
      </c>
      <c r="F672" s="955">
        <v>44.8</v>
      </c>
      <c r="G672" s="52"/>
      <c r="H672" s="52"/>
    </row>
    <row r="673" spans="2:12" ht="10.5" customHeight="1">
      <c r="B673" s="415">
        <v>2002</v>
      </c>
      <c r="C673" s="1197">
        <v>65.3</v>
      </c>
      <c r="D673" s="955">
        <v>53</v>
      </c>
      <c r="E673" s="955">
        <v>50.9</v>
      </c>
      <c r="F673" s="955">
        <v>52.5</v>
      </c>
      <c r="G673" s="52"/>
      <c r="H673" s="52"/>
    </row>
    <row r="674" spans="2:12" ht="10.5" customHeight="1">
      <c r="B674" s="415">
        <v>2003</v>
      </c>
      <c r="C674" s="1197">
        <v>69.3</v>
      </c>
      <c r="D674" s="955">
        <v>59.6</v>
      </c>
      <c r="E674" s="956">
        <v>53.1</v>
      </c>
      <c r="F674" s="956">
        <v>55.2</v>
      </c>
      <c r="G674" s="52"/>
      <c r="H674" s="52"/>
    </row>
    <row r="675" spans="2:12" ht="10.5" customHeight="1">
      <c r="B675" s="415">
        <v>2004</v>
      </c>
      <c r="C675" s="1198">
        <v>69.099999999999994</v>
      </c>
      <c r="D675" s="956">
        <v>62.9</v>
      </c>
      <c r="E675" s="956">
        <v>54.1</v>
      </c>
      <c r="F675" s="956">
        <v>56.1</v>
      </c>
      <c r="G675" s="52"/>
      <c r="H675" s="52"/>
      <c r="L675" s="59"/>
    </row>
    <row r="676" spans="2:12" ht="10.5" customHeight="1">
      <c r="B676" s="415"/>
      <c r="C676" s="1198"/>
      <c r="D676" s="956"/>
      <c r="E676" s="956"/>
      <c r="F676" s="956"/>
      <c r="G676" s="52"/>
      <c r="H676" s="52"/>
      <c r="L676" s="59"/>
    </row>
    <row r="677" spans="2:12" ht="10.5" customHeight="1">
      <c r="B677" s="415">
        <v>2005</v>
      </c>
      <c r="C677" s="1198">
        <v>68.7</v>
      </c>
      <c r="D677" s="956">
        <v>68.599999999999994</v>
      </c>
      <c r="E677" s="956">
        <v>54.5</v>
      </c>
      <c r="F677" s="956">
        <v>56.7</v>
      </c>
      <c r="G677" s="52"/>
      <c r="H677" s="52"/>
      <c r="I677" s="52"/>
      <c r="J677" s="59"/>
    </row>
    <row r="678" spans="2:12" ht="10.5" customHeight="1">
      <c r="B678" s="415">
        <v>2006</v>
      </c>
      <c r="C678" s="1198">
        <v>69</v>
      </c>
      <c r="D678" s="956">
        <v>69.3</v>
      </c>
      <c r="E678" s="956">
        <v>57.9</v>
      </c>
      <c r="F678" s="956">
        <v>60.1</v>
      </c>
      <c r="G678" s="52"/>
      <c r="H678" s="52"/>
      <c r="I678" s="52"/>
      <c r="J678" s="59"/>
    </row>
    <row r="679" spans="2:12" ht="10.5" customHeight="1">
      <c r="B679" s="415">
        <v>2007</v>
      </c>
      <c r="C679" s="1198">
        <v>68.8</v>
      </c>
      <c r="D679" s="956">
        <v>82</v>
      </c>
      <c r="E679" s="956">
        <v>64.3</v>
      </c>
      <c r="F679" s="956">
        <v>65.599999999999994</v>
      </c>
      <c r="G679" s="52"/>
      <c r="H679" s="52"/>
      <c r="I679" s="52"/>
    </row>
    <row r="680" spans="2:12" ht="10.5" customHeight="1">
      <c r="B680" s="415">
        <v>2008</v>
      </c>
      <c r="C680" s="1198">
        <v>77.900000000000006</v>
      </c>
      <c r="D680" s="956">
        <v>90.7</v>
      </c>
      <c r="E680" s="956">
        <v>79.599999999999994</v>
      </c>
      <c r="F680" s="956">
        <v>79.8</v>
      </c>
      <c r="G680" s="52"/>
      <c r="H680" s="52"/>
      <c r="I680" s="52"/>
    </row>
    <row r="681" spans="2:12" ht="10.5" customHeight="1">
      <c r="B681" s="415">
        <v>2009</v>
      </c>
      <c r="C681" s="1198">
        <v>88</v>
      </c>
      <c r="D681" s="957">
        <v>97.9</v>
      </c>
      <c r="E681" s="957">
        <v>88.3</v>
      </c>
      <c r="F681" s="957">
        <v>88.6</v>
      </c>
      <c r="G681" s="52"/>
      <c r="H681" s="52"/>
      <c r="I681" s="52"/>
    </row>
    <row r="682" spans="2:12" ht="10.5" customHeight="1">
      <c r="B682" s="415"/>
      <c r="C682" s="1198"/>
      <c r="D682" s="957"/>
      <c r="E682" s="957"/>
      <c r="F682" s="957"/>
      <c r="G682" s="52"/>
      <c r="H682" s="52"/>
      <c r="I682" s="52"/>
    </row>
    <row r="683" spans="2:12" ht="10.5" customHeight="1">
      <c r="B683" s="415">
        <v>2010</v>
      </c>
      <c r="C683" s="1198">
        <v>100</v>
      </c>
      <c r="D683" s="957">
        <v>100</v>
      </c>
      <c r="E683" s="957">
        <v>100</v>
      </c>
      <c r="F683" s="957">
        <v>100</v>
      </c>
      <c r="G683" s="52"/>
      <c r="H683" s="52"/>
      <c r="I683" s="52"/>
    </row>
    <row r="684" spans="2:12" ht="10.5" customHeight="1">
      <c r="B684" s="511">
        <v>2011</v>
      </c>
      <c r="C684" s="1198">
        <v>110.7</v>
      </c>
      <c r="D684" s="957">
        <v>105.8</v>
      </c>
      <c r="E684" s="957">
        <v>110.9</v>
      </c>
      <c r="F684" s="957">
        <v>110.6</v>
      </c>
      <c r="G684" s="52"/>
      <c r="H684" s="52"/>
      <c r="I684" s="52"/>
    </row>
    <row r="685" spans="2:12" ht="10.5" customHeight="1">
      <c r="B685" s="511" t="s">
        <v>1367</v>
      </c>
      <c r="C685" s="1198">
        <v>123</v>
      </c>
      <c r="D685" s="957">
        <v>115.5</v>
      </c>
      <c r="E685" s="957">
        <v>126.3</v>
      </c>
      <c r="F685" s="957">
        <v>125.4</v>
      </c>
      <c r="G685" s="52"/>
      <c r="H685" s="1082"/>
      <c r="I685" s="52"/>
    </row>
    <row r="686" spans="2:12" ht="10.5" customHeight="1">
      <c r="B686" s="511" t="s">
        <v>1408</v>
      </c>
      <c r="C686" s="1198">
        <v>132.19999999999999</v>
      </c>
      <c r="D686" s="957">
        <v>122.5</v>
      </c>
      <c r="E686" s="957">
        <v>134.9</v>
      </c>
      <c r="F686" s="957">
        <v>134</v>
      </c>
      <c r="G686" s="52"/>
      <c r="H686" s="1082"/>
      <c r="I686" s="52"/>
    </row>
    <row r="687" spans="2:12" ht="10.5" customHeight="1">
      <c r="B687" s="511" t="s">
        <v>1411</v>
      </c>
      <c r="C687" s="1197">
        <v>142.80000000000001</v>
      </c>
      <c r="D687" s="1301">
        <v>129.5</v>
      </c>
      <c r="E687" s="957">
        <v>142.9</v>
      </c>
      <c r="F687" s="957">
        <v>142.30000000000001</v>
      </c>
      <c r="G687" s="52"/>
      <c r="H687" s="1082"/>
      <c r="I687" s="52"/>
    </row>
    <row r="688" spans="2:12" ht="10.5" customHeight="1">
      <c r="B688" s="511"/>
      <c r="C688" s="1197"/>
      <c r="D688" s="1301"/>
      <c r="E688" s="957"/>
      <c r="F688" s="957"/>
      <c r="G688" s="52"/>
      <c r="H688" s="1082"/>
      <c r="I688" s="52"/>
    </row>
    <row r="689" spans="2:9" ht="10.5" customHeight="1">
      <c r="B689" s="512" t="s">
        <v>1462</v>
      </c>
      <c r="C689" s="1199">
        <v>151.1</v>
      </c>
      <c r="D689" s="1195">
        <v>138.9</v>
      </c>
      <c r="E689" s="958">
        <v>147.19999999999999</v>
      </c>
      <c r="F689" s="958">
        <v>147.19999999999999</v>
      </c>
      <c r="G689" s="52"/>
      <c r="H689" s="52"/>
      <c r="I689" s="52"/>
    </row>
    <row r="690" spans="2:9" ht="6" customHeight="1">
      <c r="B690" s="1111"/>
      <c r="C690" s="1454"/>
      <c r="D690" s="1453"/>
      <c r="E690" s="1453"/>
      <c r="F690" s="1453"/>
      <c r="G690" s="52"/>
      <c r="H690" s="52"/>
      <c r="I690" s="52"/>
    </row>
    <row r="691" spans="2:9" ht="10.5" customHeight="1">
      <c r="B691" s="1326" t="s">
        <v>1199</v>
      </c>
      <c r="C691" s="1083"/>
      <c r="D691" s="52"/>
      <c r="E691" s="52"/>
      <c r="F691" s="52"/>
      <c r="G691" s="52"/>
      <c r="H691" s="1082"/>
      <c r="I691" s="52"/>
    </row>
    <row r="692" spans="2:9" ht="10.5" customHeight="1">
      <c r="B692" s="1326" t="s">
        <v>1200</v>
      </c>
      <c r="C692" s="52"/>
      <c r="D692" s="52"/>
      <c r="E692" s="52"/>
      <c r="F692" s="52"/>
      <c r="G692" s="52"/>
      <c r="H692" s="52"/>
      <c r="I692" s="52"/>
    </row>
    <row r="693" spans="2:9" ht="10.5" customHeight="1">
      <c r="B693" s="1326" t="s">
        <v>1201</v>
      </c>
      <c r="C693" s="52"/>
      <c r="D693" s="52"/>
      <c r="E693" s="52"/>
      <c r="F693" s="52"/>
      <c r="G693" s="52"/>
      <c r="H693" s="52"/>
      <c r="I693" s="52"/>
    </row>
    <row r="694" spans="2:9" ht="10.5" customHeight="1">
      <c r="B694" s="48"/>
      <c r="C694" s="52"/>
      <c r="D694" s="52"/>
      <c r="E694" s="52"/>
      <c r="F694" s="52"/>
      <c r="G694" s="52"/>
      <c r="H694" s="52"/>
      <c r="I694" s="52"/>
    </row>
    <row r="695" spans="2:9" ht="10.5" customHeight="1">
      <c r="B695" s="252"/>
      <c r="C695" s="52"/>
      <c r="D695" s="52"/>
      <c r="E695" s="52"/>
      <c r="F695" s="52"/>
      <c r="G695" s="52"/>
      <c r="H695" s="52"/>
      <c r="I695" s="52"/>
    </row>
    <row r="696" spans="2:9" ht="10.5" customHeight="1">
      <c r="B696" s="252"/>
      <c r="C696" s="52"/>
      <c r="D696" s="52"/>
      <c r="E696" s="52"/>
      <c r="F696" s="52"/>
      <c r="G696" s="52"/>
      <c r="H696" s="52"/>
      <c r="I696" s="52"/>
    </row>
    <row r="697" spans="2:9" ht="10.5" customHeight="1">
      <c r="B697" s="252"/>
      <c r="C697" s="52"/>
      <c r="D697" s="52"/>
      <c r="E697" s="52"/>
      <c r="F697" s="52"/>
      <c r="G697" s="52"/>
      <c r="H697" s="52"/>
      <c r="I697" s="52"/>
    </row>
    <row r="698" spans="2:9" ht="10.5" customHeight="1"/>
    <row r="699" spans="2:9" ht="10.5" customHeight="1"/>
    <row r="700" spans="2:9" ht="10.5" customHeight="1">
      <c r="H700" s="157">
        <v>98</v>
      </c>
    </row>
    <row r="701" spans="2:9" ht="10.5" customHeight="1">
      <c r="H701" s="157"/>
    </row>
    <row r="702" spans="2:9" ht="10.5" customHeight="1">
      <c r="H702" s="157"/>
    </row>
    <row r="704" spans="2:9" ht="11">
      <c r="B704" s="60" t="s">
        <v>995</v>
      </c>
      <c r="C704" s="42"/>
      <c r="D704" s="42"/>
      <c r="E704" s="42"/>
      <c r="F704" s="42"/>
      <c r="G704" s="42"/>
    </row>
    <row r="705" spans="2:7" ht="23.25" customHeight="1">
      <c r="B705" s="1638" t="s">
        <v>599</v>
      </c>
      <c r="C705" s="413" t="s">
        <v>865</v>
      </c>
      <c r="D705" s="413" t="s">
        <v>866</v>
      </c>
      <c r="E705" s="413" t="s">
        <v>1202</v>
      </c>
      <c r="F705" s="413" t="s">
        <v>1203</v>
      </c>
      <c r="G705" s="413" t="s">
        <v>897</v>
      </c>
    </row>
    <row r="706" spans="2:7">
      <c r="B706" s="1639"/>
      <c r="C706" s="1930" t="s">
        <v>1481</v>
      </c>
      <c r="D706" s="1931"/>
      <c r="E706" s="1931"/>
      <c r="F706" s="1931"/>
      <c r="G706" s="1932"/>
    </row>
    <row r="707" spans="2:7">
      <c r="B707" s="418" t="s">
        <v>992</v>
      </c>
      <c r="C707" s="419">
        <v>30</v>
      </c>
      <c r="D707" s="419">
        <v>29</v>
      </c>
      <c r="E707" s="419">
        <v>29</v>
      </c>
      <c r="F707" s="419">
        <v>12</v>
      </c>
      <c r="G707" s="419">
        <f>SUM(C707:F707)</f>
        <v>100</v>
      </c>
    </row>
    <row r="708" spans="2:7" ht="10.5" customHeight="1">
      <c r="B708" s="415">
        <v>1980</v>
      </c>
      <c r="C708" s="956">
        <v>2.7</v>
      </c>
      <c r="D708" s="955">
        <v>3.5</v>
      </c>
      <c r="E708" s="955">
        <v>4.3</v>
      </c>
      <c r="F708" s="955">
        <v>6.7</v>
      </c>
      <c r="G708" s="955">
        <v>3.7</v>
      </c>
    </row>
    <row r="709" spans="2:7" ht="10.5" customHeight="1">
      <c r="B709" s="415">
        <v>1981</v>
      </c>
      <c r="C709" s="956">
        <v>3.1</v>
      </c>
      <c r="D709" s="955">
        <v>3.9</v>
      </c>
      <c r="E709" s="955">
        <v>4.9000000000000004</v>
      </c>
      <c r="F709" s="955">
        <v>7.4</v>
      </c>
      <c r="G709" s="955">
        <v>4.2</v>
      </c>
    </row>
    <row r="710" spans="2:7" ht="10.5" customHeight="1">
      <c r="B710" s="415">
        <v>1982</v>
      </c>
      <c r="C710" s="956">
        <v>3.8</v>
      </c>
      <c r="D710" s="955">
        <v>4.5999999999999996</v>
      </c>
      <c r="E710" s="955">
        <v>5.9</v>
      </c>
      <c r="F710" s="955">
        <v>8.3000000000000007</v>
      </c>
      <c r="G710" s="955">
        <v>4.9000000000000004</v>
      </c>
    </row>
    <row r="711" spans="2:7" ht="10.5" customHeight="1">
      <c r="B711" s="415">
        <v>1983</v>
      </c>
      <c r="C711" s="956">
        <v>4.3</v>
      </c>
      <c r="D711" s="955">
        <v>5.2</v>
      </c>
      <c r="E711" s="955">
        <v>6.6</v>
      </c>
      <c r="F711" s="955">
        <v>9.6</v>
      </c>
      <c r="G711" s="955">
        <v>5.6</v>
      </c>
    </row>
    <row r="712" spans="2:7" ht="10.5" customHeight="1">
      <c r="B712" s="415">
        <v>1984</v>
      </c>
      <c r="C712" s="956">
        <v>4.9000000000000004</v>
      </c>
      <c r="D712" s="955">
        <v>6.1</v>
      </c>
      <c r="E712" s="955">
        <v>7.3</v>
      </c>
      <c r="F712" s="955">
        <v>10.7</v>
      </c>
      <c r="G712" s="955">
        <v>6.4</v>
      </c>
    </row>
    <row r="713" spans="2:7" ht="10.5" customHeight="1">
      <c r="B713" s="415"/>
      <c r="C713" s="956"/>
      <c r="D713" s="955"/>
      <c r="E713" s="955"/>
      <c r="F713" s="955"/>
      <c r="G713" s="955"/>
    </row>
    <row r="714" spans="2:7" ht="10.5" customHeight="1">
      <c r="B714" s="415">
        <v>1985</v>
      </c>
      <c r="C714" s="956">
        <v>6.2</v>
      </c>
      <c r="D714" s="955">
        <v>7.7</v>
      </c>
      <c r="E714" s="955">
        <v>9</v>
      </c>
      <c r="F714" s="955">
        <v>12.5</v>
      </c>
      <c r="G714" s="955">
        <v>7.9</v>
      </c>
    </row>
    <row r="715" spans="2:7" ht="10.5" customHeight="1">
      <c r="B715" s="415">
        <v>1986</v>
      </c>
      <c r="C715" s="956">
        <v>8.1</v>
      </c>
      <c r="D715" s="955">
        <v>9.6999999999999993</v>
      </c>
      <c r="E715" s="955">
        <v>11.4</v>
      </c>
      <c r="F715" s="955">
        <v>14.9</v>
      </c>
      <c r="G715" s="955">
        <v>10.1</v>
      </c>
    </row>
    <row r="716" spans="2:7" ht="10.5" customHeight="1">
      <c r="B716" s="415">
        <v>1987</v>
      </c>
      <c r="C716" s="956">
        <v>9.1</v>
      </c>
      <c r="D716" s="955">
        <v>12</v>
      </c>
      <c r="E716" s="955">
        <v>13.6</v>
      </c>
      <c r="F716" s="955">
        <v>19</v>
      </c>
      <c r="G716" s="955">
        <v>11.9</v>
      </c>
    </row>
    <row r="717" spans="2:7" ht="10.5" customHeight="1">
      <c r="B717" s="415">
        <v>1988</v>
      </c>
      <c r="C717" s="956">
        <v>10.3</v>
      </c>
      <c r="D717" s="955">
        <v>14.5</v>
      </c>
      <c r="E717" s="955">
        <v>15.2</v>
      </c>
      <c r="F717" s="955">
        <v>22.1</v>
      </c>
      <c r="G717" s="955">
        <v>15.8</v>
      </c>
    </row>
    <row r="718" spans="2:7" ht="10.5" customHeight="1">
      <c r="B718" s="415">
        <v>1989</v>
      </c>
      <c r="C718" s="956">
        <v>12.9</v>
      </c>
      <c r="D718" s="955">
        <v>17.7</v>
      </c>
      <c r="E718" s="955">
        <v>17.8</v>
      </c>
      <c r="F718" s="955">
        <v>26.3</v>
      </c>
      <c r="G718" s="955">
        <v>16.8</v>
      </c>
    </row>
    <row r="719" spans="2:7" ht="10.5" customHeight="1">
      <c r="B719" s="415"/>
      <c r="C719" s="956"/>
      <c r="D719" s="955"/>
      <c r="E719" s="955"/>
      <c r="F719" s="955"/>
      <c r="G719" s="955"/>
    </row>
    <row r="720" spans="2:7" ht="10.5" customHeight="1">
      <c r="B720" s="415">
        <v>1990</v>
      </c>
      <c r="C720" s="956">
        <v>14.4</v>
      </c>
      <c r="D720" s="955">
        <v>19.3</v>
      </c>
      <c r="E720" s="955">
        <v>20.3</v>
      </c>
      <c r="F720" s="955">
        <v>28.4</v>
      </c>
      <c r="G720" s="955">
        <v>18.600000000000001</v>
      </c>
    </row>
    <row r="721" spans="2:12" ht="10.5" customHeight="1">
      <c r="B721" s="415">
        <v>1991</v>
      </c>
      <c r="C721" s="956">
        <v>16</v>
      </c>
      <c r="D721" s="955">
        <v>20.8</v>
      </c>
      <c r="E721" s="955">
        <v>22</v>
      </c>
      <c r="F721" s="955">
        <v>30.5</v>
      </c>
      <c r="G721" s="955">
        <v>19.7</v>
      </c>
    </row>
    <row r="722" spans="2:12" ht="10.5" customHeight="1">
      <c r="B722" s="415">
        <v>1992</v>
      </c>
      <c r="C722" s="956">
        <v>16.899999999999999</v>
      </c>
      <c r="D722" s="955">
        <v>23</v>
      </c>
      <c r="E722" s="955">
        <v>22.8</v>
      </c>
      <c r="F722" s="955">
        <v>30.9</v>
      </c>
      <c r="G722" s="955">
        <v>21.4</v>
      </c>
    </row>
    <row r="723" spans="2:12" ht="10.5" customHeight="1">
      <c r="B723" s="415">
        <v>1993</v>
      </c>
      <c r="C723" s="956">
        <v>18.3</v>
      </c>
      <c r="D723" s="955">
        <v>27.4</v>
      </c>
      <c r="E723" s="955">
        <v>26.2</v>
      </c>
      <c r="F723" s="955">
        <v>33.200000000000003</v>
      </c>
      <c r="G723" s="955">
        <v>24.2</v>
      </c>
    </row>
    <row r="724" spans="2:12" ht="10.5" customHeight="1">
      <c r="B724" s="415">
        <v>1994</v>
      </c>
      <c r="C724" s="956">
        <v>19.399999999999999</v>
      </c>
      <c r="D724" s="955">
        <v>31.1</v>
      </c>
      <c r="E724" s="955">
        <v>29.2</v>
      </c>
      <c r="F724" s="955">
        <v>36.299999999999997</v>
      </c>
      <c r="G724" s="955">
        <v>26.6</v>
      </c>
      <c r="H724" s="52"/>
      <c r="I724" s="52"/>
    </row>
    <row r="725" spans="2:12" ht="10.5" customHeight="1">
      <c r="B725" s="415"/>
      <c r="C725" s="956"/>
      <c r="D725" s="955"/>
      <c r="E725" s="955"/>
      <c r="F725" s="955"/>
      <c r="G725" s="955"/>
      <c r="H725" s="52"/>
      <c r="I725" s="52"/>
    </row>
    <row r="726" spans="2:12" ht="10.5" customHeight="1">
      <c r="B726" s="415">
        <v>1995</v>
      </c>
      <c r="C726" s="956">
        <v>21.1</v>
      </c>
      <c r="D726" s="955">
        <v>34.6</v>
      </c>
      <c r="E726" s="955">
        <v>32.6</v>
      </c>
      <c r="F726" s="955">
        <v>39.5</v>
      </c>
      <c r="G726" s="955">
        <v>29.4</v>
      </c>
      <c r="H726" s="52"/>
      <c r="I726" s="52"/>
    </row>
    <row r="727" spans="2:12" ht="10.5" customHeight="1">
      <c r="B727" s="415">
        <v>1996</v>
      </c>
      <c r="C727" s="956">
        <v>22.1</v>
      </c>
      <c r="D727" s="955">
        <v>34.700000000000003</v>
      </c>
      <c r="E727" s="955">
        <v>35.5</v>
      </c>
      <c r="F727" s="955">
        <v>41.6</v>
      </c>
      <c r="G727" s="955">
        <v>31.3</v>
      </c>
      <c r="H727" s="52"/>
      <c r="I727" s="52"/>
    </row>
    <row r="728" spans="2:12" ht="10.5" customHeight="1">
      <c r="B728" s="415">
        <v>1997</v>
      </c>
      <c r="C728" s="956">
        <v>25.2</v>
      </c>
      <c r="D728" s="955">
        <v>35.799999999999997</v>
      </c>
      <c r="E728" s="955">
        <v>40</v>
      </c>
      <c r="F728" s="955">
        <v>29.6</v>
      </c>
      <c r="G728" s="955">
        <v>34</v>
      </c>
      <c r="H728" s="52"/>
      <c r="I728" s="52"/>
    </row>
    <row r="729" spans="2:12" ht="10.5" customHeight="1">
      <c r="B729" s="415">
        <v>1998</v>
      </c>
      <c r="C729" s="956">
        <v>25.2</v>
      </c>
      <c r="D729" s="955">
        <v>37.799999999999997</v>
      </c>
      <c r="E729" s="955">
        <v>42.5</v>
      </c>
      <c r="F729" s="955">
        <v>31.1</v>
      </c>
      <c r="G729" s="955">
        <v>36.799999999999997</v>
      </c>
      <c r="H729" s="52"/>
      <c r="I729" s="52"/>
    </row>
    <row r="730" spans="2:12" ht="10.5" customHeight="1">
      <c r="B730" s="415">
        <v>1999</v>
      </c>
      <c r="C730" s="956">
        <v>30.8</v>
      </c>
      <c r="D730" s="955">
        <v>41.9</v>
      </c>
      <c r="E730" s="955">
        <v>44.9</v>
      </c>
      <c r="F730" s="955">
        <v>52.2</v>
      </c>
      <c r="G730" s="955">
        <v>39.700000000000003</v>
      </c>
      <c r="H730" s="52"/>
      <c r="I730" s="52"/>
    </row>
    <row r="731" spans="2:12" ht="10.5" customHeight="1">
      <c r="B731" s="415"/>
      <c r="C731" s="956"/>
      <c r="D731" s="955"/>
      <c r="E731" s="955"/>
      <c r="F731" s="955"/>
      <c r="G731" s="955"/>
      <c r="H731" s="52"/>
      <c r="I731" s="52"/>
    </row>
    <row r="732" spans="2:12" ht="10.5" customHeight="1">
      <c r="B732" s="415">
        <v>2000</v>
      </c>
      <c r="C732" s="956">
        <v>32.1</v>
      </c>
      <c r="D732" s="955">
        <v>48.4</v>
      </c>
      <c r="E732" s="955">
        <v>53.4</v>
      </c>
      <c r="F732" s="955">
        <v>59.6</v>
      </c>
      <c r="G732" s="955">
        <v>46.3</v>
      </c>
      <c r="H732" s="52"/>
      <c r="I732" s="52"/>
    </row>
    <row r="733" spans="2:12" ht="10.5" customHeight="1">
      <c r="B733" s="415">
        <v>2001</v>
      </c>
      <c r="C733" s="956">
        <v>41.5</v>
      </c>
      <c r="D733" s="955">
        <v>54</v>
      </c>
      <c r="E733" s="955">
        <v>56.8</v>
      </c>
      <c r="F733" s="955">
        <v>62.8</v>
      </c>
      <c r="G733" s="955">
        <v>52.11</v>
      </c>
      <c r="H733" s="52"/>
      <c r="I733" s="52"/>
      <c r="L733" s="59"/>
    </row>
    <row r="734" spans="2:12" ht="10.5" customHeight="1">
      <c r="B734" s="415">
        <v>2002</v>
      </c>
      <c r="C734" s="956">
        <v>61</v>
      </c>
      <c r="D734" s="955">
        <v>63</v>
      </c>
      <c r="E734" s="955">
        <v>65.3</v>
      </c>
      <c r="F734" s="955">
        <v>74.099999999999994</v>
      </c>
      <c r="G734" s="955">
        <v>64.400000000000006</v>
      </c>
      <c r="H734" s="52"/>
      <c r="I734" s="52"/>
    </row>
    <row r="735" spans="2:12" ht="10.5" customHeight="1">
      <c r="B735" s="415">
        <v>2003</v>
      </c>
      <c r="C735" s="956">
        <v>65.900000000000006</v>
      </c>
      <c r="D735" s="955">
        <v>64.7</v>
      </c>
      <c r="E735" s="955">
        <v>69</v>
      </c>
      <c r="F735" s="955">
        <v>80.5</v>
      </c>
      <c r="G735" s="955">
        <v>68.2</v>
      </c>
      <c r="H735" s="52"/>
      <c r="I735" s="52"/>
    </row>
    <row r="736" spans="2:12" ht="10.5" customHeight="1">
      <c r="B736" s="415">
        <v>2004</v>
      </c>
      <c r="C736" s="956">
        <v>64</v>
      </c>
      <c r="D736" s="955">
        <v>65.400000000000006</v>
      </c>
      <c r="E736" s="955">
        <v>69.099999999999994</v>
      </c>
      <c r="F736" s="955">
        <v>80.400000000000006</v>
      </c>
      <c r="G736" s="955">
        <v>67.8</v>
      </c>
      <c r="H736" s="52"/>
      <c r="I736" s="52"/>
    </row>
    <row r="737" spans="2:9" ht="10.5" customHeight="1">
      <c r="B737" s="415"/>
      <c r="C737" s="956"/>
      <c r="D737" s="955"/>
      <c r="E737" s="955"/>
      <c r="F737" s="955"/>
      <c r="G737" s="955"/>
      <c r="H737" s="52"/>
      <c r="I737" s="52"/>
    </row>
    <row r="738" spans="2:9" ht="10.5" customHeight="1">
      <c r="B738" s="415">
        <v>2005</v>
      </c>
      <c r="C738" s="956">
        <v>61.3</v>
      </c>
      <c r="D738" s="956">
        <v>65.900000000000006</v>
      </c>
      <c r="E738" s="956">
        <v>68.900000000000006</v>
      </c>
      <c r="F738" s="956">
        <v>81.5</v>
      </c>
      <c r="G738" s="956">
        <v>67.2</v>
      </c>
      <c r="H738" s="52"/>
      <c r="I738" s="52"/>
    </row>
    <row r="739" spans="2:9" ht="10.5" customHeight="1">
      <c r="B739" s="415">
        <v>2006</v>
      </c>
      <c r="C739" s="956">
        <v>61.4</v>
      </c>
      <c r="D739" s="956">
        <v>66.5</v>
      </c>
      <c r="E739" s="956">
        <v>69</v>
      </c>
      <c r="F739" s="956">
        <v>85.3</v>
      </c>
      <c r="G739" s="956">
        <v>67.900000000000006</v>
      </c>
      <c r="H739" s="52"/>
      <c r="I739" s="52"/>
    </row>
    <row r="740" spans="2:9" ht="10.5" customHeight="1">
      <c r="B740" s="415">
        <v>2007</v>
      </c>
      <c r="C740" s="956">
        <v>61.5</v>
      </c>
      <c r="D740" s="956">
        <v>67.099999999999994</v>
      </c>
      <c r="E740" s="956">
        <v>68.8</v>
      </c>
      <c r="F740" s="956">
        <v>87.6</v>
      </c>
      <c r="G740" s="956">
        <v>68.400000000000006</v>
      </c>
      <c r="H740" s="52"/>
      <c r="I740" s="52"/>
    </row>
    <row r="741" spans="2:9" ht="10.5" customHeight="1">
      <c r="B741" s="415">
        <v>2008</v>
      </c>
      <c r="C741" s="956">
        <v>70.900000000000006</v>
      </c>
      <c r="D741" s="956">
        <v>74.2</v>
      </c>
      <c r="E741" s="956">
        <v>77.900000000000006</v>
      </c>
      <c r="F741" s="956">
        <v>96.7</v>
      </c>
      <c r="G741" s="956">
        <v>77</v>
      </c>
      <c r="H741" s="52"/>
      <c r="I741" s="52"/>
    </row>
    <row r="742" spans="2:9" ht="10.5" customHeight="1">
      <c r="B742" s="641">
        <v>2009</v>
      </c>
      <c r="C742" s="957">
        <v>86.3</v>
      </c>
      <c r="D742" s="957">
        <v>82.3</v>
      </c>
      <c r="E742" s="957">
        <v>88</v>
      </c>
      <c r="F742" s="957">
        <v>98.2</v>
      </c>
      <c r="G742" s="957">
        <v>87.6</v>
      </c>
      <c r="H742" s="52"/>
      <c r="I742" s="52"/>
    </row>
    <row r="743" spans="2:9" ht="10.5" customHeight="1">
      <c r="B743" s="641"/>
      <c r="C743" s="957"/>
      <c r="D743" s="957"/>
      <c r="E743" s="957"/>
      <c r="F743" s="957"/>
      <c r="G743" s="957"/>
      <c r="H743" s="52"/>
      <c r="I743" s="52"/>
    </row>
    <row r="744" spans="2:9" ht="10.5" customHeight="1">
      <c r="B744" s="641">
        <v>2010</v>
      </c>
      <c r="C744" s="957">
        <v>100</v>
      </c>
      <c r="D744" s="957">
        <v>100</v>
      </c>
      <c r="E744" s="957">
        <v>100</v>
      </c>
      <c r="F744" s="957">
        <v>100</v>
      </c>
      <c r="G744" s="957">
        <v>100</v>
      </c>
      <c r="H744" s="52"/>
      <c r="I744" s="52"/>
    </row>
    <row r="745" spans="2:9" ht="10.5" customHeight="1">
      <c r="B745" s="640">
        <v>2011</v>
      </c>
      <c r="C745" s="957">
        <v>108.1</v>
      </c>
      <c r="D745" s="957">
        <v>115.5</v>
      </c>
      <c r="E745" s="957">
        <v>110.3</v>
      </c>
      <c r="F745" s="957">
        <v>107.4</v>
      </c>
      <c r="G745" s="957">
        <v>110.8</v>
      </c>
      <c r="H745" s="52"/>
      <c r="I745" s="52"/>
    </row>
    <row r="746" spans="2:9" ht="10.5" customHeight="1">
      <c r="B746" s="1078" t="s">
        <v>1367</v>
      </c>
      <c r="C746" s="957">
        <v>114.5</v>
      </c>
      <c r="D746" s="957">
        <v>133.30000000000001</v>
      </c>
      <c r="E746" s="957">
        <v>123.7</v>
      </c>
      <c r="F746" s="957">
        <v>117.7</v>
      </c>
      <c r="G746" s="957">
        <v>123</v>
      </c>
      <c r="H746" s="52"/>
      <c r="I746" s="52"/>
    </row>
    <row r="747" spans="2:9" ht="10.5" customHeight="1">
      <c r="B747" s="1194" t="s">
        <v>1408</v>
      </c>
      <c r="C747" s="957">
        <v>126.3</v>
      </c>
      <c r="D747" s="957">
        <v>141.6</v>
      </c>
      <c r="E747" s="957">
        <v>131.4</v>
      </c>
      <c r="F747" s="957">
        <v>126.2</v>
      </c>
      <c r="G747" s="957">
        <v>132.19999999999999</v>
      </c>
      <c r="H747" s="52"/>
      <c r="I747" s="52"/>
    </row>
    <row r="748" spans="2:9" ht="10.5" customHeight="1">
      <c r="B748" s="1300" t="s">
        <v>1411</v>
      </c>
      <c r="C748" s="957">
        <v>139.9</v>
      </c>
      <c r="D748" s="957">
        <v>151.5</v>
      </c>
      <c r="E748" s="957">
        <v>139</v>
      </c>
      <c r="F748" s="957">
        <v>138.9</v>
      </c>
      <c r="G748" s="957">
        <v>142.80000000000001</v>
      </c>
      <c r="H748" s="52"/>
      <c r="I748" s="52"/>
    </row>
    <row r="749" spans="2:9" ht="10.5" customHeight="1">
      <c r="B749" s="1300"/>
      <c r="C749" s="957"/>
      <c r="D749" s="957"/>
      <c r="E749" s="957"/>
      <c r="F749" s="957"/>
      <c r="G749" s="957"/>
      <c r="H749" s="52"/>
      <c r="I749" s="52"/>
    </row>
    <row r="750" spans="2:9" ht="10.5" customHeight="1">
      <c r="B750" s="512" t="s">
        <v>1462</v>
      </c>
      <c r="C750" s="958">
        <v>151.69999999999999</v>
      </c>
      <c r="D750" s="958">
        <v>159.80000000000001</v>
      </c>
      <c r="E750" s="958">
        <v>143.69999999999999</v>
      </c>
      <c r="F750" s="958">
        <v>146.5</v>
      </c>
      <c r="G750" s="958">
        <v>151.1</v>
      </c>
      <c r="H750" s="52"/>
      <c r="I750" s="52"/>
    </row>
    <row r="751" spans="2:9" ht="6" customHeight="1">
      <c r="B751" s="1322"/>
      <c r="C751" s="1453"/>
      <c r="D751" s="1453"/>
      <c r="E751" s="1453"/>
      <c r="F751" s="1453"/>
      <c r="G751" s="1453"/>
      <c r="H751" s="52"/>
      <c r="I751" s="52"/>
    </row>
    <row r="752" spans="2:9" ht="10.5" customHeight="1">
      <c r="B752" s="1326" t="s">
        <v>1204</v>
      </c>
      <c r="C752" s="52"/>
      <c r="D752" s="52"/>
      <c r="E752" s="52"/>
      <c r="F752" s="52"/>
      <c r="G752" s="52"/>
      <c r="H752" s="52"/>
      <c r="I752" s="52"/>
    </row>
    <row r="753" spans="2:9" ht="10.5" customHeight="1">
      <c r="B753" s="1326" t="s">
        <v>1205</v>
      </c>
      <c r="C753" s="52"/>
      <c r="D753" s="52"/>
      <c r="E753" s="52"/>
      <c r="F753" s="52"/>
      <c r="G753" s="52"/>
      <c r="H753" s="52"/>
      <c r="I753" s="52"/>
    </row>
    <row r="754" spans="2:9" ht="10.5" customHeight="1">
      <c r="B754" s="1326" t="s">
        <v>997</v>
      </c>
      <c r="C754" s="52"/>
      <c r="D754" s="52"/>
      <c r="E754" s="52"/>
      <c r="F754" s="52"/>
      <c r="G754" s="52"/>
      <c r="H754" s="52"/>
      <c r="I754" s="52"/>
    </row>
    <row r="755" spans="2:9" ht="10.5" customHeight="1">
      <c r="B755" s="1326" t="s">
        <v>996</v>
      </c>
      <c r="C755" s="52"/>
      <c r="D755" s="52"/>
      <c r="E755" s="52"/>
      <c r="F755" s="52"/>
      <c r="G755" s="52"/>
      <c r="H755" s="52"/>
      <c r="I755" s="52"/>
    </row>
    <row r="756" spans="2:9" ht="10.5" customHeight="1">
      <c r="B756" s="1326" t="s">
        <v>1206</v>
      </c>
      <c r="C756" s="48"/>
      <c r="D756" s="48"/>
      <c r="E756" s="48"/>
      <c r="F756" s="48"/>
      <c r="G756" s="48"/>
      <c r="H756" s="52"/>
      <c r="I756" s="52"/>
    </row>
    <row r="757" spans="2:9" ht="10.5" customHeight="1">
      <c r="B757" s="1326" t="s">
        <v>998</v>
      </c>
      <c r="C757" s="48"/>
      <c r="D757" s="48"/>
      <c r="E757" s="48"/>
      <c r="F757" s="48"/>
      <c r="G757" s="48"/>
      <c r="H757" s="52"/>
      <c r="I757" s="52"/>
    </row>
    <row r="758" spans="2:9" ht="10.5" customHeight="1">
      <c r="B758" s="48"/>
      <c r="C758" s="48"/>
      <c r="D758" s="48"/>
      <c r="E758" s="48"/>
      <c r="F758" s="48"/>
      <c r="G758" s="48"/>
      <c r="H758" s="52"/>
      <c r="I758" s="52"/>
    </row>
    <row r="759" spans="2:9" ht="10.5" customHeight="1">
      <c r="B759" s="48"/>
      <c r="C759" s="48"/>
      <c r="D759" s="48"/>
      <c r="E759" s="48"/>
      <c r="F759" s="48"/>
      <c r="G759" s="48"/>
      <c r="H759" s="52"/>
      <c r="I759" s="52"/>
    </row>
    <row r="760" spans="2:9" ht="10.5" customHeight="1"/>
    <row r="761" spans="2:9" ht="10.5" customHeight="1"/>
    <row r="762" spans="2:9" ht="10.5" customHeight="1"/>
    <row r="763" spans="2:9" ht="10.5" customHeight="1"/>
    <row r="764" spans="2:9" ht="10.5" customHeight="1"/>
    <row r="765" spans="2:9" ht="10.5" customHeight="1"/>
    <row r="766" spans="2:9" ht="10.5" customHeight="1"/>
    <row r="767" spans="2:9" ht="10.5" customHeight="1"/>
    <row r="768" spans="2:9" ht="10.5" customHeight="1"/>
    <row r="769" spans="2:9" ht="10.5" customHeight="1"/>
    <row r="770" spans="2:9" ht="10.5" customHeight="1"/>
    <row r="771" spans="2:9" ht="10.5" customHeight="1">
      <c r="B771" s="48"/>
      <c r="C771" s="48"/>
      <c r="D771" s="48"/>
      <c r="E771" s="48"/>
      <c r="F771" s="48"/>
      <c r="G771" s="48"/>
      <c r="H771" s="52"/>
      <c r="I771" s="52"/>
    </row>
    <row r="772" spans="2:9" ht="10.5" customHeight="1">
      <c r="B772" s="48"/>
      <c r="C772" s="48"/>
      <c r="D772" s="48"/>
      <c r="E772" s="48"/>
      <c r="F772" s="48"/>
      <c r="G772" s="48"/>
      <c r="H772" s="52"/>
      <c r="I772" s="52"/>
    </row>
    <row r="773" spans="2:9" ht="10.5" customHeight="1">
      <c r="B773" s="48"/>
      <c r="C773" s="48"/>
      <c r="D773" s="48"/>
      <c r="E773" s="48"/>
      <c r="F773" s="48"/>
      <c r="G773" s="48"/>
      <c r="H773" s="52"/>
      <c r="I773" s="52"/>
    </row>
    <row r="774" spans="2:9" ht="10.5" customHeight="1">
      <c r="B774" s="48"/>
      <c r="C774" s="48"/>
      <c r="D774" s="48"/>
      <c r="E774" s="48"/>
      <c r="F774" s="48"/>
      <c r="G774" s="48"/>
      <c r="H774" s="52"/>
      <c r="I774" s="52"/>
    </row>
    <row r="775" spans="2:9" ht="10.5" customHeight="1">
      <c r="B775" s="48"/>
      <c r="C775" s="48"/>
      <c r="D775" s="48"/>
      <c r="E775" s="48"/>
      <c r="F775" s="48"/>
      <c r="G775" s="48"/>
      <c r="H775" s="52"/>
      <c r="I775" s="52"/>
    </row>
    <row r="776" spans="2:9" ht="10.5" customHeight="1">
      <c r="B776" s="48"/>
      <c r="C776" s="48"/>
      <c r="D776" s="48"/>
      <c r="E776" s="48"/>
      <c r="F776" s="48"/>
      <c r="G776" s="48"/>
      <c r="H776" s="52"/>
      <c r="I776" s="52"/>
    </row>
    <row r="777" spans="2:9" ht="10.5" customHeight="1">
      <c r="B777" s="48"/>
      <c r="C777" s="48"/>
      <c r="D777" s="48"/>
      <c r="E777" s="48"/>
      <c r="F777" s="48"/>
      <c r="G777" s="48"/>
      <c r="H777" s="52"/>
      <c r="I777" s="52"/>
    </row>
    <row r="778" spans="2:9" ht="10.5" customHeight="1">
      <c r="B778" s="48"/>
      <c r="C778" s="48"/>
      <c r="D778" s="48"/>
      <c r="E778" s="48"/>
      <c r="F778" s="48"/>
      <c r="G778" s="48"/>
      <c r="H778" s="52"/>
      <c r="I778" s="52"/>
    </row>
    <row r="779" spans="2:9" ht="10.5" customHeight="1">
      <c r="B779" s="48"/>
      <c r="C779" s="48"/>
      <c r="D779" s="48"/>
      <c r="E779" s="48"/>
      <c r="F779" s="48"/>
      <c r="G779" s="48"/>
      <c r="H779" s="52"/>
      <c r="I779" s="52"/>
    </row>
    <row r="780" spans="2:9" ht="10.5" customHeight="1">
      <c r="C780" s="52"/>
      <c r="D780" s="52"/>
      <c r="E780" s="52"/>
      <c r="F780" s="52"/>
      <c r="G780" s="52"/>
      <c r="H780" s="157">
        <v>99</v>
      </c>
      <c r="I780" s="52"/>
    </row>
    <row r="781" spans="2:9" ht="10.5" customHeight="1">
      <c r="C781" s="52"/>
      <c r="D781" s="52"/>
      <c r="E781" s="52"/>
      <c r="F781" s="52"/>
      <c r="G781" s="52"/>
      <c r="H781" s="157"/>
      <c r="I781" s="52"/>
    </row>
    <row r="782" spans="2:9" ht="10.5" customHeight="1">
      <c r="C782" s="52"/>
      <c r="D782" s="52"/>
      <c r="E782" s="52"/>
      <c r="F782" s="52"/>
      <c r="G782" s="52"/>
      <c r="H782" s="157"/>
      <c r="I782" s="52"/>
    </row>
    <row r="783" spans="2:9">
      <c r="B783" s="60" t="s">
        <v>908</v>
      </c>
      <c r="C783" s="52"/>
      <c r="D783" s="52"/>
      <c r="E783" s="52"/>
      <c r="F783" s="52"/>
      <c r="G783" s="52"/>
      <c r="H783" s="52"/>
      <c r="I783" s="52"/>
    </row>
    <row r="784" spans="2:9" ht="46.5" customHeight="1">
      <c r="B784" s="1638" t="s">
        <v>599</v>
      </c>
      <c r="C784" s="1335" t="s">
        <v>1558</v>
      </c>
      <c r="D784" s="1335" t="s">
        <v>1559</v>
      </c>
      <c r="E784" s="1335" t="s">
        <v>1560</v>
      </c>
      <c r="F784" s="1335" t="s">
        <v>1562</v>
      </c>
      <c r="G784" s="1335" t="s">
        <v>1561</v>
      </c>
      <c r="H784" s="413" t="s">
        <v>652</v>
      </c>
      <c r="I784" s="1335" t="s">
        <v>1548</v>
      </c>
    </row>
    <row r="785" spans="2:9">
      <c r="B785" s="1639"/>
      <c r="C785" s="1930" t="s">
        <v>1481</v>
      </c>
      <c r="D785" s="1931"/>
      <c r="E785" s="1931"/>
      <c r="F785" s="1931"/>
      <c r="G785" s="1931"/>
      <c r="H785" s="1931"/>
      <c r="I785" s="1932"/>
    </row>
    <row r="786" spans="2:9">
      <c r="B786" s="418" t="s">
        <v>992</v>
      </c>
      <c r="C786" s="320">
        <v>9</v>
      </c>
      <c r="D786" s="269">
        <v>15</v>
      </c>
      <c r="E786" s="269">
        <v>36</v>
      </c>
      <c r="F786" s="269">
        <v>9</v>
      </c>
      <c r="G786" s="269">
        <v>8</v>
      </c>
      <c r="H786" s="269">
        <v>14</v>
      </c>
      <c r="I786" s="269">
        <v>100</v>
      </c>
    </row>
    <row r="787" spans="2:9" ht="10.5" customHeight="1">
      <c r="B787" s="415">
        <v>1980</v>
      </c>
      <c r="C787" s="956">
        <v>3.7</v>
      </c>
      <c r="D787" s="955">
        <v>5.0999999999999996</v>
      </c>
      <c r="E787" s="955">
        <v>4.2</v>
      </c>
      <c r="F787" s="955">
        <v>6.5</v>
      </c>
      <c r="G787" s="955">
        <v>7.5</v>
      </c>
      <c r="H787" s="955">
        <v>4.2</v>
      </c>
      <c r="I787" s="955">
        <v>4.8</v>
      </c>
    </row>
    <row r="788" spans="2:9" ht="10.5" customHeight="1">
      <c r="B788" s="415">
        <v>1981</v>
      </c>
      <c r="C788" s="956">
        <v>4</v>
      </c>
      <c r="D788" s="955">
        <v>5.3</v>
      </c>
      <c r="E788" s="955">
        <v>4.8</v>
      </c>
      <c r="F788" s="955">
        <v>7</v>
      </c>
      <c r="G788" s="955">
        <v>8.6</v>
      </c>
      <c r="H788" s="955">
        <v>4.9000000000000004</v>
      </c>
      <c r="I788" s="955">
        <v>5.3</v>
      </c>
    </row>
    <row r="789" spans="2:9" ht="10.5" customHeight="1">
      <c r="B789" s="415">
        <v>1982</v>
      </c>
      <c r="C789" s="956">
        <v>4.4000000000000004</v>
      </c>
      <c r="D789" s="955">
        <v>6.2</v>
      </c>
      <c r="E789" s="955">
        <v>5.7</v>
      </c>
      <c r="F789" s="955">
        <v>8.4</v>
      </c>
      <c r="G789" s="955">
        <v>9.5</v>
      </c>
      <c r="H789" s="955">
        <v>5.9</v>
      </c>
      <c r="I789" s="955">
        <v>6.1</v>
      </c>
    </row>
    <row r="790" spans="2:9" ht="10.5" customHeight="1">
      <c r="B790" s="415">
        <v>1983</v>
      </c>
      <c r="C790" s="956">
        <v>5</v>
      </c>
      <c r="D790" s="955">
        <v>6.1</v>
      </c>
      <c r="E790" s="955">
        <v>7.1</v>
      </c>
      <c r="F790" s="955">
        <v>9.4</v>
      </c>
      <c r="G790" s="955">
        <v>10.199999999999999</v>
      </c>
      <c r="H790" s="955">
        <v>6.8</v>
      </c>
      <c r="I790" s="955">
        <v>6.9</v>
      </c>
    </row>
    <row r="791" spans="2:9" ht="10.5" customHeight="1">
      <c r="B791" s="415">
        <v>1984</v>
      </c>
      <c r="C791" s="956">
        <v>5.4</v>
      </c>
      <c r="D791" s="955">
        <v>5.7</v>
      </c>
      <c r="E791" s="955">
        <v>7.7</v>
      </c>
      <c r="F791" s="955">
        <v>10.3</v>
      </c>
      <c r="G791" s="955">
        <v>11</v>
      </c>
      <c r="H791" s="955">
        <v>7.2</v>
      </c>
      <c r="I791" s="955">
        <v>7.3</v>
      </c>
    </row>
    <row r="792" spans="2:9" ht="10.5" customHeight="1">
      <c r="B792" s="415"/>
      <c r="C792" s="956"/>
      <c r="D792" s="955"/>
      <c r="E792" s="955"/>
      <c r="F792" s="955"/>
      <c r="G792" s="955"/>
      <c r="H792" s="955"/>
      <c r="I792" s="955"/>
    </row>
    <row r="793" spans="2:9" ht="10.5" customHeight="1">
      <c r="B793" s="415">
        <v>1985</v>
      </c>
      <c r="C793" s="956">
        <v>7.2</v>
      </c>
      <c r="D793" s="955">
        <v>7.2</v>
      </c>
      <c r="E793" s="955">
        <v>8.4</v>
      </c>
      <c r="F793" s="955">
        <v>12.8</v>
      </c>
      <c r="G793" s="955">
        <v>11.6</v>
      </c>
      <c r="H793" s="955">
        <v>8.1</v>
      </c>
      <c r="I793" s="955">
        <v>8.6</v>
      </c>
    </row>
    <row r="794" spans="2:9" ht="10.5" customHeight="1">
      <c r="B794" s="415">
        <v>1986</v>
      </c>
      <c r="C794" s="956">
        <v>8.4</v>
      </c>
      <c r="D794" s="955">
        <v>7.8</v>
      </c>
      <c r="E794" s="955">
        <v>9.3000000000000007</v>
      </c>
      <c r="F794" s="955">
        <v>15.9</v>
      </c>
      <c r="G794" s="955">
        <v>15</v>
      </c>
      <c r="H794" s="955">
        <v>10.199999999999999</v>
      </c>
      <c r="I794" s="955">
        <v>9.9</v>
      </c>
    </row>
    <row r="795" spans="2:9" ht="10.5" customHeight="1">
      <c r="B795" s="415">
        <v>1987</v>
      </c>
      <c r="C795" s="956">
        <v>8.3000000000000007</v>
      </c>
      <c r="D795" s="955">
        <v>7.1</v>
      </c>
      <c r="E795" s="955">
        <v>10.199999999999999</v>
      </c>
      <c r="F795" s="955">
        <v>17.100000000000001</v>
      </c>
      <c r="G795" s="955">
        <v>17.3</v>
      </c>
      <c r="H795" s="955">
        <v>11.5</v>
      </c>
      <c r="I795" s="955">
        <v>10.3</v>
      </c>
    </row>
    <row r="796" spans="2:9" ht="10.5" customHeight="1">
      <c r="B796" s="415">
        <v>1988</v>
      </c>
      <c r="C796" s="956">
        <v>10.3</v>
      </c>
      <c r="D796" s="955">
        <v>7.6</v>
      </c>
      <c r="E796" s="955">
        <v>10.8</v>
      </c>
      <c r="F796" s="955">
        <v>18.3</v>
      </c>
      <c r="G796" s="955">
        <v>20.6</v>
      </c>
      <c r="H796" s="955">
        <v>12.5</v>
      </c>
      <c r="I796" s="955">
        <v>11.5</v>
      </c>
    </row>
    <row r="797" spans="2:9" ht="10.5" customHeight="1">
      <c r="B797" s="415">
        <v>1989</v>
      </c>
      <c r="C797" s="956">
        <v>12.3</v>
      </c>
      <c r="D797" s="955">
        <v>10</v>
      </c>
      <c r="E797" s="955">
        <v>12.4</v>
      </c>
      <c r="F797" s="955">
        <v>20.399999999999999</v>
      </c>
      <c r="G797" s="955">
        <v>23.2</v>
      </c>
      <c r="H797" s="955">
        <v>15.7</v>
      </c>
      <c r="I797" s="955">
        <v>13.9</v>
      </c>
    </row>
    <row r="798" spans="2:9" ht="10.5" customHeight="1">
      <c r="B798" s="415"/>
      <c r="C798" s="956"/>
      <c r="D798" s="955"/>
      <c r="E798" s="955"/>
      <c r="F798" s="955"/>
      <c r="G798" s="955"/>
      <c r="H798" s="955"/>
      <c r="I798" s="955"/>
    </row>
    <row r="799" spans="2:9" ht="10.5" customHeight="1">
      <c r="B799" s="415">
        <v>1990</v>
      </c>
      <c r="C799" s="956">
        <v>13.2</v>
      </c>
      <c r="D799" s="955">
        <v>11.4</v>
      </c>
      <c r="E799" s="955">
        <v>13.9</v>
      </c>
      <c r="F799" s="955">
        <v>23</v>
      </c>
      <c r="G799" s="955">
        <v>26.7</v>
      </c>
      <c r="H799" s="955">
        <v>17.8</v>
      </c>
      <c r="I799" s="955">
        <v>15.5</v>
      </c>
    </row>
    <row r="800" spans="2:9" ht="10.5" customHeight="1">
      <c r="B800" s="415">
        <v>1991</v>
      </c>
      <c r="C800" s="956">
        <v>14.5</v>
      </c>
      <c r="D800" s="955">
        <v>13.9</v>
      </c>
      <c r="E800" s="955">
        <v>15.4</v>
      </c>
      <c r="F800" s="955">
        <v>26.9</v>
      </c>
      <c r="G800" s="955">
        <v>28.2</v>
      </c>
      <c r="H800" s="955">
        <v>19.399999999999999</v>
      </c>
      <c r="I800" s="955">
        <v>17.5</v>
      </c>
    </row>
    <row r="801" spans="2:13" ht="10.5" customHeight="1">
      <c r="B801" s="415">
        <v>1992</v>
      </c>
      <c r="C801" s="956">
        <v>14.5</v>
      </c>
      <c r="D801" s="955">
        <v>15.1</v>
      </c>
      <c r="E801" s="955">
        <v>16.7</v>
      </c>
      <c r="F801" s="955">
        <v>28.6</v>
      </c>
      <c r="G801" s="955">
        <v>29.7</v>
      </c>
      <c r="H801" s="955">
        <v>21</v>
      </c>
      <c r="I801" s="955">
        <v>18.600000000000001</v>
      </c>
    </row>
    <row r="802" spans="2:13" ht="10.5" customHeight="1">
      <c r="B802" s="415">
        <v>1993</v>
      </c>
      <c r="C802" s="956">
        <v>15.6</v>
      </c>
      <c r="D802" s="955">
        <v>16.600000000000001</v>
      </c>
      <c r="E802" s="955">
        <v>18.7</v>
      </c>
      <c r="F802" s="955">
        <v>30.2</v>
      </c>
      <c r="G802" s="955">
        <v>32.700000000000003</v>
      </c>
      <c r="H802" s="955">
        <v>23</v>
      </c>
      <c r="I802" s="955">
        <v>20.399999999999999</v>
      </c>
    </row>
    <row r="803" spans="2:13" ht="10.5" customHeight="1">
      <c r="B803" s="415">
        <v>1994</v>
      </c>
      <c r="C803" s="956">
        <v>17.399999999999999</v>
      </c>
      <c r="D803" s="955">
        <v>18</v>
      </c>
      <c r="E803" s="955">
        <v>19.7</v>
      </c>
      <c r="F803" s="955">
        <v>32.4</v>
      </c>
      <c r="G803" s="955">
        <v>35.799999999999997</v>
      </c>
      <c r="H803" s="955">
        <v>24.1</v>
      </c>
      <c r="I803" s="955">
        <v>21.9</v>
      </c>
    </row>
    <row r="804" spans="2:13" ht="10.5" customHeight="1">
      <c r="B804" s="415"/>
      <c r="C804" s="956"/>
      <c r="D804" s="955"/>
      <c r="E804" s="955"/>
      <c r="F804" s="955"/>
      <c r="G804" s="955"/>
      <c r="H804" s="955"/>
      <c r="I804" s="955"/>
    </row>
    <row r="805" spans="2:13" ht="10.5" customHeight="1">
      <c r="B805" s="415">
        <v>1995</v>
      </c>
      <c r="C805" s="956">
        <v>20.5</v>
      </c>
      <c r="D805" s="955">
        <v>18.7</v>
      </c>
      <c r="E805" s="955">
        <v>21.1</v>
      </c>
      <c r="F805" s="955">
        <v>34.6</v>
      </c>
      <c r="G805" s="955">
        <v>40.4</v>
      </c>
      <c r="H805" s="955">
        <v>25.6</v>
      </c>
      <c r="I805" s="955">
        <v>23.8</v>
      </c>
    </row>
    <row r="806" spans="2:13" ht="10.5" customHeight="1">
      <c r="B806" s="415">
        <v>1996</v>
      </c>
      <c r="C806" s="956">
        <v>22.3</v>
      </c>
      <c r="D806" s="955">
        <v>23.1</v>
      </c>
      <c r="E806" s="955">
        <v>24.3</v>
      </c>
      <c r="F806" s="955">
        <v>39.9</v>
      </c>
      <c r="G806" s="955">
        <v>50.2</v>
      </c>
      <c r="H806" s="955">
        <v>26.9</v>
      </c>
      <c r="I806" s="955">
        <v>27.5</v>
      </c>
    </row>
    <row r="807" spans="2:13" ht="10.5" customHeight="1">
      <c r="B807" s="415">
        <v>1997</v>
      </c>
      <c r="C807" s="956">
        <v>24.8</v>
      </c>
      <c r="D807" s="955">
        <v>26.8</v>
      </c>
      <c r="E807" s="955">
        <v>26.6</v>
      </c>
      <c r="F807" s="955">
        <v>49.1</v>
      </c>
      <c r="G807" s="955">
        <v>52.5</v>
      </c>
      <c r="H807" s="955">
        <v>29.7</v>
      </c>
      <c r="I807" s="955">
        <v>29.6</v>
      </c>
    </row>
    <row r="808" spans="2:13" ht="10.5" customHeight="1">
      <c r="B808" s="415">
        <v>1998</v>
      </c>
      <c r="C808" s="956">
        <v>24.7</v>
      </c>
      <c r="D808" s="955">
        <v>25.2</v>
      </c>
      <c r="E808" s="955">
        <v>27</v>
      </c>
      <c r="F808" s="955">
        <v>49.6</v>
      </c>
      <c r="G808" s="955">
        <v>47.8</v>
      </c>
      <c r="H808" s="955">
        <v>32.6</v>
      </c>
      <c r="I808" s="955">
        <v>29.8</v>
      </c>
    </row>
    <row r="809" spans="2:13" ht="10.5" customHeight="1">
      <c r="B809" s="415">
        <v>1999</v>
      </c>
      <c r="C809" s="956">
        <v>25.3</v>
      </c>
      <c r="D809" s="955">
        <v>31.3</v>
      </c>
      <c r="E809" s="955">
        <v>28.2</v>
      </c>
      <c r="F809" s="955">
        <v>51.3</v>
      </c>
      <c r="G809" s="955">
        <v>48.8</v>
      </c>
      <c r="H809" s="955">
        <v>34.700000000000003</v>
      </c>
      <c r="I809" s="955">
        <v>31.2</v>
      </c>
    </row>
    <row r="810" spans="2:13" ht="10.5" customHeight="1">
      <c r="B810" s="415"/>
      <c r="C810" s="956"/>
      <c r="D810" s="955"/>
      <c r="E810" s="955"/>
      <c r="F810" s="955"/>
      <c r="G810" s="955"/>
      <c r="H810" s="955"/>
      <c r="I810" s="955"/>
    </row>
    <row r="811" spans="2:13" ht="10.5" customHeight="1">
      <c r="B811" s="415">
        <v>2000</v>
      </c>
      <c r="C811" s="956">
        <v>30.6</v>
      </c>
      <c r="D811" s="955">
        <v>35.799999999999997</v>
      </c>
      <c r="E811" s="955">
        <v>34.9</v>
      </c>
      <c r="F811" s="955">
        <v>57.1</v>
      </c>
      <c r="G811" s="955">
        <v>56.5</v>
      </c>
      <c r="H811" s="955">
        <v>49.5</v>
      </c>
      <c r="I811" s="955">
        <v>39.5</v>
      </c>
    </row>
    <row r="812" spans="2:13" ht="10.5" customHeight="1">
      <c r="B812" s="415">
        <v>2001</v>
      </c>
      <c r="C812" s="956">
        <v>38</v>
      </c>
      <c r="D812" s="955">
        <v>42.1</v>
      </c>
      <c r="E812" s="955">
        <v>38.200000000000003</v>
      </c>
      <c r="F812" s="955">
        <v>59.1</v>
      </c>
      <c r="G812" s="955">
        <v>61.5</v>
      </c>
      <c r="H812" s="955">
        <v>51.1</v>
      </c>
      <c r="I812" s="955">
        <v>43.7</v>
      </c>
    </row>
    <row r="813" spans="2:13" ht="10.5" customHeight="1">
      <c r="B813" s="415">
        <v>2002</v>
      </c>
      <c r="C813" s="956">
        <v>45.8</v>
      </c>
      <c r="D813" s="955">
        <v>47.4</v>
      </c>
      <c r="E813" s="955">
        <v>48.5</v>
      </c>
      <c r="F813" s="955">
        <v>66</v>
      </c>
      <c r="G813" s="955">
        <v>62.4</v>
      </c>
      <c r="H813" s="955">
        <v>56.8</v>
      </c>
      <c r="I813" s="955">
        <v>50.9</v>
      </c>
    </row>
    <row r="814" spans="2:13" ht="10.5" customHeight="1">
      <c r="B814" s="415">
        <v>2003</v>
      </c>
      <c r="C814" s="956">
        <v>44.5</v>
      </c>
      <c r="D814" s="956">
        <v>50.1</v>
      </c>
      <c r="E814" s="956">
        <v>50.9</v>
      </c>
      <c r="F814" s="956">
        <v>63.3</v>
      </c>
      <c r="G814" s="956">
        <v>63.4</v>
      </c>
      <c r="H814" s="956">
        <v>61.6</v>
      </c>
      <c r="I814" s="956">
        <v>53.1</v>
      </c>
      <c r="M814" s="59"/>
    </row>
    <row r="815" spans="2:13" ht="10.5" customHeight="1">
      <c r="B815" s="415">
        <v>2004</v>
      </c>
      <c r="C815" s="956">
        <v>44.3</v>
      </c>
      <c r="D815" s="956">
        <v>54.3</v>
      </c>
      <c r="E815" s="956">
        <v>51.1</v>
      </c>
      <c r="F815" s="956">
        <v>60</v>
      </c>
      <c r="G815" s="956">
        <v>65.099999999999994</v>
      </c>
      <c r="H815" s="956">
        <v>62.2</v>
      </c>
      <c r="I815" s="956">
        <v>54.1</v>
      </c>
    </row>
    <row r="816" spans="2:13" ht="10.5" customHeight="1">
      <c r="B816" s="415"/>
      <c r="C816" s="956"/>
      <c r="D816" s="956"/>
      <c r="E816" s="956"/>
      <c r="F816" s="956"/>
      <c r="G816" s="956"/>
      <c r="H816" s="956"/>
      <c r="I816" s="956"/>
    </row>
    <row r="817" spans="2:11" ht="10.5" customHeight="1">
      <c r="B817" s="415">
        <v>2005</v>
      </c>
      <c r="C817" s="956">
        <v>47.5</v>
      </c>
      <c r="D817" s="956">
        <v>54.7</v>
      </c>
      <c r="E817" s="956">
        <v>50.4</v>
      </c>
      <c r="F817" s="956">
        <v>59.4</v>
      </c>
      <c r="G817" s="956">
        <v>65.2</v>
      </c>
      <c r="H817" s="956">
        <v>64.099999999999994</v>
      </c>
      <c r="I817" s="956">
        <v>54.5</v>
      </c>
    </row>
    <row r="818" spans="2:11" ht="10.5" customHeight="1">
      <c r="B818" s="415">
        <v>2006</v>
      </c>
      <c r="C818" s="956">
        <v>48.5</v>
      </c>
      <c r="D818" s="956">
        <v>59.3</v>
      </c>
      <c r="E818" s="956">
        <v>53.8</v>
      </c>
      <c r="F818" s="956">
        <v>61.9</v>
      </c>
      <c r="G818" s="956">
        <v>67.599999999999994</v>
      </c>
      <c r="H818" s="956">
        <v>68.400000000000006</v>
      </c>
      <c r="I818" s="956">
        <v>57.9</v>
      </c>
    </row>
    <row r="819" spans="2:11" ht="10.5" customHeight="1">
      <c r="B819" s="415">
        <v>2007</v>
      </c>
      <c r="C819" s="956">
        <v>64.400000000000006</v>
      </c>
      <c r="D819" s="956">
        <v>68.400000000000006</v>
      </c>
      <c r="E819" s="956">
        <v>59.8</v>
      </c>
      <c r="F819" s="956">
        <v>66.7</v>
      </c>
      <c r="G819" s="956">
        <v>69.8</v>
      </c>
      <c r="H819" s="956">
        <v>71</v>
      </c>
      <c r="I819" s="956">
        <v>64.3</v>
      </c>
    </row>
    <row r="820" spans="2:11" ht="10.5" customHeight="1">
      <c r="B820" s="415">
        <v>2008</v>
      </c>
      <c r="C820" s="956">
        <v>76.099999999999994</v>
      </c>
      <c r="D820" s="956">
        <v>101</v>
      </c>
      <c r="E820" s="956">
        <v>74.8</v>
      </c>
      <c r="F820" s="956">
        <v>76.3</v>
      </c>
      <c r="G820" s="956">
        <v>81.8</v>
      </c>
      <c r="H820" s="956">
        <v>78.3</v>
      </c>
      <c r="I820" s="956">
        <v>79.599999999999994</v>
      </c>
    </row>
    <row r="821" spans="2:11" ht="10.5" customHeight="1">
      <c r="B821" s="415">
        <v>2009</v>
      </c>
      <c r="C821" s="956">
        <v>85.4</v>
      </c>
      <c r="D821" s="956">
        <v>96.1</v>
      </c>
      <c r="E821" s="956">
        <v>87</v>
      </c>
      <c r="F821" s="956">
        <v>87.3</v>
      </c>
      <c r="G821" s="956">
        <v>88.2</v>
      </c>
      <c r="H821" s="956">
        <v>88.1</v>
      </c>
      <c r="I821" s="956">
        <v>88.3</v>
      </c>
    </row>
    <row r="822" spans="2:11" ht="10.5" customHeight="1">
      <c r="B822" s="415"/>
      <c r="C822" s="956"/>
      <c r="D822" s="956"/>
      <c r="E822" s="956"/>
      <c r="F822" s="956"/>
      <c r="G822" s="956"/>
      <c r="H822" s="956"/>
      <c r="I822" s="956"/>
    </row>
    <row r="823" spans="2:11" ht="10.5" customHeight="1">
      <c r="B823" s="641">
        <v>2010</v>
      </c>
      <c r="C823" s="957">
        <v>100</v>
      </c>
      <c r="D823" s="957">
        <v>100</v>
      </c>
      <c r="E823" s="957">
        <v>100</v>
      </c>
      <c r="F823" s="957">
        <v>100</v>
      </c>
      <c r="G823" s="957">
        <v>100</v>
      </c>
      <c r="H823" s="957">
        <v>100</v>
      </c>
      <c r="I823" s="957">
        <v>100</v>
      </c>
    </row>
    <row r="824" spans="2:11" ht="10.5" customHeight="1">
      <c r="B824" s="640">
        <v>2011</v>
      </c>
      <c r="C824" s="957">
        <v>108.9</v>
      </c>
      <c r="D824" s="957">
        <v>104.9</v>
      </c>
      <c r="E824" s="957">
        <v>111.9</v>
      </c>
      <c r="F824" s="957">
        <v>110.2</v>
      </c>
      <c r="G824" s="957">
        <v>111.6</v>
      </c>
      <c r="H824" s="957">
        <v>113.6</v>
      </c>
      <c r="I824" s="957">
        <v>110.9</v>
      </c>
      <c r="K824" s="59"/>
    </row>
    <row r="825" spans="2:11" ht="10.5" customHeight="1">
      <c r="B825" s="511" t="s">
        <v>1367</v>
      </c>
      <c r="C825" s="957">
        <v>115.4</v>
      </c>
      <c r="D825" s="957">
        <v>121.8</v>
      </c>
      <c r="E825" s="957">
        <v>129</v>
      </c>
      <c r="F825" s="957">
        <v>123.8</v>
      </c>
      <c r="G825" s="957">
        <v>128</v>
      </c>
      <c r="H825" s="957">
        <v>125.3</v>
      </c>
      <c r="I825" s="957">
        <v>126.3</v>
      </c>
    </row>
    <row r="826" spans="2:11" ht="10.5" customHeight="1">
      <c r="B826" s="1194" t="s">
        <v>1408</v>
      </c>
      <c r="C826" s="957">
        <v>121.5</v>
      </c>
      <c r="D826" s="957">
        <v>129.5</v>
      </c>
      <c r="E826" s="957">
        <v>138</v>
      </c>
      <c r="F826" s="957">
        <v>131</v>
      </c>
      <c r="G826" s="957">
        <v>136.69999999999999</v>
      </c>
      <c r="H826" s="957">
        <v>132.69999999999999</v>
      </c>
      <c r="I826" s="957">
        <v>134.9</v>
      </c>
    </row>
    <row r="827" spans="2:11" ht="10.5" customHeight="1">
      <c r="B827" s="1300" t="s">
        <v>1411</v>
      </c>
      <c r="C827" s="957">
        <v>124.6</v>
      </c>
      <c r="D827" s="957">
        <v>141.5</v>
      </c>
      <c r="E827" s="957">
        <v>146.4</v>
      </c>
      <c r="F827" s="957">
        <v>139</v>
      </c>
      <c r="G827" s="957">
        <v>144.9</v>
      </c>
      <c r="H827" s="957">
        <v>139</v>
      </c>
      <c r="I827" s="957">
        <v>142.9</v>
      </c>
    </row>
    <row r="828" spans="2:11" ht="10.5" customHeight="1">
      <c r="B828" s="1300"/>
      <c r="C828" s="957"/>
      <c r="D828" s="957"/>
      <c r="E828" s="957"/>
      <c r="F828" s="957"/>
      <c r="G828" s="957"/>
      <c r="H828" s="957"/>
      <c r="I828" s="957"/>
    </row>
    <row r="829" spans="2:11" ht="10.5" customHeight="1">
      <c r="B829" s="1081" t="s">
        <v>1462</v>
      </c>
      <c r="C829" s="958">
        <v>127.5</v>
      </c>
      <c r="D829" s="958">
        <v>136.1</v>
      </c>
      <c r="E829" s="958">
        <v>152.69999999999999</v>
      </c>
      <c r="F829" s="958">
        <v>144.6</v>
      </c>
      <c r="G829" s="958">
        <v>150.4</v>
      </c>
      <c r="H829" s="958">
        <v>145.69999999999999</v>
      </c>
      <c r="I829" s="958">
        <v>147.19999999999999</v>
      </c>
    </row>
    <row r="830" spans="2:11" ht="6" customHeight="1">
      <c r="B830" s="1322"/>
      <c r="C830" s="1453"/>
      <c r="D830" s="1453"/>
      <c r="E830" s="1453"/>
      <c r="F830" s="1453"/>
      <c r="G830" s="1453"/>
      <c r="H830" s="1453"/>
      <c r="I830" s="1453"/>
    </row>
    <row r="831" spans="2:11" ht="10.5" customHeight="1">
      <c r="B831" s="1326" t="s">
        <v>1563</v>
      </c>
    </row>
    <row r="832" spans="2:11" ht="10.5" customHeight="1">
      <c r="B832" s="1326" t="s">
        <v>1564</v>
      </c>
      <c r="C832" s="52"/>
      <c r="D832" s="52"/>
      <c r="E832" s="52"/>
      <c r="F832" s="52"/>
      <c r="G832" s="52"/>
      <c r="H832" s="52"/>
      <c r="I832" s="52"/>
    </row>
    <row r="833" spans="2:8" ht="10.5" customHeight="1">
      <c r="B833" s="1326" t="s">
        <v>1565</v>
      </c>
    </row>
    <row r="834" spans="2:8" ht="10.5" customHeight="1">
      <c r="B834" s="48"/>
    </row>
    <row r="835" spans="2:8" ht="10.5" customHeight="1">
      <c r="B835" s="1324"/>
    </row>
    <row r="836" spans="2:8" ht="10.5" customHeight="1">
      <c r="B836" s="1324"/>
    </row>
    <row r="837" spans="2:8" ht="10.5" customHeight="1">
      <c r="B837" s="1324"/>
    </row>
    <row r="838" spans="2:8" ht="10.5" customHeight="1">
      <c r="B838" s="1324"/>
    </row>
    <row r="839" spans="2:8" ht="10.5" customHeight="1">
      <c r="B839" s="1324"/>
    </row>
    <row r="840" spans="2:8" ht="10.5" customHeight="1">
      <c r="B840" s="1324"/>
    </row>
    <row r="841" spans="2:8" ht="10.5" customHeight="1">
      <c r="B841" s="1324"/>
    </row>
    <row r="842" spans="2:8" ht="10.5" customHeight="1">
      <c r="B842" s="1324"/>
    </row>
    <row r="843" spans="2:8" ht="10.5" customHeight="1">
      <c r="B843" s="1324"/>
    </row>
    <row r="844" spans="2:8" ht="10.5" customHeight="1">
      <c r="B844" s="1324"/>
    </row>
    <row r="845" spans="2:8" ht="10.5" customHeight="1">
      <c r="B845" s="48"/>
    </row>
    <row r="846" spans="2:8" ht="10.5" customHeight="1">
      <c r="B846" s="48"/>
    </row>
    <row r="847" spans="2:8" ht="10.5" customHeight="1">
      <c r="B847" s="48"/>
    </row>
    <row r="848" spans="2:8" ht="10.5" customHeight="1">
      <c r="H848" s="157">
        <v>100</v>
      </c>
    </row>
    <row r="849" spans="2:12" ht="10.5" customHeight="1">
      <c r="H849" s="157"/>
    </row>
    <row r="850" spans="2:12" ht="10.5" customHeight="1">
      <c r="H850" s="157"/>
    </row>
    <row r="851" spans="2:12" ht="12" customHeight="1">
      <c r="B851" s="96" t="s">
        <v>861</v>
      </c>
      <c r="C851" s="59"/>
      <c r="D851" s="59"/>
      <c r="E851" s="59"/>
      <c r="F851" s="59"/>
      <c r="G851" s="59"/>
      <c r="H851" s="59"/>
    </row>
    <row r="852" spans="2:12" ht="24" customHeight="1">
      <c r="B852" s="422" t="s">
        <v>599</v>
      </c>
      <c r="C852" s="1619" t="s">
        <v>427</v>
      </c>
      <c r="D852" s="1621"/>
      <c r="E852" s="1619" t="s">
        <v>891</v>
      </c>
      <c r="F852" s="1621"/>
      <c r="G852" s="1619" t="s">
        <v>743</v>
      </c>
      <c r="H852" s="1621"/>
      <c r="I852" s="1619" t="s">
        <v>428</v>
      </c>
      <c r="J852" s="1621"/>
      <c r="K852" s="1619" t="s">
        <v>429</v>
      </c>
      <c r="L852" s="1621"/>
    </row>
    <row r="853" spans="2:12" ht="11.25" customHeight="1">
      <c r="B853" s="423" t="s">
        <v>992</v>
      </c>
      <c r="C853" s="1662">
        <v>32.6</v>
      </c>
      <c r="D853" s="1663"/>
      <c r="E853" s="1662">
        <v>32.9</v>
      </c>
      <c r="F853" s="1663"/>
      <c r="G853" s="1662">
        <v>34.5</v>
      </c>
      <c r="H853" s="1663"/>
      <c r="I853" s="1662">
        <f>SUM(C853:H853)</f>
        <v>100</v>
      </c>
      <c r="J853" s="1663"/>
      <c r="K853" s="1662" t="s">
        <v>1481</v>
      </c>
      <c r="L853" s="1663"/>
    </row>
    <row r="854" spans="2:12" ht="10.5" customHeight="1">
      <c r="B854" s="322">
        <v>1980</v>
      </c>
      <c r="C854" s="424"/>
      <c r="D854" s="960">
        <v>7.67</v>
      </c>
      <c r="E854" s="961"/>
      <c r="F854" s="960">
        <v>9.2100000000000009</v>
      </c>
      <c r="G854" s="961"/>
      <c r="H854" s="960">
        <v>9.66</v>
      </c>
      <c r="I854" s="962"/>
      <c r="J854" s="960">
        <v>8.86</v>
      </c>
      <c r="K854" s="962"/>
      <c r="L854" s="960">
        <v>94.34</v>
      </c>
    </row>
    <row r="855" spans="2:12" ht="10.5" customHeight="1">
      <c r="B855" s="322">
        <v>1981</v>
      </c>
      <c r="C855" s="424"/>
      <c r="D855" s="960">
        <v>8.93</v>
      </c>
      <c r="E855" s="961"/>
      <c r="F855" s="960">
        <v>11.31</v>
      </c>
      <c r="G855" s="961"/>
      <c r="H855" s="960">
        <v>13.57</v>
      </c>
      <c r="I855" s="962"/>
      <c r="J855" s="960">
        <v>11.32</v>
      </c>
      <c r="K855" s="962"/>
      <c r="L855" s="960">
        <v>120.47</v>
      </c>
    </row>
    <row r="856" spans="2:12" ht="10.5" customHeight="1">
      <c r="B856" s="322">
        <v>1982</v>
      </c>
      <c r="C856" s="424"/>
      <c r="D856" s="960">
        <v>10.48</v>
      </c>
      <c r="E856" s="961"/>
      <c r="F856" s="960">
        <v>16.170000000000002</v>
      </c>
      <c r="G856" s="961"/>
      <c r="H856" s="960">
        <v>18.07</v>
      </c>
      <c r="I856" s="962"/>
      <c r="J856" s="960">
        <v>14.97</v>
      </c>
      <c r="K856" s="962"/>
      <c r="L856" s="960">
        <v>159.34</v>
      </c>
    </row>
    <row r="857" spans="2:12" ht="10.5" customHeight="1">
      <c r="B857" s="322">
        <v>1983</v>
      </c>
      <c r="C857" s="424"/>
      <c r="D857" s="960">
        <v>9.6</v>
      </c>
      <c r="E857" s="961"/>
      <c r="F857" s="960">
        <v>14.57</v>
      </c>
      <c r="G857" s="961"/>
      <c r="H857" s="960">
        <v>16.55</v>
      </c>
      <c r="I857" s="962"/>
      <c r="J857" s="960">
        <v>13.63</v>
      </c>
      <c r="K857" s="962"/>
      <c r="L857" s="960">
        <v>145.1</v>
      </c>
    </row>
    <row r="858" spans="2:12" ht="10.5" customHeight="1">
      <c r="B858" s="322">
        <v>1984</v>
      </c>
      <c r="C858" s="424"/>
      <c r="D858" s="960">
        <v>11.34</v>
      </c>
      <c r="E858" s="961"/>
      <c r="F858" s="960">
        <v>15.24</v>
      </c>
      <c r="G858" s="961"/>
      <c r="H858" s="960">
        <v>22.09</v>
      </c>
      <c r="I858" s="962"/>
      <c r="J858" s="960">
        <v>16.329999999999998</v>
      </c>
      <c r="K858" s="962"/>
      <c r="L858" s="960">
        <v>173.85</v>
      </c>
    </row>
    <row r="859" spans="2:12" ht="10.5" customHeight="1">
      <c r="B859" s="322"/>
      <c r="C859" s="424"/>
      <c r="D859" s="960"/>
      <c r="E859" s="961"/>
      <c r="F859" s="960"/>
      <c r="G859" s="961"/>
      <c r="H859" s="960"/>
      <c r="I859" s="962"/>
      <c r="J859" s="960"/>
      <c r="K859" s="962"/>
      <c r="L859" s="960"/>
    </row>
    <row r="860" spans="2:12" ht="10.5" customHeight="1">
      <c r="B860" s="322">
        <v>1985</v>
      </c>
      <c r="C860" s="424"/>
      <c r="D860" s="960">
        <v>14.5</v>
      </c>
      <c r="E860" s="961"/>
      <c r="F860" s="960">
        <v>14.52</v>
      </c>
      <c r="G860" s="961"/>
      <c r="H860" s="960">
        <v>21.75</v>
      </c>
      <c r="I860" s="962"/>
      <c r="J860" s="960">
        <v>17.010000000000002</v>
      </c>
      <c r="K860" s="962"/>
      <c r="L860" s="960">
        <v>181.05</v>
      </c>
    </row>
    <row r="861" spans="2:12" ht="10.5" customHeight="1">
      <c r="B861" s="322">
        <v>1986</v>
      </c>
      <c r="C861" s="424"/>
      <c r="D861" s="960">
        <v>13.25</v>
      </c>
      <c r="E861" s="961"/>
      <c r="F861" s="960">
        <v>9.73</v>
      </c>
      <c r="G861" s="961"/>
      <c r="H861" s="960">
        <v>14.43</v>
      </c>
      <c r="I861" s="962"/>
      <c r="J861" s="960">
        <v>12.5</v>
      </c>
      <c r="K861" s="962"/>
      <c r="L861" s="960">
        <v>133.06</v>
      </c>
    </row>
    <row r="862" spans="2:12" ht="10.5" customHeight="1">
      <c r="B862" s="322">
        <v>1987</v>
      </c>
      <c r="C862" s="424"/>
      <c r="D862" s="960">
        <v>12.42</v>
      </c>
      <c r="E862" s="961"/>
      <c r="F862" s="960">
        <v>13.18</v>
      </c>
      <c r="G862" s="961"/>
      <c r="H862" s="960">
        <v>14.02</v>
      </c>
      <c r="I862" s="962"/>
      <c r="J862" s="960">
        <v>13.22</v>
      </c>
      <c r="K862" s="962"/>
      <c r="L862" s="960">
        <v>140.74</v>
      </c>
    </row>
    <row r="863" spans="2:12" ht="10.5" customHeight="1">
      <c r="B863" s="322">
        <v>1988</v>
      </c>
      <c r="C863" s="424"/>
      <c r="D863" s="960">
        <v>14.15</v>
      </c>
      <c r="E863" s="961"/>
      <c r="F863" s="960">
        <v>15.6</v>
      </c>
      <c r="G863" s="961"/>
      <c r="H863" s="960">
        <v>15.23</v>
      </c>
      <c r="I863" s="962"/>
      <c r="J863" s="960">
        <v>15</v>
      </c>
      <c r="K863" s="962"/>
      <c r="L863" s="960">
        <v>159.69999999999999</v>
      </c>
    </row>
    <row r="864" spans="2:12" ht="10.5" customHeight="1">
      <c r="B864" s="322">
        <v>1989</v>
      </c>
      <c r="C864" s="424"/>
      <c r="D864" s="960">
        <v>16.88</v>
      </c>
      <c r="E864" s="961"/>
      <c r="F864" s="960">
        <v>18.7</v>
      </c>
      <c r="G864" s="961"/>
      <c r="H864" s="960">
        <v>19.71</v>
      </c>
      <c r="I864" s="962"/>
      <c r="J864" s="960">
        <v>18.45</v>
      </c>
      <c r="K864" s="962"/>
      <c r="L864" s="960">
        <v>196.44</v>
      </c>
    </row>
    <row r="865" spans="2:12" ht="10.5" customHeight="1">
      <c r="B865" s="322"/>
      <c r="C865" s="424"/>
      <c r="D865" s="960"/>
      <c r="E865" s="961"/>
      <c r="F865" s="960"/>
      <c r="G865" s="961"/>
      <c r="H865" s="960"/>
      <c r="I865" s="962"/>
      <c r="J865" s="960"/>
      <c r="K865" s="962"/>
      <c r="L865" s="960"/>
    </row>
    <row r="866" spans="2:12" ht="10.5" customHeight="1">
      <c r="B866" s="322">
        <v>1990</v>
      </c>
      <c r="C866" s="424"/>
      <c r="D866" s="960">
        <v>18.25</v>
      </c>
      <c r="E866" s="961"/>
      <c r="F866" s="960">
        <v>18.75</v>
      </c>
      <c r="G866" s="961"/>
      <c r="H866" s="960">
        <v>21</v>
      </c>
      <c r="I866" s="962"/>
      <c r="J866" s="960">
        <v>19.36</v>
      </c>
      <c r="K866" s="962"/>
      <c r="L866" s="960">
        <v>206.13</v>
      </c>
    </row>
    <row r="867" spans="2:12" ht="10.5" customHeight="1">
      <c r="B867" s="322">
        <v>1991</v>
      </c>
      <c r="C867" s="424"/>
      <c r="D867" s="960">
        <v>18.25</v>
      </c>
      <c r="E867" s="961"/>
      <c r="F867" s="960">
        <v>18.75</v>
      </c>
      <c r="G867" s="961"/>
      <c r="H867" s="960">
        <v>20.309999999999999</v>
      </c>
      <c r="I867" s="962"/>
      <c r="J867" s="960">
        <v>19.13</v>
      </c>
      <c r="K867" s="962"/>
      <c r="L867" s="960">
        <v>203.6</v>
      </c>
    </row>
    <row r="868" spans="2:12" ht="10.5" customHeight="1">
      <c r="B868" s="322">
        <v>1992</v>
      </c>
      <c r="C868" s="424"/>
      <c r="D868" s="960">
        <v>17.61</v>
      </c>
      <c r="E868" s="961"/>
      <c r="F868" s="960">
        <v>18.54</v>
      </c>
      <c r="G868" s="961"/>
      <c r="H868" s="960">
        <v>19.010000000000002</v>
      </c>
      <c r="I868" s="962"/>
      <c r="J868" s="960">
        <v>18.399999999999999</v>
      </c>
      <c r="K868" s="962"/>
      <c r="L868" s="960">
        <v>195.89</v>
      </c>
    </row>
    <row r="869" spans="2:12" ht="10.5" customHeight="1">
      <c r="B869" s="322">
        <v>1993</v>
      </c>
      <c r="C869" s="424"/>
      <c r="D869" s="960">
        <v>15.55</v>
      </c>
      <c r="E869" s="961"/>
      <c r="F869" s="960">
        <v>16.809999999999999</v>
      </c>
      <c r="G869" s="961"/>
      <c r="H869" s="960">
        <v>16.22</v>
      </c>
      <c r="I869" s="962"/>
      <c r="J869" s="960">
        <v>16.190000000000001</v>
      </c>
      <c r="K869" s="962"/>
      <c r="L869" s="960">
        <v>172.39</v>
      </c>
    </row>
    <row r="870" spans="2:12" ht="10.5" customHeight="1">
      <c r="B870" s="322">
        <v>1994</v>
      </c>
      <c r="C870" s="424"/>
      <c r="D870" s="960">
        <v>15.12</v>
      </c>
      <c r="E870" s="961"/>
      <c r="F870" s="960">
        <v>15.86</v>
      </c>
      <c r="G870" s="961"/>
      <c r="H870" s="960">
        <v>15.51</v>
      </c>
      <c r="I870" s="962"/>
      <c r="J870" s="960">
        <v>15.5</v>
      </c>
      <c r="K870" s="962"/>
      <c r="L870" s="960">
        <v>164.98</v>
      </c>
    </row>
    <row r="871" spans="2:12" ht="10.5" customHeight="1">
      <c r="B871" s="322"/>
      <c r="C871" s="424"/>
      <c r="D871" s="960"/>
      <c r="E871" s="961"/>
      <c r="F871" s="960"/>
      <c r="G871" s="961"/>
      <c r="H871" s="960"/>
      <c r="I871" s="962"/>
      <c r="J871" s="960"/>
      <c r="K871" s="962"/>
      <c r="L871" s="960"/>
    </row>
    <row r="872" spans="2:12" ht="10.5" customHeight="1">
      <c r="B872" s="322">
        <v>1995</v>
      </c>
      <c r="C872" s="424"/>
      <c r="D872" s="960">
        <v>16.579999999999998</v>
      </c>
      <c r="E872" s="961"/>
      <c r="F872" s="960">
        <v>18.04</v>
      </c>
      <c r="G872" s="961"/>
      <c r="H872" s="960">
        <v>17.809999999999999</v>
      </c>
      <c r="I872" s="962"/>
      <c r="J872" s="960">
        <v>17.48</v>
      </c>
      <c r="K872" s="962"/>
      <c r="L872" s="960">
        <v>186.1</v>
      </c>
    </row>
    <row r="873" spans="2:12" ht="10.5" customHeight="1">
      <c r="B873" s="322">
        <v>1996</v>
      </c>
      <c r="C873" s="424"/>
      <c r="D873" s="960">
        <v>15</v>
      </c>
      <c r="E873" s="961"/>
      <c r="F873" s="960">
        <v>19.41</v>
      </c>
      <c r="G873" s="961"/>
      <c r="H873" s="960">
        <v>19.34</v>
      </c>
      <c r="I873" s="962"/>
      <c r="J873" s="960">
        <v>17.95</v>
      </c>
      <c r="K873" s="962"/>
      <c r="L873" s="960">
        <v>191.05</v>
      </c>
    </row>
    <row r="874" spans="2:12" ht="10.5" customHeight="1">
      <c r="B874" s="322">
        <v>1997</v>
      </c>
      <c r="C874" s="424"/>
      <c r="D874" s="960">
        <v>14.97</v>
      </c>
      <c r="E874" s="961"/>
      <c r="F874" s="960">
        <v>20.2</v>
      </c>
      <c r="G874" s="961"/>
      <c r="H874" s="960">
        <v>20.13</v>
      </c>
      <c r="I874" s="962"/>
      <c r="J874" s="960">
        <v>18.47</v>
      </c>
      <c r="K874" s="962"/>
      <c r="L874" s="960">
        <v>196.61</v>
      </c>
    </row>
    <row r="875" spans="2:12" ht="10.5" customHeight="1">
      <c r="B875" s="322">
        <v>1998</v>
      </c>
      <c r="C875" s="424"/>
      <c r="D875" s="960">
        <v>17.14</v>
      </c>
      <c r="E875" s="961"/>
      <c r="F875" s="960">
        <v>21.44</v>
      </c>
      <c r="G875" s="961"/>
      <c r="H875" s="960">
        <v>21.58</v>
      </c>
      <c r="I875" s="962"/>
      <c r="J875" s="960">
        <v>20.079999999999998</v>
      </c>
      <c r="K875" s="962"/>
      <c r="L875" s="960">
        <v>213.8</v>
      </c>
    </row>
    <row r="876" spans="2:12" ht="10.5" customHeight="1">
      <c r="B876" s="322">
        <v>1999</v>
      </c>
      <c r="C876" s="424"/>
      <c r="D876" s="960">
        <v>15.88</v>
      </c>
      <c r="E876" s="961"/>
      <c r="F876" s="960">
        <v>18.12</v>
      </c>
      <c r="G876" s="961"/>
      <c r="H876" s="960">
        <v>17.940000000000001</v>
      </c>
      <c r="I876" s="962"/>
      <c r="J876" s="960">
        <v>17.329999999999998</v>
      </c>
      <c r="K876" s="962"/>
      <c r="L876" s="960">
        <v>184.46</v>
      </c>
    </row>
    <row r="877" spans="2:12" ht="10.5" customHeight="1">
      <c r="B877" s="322"/>
      <c r="C877" s="424"/>
      <c r="D877" s="960"/>
      <c r="E877" s="961"/>
      <c r="F877" s="960"/>
      <c r="G877" s="961"/>
      <c r="H877" s="960"/>
      <c r="I877" s="962"/>
      <c r="J877" s="960"/>
      <c r="K877" s="962"/>
      <c r="L877" s="960"/>
    </row>
    <row r="878" spans="2:12" ht="10.5" customHeight="1">
      <c r="B878" s="322">
        <v>2000</v>
      </c>
      <c r="C878" s="424"/>
      <c r="D878" s="960">
        <v>13.64</v>
      </c>
      <c r="E878" s="961"/>
      <c r="F878" s="960">
        <v>14.59</v>
      </c>
      <c r="G878" s="961"/>
      <c r="H878" s="960">
        <v>14.71</v>
      </c>
      <c r="I878" s="962"/>
      <c r="J878" s="960">
        <v>14.32</v>
      </c>
      <c r="K878" s="962"/>
      <c r="L878" s="960">
        <v>152.47</v>
      </c>
    </row>
    <row r="879" spans="2:12" ht="10.5" customHeight="1">
      <c r="B879" s="322">
        <v>2001</v>
      </c>
      <c r="C879" s="424"/>
      <c r="D879" s="960">
        <v>12.98</v>
      </c>
      <c r="E879" s="961"/>
      <c r="F879" s="960">
        <v>14</v>
      </c>
      <c r="G879" s="961"/>
      <c r="H879" s="960">
        <v>13.86</v>
      </c>
      <c r="I879" s="962"/>
      <c r="J879" s="960">
        <v>13.62</v>
      </c>
      <c r="K879" s="962"/>
      <c r="L879" s="960">
        <v>144.94999999999999</v>
      </c>
    </row>
    <row r="880" spans="2:12" ht="10.5" customHeight="1">
      <c r="B880" s="322">
        <v>2002</v>
      </c>
      <c r="C880" s="424"/>
      <c r="D880" s="960">
        <v>14.97</v>
      </c>
      <c r="E880" s="961"/>
      <c r="F880" s="960">
        <v>15.48</v>
      </c>
      <c r="G880" s="961"/>
      <c r="H880" s="960">
        <v>15.6</v>
      </c>
      <c r="I880" s="962"/>
      <c r="J880" s="960">
        <v>15.35</v>
      </c>
      <c r="K880" s="962"/>
      <c r="L880" s="533">
        <v>163.46</v>
      </c>
    </row>
    <row r="881" spans="2:15" ht="10.5" customHeight="1">
      <c r="B881" s="322">
        <v>2003</v>
      </c>
      <c r="C881" s="424"/>
      <c r="D881" s="960">
        <v>14.75</v>
      </c>
      <c r="E881" s="961"/>
      <c r="F881" s="960">
        <v>15.21</v>
      </c>
      <c r="G881" s="961"/>
      <c r="H881" s="960">
        <v>15.16</v>
      </c>
      <c r="I881" s="962"/>
      <c r="J881" s="960">
        <v>15.04</v>
      </c>
      <c r="K881" s="962"/>
      <c r="L881" s="960">
        <v>160.13999999999999</v>
      </c>
    </row>
    <row r="882" spans="2:15" ht="10.5" customHeight="1">
      <c r="B882" s="322">
        <v>2004</v>
      </c>
      <c r="C882" s="424"/>
      <c r="D882" s="960">
        <v>13.52</v>
      </c>
      <c r="E882" s="961"/>
      <c r="F882" s="960">
        <v>10.69</v>
      </c>
      <c r="G882" s="961"/>
      <c r="H882" s="960">
        <v>11.01</v>
      </c>
      <c r="I882" s="962"/>
      <c r="J882" s="960">
        <v>11.72</v>
      </c>
      <c r="K882" s="962"/>
      <c r="L882" s="960">
        <v>124.8</v>
      </c>
    </row>
    <row r="883" spans="2:15" ht="10.5" customHeight="1">
      <c r="B883" s="322"/>
      <c r="C883" s="424"/>
      <c r="D883" s="960"/>
      <c r="E883" s="961"/>
      <c r="F883" s="960"/>
      <c r="G883" s="961"/>
      <c r="H883" s="960"/>
      <c r="I883" s="962"/>
      <c r="J883" s="960"/>
      <c r="K883" s="962"/>
      <c r="L883" s="960"/>
    </row>
    <row r="884" spans="2:15" ht="10.5" customHeight="1">
      <c r="B884" s="322">
        <v>2005</v>
      </c>
      <c r="C884" s="424"/>
      <c r="D884" s="960">
        <v>12.25</v>
      </c>
      <c r="E884" s="961"/>
      <c r="F884" s="960">
        <v>10.74</v>
      </c>
      <c r="G884" s="961"/>
      <c r="H884" s="960">
        <v>10.5</v>
      </c>
      <c r="I884" s="962"/>
      <c r="J884" s="960">
        <v>11.15</v>
      </c>
      <c r="K884" s="962"/>
      <c r="L884" s="960">
        <v>118.7</v>
      </c>
    </row>
    <row r="885" spans="2:15" ht="10.5" customHeight="1">
      <c r="B885" s="322">
        <v>2006</v>
      </c>
      <c r="C885" s="424"/>
      <c r="D885" s="960">
        <v>11.39</v>
      </c>
      <c r="E885" s="961"/>
      <c r="F885" s="960">
        <v>10.92</v>
      </c>
      <c r="G885" s="961"/>
      <c r="H885" s="960">
        <v>11.01</v>
      </c>
      <c r="I885" s="962"/>
      <c r="J885" s="960">
        <v>11.1</v>
      </c>
      <c r="K885" s="962"/>
      <c r="L885" s="960">
        <v>118.21</v>
      </c>
    </row>
    <row r="886" spans="2:15" ht="10.5" customHeight="1">
      <c r="B886" s="322">
        <v>2007</v>
      </c>
      <c r="C886" s="425"/>
      <c r="D886" s="533">
        <v>12.14</v>
      </c>
      <c r="E886" s="963"/>
      <c r="F886" s="533">
        <v>13.02</v>
      </c>
      <c r="G886" s="963"/>
      <c r="H886" s="533">
        <v>12.87</v>
      </c>
      <c r="I886" s="858"/>
      <c r="J886" s="533">
        <v>12.68</v>
      </c>
      <c r="K886" s="858"/>
      <c r="L886" s="533">
        <v>134.99</v>
      </c>
    </row>
    <row r="887" spans="2:15" ht="10.5" customHeight="1">
      <c r="B887" s="322">
        <v>2008</v>
      </c>
      <c r="C887" s="424"/>
      <c r="D887" s="960">
        <v>13.83</v>
      </c>
      <c r="E887" s="961"/>
      <c r="F887" s="960">
        <v>14.59</v>
      </c>
      <c r="G887" s="961"/>
      <c r="H887" s="960">
        <v>14.84</v>
      </c>
      <c r="I887" s="962"/>
      <c r="J887" s="960">
        <v>14.43</v>
      </c>
      <c r="K887" s="962"/>
      <c r="L887" s="960">
        <v>153.56</v>
      </c>
    </row>
    <row r="888" spans="2:15" ht="10.5" customHeight="1">
      <c r="B888" s="322">
        <v>2009</v>
      </c>
      <c r="C888" s="424"/>
      <c r="D888" s="960">
        <v>14.85</v>
      </c>
      <c r="E888" s="961"/>
      <c r="F888" s="960">
        <v>16.05</v>
      </c>
      <c r="G888" s="961"/>
      <c r="H888" s="960">
        <v>16.09</v>
      </c>
      <c r="I888" s="962"/>
      <c r="J888" s="960">
        <v>15.67</v>
      </c>
      <c r="K888" s="962"/>
      <c r="L888" s="960">
        <v>166.81</v>
      </c>
    </row>
    <row r="889" spans="2:15" ht="10.5" customHeight="1">
      <c r="B889" s="322"/>
      <c r="C889" s="424"/>
      <c r="D889" s="960"/>
      <c r="E889" s="961"/>
      <c r="F889" s="960"/>
      <c r="G889" s="961"/>
      <c r="H889" s="960"/>
      <c r="I889" s="962"/>
      <c r="J889" s="960"/>
      <c r="K889" s="962"/>
      <c r="L889" s="960"/>
      <c r="O889" s="59"/>
    </row>
    <row r="890" spans="2:15" ht="10.5" customHeight="1">
      <c r="B890" s="322">
        <v>2010</v>
      </c>
      <c r="C890" s="424"/>
      <c r="D890" s="964">
        <v>9.17</v>
      </c>
      <c r="E890" s="965"/>
      <c r="F890" s="964">
        <v>9.27</v>
      </c>
      <c r="G890" s="965"/>
      <c r="H890" s="964">
        <v>9.7200000000000006</v>
      </c>
      <c r="I890" s="961"/>
      <c r="J890" s="964">
        <v>9.39</v>
      </c>
      <c r="K890" s="961"/>
      <c r="L890" s="964">
        <v>100</v>
      </c>
    </row>
    <row r="891" spans="2:15" ht="10.5" customHeight="1">
      <c r="B891" s="329">
        <v>2011</v>
      </c>
      <c r="C891" s="424"/>
      <c r="D891" s="964">
        <v>7.88</v>
      </c>
      <c r="E891" s="965"/>
      <c r="F891" s="964">
        <v>8.93</v>
      </c>
      <c r="G891" s="965"/>
      <c r="H891" s="964">
        <v>8.98</v>
      </c>
      <c r="I891" s="961"/>
      <c r="J891" s="964">
        <v>8.61</v>
      </c>
      <c r="K891" s="961"/>
      <c r="L891" s="964">
        <v>91.62</v>
      </c>
    </row>
    <row r="892" spans="2:15" ht="10.5" customHeight="1">
      <c r="B892" s="329" t="s">
        <v>1367</v>
      </c>
      <c r="C892" s="424"/>
      <c r="D892" s="964">
        <v>8.16</v>
      </c>
      <c r="E892" s="1086"/>
      <c r="F892" s="964">
        <v>9.23</v>
      </c>
      <c r="G892" s="965"/>
      <c r="H892" s="964">
        <v>8.91</v>
      </c>
      <c r="I892" s="961"/>
      <c r="J892" s="964">
        <v>8.77</v>
      </c>
      <c r="K892" s="1089"/>
      <c r="L892" s="964">
        <v>93.39</v>
      </c>
    </row>
    <row r="893" spans="2:15" ht="10.5" customHeight="1">
      <c r="B893" s="329" t="s">
        <v>1408</v>
      </c>
      <c r="C893" s="424"/>
      <c r="D893" s="964">
        <v>8.1300000000000008</v>
      </c>
      <c r="E893" s="965"/>
      <c r="F893" s="964">
        <v>8.41</v>
      </c>
      <c r="G893" s="965"/>
      <c r="H893" s="964">
        <v>8.51</v>
      </c>
      <c r="I893" s="961"/>
      <c r="J893" s="964">
        <v>8.35</v>
      </c>
      <c r="K893" s="961"/>
      <c r="L893" s="964">
        <v>88.91</v>
      </c>
    </row>
    <row r="894" spans="2:15" ht="10.5" customHeight="1">
      <c r="B894" s="329" t="s">
        <v>1411</v>
      </c>
      <c r="C894" s="424"/>
      <c r="D894" s="964">
        <v>8.27</v>
      </c>
      <c r="E894" s="965"/>
      <c r="F894" s="964">
        <v>9.02</v>
      </c>
      <c r="G894" s="965"/>
      <c r="H894" s="964">
        <v>8.74</v>
      </c>
      <c r="I894" s="961"/>
      <c r="J894" s="964">
        <v>8.68</v>
      </c>
      <c r="K894" s="961"/>
      <c r="L894" s="964">
        <v>92.38</v>
      </c>
    </row>
    <row r="895" spans="2:15" ht="10.5" customHeight="1">
      <c r="B895" s="329"/>
      <c r="C895" s="424"/>
      <c r="D895" s="964"/>
      <c r="E895" s="965"/>
      <c r="F895" s="964"/>
      <c r="G895" s="965"/>
      <c r="H895" s="964"/>
      <c r="I895" s="961"/>
      <c r="J895" s="964"/>
      <c r="K895" s="961"/>
      <c r="L895" s="964"/>
    </row>
    <row r="896" spans="2:15" ht="10.5" customHeight="1">
      <c r="B896" s="332" t="s">
        <v>1462</v>
      </c>
      <c r="C896" s="426"/>
      <c r="D896" s="966">
        <v>9.01</v>
      </c>
      <c r="E896" s="967"/>
      <c r="F896" s="966">
        <v>9.6</v>
      </c>
      <c r="G896" s="1087"/>
      <c r="H896" s="966">
        <v>9.39</v>
      </c>
      <c r="I896" s="1088"/>
      <c r="J896" s="966">
        <v>9.34</v>
      </c>
      <c r="K896" s="968"/>
      <c r="L896" s="966">
        <v>99.38</v>
      </c>
    </row>
    <row r="897" spans="2:15" ht="10.5" customHeight="1">
      <c r="B897"/>
      <c r="C897"/>
      <c r="D897"/>
      <c r="E897"/>
      <c r="F897"/>
      <c r="G897"/>
      <c r="H897"/>
      <c r="I897"/>
      <c r="J897"/>
      <c r="K897"/>
      <c r="L897"/>
      <c r="M897"/>
      <c r="N897"/>
      <c r="O897"/>
    </row>
    <row r="898" spans="2:15" ht="10.5" customHeight="1">
      <c r="B898"/>
      <c r="C898"/>
      <c r="D898"/>
      <c r="E898"/>
      <c r="F898"/>
      <c r="G898"/>
      <c r="H898"/>
      <c r="I898"/>
      <c r="J898"/>
      <c r="K898"/>
      <c r="L898"/>
      <c r="M898"/>
      <c r="N898"/>
      <c r="O898"/>
    </row>
    <row r="899" spans="2:15" ht="10.5" customHeight="1">
      <c r="B899"/>
      <c r="C899"/>
      <c r="D899"/>
      <c r="E899"/>
      <c r="F899"/>
      <c r="G899"/>
      <c r="H899"/>
      <c r="I899"/>
      <c r="J899"/>
      <c r="K899"/>
      <c r="L899"/>
      <c r="M899"/>
      <c r="N899"/>
      <c r="O899"/>
    </row>
    <row r="900" spans="2:15" ht="10.5" customHeight="1">
      <c r="B900"/>
      <c r="C900"/>
      <c r="D900" s="687"/>
      <c r="E900" s="687"/>
      <c r="F900" s="687"/>
      <c r="G900" s="687"/>
      <c r="H900" s="687"/>
      <c r="I900"/>
      <c r="J900"/>
      <c r="K900"/>
      <c r="L900"/>
      <c r="M900"/>
      <c r="N900"/>
      <c r="O900"/>
    </row>
    <row r="901" spans="2:15" ht="10.5" customHeight="1">
      <c r="B901"/>
      <c r="C901"/>
      <c r="D901" s="687"/>
      <c r="E901" s="687"/>
      <c r="F901" s="687"/>
      <c r="G901" s="687"/>
      <c r="H901" s="687"/>
      <c r="I901"/>
      <c r="J901"/>
      <c r="K901"/>
      <c r="L901"/>
      <c r="M901"/>
      <c r="N901"/>
      <c r="O901"/>
    </row>
    <row r="902" spans="2:15" ht="10.5" customHeight="1">
      <c r="B902"/>
      <c r="C902"/>
      <c r="D902" s="687"/>
      <c r="E902" s="687"/>
      <c r="F902" s="687"/>
      <c r="G902" s="687"/>
      <c r="H902" s="687"/>
      <c r="I902"/>
      <c r="J902"/>
      <c r="K902"/>
      <c r="L902"/>
      <c r="M902"/>
      <c r="N902"/>
      <c r="O902"/>
    </row>
    <row r="903" spans="2:15" ht="10.5" customHeight="1">
      <c r="B903"/>
      <c r="C903"/>
      <c r="D903"/>
      <c r="E903"/>
      <c r="F903"/>
      <c r="G903"/>
      <c r="H903"/>
      <c r="I903"/>
      <c r="J903"/>
      <c r="K903"/>
      <c r="L903"/>
      <c r="M903"/>
      <c r="N903"/>
      <c r="O903"/>
    </row>
    <row r="904" spans="2:15" ht="10.5" customHeight="1">
      <c r="B904"/>
      <c r="C904"/>
      <c r="D904"/>
      <c r="E904"/>
      <c r="F904"/>
      <c r="G904"/>
      <c r="H904"/>
      <c r="I904"/>
      <c r="J904"/>
      <c r="K904"/>
      <c r="L904"/>
      <c r="M904"/>
      <c r="N904"/>
      <c r="O904"/>
    </row>
    <row r="905" spans="2:15" ht="10.5" customHeight="1">
      <c r="B905"/>
      <c r="C905"/>
      <c r="D905"/>
      <c r="E905"/>
      <c r="F905"/>
      <c r="G905"/>
      <c r="H905"/>
      <c r="I905"/>
      <c r="J905"/>
      <c r="K905"/>
      <c r="L905"/>
      <c r="M905"/>
      <c r="N905"/>
      <c r="O905"/>
    </row>
    <row r="906" spans="2:15" ht="10.5" customHeight="1">
      <c r="B906"/>
      <c r="C906"/>
      <c r="D906"/>
      <c r="E906"/>
      <c r="F906"/>
      <c r="G906"/>
      <c r="H906"/>
      <c r="I906"/>
      <c r="J906"/>
      <c r="K906"/>
      <c r="L906"/>
      <c r="M906"/>
      <c r="N906"/>
      <c r="O906"/>
    </row>
    <row r="907" spans="2:15" ht="10.5" customHeight="1">
      <c r="B907"/>
      <c r="C907"/>
      <c r="D907"/>
      <c r="E907"/>
      <c r="F907"/>
      <c r="G907"/>
      <c r="H907"/>
      <c r="I907"/>
      <c r="J907"/>
      <c r="K907"/>
      <c r="L907"/>
      <c r="M907"/>
      <c r="N907"/>
      <c r="O907"/>
    </row>
    <row r="908" spans="2:15" ht="10.5" customHeight="1"/>
    <row r="909" spans="2:15" ht="10.5" customHeight="1"/>
    <row r="910" spans="2:15" ht="10.5" customHeight="1">
      <c r="H910" s="157">
        <v>101</v>
      </c>
    </row>
    <row r="911" spans="2:15" ht="10.5" customHeight="1">
      <c r="H911" s="157"/>
    </row>
    <row r="912" spans="2:15" ht="10.5" customHeight="1">
      <c r="B912" s="47" t="s">
        <v>481</v>
      </c>
      <c r="H912" s="157"/>
    </row>
  </sheetData>
  <customSheetViews>
    <customSheetView guid="{F4AE1968-DA35-43D0-B456-FBD0ABC8A377}" showPageBreaks="1" view="pageBreakPreview" showRuler="0" topLeftCell="A703">
      <selection activeCell="E685" sqref="E685"/>
      <rowBreaks count="13" manualBreakCount="13">
        <brk id="45" max="16383" man="1"/>
        <brk id="89" max="16383" man="1"/>
        <brk id="142" max="16383" man="1"/>
        <brk id="197" max="16383" man="1"/>
        <brk id="251" max="16383" man="1"/>
        <brk id="303" max="16383" man="1"/>
        <brk id="358" max="16383" man="1"/>
        <brk id="410" max="16383" man="1"/>
        <brk id="461" max="16383" man="1"/>
        <brk id="515" max="16383" man="1"/>
        <brk id="571" max="16383" man="1"/>
        <brk id="633" max="16383" man="1"/>
        <brk id="695" max="16383" man="1"/>
      </rowBreaks>
      <pageSetup paperSize="9" scale="85" orientation="portrait"/>
      <headerFooter alignWithMargins="0"/>
    </customSheetView>
  </customSheetViews>
  <mergeCells count="37">
    <mergeCell ref="C853:D853"/>
    <mergeCell ref="G852:H852"/>
    <mergeCell ref="G853:H853"/>
    <mergeCell ref="C852:D852"/>
    <mergeCell ref="I852:J852"/>
    <mergeCell ref="K852:L852"/>
    <mergeCell ref="K853:L853"/>
    <mergeCell ref="I853:J853"/>
    <mergeCell ref="E852:F852"/>
    <mergeCell ref="E853:F853"/>
    <mergeCell ref="B784:B785"/>
    <mergeCell ref="C785:I785"/>
    <mergeCell ref="B644:B645"/>
    <mergeCell ref="C645:F645"/>
    <mergeCell ref="C577:H577"/>
    <mergeCell ref="B576:B577"/>
    <mergeCell ref="C508:G508"/>
    <mergeCell ref="C439:G439"/>
    <mergeCell ref="B506:B508"/>
    <mergeCell ref="B705:B706"/>
    <mergeCell ref="C706:G706"/>
    <mergeCell ref="B228:B229"/>
    <mergeCell ref="C229:K229"/>
    <mergeCell ref="C506:E506"/>
    <mergeCell ref="B299:B300"/>
    <mergeCell ref="C300:F300"/>
    <mergeCell ref="B438:B439"/>
    <mergeCell ref="F506:F507"/>
    <mergeCell ref="G506:G507"/>
    <mergeCell ref="C369:N369"/>
    <mergeCell ref="B368:B369"/>
    <mergeCell ref="C3:H3"/>
    <mergeCell ref="B79:B80"/>
    <mergeCell ref="C80:H80"/>
    <mergeCell ref="B159:B160"/>
    <mergeCell ref="C160:F160"/>
    <mergeCell ref="B2:B3"/>
  </mergeCells>
  <phoneticPr fontId="0" type="noConversion"/>
  <pageMargins left="0.55118110236220474" right="0.55118110236220474" top="0.59055118110236227" bottom="0.55118110236220474" header="0.51181102362204722" footer="0.51181102362204722"/>
  <pageSetup paperSize="9" scale="60" orientation="portrait"/>
  <headerFooter alignWithMargins="0"/>
  <rowBreaks count="12" manualBreakCount="12">
    <brk id="77" max="16383" man="1"/>
    <brk id="157" max="16383" man="1"/>
    <brk id="226" max="16383" man="1"/>
    <brk id="297" max="16383" man="1"/>
    <brk id="366" max="16383" man="1"/>
    <brk id="436" max="16383" man="1"/>
    <brk id="504" max="16383" man="1"/>
    <brk id="574" max="16383" man="1"/>
    <brk id="642" max="16383" man="1"/>
    <brk id="702" max="16383" man="1"/>
    <brk id="782" max="16383" man="1"/>
    <brk id="850"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Intro (i-vii)</vt:lpstr>
      <vt:lpstr>Land &amp; Pop. (1-6)</vt:lpstr>
      <vt:lpstr>Field Crops (7-33)</vt:lpstr>
      <vt:lpstr>Hort (34-57)</vt:lpstr>
      <vt:lpstr>Animal (58-73)</vt:lpstr>
      <vt:lpstr>Value (74-80)</vt:lpstr>
      <vt:lpstr>Capital (81-83)</vt:lpstr>
      <vt:lpstr>Trade (84-88)</vt:lpstr>
      <vt:lpstr>Indices (89-101)</vt:lpstr>
      <vt:lpstr>Consump. (102-103)</vt:lpstr>
    </vt:vector>
  </TitlesOfParts>
  <Company>DEPT   OF   AGRICULTURE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JapieK</dc:creator>
  <cp:lastModifiedBy>Charles Rethman</cp:lastModifiedBy>
  <cp:lastPrinted>2016-04-11T10:28:49Z</cp:lastPrinted>
  <dcterms:created xsi:type="dcterms:W3CDTF">2002-01-31T07:34:29Z</dcterms:created>
  <dcterms:modified xsi:type="dcterms:W3CDTF">2016-04-28T14:04:39Z</dcterms:modified>
</cp:coreProperties>
</file>