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<sst xmlns="http://schemas.openxmlformats.org/spreadsheetml/2006/main" count="790" uniqueCount="145">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</sst>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613976"/>
        <c:axId val="-2118166792"/>
      </c:barChart>
      <c:catAx>
        <c:axId val="-21186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6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16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61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017064"/>
        <c:axId val="-2119022696"/>
      </c:barChart>
      <c:catAx>
        <c:axId val="-211901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02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1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118408"/>
        <c:axId val="1846643992"/>
      </c:barChart>
      <c:catAx>
        <c:axId val="18471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4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64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11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316152"/>
        <c:axId val="1847098824"/>
      </c:barChart>
      <c:catAx>
        <c:axId val="184731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0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09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1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904008"/>
        <c:axId val="-201990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904008"/>
        <c:axId val="-2019907816"/>
      </c:lineChart>
      <c:catAx>
        <c:axId val="-201990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0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90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0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506344"/>
        <c:axId val="18474976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06344"/>
        <c:axId val="1847497608"/>
      </c:lineChart>
      <c:catAx>
        <c:axId val="184750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49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49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50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035544"/>
        <c:axId val="-2020049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035544"/>
        <c:axId val="-2020049672"/>
      </c:lineChart>
      <c:catAx>
        <c:axId val="-2020035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4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04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21400"/>
        <c:axId val="-2020127496"/>
      </c:barChart>
      <c:catAx>
        <c:axId val="-202012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2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12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2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253448"/>
        <c:axId val="-2020258376"/>
      </c:barChart>
      <c:catAx>
        <c:axId val="-202025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25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25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25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365976"/>
        <c:axId val="-2020374616"/>
      </c:barChart>
      <c:catAx>
        <c:axId val="-202036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7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37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6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480376"/>
        <c:axId val="-2020484024"/>
      </c:barChart>
      <c:catAx>
        <c:axId val="-202048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48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48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48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147720"/>
        <c:axId val="-2118153416"/>
      </c:barChart>
      <c:catAx>
        <c:axId val="-21181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5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15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4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221016"/>
        <c:axId val="18472131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221016"/>
        <c:axId val="18472131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21016"/>
        <c:axId val="1847213144"/>
      </c:scatterChart>
      <c:catAx>
        <c:axId val="1847221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213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213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221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910600"/>
        <c:axId val="18468964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10600"/>
        <c:axId val="1846896408"/>
      </c:lineChart>
      <c:catAx>
        <c:axId val="1846910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896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6896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910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306136"/>
        <c:axId val="-20184647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30360"/>
        <c:axId val="-2017783816"/>
      </c:scatterChart>
      <c:valAx>
        <c:axId val="-2018306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464744"/>
        <c:crosses val="autoZero"/>
        <c:crossBetween val="midCat"/>
      </c:valAx>
      <c:valAx>
        <c:axId val="-2018464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306136"/>
        <c:crosses val="autoZero"/>
        <c:crossBetween val="midCat"/>
      </c:valAx>
      <c:valAx>
        <c:axId val="-20176303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783816"/>
        <c:crosses val="autoZero"/>
        <c:crossBetween val="midCat"/>
      </c:valAx>
      <c:valAx>
        <c:axId val="-20177838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303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24184"/>
        <c:axId val="18467149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24184"/>
        <c:axId val="1846714984"/>
      </c:lineChart>
      <c:catAx>
        <c:axId val="184672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714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6714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7241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313800"/>
        <c:axId val="-2118316184"/>
      </c:barChart>
      <c:catAx>
        <c:axId val="-211831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31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31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31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465752"/>
        <c:axId val="-2118467992"/>
      </c:barChart>
      <c:catAx>
        <c:axId val="-211846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6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46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6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79192"/>
        <c:axId val="-2118580328"/>
      </c:barChart>
      <c:catAx>
        <c:axId val="-2118579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80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58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7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995560"/>
        <c:axId val="1812989768"/>
      </c:barChart>
      <c:catAx>
        <c:axId val="1812995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89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98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9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613992"/>
        <c:axId val="-2019700296"/>
      </c:barChart>
      <c:catAx>
        <c:axId val="-2019613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0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70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61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814600"/>
        <c:axId val="-2019989240"/>
      </c:barChart>
      <c:catAx>
        <c:axId val="-201981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8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98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81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60584"/>
        <c:axId val="-2118764008"/>
      </c:barChart>
      <c:catAx>
        <c:axId val="-211876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6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6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60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2"/>
        <v>1</v>
      </c>
      <c r="AI30" s="183">
        <f t="shared" si="13"/>
        <v>0.24260662263301588</v>
      </c>
      <c r="AJ30" s="120">
        <f t="shared" si="14"/>
        <v>5.5511151231257827E-17</v>
      </c>
      <c r="AK30" s="119">
        <f t="shared" si="15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6703.4903629140217</v>
      </c>
      <c r="K74" s="40">
        <f>B74/B$76</f>
        <v>0.21476846057571966</v>
      </c>
      <c r="L74" s="22">
        <f t="shared" si="45"/>
        <v>0.22188291168101532</v>
      </c>
      <c r="M74" s="24">
        <f>J74/B$76</f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>(B128)</f>
        <v>0.51235726027397255</v>
      </c>
      <c r="L128" s="29">
        <f>IF(L124=L119,0,(L119-L124)/(B119-B124)*K128)</f>
        <v>0.3208058672870911</v>
      </c>
      <c r="M128" s="240">
        <f t="shared" si="66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1.7160367205729097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7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2"/>
        <v>0.99999999999999944</v>
      </c>
      <c r="AI30" s="183">
        <f t="shared" si="13"/>
        <v>0.15016958769459057</v>
      </c>
      <c r="AJ30" s="120">
        <f t="shared" si="14"/>
        <v>0</v>
      </c>
      <c r="AK30" s="119">
        <f t="shared" si="15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35261.852520187036</v>
      </c>
      <c r="T32" s="234">
        <f t="shared" si="50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778.8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0</v>
      </c>
      <c r="AK38" s="147">
        <f t="shared" ref="AK38:AK64" si="63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75"/>
        <v>4149.3524496081327</v>
      </c>
      <c r="K74" s="40">
        <f>B74/B$76</f>
        <v>0.19490697621589695</v>
      </c>
      <c r="L74" s="22">
        <f t="shared" si="76"/>
        <v>0.19704439315439354</v>
      </c>
      <c r="M74" s="24">
        <f>J74/B$76</f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75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75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 t="shared" si="80"/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>(B128)</f>
        <v>0.51235726027397255</v>
      </c>
      <c r="L128" s="29">
        <f>IF(L124=L119,0,(L119-L124)/(B119-B124)*K128)</f>
        <v>0.31392481588663146</v>
      </c>
      <c r="M128" s="240">
        <f t="shared" si="93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>(B130)</f>
        <v>2.6287271508765202</v>
      </c>
      <c r="L130" s="29">
        <f>(L119)</f>
        <v>1.8463747328237059</v>
      </c>
      <c r="M130" s="240">
        <f t="shared" si="93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0.13509278900494032</v>
      </c>
      <c r="AJ10" s="120">
        <f t="shared" si="14"/>
        <v>0.27018557800988063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2"/>
        <v>1</v>
      </c>
      <c r="AI12" s="183">
        <f t="shared" si="13"/>
        <v>4.7330369469616232E-3</v>
      </c>
      <c r="AJ12" s="120">
        <f t="shared" si="14"/>
        <v>0</v>
      </c>
      <c r="AK12" s="119">
        <f t="shared" si="15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3.4475611707209211E-2</v>
      </c>
      <c r="AJ13" s="120">
        <f t="shared" si="14"/>
        <v>6.8951223414418422E-2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1.5033390429978017E-2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4"/>
        <v>7.5166952149890087E-3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9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 t="shared" si="7"/>
        <v>0.20398392660836576</v>
      </c>
      <c r="AD29" s="156">
        <f>Poor!AD29</f>
        <v>0.25</v>
      </c>
      <c r="AE29" s="121">
        <f t="shared" si="8"/>
        <v>0.20398392660836576</v>
      </c>
      <c r="AF29" s="122">
        <f t="shared" si="10"/>
        <v>0.25</v>
      </c>
      <c r="AG29" s="121">
        <f t="shared" si="11"/>
        <v>0.20398392660836576</v>
      </c>
      <c r="AH29" s="123">
        <f t="shared" si="12"/>
        <v>1</v>
      </c>
      <c r="AI29" s="183">
        <f t="shared" si="13"/>
        <v>0.20398392660836576</v>
      </c>
      <c r="AJ29" s="120">
        <f t="shared" si="14"/>
        <v>0.20398392660836576</v>
      </c>
      <c r="AK29" s="119">
        <f t="shared" si="15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2"/>
        <v>1</v>
      </c>
      <c r="AI30" s="183">
        <f t="shared" si="13"/>
        <v>0.30323900142897475</v>
      </c>
      <c r="AJ30" s="120">
        <f t="shared" si="14"/>
        <v>9.6345616332755624E-2</v>
      </c>
      <c r="AK30" s="119">
        <f t="shared" si="15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9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9"/>
        <v>0.75449448796279728</v>
      </c>
      <c r="AG38" s="147">
        <f t="shared" ref="AG38:AG64" si="36">$J38*AF38</f>
        <v>3076.8888814713241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40">$J39*Z39</f>
        <v>534.18752355308561</v>
      </c>
      <c r="AB39" s="122">
        <f>AB8</f>
        <v>0.46106989149204425</v>
      </c>
      <c r="AC39" s="147">
        <f t="shared" ref="AC39:AC64" si="41">$J39*AB39</f>
        <v>457.01247644691415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40"/>
        <v>19371.842750318468</v>
      </c>
      <c r="AB40" s="122">
        <f>AB9</f>
        <v>0.46106989149204425</v>
      </c>
      <c r="AC40" s="147">
        <f t="shared" si="41"/>
        <v>16573.157249681532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5831.2971890480594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40"/>
        <v>3142.661626835808</v>
      </c>
      <c r="AB41" s="122">
        <f>AB11</f>
        <v>0.46106989149204425</v>
      </c>
      <c r="AC41" s="147">
        <f t="shared" si="41"/>
        <v>2688.6355622122514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5831.2971890480594</v>
      </c>
      <c r="AJ41" s="148">
        <f t="shared" si="38"/>
        <v>5831.2971890480594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962.96650828316592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240.74162707079148</v>
      </c>
      <c r="AB43" s="156">
        <f>Poor!AB43</f>
        <v>0.25</v>
      </c>
      <c r="AC43" s="147">
        <f t="shared" si="41"/>
        <v>240.74162707079148</v>
      </c>
      <c r="AD43" s="156">
        <f>Poor!AD43</f>
        <v>0.25</v>
      </c>
      <c r="AE43" s="147">
        <f t="shared" si="42"/>
        <v>240.74162707079148</v>
      </c>
      <c r="AF43" s="122">
        <f t="shared" si="29"/>
        <v>0.25</v>
      </c>
      <c r="AG43" s="147">
        <f t="shared" si="36"/>
        <v>240.74162707079148</v>
      </c>
      <c r="AH43" s="123">
        <f t="shared" si="37"/>
        <v>1</v>
      </c>
      <c r="AI43" s="112">
        <f t="shared" si="37"/>
        <v>962.96650828316592</v>
      </c>
      <c r="AJ43" s="148">
        <f t="shared" si="38"/>
        <v>481.48325414158296</v>
      </c>
      <c r="AK43" s="147">
        <f t="shared" si="39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1337.4534837266192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334.3633709316548</v>
      </c>
      <c r="AB44" s="156">
        <f>Poor!AB44</f>
        <v>0.25</v>
      </c>
      <c r="AC44" s="147">
        <f t="shared" si="41"/>
        <v>334.3633709316548</v>
      </c>
      <c r="AD44" s="156">
        <f>Poor!AD44</f>
        <v>0.25</v>
      </c>
      <c r="AE44" s="147">
        <f t="shared" si="42"/>
        <v>334.3633709316548</v>
      </c>
      <c r="AF44" s="122">
        <f t="shared" si="29"/>
        <v>0.25</v>
      </c>
      <c r="AG44" s="147">
        <f t="shared" si="36"/>
        <v>334.3633709316548</v>
      </c>
      <c r="AH44" s="123">
        <f t="shared" si="37"/>
        <v>1</v>
      </c>
      <c r="AI44" s="112">
        <f t="shared" si="37"/>
        <v>1337.4534837266192</v>
      </c>
      <c r="AJ44" s="148">
        <f t="shared" si="38"/>
        <v>668.7267418633096</v>
      </c>
      <c r="AK44" s="147">
        <f t="shared" si="39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668.7267418633096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167.1816854658274</v>
      </c>
      <c r="AB45" s="156">
        <f>Poor!AB45</f>
        <v>0.25</v>
      </c>
      <c r="AC45" s="147">
        <f t="shared" si="41"/>
        <v>167.1816854658274</v>
      </c>
      <c r="AD45" s="156">
        <f>Poor!AD45</f>
        <v>0.25</v>
      </c>
      <c r="AE45" s="147">
        <f t="shared" si="42"/>
        <v>167.1816854658274</v>
      </c>
      <c r="AF45" s="122">
        <f t="shared" si="29"/>
        <v>0.25</v>
      </c>
      <c r="AG45" s="147">
        <f t="shared" si="36"/>
        <v>167.1816854658274</v>
      </c>
      <c r="AH45" s="123">
        <f t="shared" si="37"/>
        <v>1</v>
      </c>
      <c r="AI45" s="112">
        <f t="shared" si="37"/>
        <v>668.7267418633096</v>
      </c>
      <c r="AJ45" s="148">
        <f t="shared" si="38"/>
        <v>334.3633709316548</v>
      </c>
      <c r="AK45" s="147">
        <f t="shared" si="39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36830.159999999996</v>
      </c>
      <c r="K72" s="40">
        <f t="shared" si="47"/>
        <v>0.40281344776408334</v>
      </c>
      <c r="L72" s="22">
        <f t="shared" si="45"/>
        <v>0.47158797111354522</v>
      </c>
      <c r="M72" s="24">
        <f t="shared" si="48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4023.8950179162093</v>
      </c>
      <c r="K73" s="40">
        <f>B73/B$76</f>
        <v>7.4440214235013222E-2</v>
      </c>
      <c r="L73" s="22">
        <f t="shared" si="45"/>
        <v>0</v>
      </c>
      <c r="M73" s="24">
        <f>J73/B$76</f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4"/>
        <v>8378.830312533144</v>
      </c>
      <c r="K74" s="40">
        <f>B74/B$76</f>
        <v>0.14906630941568857</v>
      </c>
      <c r="L74" s="22">
        <f t="shared" si="45"/>
        <v>0.16910947235974882</v>
      </c>
      <c r="M74" s="24">
        <f>J74/B$76</f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4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0.2110410010329859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3.4850807510034373E-2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4.8403899319492176E-2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2.4201949659746088E-2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 t="shared" si="49"/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 t="shared" si="65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>(B128)</f>
        <v>0.68973576089663757</v>
      </c>
      <c r="L128" s="22">
        <f>IF(L124=L119,0,(L119-L124)/(B119-B124)*K128)</f>
        <v>0.47422804575254124</v>
      </c>
      <c r="M128" s="57">
        <f t="shared" si="63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>(B130)</f>
        <v>4.627039896541814</v>
      </c>
      <c r="L130" s="22">
        <f>(L119)</f>
        <v>3.342228336549129</v>
      </c>
      <c r="M130" s="57">
        <f t="shared" si="63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0.10359210991270519</v>
      </c>
      <c r="AJ10" s="120">
        <f t="shared" si="14"/>
        <v>0.20718421982541038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2"/>
        <v>1</v>
      </c>
      <c r="AI12" s="183">
        <f t="shared" si="13"/>
        <v>8.1814399393740703E-3</v>
      </c>
      <c r="AJ12" s="120">
        <f t="shared" si="14"/>
        <v>0</v>
      </c>
      <c r="AK12" s="119">
        <f t="shared" si="15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3.6161394776645657E-2</v>
      </c>
      <c r="AJ13" s="120">
        <f t="shared" si="14"/>
        <v>7.2322789553291314E-2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1.9366110840048096E-2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4"/>
        <v>9.683055420024048E-3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9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 t="shared" si="7"/>
        <v>0.22408975364025827</v>
      </c>
      <c r="AD29" s="156">
        <f>Poor!AD29</f>
        <v>0.25</v>
      </c>
      <c r="AE29" s="121">
        <f t="shared" si="8"/>
        <v>0.22408975364025827</v>
      </c>
      <c r="AF29" s="122">
        <f t="shared" si="10"/>
        <v>0.25</v>
      </c>
      <c r="AG29" s="121">
        <f t="shared" si="11"/>
        <v>0.22408975364025827</v>
      </c>
      <c r="AH29" s="123">
        <f t="shared" si="12"/>
        <v>1</v>
      </c>
      <c r="AI29" s="183">
        <f t="shared" si="13"/>
        <v>0.22408975364025827</v>
      </c>
      <c r="AJ29" s="120">
        <f t="shared" si="14"/>
        <v>0.22408975364025827</v>
      </c>
      <c r="AK29" s="119">
        <f t="shared" si="15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2"/>
        <v>1</v>
      </c>
      <c r="AI30" s="183">
        <f t="shared" si="13"/>
        <v>0.30841648732495097</v>
      </c>
      <c r="AJ30" s="120">
        <f t="shared" si="14"/>
        <v>0.13370322114142547</v>
      </c>
      <c r="AK30" s="119">
        <f t="shared" si="15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>J128*I$83</f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>J130*I$83</f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0.4036491865478381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0.20709416017991472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0.28144780223021071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0.19365674465381469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0.13448385045403799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6.7241925227018995E-2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 t="shared" si="50"/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>(B128)</f>
        <v>0.78202263511830628</v>
      </c>
      <c r="L128" s="22">
        <f>IF(L124=L119,0,(L119-L124)/(B119-B124)*K128)</f>
        <v>0.5162962795759255</v>
      </c>
      <c r="M128" s="57">
        <f t="shared" si="90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>(B129)</f>
        <v>3.162763212631754</v>
      </c>
      <c r="L129" s="60">
        <f>IF(SUM(L124:L128)&gt;L130,0,L130-SUM(L124:L128))</f>
        <v>1.9084245711564405</v>
      </c>
      <c r="M129" s="57">
        <f t="shared" si="90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>(B130)</f>
        <v>8.2142573020404246</v>
      </c>
      <c r="L130" s="22">
        <f>(L119)</f>
        <v>5.6113491642554862</v>
      </c>
      <c r="M130" s="57">
        <f t="shared" si="90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2016-06-03T03:30:59Z</dcterms:modified>
  <cp:category/>
</cp:coreProperties>
</file>