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3965"/>
  </bookViews>
  <sheets>
    <sheet name="COU_C" sheetId="3" r:id="rId1"/>
    <sheet name="Clasificación_Actividades" sheetId="5" r:id="rId2"/>
  </sheets>
  <calcPr calcId="145621"/>
</workbook>
</file>

<file path=xl/calcChain.xml><?xml version="1.0" encoding="utf-8"?>
<calcChain xmlns="http://schemas.openxmlformats.org/spreadsheetml/2006/main">
  <c r="G59" i="3" l="1"/>
  <c r="X58" i="3"/>
  <c r="X60" i="3" s="1"/>
  <c r="W58" i="3"/>
  <c r="W60" i="3" s="1"/>
  <c r="V58" i="3"/>
  <c r="V60" i="3" s="1"/>
  <c r="U58" i="3"/>
  <c r="U60" i="3" s="1"/>
  <c r="T58" i="3"/>
  <c r="T60" i="3" s="1"/>
  <c r="S58" i="3"/>
  <c r="S60" i="3" s="1"/>
  <c r="R58" i="3"/>
  <c r="R60" i="3" s="1"/>
  <c r="Q58" i="3"/>
  <c r="Q60" i="3" s="1"/>
  <c r="P58" i="3"/>
  <c r="P60" i="3" s="1"/>
  <c r="O58" i="3"/>
  <c r="O60" i="3" s="1"/>
  <c r="N58" i="3"/>
  <c r="N60" i="3" s="1"/>
  <c r="M58" i="3"/>
  <c r="M60" i="3" s="1"/>
  <c r="L58" i="3"/>
  <c r="L60" i="3" s="1"/>
  <c r="K58" i="3"/>
  <c r="K60" i="3" s="1"/>
  <c r="J58" i="3"/>
  <c r="J60" i="3" s="1"/>
  <c r="I58" i="3"/>
  <c r="I60" i="3" s="1"/>
  <c r="G32" i="3" l="1"/>
  <c r="S30" i="3"/>
  <c r="S33" i="3" s="1"/>
  <c r="V30" i="3"/>
  <c r="V33" i="3" s="1"/>
  <c r="U30" i="3"/>
  <c r="T30" i="3"/>
  <c r="T33" i="3" s="1"/>
  <c r="R30" i="3"/>
  <c r="R33" i="3" s="1"/>
  <c r="Q30" i="3"/>
  <c r="Q33" i="3" s="1"/>
  <c r="P30" i="3"/>
  <c r="P33" i="3" s="1"/>
  <c r="O30" i="3"/>
  <c r="O33" i="3" s="1"/>
  <c r="N30" i="3"/>
  <c r="N33" i="3" s="1"/>
  <c r="M30" i="3"/>
  <c r="M33" i="3" s="1"/>
  <c r="L30" i="3"/>
  <c r="L33" i="3" s="1"/>
  <c r="K30" i="3"/>
  <c r="K33" i="3" s="1"/>
  <c r="J30" i="3"/>
  <c r="J33" i="3" s="1"/>
  <c r="I30" i="3"/>
  <c r="I33" i="3" s="1"/>
  <c r="U33" i="3" l="1"/>
  <c r="G69" i="3" l="1"/>
  <c r="G68" i="3"/>
  <c r="G67" i="3"/>
  <c r="G65" i="3"/>
  <c r="R70" i="3"/>
  <c r="Q70" i="3"/>
  <c r="P70" i="3"/>
  <c r="O70" i="3"/>
  <c r="N70" i="3"/>
  <c r="M70" i="3"/>
  <c r="L70" i="3"/>
  <c r="K70" i="3"/>
  <c r="J70" i="3"/>
  <c r="I70" i="3"/>
  <c r="H70" i="3"/>
  <c r="G70" i="3" l="1"/>
  <c r="H57" i="3"/>
  <c r="G57" i="3" s="1"/>
  <c r="H56" i="3"/>
  <c r="G56" i="3" s="1"/>
  <c r="H55" i="3"/>
  <c r="G55" i="3" s="1"/>
  <c r="H54" i="3"/>
  <c r="G54" i="3" s="1"/>
  <c r="H53" i="3"/>
  <c r="G53" i="3" s="1"/>
  <c r="H52" i="3"/>
  <c r="G52" i="3" s="1"/>
  <c r="H51" i="3"/>
  <c r="G51" i="3" s="1"/>
  <c r="H50" i="3"/>
  <c r="G50" i="3" s="1"/>
  <c r="H49" i="3"/>
  <c r="G49" i="3" s="1"/>
  <c r="H48" i="3"/>
  <c r="G48" i="3" s="1"/>
  <c r="H47" i="3"/>
  <c r="G47" i="3" s="1"/>
  <c r="H46" i="3"/>
  <c r="G46" i="3" s="1"/>
  <c r="H45" i="3"/>
  <c r="G45" i="3" s="1"/>
  <c r="H44" i="3"/>
  <c r="G44" i="3" s="1"/>
  <c r="H43" i="3"/>
  <c r="G43" i="3" s="1"/>
  <c r="H42" i="3"/>
  <c r="G42" i="3" s="1"/>
  <c r="H41" i="3"/>
  <c r="G41" i="3" s="1"/>
  <c r="H40" i="3"/>
  <c r="G40" i="3" s="1"/>
  <c r="H39" i="3"/>
  <c r="G39" i="3" s="1"/>
  <c r="H38" i="3"/>
  <c r="H37" i="3"/>
  <c r="G37" i="3" s="1"/>
  <c r="G38" i="3" l="1"/>
  <c r="G58" i="3" s="1"/>
  <c r="G60" i="3" s="1"/>
  <c r="H58" i="3"/>
  <c r="H60" i="3" s="1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30" i="3" l="1"/>
  <c r="H33" i="3" l="1"/>
  <c r="G29" i="3"/>
  <c r="G17" i="3"/>
  <c r="G13" i="3"/>
  <c r="G11" i="3"/>
  <c r="G26" i="3"/>
  <c r="G23" i="3"/>
  <c r="G16" i="3"/>
  <c r="G22" i="3"/>
  <c r="G15" i="3"/>
  <c r="G28" i="3"/>
  <c r="G20" i="3"/>
  <c r="G21" i="3"/>
  <c r="G19" i="3"/>
  <c r="G18" i="3"/>
  <c r="W30" i="3"/>
  <c r="G30" i="3" s="1"/>
  <c r="G9" i="3"/>
  <c r="G24" i="3"/>
  <c r="G25" i="3"/>
  <c r="G14" i="3"/>
  <c r="G10" i="3"/>
  <c r="G12" i="3"/>
  <c r="G27" i="3"/>
  <c r="W33" i="3" l="1"/>
  <c r="G31" i="3"/>
  <c r="G33" i="3" s="1"/>
</calcChain>
</file>

<file path=xl/sharedStrings.xml><?xml version="1.0" encoding="utf-8"?>
<sst xmlns="http://schemas.openxmlformats.org/spreadsheetml/2006/main" count="249" uniqueCount="76">
  <si>
    <t>en millones de pesos a precios corrientes</t>
  </si>
  <si>
    <t>Año 2012</t>
  </si>
  <si>
    <t>Código</t>
  </si>
  <si>
    <t>Denominación</t>
  </si>
  <si>
    <t>TOTAL</t>
  </si>
  <si>
    <t>Productos agrícolas</t>
  </si>
  <si>
    <t>Productos pecuarios</t>
  </si>
  <si>
    <t>Productos de la silvicultura</t>
  </si>
  <si>
    <t>Minerales. Electricidad, gas y agua</t>
  </si>
  <si>
    <t>Productos cárnicos y lácteos</t>
  </si>
  <si>
    <t>Productos alimenticios, bebidas y tabaco</t>
  </si>
  <si>
    <t>Productos textiles, prendas de vestir y productos de cuero</t>
  </si>
  <si>
    <t>Otros bienes transportables, excepto productos metálicos, maquinaria y equipo</t>
  </si>
  <si>
    <t>Productos metálicos, maquinaria y equipo</t>
  </si>
  <si>
    <t>Construcción y servicios de construcción</t>
  </si>
  <si>
    <t>Servicios comerciales de distribución. Alojamiento, servicios de suministro de comidas y bebidas</t>
  </si>
  <si>
    <t>Servicios de transporte</t>
  </si>
  <si>
    <t>Servicios de distribución de electricidad, agua y gas</t>
  </si>
  <si>
    <t>Servicios financieros y servicios conexos</t>
  </si>
  <si>
    <t>Servicios inmobiliarios, y servicios de arrendamiento con o sin opción de compra</t>
  </si>
  <si>
    <t>Servicios prestados a las empresas y servicios de producción; excepto servicios de telecomunicaciones</t>
  </si>
  <si>
    <t>Servicios telecomunicaciones</t>
  </si>
  <si>
    <t>Servicios de Gobierno</t>
  </si>
  <si>
    <t>Servicios de educación</t>
  </si>
  <si>
    <t>Servicios de salud</t>
  </si>
  <si>
    <t>Servicios para la comunidad, sociales y personales</t>
  </si>
  <si>
    <t>A, B</t>
  </si>
  <si>
    <t>C</t>
  </si>
  <si>
    <t>D, E</t>
  </si>
  <si>
    <t>F</t>
  </si>
  <si>
    <t>G, I</t>
  </si>
  <si>
    <t>H, J</t>
  </si>
  <si>
    <t>K</t>
  </si>
  <si>
    <t>L</t>
  </si>
  <si>
    <t>M, N</t>
  </si>
  <si>
    <t>O</t>
  </si>
  <si>
    <t>P, Q, R, S, T</t>
  </si>
  <si>
    <t>Utilización Intermedia Total</t>
  </si>
  <si>
    <t>Gasto de Consumo Final Hogares</t>
  </si>
  <si>
    <t>Gasto de Consumo Final del Gobierno e ISFLSH</t>
  </si>
  <si>
    <t>Formación Bruta de Capital Fijo</t>
  </si>
  <si>
    <r>
      <t>Variación de Existencias</t>
    </r>
    <r>
      <rPr>
        <vertAlign val="superscript"/>
        <sz val="11"/>
        <color theme="0"/>
        <rFont val="Le Monde Sans Std"/>
        <family val="3"/>
      </rPr>
      <t>1</t>
    </r>
  </si>
  <si>
    <t>Exportaciones</t>
  </si>
  <si>
    <t>Impuestos menos subvenciones sobre los productos</t>
  </si>
  <si>
    <t>Impuestos menos subvenciones sobre la producción</t>
  </si>
  <si>
    <t>Excedente de explotación bruto</t>
  </si>
  <si>
    <t>Ingreso mixto bruto</t>
  </si>
  <si>
    <t>Oferta Importada</t>
  </si>
  <si>
    <t>Márgenes Totales</t>
  </si>
  <si>
    <r>
      <t>Cuadro de Oferta y Utilización</t>
    </r>
    <r>
      <rPr>
        <sz val="14"/>
        <color rgb="FFFF0000"/>
        <rFont val="Le Monde Sans Std"/>
        <family val="3"/>
      </rPr>
      <t xml:space="preserve"> </t>
    </r>
  </si>
  <si>
    <t>Sub Total</t>
  </si>
  <si>
    <t>Compras directas en el exterior por residentes</t>
  </si>
  <si>
    <t>Ajuste CIF FOB</t>
  </si>
  <si>
    <t>Ajuste Cif Fob sobre la oferta nacional</t>
  </si>
  <si>
    <t>Oferta Total</t>
  </si>
  <si>
    <t>Utilización Total</t>
  </si>
  <si>
    <t>Valor agregado bruto</t>
  </si>
  <si>
    <t xml:space="preserve">Producción Total </t>
  </si>
  <si>
    <t>Total</t>
  </si>
  <si>
    <r>
      <rPr>
        <vertAlign val="superscript"/>
        <sz val="9"/>
        <color rgb="FF1C267D"/>
        <rFont val="Le Monde Sans Std"/>
        <family val="3"/>
      </rPr>
      <t>1</t>
    </r>
    <r>
      <rPr>
        <sz val="9"/>
        <color rgb="FF1C267D"/>
        <rFont val="Le Monde Sans Std"/>
        <family val="3"/>
      </rPr>
      <t xml:space="preserve"> La variación de existencias incluye variación de existencias de productos terminados y en procesos. Además, incluye adquisiciones menos de disposiciones de objetos valiosos.</t>
    </r>
  </si>
  <si>
    <t>Descripción del código de actividades</t>
  </si>
  <si>
    <t>Clasificación agregada</t>
  </si>
  <si>
    <t>Descripción</t>
  </si>
  <si>
    <t>Agropecuario, Pesca y Minería</t>
  </si>
  <si>
    <t xml:space="preserve">Industria manufactura </t>
  </si>
  <si>
    <t>Energía eléctrica, Gas y Agua</t>
  </si>
  <si>
    <t xml:space="preserve">Construcción </t>
  </si>
  <si>
    <t>Comercio,  alojamiento y suministro de comidas y bebidas</t>
  </si>
  <si>
    <t xml:space="preserve">Transporte, almacenamiento y comunicaciones </t>
  </si>
  <si>
    <t xml:space="preserve">Servicios financieros </t>
  </si>
  <si>
    <t xml:space="preserve">Actividades inmobiliarias </t>
  </si>
  <si>
    <t xml:space="preserve">Actividades de administración pública </t>
  </si>
  <si>
    <t>Salud, Educación, Esparcimiento, Otros servicios</t>
  </si>
  <si>
    <t>Remuneraciones asalariados</t>
  </si>
  <si>
    <t xml:space="preserve">Actividades profesionales y Arrendamiento </t>
  </si>
  <si>
    <t>Nota: La suma de los parciales puede no coincidir con el total debido al redondeo de las cifras.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</si>
</sst>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45" x14ac:knownFonts="1">
    <font>
      <sz val="11"/>
      <color theme="1"/>
      <name val="Calibri"/>
      <family val="2"/>
      <scheme val="minor"/>
    </font>
    <font>
      <sz val="11"/>
      <color rgb="FF1C267D"/>
      <name val="Arial Narrow"/>
      <family val="2"/>
    </font>
    <font>
      <sz val="10"/>
      <color theme="1"/>
      <name val="Arial Narrow"/>
      <family val="2"/>
    </font>
    <font>
      <b/>
      <sz val="11"/>
      <color rgb="FF1C267D"/>
      <name val="Arial Narrow"/>
      <family val="2"/>
    </font>
    <font>
      <i/>
      <sz val="10"/>
      <color rgb="FF1C267D"/>
      <name val="Arial Narrow"/>
      <family val="2"/>
    </font>
    <font>
      <sz val="10"/>
      <color rgb="FF1C267D"/>
      <name val="Arial Narrow"/>
      <family val="2"/>
    </font>
    <font>
      <b/>
      <sz val="14"/>
      <color theme="0"/>
      <name val="Arial Narrow"/>
      <family val="2"/>
    </font>
    <font>
      <b/>
      <sz val="11"/>
      <color theme="0"/>
      <name val="Arial Narrow"/>
      <family val="2"/>
    </font>
    <font>
      <sz val="11"/>
      <color theme="0"/>
      <name val="Le Monde Sans Std"/>
      <family val="3"/>
    </font>
    <font>
      <b/>
      <sz val="11"/>
      <color rgb="FF1C267D"/>
      <name val="Le Monde Sans Std"/>
      <family val="3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8"/>
      <name val="Calibri"/>
      <family val="2"/>
      <scheme val="minor"/>
    </font>
    <font>
      <sz val="14"/>
      <color theme="0"/>
      <name val="Le Monde Sans Std"/>
      <family val="3"/>
    </font>
    <font>
      <sz val="10"/>
      <name val="Arial"/>
      <family val="2"/>
    </font>
    <font>
      <sz val="11"/>
      <color rgb="FF1C267D"/>
      <name val="Le Monde Sans Std"/>
      <family val="3"/>
    </font>
    <font>
      <sz val="11"/>
      <color theme="1"/>
      <name val="Le Monde Sans Std"/>
      <family val="3"/>
    </font>
    <font>
      <sz val="10"/>
      <name val="Arial"/>
      <family val="2"/>
    </font>
    <font>
      <b/>
      <sz val="11"/>
      <color rgb="FF293272"/>
      <name val="Le Monde Sans Std"/>
      <family val="3"/>
    </font>
    <font>
      <vertAlign val="superscript"/>
      <sz val="11"/>
      <color theme="0"/>
      <name val="Le Monde Sans Std"/>
      <family val="3"/>
    </font>
    <font>
      <sz val="14"/>
      <color rgb="FFFF0000"/>
      <name val="Le Monde Sans Std"/>
      <family val="3"/>
    </font>
    <font>
      <sz val="11"/>
      <color rgb="FF293272"/>
      <name val="Le Monde Sans Std"/>
      <family val="3"/>
    </font>
    <font>
      <b/>
      <sz val="11"/>
      <color theme="1"/>
      <name val="Le Monde Sans Std"/>
      <family val="3"/>
    </font>
    <font>
      <sz val="9"/>
      <color rgb="FF1C267D"/>
      <name val="Le Monde Sans Std"/>
      <family val="3"/>
    </font>
    <font>
      <vertAlign val="superscript"/>
      <sz val="9"/>
      <color rgb="FF1C267D"/>
      <name val="Le Monde Sans Std"/>
      <family val="3"/>
    </font>
    <font>
      <b/>
      <sz val="10"/>
      <color rgb="FF293272"/>
      <name val="Le Monde Sans Std"/>
      <family val="3"/>
    </font>
    <font>
      <sz val="10"/>
      <color rgb="FF293272"/>
      <name val="Le Monde Sans Std"/>
      <family val="3"/>
    </font>
  </fonts>
  <fills count="34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  <fill>
      <patternFill patternType="solid">
        <fgColor rgb="FF1C267D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rgb="FF29327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1C267D"/>
      </top>
      <bottom style="medium">
        <color rgb="FF1C267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rgb="FF293272"/>
      </bottom>
      <diagonal/>
    </border>
    <border>
      <left/>
      <right/>
      <top style="thin">
        <color rgb="FF293272"/>
      </top>
      <bottom style="thin">
        <color rgb="FF293272"/>
      </bottom>
      <diagonal/>
    </border>
    <border>
      <left/>
      <right/>
      <top style="thin">
        <color rgb="FF293272"/>
      </top>
      <bottom style="medium">
        <color rgb="FF1C267D"/>
      </bottom>
      <diagonal/>
    </border>
    <border>
      <left/>
      <right/>
      <top style="medium">
        <color rgb="FF1C267D"/>
      </top>
      <bottom/>
      <diagonal/>
    </border>
  </borders>
  <cellStyleXfs count="150">
    <xf numFmtId="0" fontId="0" fillId="0" borderId="0"/>
    <xf numFmtId="0" fontId="1" fillId="2" borderId="0"/>
    <xf numFmtId="0" fontId="2" fillId="0" borderId="0"/>
    <xf numFmtId="0" fontId="3" fillId="0" borderId="1"/>
    <xf numFmtId="0" fontId="4" fillId="0" borderId="0" applyAlignment="0">
      <alignment horizontal="left" vertical="top" wrapText="1"/>
    </xf>
    <xf numFmtId="0" fontId="5" fillId="0" borderId="0">
      <alignment horizontal="left" indent="1"/>
    </xf>
    <xf numFmtId="0" fontId="6" fillId="3" borderId="0">
      <alignment horizontal="center" vertical="center"/>
    </xf>
    <xf numFmtId="17" fontId="7" fillId="3" borderId="0"/>
    <xf numFmtId="0" fontId="3" fillId="2" borderId="0">
      <alignment horizontal="left"/>
    </xf>
    <xf numFmtId="0" fontId="11" fillId="0" borderId="0">
      <alignment vertical="center" wrapText="1"/>
    </xf>
    <xf numFmtId="0" fontId="12" fillId="0" borderId="0"/>
    <xf numFmtId="0" fontId="13" fillId="0" borderId="0"/>
    <xf numFmtId="0" fontId="11" fillId="0" borderId="0">
      <alignment vertical="center" wrapText="1"/>
    </xf>
    <xf numFmtId="0" fontId="11" fillId="0" borderId="0">
      <alignment vertical="center" wrapText="1"/>
    </xf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5" borderId="0" applyNumberFormat="0" applyBorder="0" applyAlignment="0" applyProtection="0"/>
    <xf numFmtId="0" fontId="10" fillId="7" borderId="0" applyNumberFormat="0" applyBorder="0" applyAlignment="0" applyProtection="0"/>
    <xf numFmtId="0" fontId="10" fillId="9" borderId="0" applyNumberFormat="0" applyBorder="0" applyAlignment="0" applyProtection="0"/>
    <xf numFmtId="0" fontId="10" fillId="11" borderId="0" applyNumberFormat="0" applyBorder="0" applyAlignment="0" applyProtection="0"/>
    <xf numFmtId="0" fontId="10" fillId="13" borderId="0" applyNumberFormat="0" applyBorder="0" applyAlignment="0" applyProtection="0"/>
    <xf numFmtId="0" fontId="10" fillId="15" borderId="0" applyNumberFormat="0" applyBorder="0" applyAlignment="0" applyProtection="0"/>
    <xf numFmtId="0" fontId="10" fillId="6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4" borderId="2" applyNumberFormat="0" applyFont="0" applyAlignment="0" applyProtection="0"/>
    <xf numFmtId="0" fontId="10" fillId="4" borderId="2" applyNumberFormat="0" applyFont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4" fillId="0" borderId="0"/>
    <xf numFmtId="0" fontId="13" fillId="0" borderId="0" applyNumberFormat="0" applyFill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18" borderId="0" applyNumberFormat="0" applyBorder="0" applyAlignment="0" applyProtection="0"/>
    <xf numFmtId="0" fontId="15" fillId="25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18" borderId="0" applyNumberFormat="0" applyBorder="0" applyAlignment="0" applyProtection="0"/>
    <xf numFmtId="0" fontId="16" fillId="26" borderId="0" applyNumberFormat="0" applyBorder="0" applyAlignment="0" applyProtection="0"/>
    <xf numFmtId="0" fontId="17" fillId="17" borderId="3" applyNumberFormat="0" applyAlignment="0" applyProtection="0"/>
    <xf numFmtId="0" fontId="18" fillId="27" borderId="4" applyNumberFormat="0" applyAlignment="0" applyProtection="0"/>
    <xf numFmtId="0" fontId="19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5" fillId="25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15" fillId="25" borderId="0" applyNumberFormat="0" applyBorder="0" applyAlignment="0" applyProtection="0"/>
    <xf numFmtId="0" fontId="15" fillId="31" borderId="0" applyNumberFormat="0" applyBorder="0" applyAlignment="0" applyProtection="0"/>
    <xf numFmtId="0" fontId="21" fillId="18" borderId="3" applyNumberFormat="0" applyAlignment="0" applyProtection="0"/>
    <xf numFmtId="0" fontId="22" fillId="32" borderId="0" applyNumberFormat="0" applyBorder="0" applyAlignment="0" applyProtection="0"/>
    <xf numFmtId="165" fontId="14" fillId="0" borderId="0" applyFont="0" applyFill="0" applyBorder="0" applyAlignment="0" applyProtection="0"/>
    <xf numFmtId="0" fontId="23" fillId="23" borderId="0" applyNumberFormat="0" applyBorder="0" applyAlignment="0" applyProtection="0"/>
    <xf numFmtId="0" fontId="14" fillId="0" borderId="0"/>
    <xf numFmtId="0" fontId="14" fillId="19" borderId="6" applyNumberFormat="0" applyFont="0" applyAlignment="0" applyProtection="0"/>
    <xf numFmtId="9" fontId="14" fillId="0" borderId="0" applyFont="0" applyFill="0" applyBorder="0" applyAlignment="0" applyProtection="0"/>
    <xf numFmtId="0" fontId="24" fillId="17" borderId="7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8" applyNumberFormat="0" applyFill="0" applyAlignment="0" applyProtection="0"/>
    <xf numFmtId="0" fontId="29" fillId="0" borderId="9" applyNumberFormat="0" applyFill="0" applyAlignment="0" applyProtection="0"/>
    <xf numFmtId="0" fontId="20" fillId="0" borderId="10" applyNumberFormat="0" applyFill="0" applyAlignment="0" applyProtection="0"/>
    <xf numFmtId="0" fontId="24" fillId="0" borderId="11" applyNumberFormat="0" applyFill="0" applyAlignment="0" applyProtection="0"/>
    <xf numFmtId="0" fontId="10" fillId="0" borderId="0"/>
    <xf numFmtId="0" fontId="10" fillId="0" borderId="0"/>
    <xf numFmtId="0" fontId="30" fillId="0" borderId="0"/>
    <xf numFmtId="9" fontId="13" fillId="0" borderId="0" applyFont="0" applyFill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0" fontId="13" fillId="19" borderId="6" applyNumberFormat="0" applyFont="0" applyAlignment="0" applyProtection="0"/>
    <xf numFmtId="0" fontId="13" fillId="0" borderId="0"/>
    <xf numFmtId="0" fontId="32" fillId="0" borderId="0"/>
    <xf numFmtId="165" fontId="32" fillId="0" borderId="0" applyFont="0" applyFill="0" applyBorder="0" applyAlignment="0" applyProtection="0"/>
    <xf numFmtId="0" fontId="32" fillId="0" borderId="0"/>
    <xf numFmtId="0" fontId="32" fillId="19" borderId="6" applyNumberFormat="0" applyFont="0" applyAlignment="0" applyProtection="0"/>
    <xf numFmtId="9" fontId="32" fillId="0" borderId="0" applyFont="0" applyFill="0" applyBorder="0" applyAlignment="0" applyProtection="0"/>
    <xf numFmtId="0" fontId="11" fillId="0" borderId="0">
      <alignment vertical="center" wrapText="1"/>
    </xf>
    <xf numFmtId="0" fontId="13" fillId="0" borderId="0"/>
    <xf numFmtId="164" fontId="11" fillId="0" borderId="0" applyFont="0" applyFill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0" fontId="13" fillId="0" borderId="0"/>
    <xf numFmtId="0" fontId="13" fillId="19" borderId="6" applyNumberFormat="0" applyFont="0" applyAlignment="0" applyProtection="0"/>
    <xf numFmtId="9" fontId="13" fillId="0" borderId="0" applyFont="0" applyFill="0" applyBorder="0" applyAlignment="0" applyProtection="0"/>
    <xf numFmtId="0" fontId="35" fillId="0" borderId="0"/>
    <xf numFmtId="165" fontId="35" fillId="0" borderId="0" applyFont="0" applyFill="0" applyBorder="0" applyAlignment="0" applyProtection="0"/>
    <xf numFmtId="0" fontId="35" fillId="0" borderId="0"/>
    <xf numFmtId="0" fontId="35" fillId="19" borderId="6" applyNumberFormat="0" applyFont="0" applyAlignment="0" applyProtection="0"/>
    <xf numFmtId="9" fontId="35" fillId="0" borderId="0" applyFont="0" applyFill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0" fontId="13" fillId="0" borderId="0"/>
    <xf numFmtId="0" fontId="13" fillId="19" borderId="6" applyNumberFormat="0" applyFont="0" applyAlignment="0" applyProtection="0"/>
    <xf numFmtId="9" fontId="13" fillId="0" borderId="0" applyFont="0" applyFill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0" fontId="13" fillId="0" borderId="0"/>
    <xf numFmtId="0" fontId="13" fillId="19" borderId="6" applyNumberFormat="0" applyFont="0" applyAlignment="0" applyProtection="0"/>
    <xf numFmtId="9" fontId="13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19" borderId="6" applyNumberFormat="0" applyFont="0" applyAlignment="0" applyProtection="0"/>
    <xf numFmtId="9" fontId="35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0" fontId="13" fillId="0" borderId="0"/>
    <xf numFmtId="0" fontId="13" fillId="19" borderId="6" applyNumberFormat="0" applyFont="0" applyAlignment="0" applyProtection="0"/>
    <xf numFmtId="9" fontId="13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9" fillId="0" borderId="1" xfId="0" applyFont="1" applyBorder="1"/>
    <xf numFmtId="0" fontId="31" fillId="33" borderId="0" xfId="0" applyFont="1" applyFill="1" applyAlignment="1">
      <alignment wrapText="1"/>
    </xf>
    <xf numFmtId="3" fontId="9" fillId="0" borderId="1" xfId="0" applyNumberFormat="1" applyFont="1" applyBorder="1" applyAlignment="1">
      <alignment vertical="center" wrapText="1"/>
    </xf>
    <xf numFmtId="0" fontId="0" fillId="0" borderId="0" xfId="0" applyFill="1"/>
    <xf numFmtId="17" fontId="8" fillId="33" borderId="0" xfId="0" applyNumberFormat="1" applyFont="1" applyFill="1" applyAlignment="1">
      <alignment horizontal="center" vertical="center" wrapText="1"/>
    </xf>
    <xf numFmtId="3" fontId="36" fillId="0" borderId="0" xfId="0" applyNumberFormat="1" applyFont="1" applyAlignment="1">
      <alignment vertical="center"/>
    </xf>
    <xf numFmtId="0" fontId="0" fillId="0" borderId="0" xfId="0" applyFill="1"/>
    <xf numFmtId="0" fontId="9" fillId="0" borderId="1" xfId="0" applyFont="1" applyBorder="1"/>
    <xf numFmtId="3" fontId="34" fillId="0" borderId="0" xfId="0" applyNumberFormat="1" applyFont="1" applyAlignment="1">
      <alignment vertical="center"/>
    </xf>
    <xf numFmtId="3" fontId="9" fillId="0" borderId="1" xfId="0" applyNumberFormat="1" applyFont="1" applyBorder="1" applyAlignment="1">
      <alignment vertical="center" wrapText="1"/>
    </xf>
    <xf numFmtId="17" fontId="8" fillId="33" borderId="0" xfId="0" applyNumberFormat="1" applyFont="1" applyFill="1" applyAlignment="1">
      <alignment horizontal="center" vertical="center" wrapText="1"/>
    </xf>
    <xf numFmtId="3" fontId="34" fillId="0" borderId="12" xfId="0" applyNumberFormat="1" applyFont="1" applyBorder="1" applyAlignment="1">
      <alignment vertical="center"/>
    </xf>
    <xf numFmtId="3" fontId="40" fillId="0" borderId="13" xfId="0" applyNumberFormat="1" applyFont="1" applyBorder="1" applyAlignment="1">
      <alignment vertical="center"/>
    </xf>
    <xf numFmtId="3" fontId="39" fillId="0" borderId="0" xfId="0" applyNumberFormat="1" applyFont="1" applyAlignment="1">
      <alignment vertical="center"/>
    </xf>
    <xf numFmtId="3" fontId="36" fillId="0" borderId="13" xfId="0" applyNumberFormat="1" applyFont="1" applyBorder="1" applyAlignment="1">
      <alignment vertical="center"/>
    </xf>
    <xf numFmtId="3" fontId="39" fillId="0" borderId="12" xfId="0" applyNumberFormat="1" applyFont="1" applyBorder="1" applyAlignment="1">
      <alignment vertical="center"/>
    </xf>
    <xf numFmtId="3" fontId="39" fillId="0" borderId="13" xfId="0" applyNumberFormat="1" applyFont="1" applyBorder="1" applyAlignment="1">
      <alignment vertical="center"/>
    </xf>
    <xf numFmtId="3" fontId="34" fillId="0" borderId="13" xfId="0" applyNumberFormat="1" applyFont="1" applyBorder="1" applyAlignment="1">
      <alignment vertical="center"/>
    </xf>
    <xf numFmtId="3" fontId="36" fillId="0" borderId="0" xfId="0" applyNumberFormat="1" applyFont="1" applyAlignment="1">
      <alignment vertical="center"/>
    </xf>
    <xf numFmtId="0" fontId="9" fillId="0" borderId="13" xfId="5" applyFont="1" applyBorder="1" applyAlignment="1">
      <alignment horizontal="left" vertical="center" indent="1"/>
    </xf>
    <xf numFmtId="3" fontId="34" fillId="0" borderId="0" xfId="0" applyNumberFormat="1" applyFont="1" applyAlignment="1">
      <alignment vertical="center"/>
    </xf>
    <xf numFmtId="3" fontId="9" fillId="0" borderId="1" xfId="0" applyNumberFormat="1" applyFont="1" applyBorder="1" applyAlignment="1">
      <alignment vertical="center" wrapText="1"/>
    </xf>
    <xf numFmtId="3" fontId="0" fillId="0" borderId="0" xfId="0" applyNumberFormat="1" applyFill="1"/>
    <xf numFmtId="0" fontId="0" fillId="0" borderId="0" xfId="0" applyFill="1"/>
    <xf numFmtId="3" fontId="34" fillId="0" borderId="0" xfId="0" applyNumberFormat="1" applyFont="1" applyAlignment="1">
      <alignment vertical="center"/>
    </xf>
    <xf numFmtId="0" fontId="0" fillId="0" borderId="0" xfId="0" applyFill="1"/>
    <xf numFmtId="3" fontId="34" fillId="0" borderId="0" xfId="0" applyNumberFormat="1" applyFont="1" applyAlignment="1">
      <alignment vertical="center"/>
    </xf>
    <xf numFmtId="17" fontId="8" fillId="33" borderId="0" xfId="0" applyNumberFormat="1" applyFont="1" applyFill="1" applyAlignment="1">
      <alignment horizontal="center" vertical="center" wrapText="1"/>
    </xf>
    <xf numFmtId="3" fontId="34" fillId="0" borderId="0" xfId="0" applyNumberFormat="1" applyFont="1" applyAlignment="1">
      <alignment vertical="center"/>
    </xf>
    <xf numFmtId="3" fontId="9" fillId="0" borderId="1" xfId="0" applyNumberFormat="1" applyFont="1" applyBorder="1" applyAlignment="1">
      <alignment vertical="center" wrapText="1"/>
    </xf>
    <xf numFmtId="3" fontId="36" fillId="0" borderId="0" xfId="0" applyNumberFormat="1" applyFont="1" applyAlignment="1">
      <alignment vertical="center"/>
    </xf>
    <xf numFmtId="17" fontId="8" fillId="33" borderId="0" xfId="0" applyNumberFormat="1" applyFont="1" applyFill="1" applyAlignment="1">
      <alignment horizontal="center" vertical="center" wrapText="1"/>
    </xf>
    <xf numFmtId="3" fontId="34" fillId="0" borderId="0" xfId="0" applyNumberFormat="1" applyFont="1" applyBorder="1" applyAlignment="1">
      <alignment vertical="center"/>
    </xf>
    <xf numFmtId="0" fontId="41" fillId="0" borderId="0" xfId="5" applyFont="1" applyBorder="1" applyAlignment="1">
      <alignment horizontal="center" vertical="top" wrapText="1"/>
    </xf>
    <xf numFmtId="0" fontId="0" fillId="0" borderId="0" xfId="0" applyFill="1"/>
    <xf numFmtId="3" fontId="36" fillId="0" borderId="0" xfId="0" applyNumberFormat="1" applyFont="1" applyAlignment="1">
      <alignment vertical="center"/>
    </xf>
    <xf numFmtId="164" fontId="0" fillId="0" borderId="0" xfId="144" applyFont="1" applyFill="1"/>
    <xf numFmtId="3" fontId="0" fillId="0" borderId="0" xfId="0" applyNumberFormat="1"/>
    <xf numFmtId="3" fontId="34" fillId="0" borderId="0" xfId="0" applyNumberFormat="1" applyFont="1" applyAlignment="1">
      <alignment vertical="center"/>
    </xf>
    <xf numFmtId="0" fontId="0" fillId="0" borderId="0" xfId="0" applyFill="1"/>
    <xf numFmtId="3" fontId="34" fillId="0" borderId="0" xfId="0" applyNumberFormat="1" applyFont="1" applyAlignment="1">
      <alignment vertical="center"/>
    </xf>
    <xf numFmtId="3" fontId="0" fillId="0" borderId="0" xfId="0" applyNumberFormat="1" applyFill="1"/>
    <xf numFmtId="0" fontId="0" fillId="0" borderId="0" xfId="0" applyAlignment="1">
      <alignment horizontal="center"/>
    </xf>
    <xf numFmtId="3" fontId="34" fillId="0" borderId="0" xfId="0" applyNumberFormat="1" applyFont="1" applyAlignment="1">
      <alignment vertical="center"/>
    </xf>
    <xf numFmtId="0" fontId="31" fillId="33" borderId="0" xfId="0" applyFont="1" applyFill="1" applyAlignment="1"/>
    <xf numFmtId="0" fontId="31" fillId="33" borderId="0" xfId="0" applyFont="1" applyFill="1" applyAlignment="1">
      <alignment horizontal="left" vertical="center" indent="1"/>
    </xf>
    <xf numFmtId="0" fontId="8" fillId="33" borderId="0" xfId="0" applyFont="1" applyFill="1" applyAlignment="1">
      <alignment horizontal="left" vertical="center" indent="1"/>
    </xf>
    <xf numFmtId="0" fontId="8" fillId="33" borderId="0" xfId="0" applyFont="1" applyFill="1" applyAlignment="1">
      <alignment vertical="top"/>
    </xf>
    <xf numFmtId="0" fontId="31" fillId="33" borderId="0" xfId="0" applyFont="1" applyFill="1" applyAlignment="1">
      <alignment horizontal="left" wrapText="1" indent="1"/>
    </xf>
    <xf numFmtId="17" fontId="8" fillId="33" borderId="0" xfId="0" applyNumberFormat="1" applyFont="1" applyFill="1" applyAlignment="1">
      <alignment horizontal="left" vertical="center" wrapText="1" indent="1"/>
    </xf>
    <xf numFmtId="0" fontId="33" fillId="0" borderId="0" xfId="5" applyFont="1" applyBorder="1" applyAlignment="1">
      <alignment horizontal="left" vertical="center" indent="1"/>
    </xf>
    <xf numFmtId="0" fontId="33" fillId="0" borderId="12" xfId="5" applyFont="1" applyBorder="1" applyAlignment="1">
      <alignment horizontal="left" vertical="center" indent="1"/>
    </xf>
    <xf numFmtId="0" fontId="9" fillId="0" borderId="0" xfId="0" applyFont="1" applyBorder="1" applyAlignment="1">
      <alignment horizontal="left" vertical="center" wrapText="1"/>
    </xf>
    <xf numFmtId="3" fontId="9" fillId="0" borderId="0" xfId="0" applyNumberFormat="1" applyFont="1" applyBorder="1" applyAlignment="1">
      <alignment vertical="center" wrapText="1"/>
    </xf>
    <xf numFmtId="0" fontId="41" fillId="0" borderId="0" xfId="5" applyFont="1" applyBorder="1" applyAlignment="1">
      <alignment horizontal="left" vertical="top" wrapText="1"/>
    </xf>
    <xf numFmtId="0" fontId="41" fillId="0" borderId="0" xfId="5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17" fontId="8" fillId="33" borderId="0" xfId="0" applyNumberFormat="1" applyFont="1" applyFill="1" applyAlignment="1">
      <alignment horizontal="left" vertical="center" indent="1"/>
    </xf>
    <xf numFmtId="0" fontId="33" fillId="0" borderId="0" xfId="5" applyFont="1" applyBorder="1" applyAlignment="1">
      <alignment horizontal="left" vertical="center" wrapText="1"/>
    </xf>
    <xf numFmtId="0" fontId="41" fillId="0" borderId="15" xfId="5" applyFont="1" applyBorder="1" applyAlignment="1">
      <alignment horizontal="left" vertical="top" wrapText="1"/>
    </xf>
    <xf numFmtId="0" fontId="33" fillId="0" borderId="13" xfId="5" applyFont="1" applyBorder="1" applyAlignment="1">
      <alignment horizontal="left" vertical="center" wrapText="1"/>
    </xf>
    <xf numFmtId="0" fontId="9" fillId="0" borderId="13" xfId="5" applyFont="1" applyBorder="1" applyAlignment="1">
      <alignment horizontal="left" vertical="center" wrapText="1"/>
    </xf>
    <xf numFmtId="0" fontId="33" fillId="0" borderId="12" xfId="5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3" fillId="0" borderId="14" xfId="5" applyFont="1" applyBorder="1" applyAlignment="1">
      <alignment horizontal="left" vertical="center" wrapText="1"/>
    </xf>
    <xf numFmtId="0" fontId="43" fillId="0" borderId="0" xfId="5" applyFont="1" applyBorder="1" applyAlignment="1">
      <alignment horizontal="center" vertical="center"/>
    </xf>
    <xf numFmtId="0" fontId="44" fillId="0" borderId="0" xfId="5" applyFont="1" applyBorder="1" applyAlignment="1">
      <alignment horizontal="left" vertical="center" wrapText="1" indent="1"/>
    </xf>
    <xf numFmtId="17" fontId="8" fillId="33" borderId="0" xfId="0" applyNumberFormat="1" applyFont="1" applyFill="1" applyAlignment="1">
      <alignment horizontal="left" vertical="center" wrapText="1" indent="1"/>
    </xf>
    <xf numFmtId="17" fontId="8" fillId="33" borderId="0" xfId="0" applyNumberFormat="1" applyFont="1" applyFill="1" applyAlignment="1">
      <alignment horizontal="center" vertical="center"/>
    </xf>
  </cellXfs>
  <cellStyles count="150">
    <cellStyle name="=C:\WINNT\SYSTEM32\COMMAND.COM" xfId="58"/>
    <cellStyle name="20% - Énfasis1 2" xfId="29"/>
    <cellStyle name="20% - Énfasis1 3" xfId="59"/>
    <cellStyle name="20% - Énfasis2 2" xfId="30"/>
    <cellStyle name="20% - Énfasis2 3" xfId="60"/>
    <cellStyle name="20% - Énfasis3 2" xfId="31"/>
    <cellStyle name="20% - Énfasis3 3" xfId="61"/>
    <cellStyle name="20% - Énfasis4 2" xfId="32"/>
    <cellStyle name="20% - Énfasis4 3" xfId="62"/>
    <cellStyle name="20% - Énfasis5 2" xfId="33"/>
    <cellStyle name="20% - Énfasis5 3" xfId="63"/>
    <cellStyle name="20% - Énfasis6 2" xfId="34"/>
    <cellStyle name="20% - Énfasis6 3" xfId="64"/>
    <cellStyle name="40% - Énfasis1 2" xfId="35"/>
    <cellStyle name="40% - Énfasis1 3" xfId="65"/>
    <cellStyle name="40% - Énfasis2 2" xfId="36"/>
    <cellStyle name="40% - Énfasis2 3" xfId="66"/>
    <cellStyle name="40% - Énfasis3 2" xfId="37"/>
    <cellStyle name="40% - Énfasis3 3" xfId="67"/>
    <cellStyle name="40% - Énfasis4 2" xfId="38"/>
    <cellStyle name="40% - Énfasis4 3" xfId="68"/>
    <cellStyle name="40% - Énfasis5 2" xfId="39"/>
    <cellStyle name="40% - Énfasis5 3" xfId="69"/>
    <cellStyle name="40% - Énfasis6 2" xfId="40"/>
    <cellStyle name="40% - Énfasis6 3" xfId="70"/>
    <cellStyle name="60% - Énfasis1 2" xfId="71"/>
    <cellStyle name="60% - Énfasis2 2" xfId="72"/>
    <cellStyle name="60% - Énfasis3 2" xfId="73"/>
    <cellStyle name="60% - Énfasis4 2" xfId="74"/>
    <cellStyle name="60% - Énfasis5 2" xfId="75"/>
    <cellStyle name="60% - Énfasis6 2" xfId="76"/>
    <cellStyle name="Buena 2" xfId="77"/>
    <cellStyle name="Cálculo 2" xfId="78"/>
    <cellStyle name="Celda de comprobación 2" xfId="79"/>
    <cellStyle name="Celda vinculada 2" xfId="80"/>
    <cellStyle name="datos principales" xfId="1"/>
    <cellStyle name="datos secundarios" xfId="2"/>
    <cellStyle name="Encabezado 4 2" xfId="81"/>
    <cellStyle name="Énfasis1 2" xfId="82"/>
    <cellStyle name="Énfasis2 2" xfId="83"/>
    <cellStyle name="Énfasis3 2" xfId="84"/>
    <cellStyle name="Énfasis4 2" xfId="85"/>
    <cellStyle name="Énfasis5 2" xfId="86"/>
    <cellStyle name="Énfasis6 2" xfId="87"/>
    <cellStyle name="Entrada 2" xfId="88"/>
    <cellStyle name="Incorrecto 2" xfId="89"/>
    <cellStyle name="linea de totales" xfId="3"/>
    <cellStyle name="Millares" xfId="144" builtinId="3"/>
    <cellStyle name="Millares 2" xfId="53"/>
    <cellStyle name="Millares 2 2" xfId="15"/>
    <cellStyle name="Millares 2 2 2" xfId="118"/>
    <cellStyle name="Millares 3" xfId="90"/>
    <cellStyle name="Millares 3 2" xfId="108"/>
    <cellStyle name="Millares 3 3" xfId="112"/>
    <cellStyle name="Millares 3 3 2" xfId="120"/>
    <cellStyle name="Millares 3 3 3" xfId="125"/>
    <cellStyle name="Millares 3 3 3 2" xfId="130"/>
    <cellStyle name="Millares 3 3 3 3" xfId="135"/>
    <cellStyle name="Millares 3 3 4" xfId="146"/>
    <cellStyle name="Millares 3 4" xfId="139"/>
    <cellStyle name="Neutral 2" xfId="91"/>
    <cellStyle name="Normal" xfId="0" builtinId="0"/>
    <cellStyle name="Normal 10" xfId="21"/>
    <cellStyle name="Normal 11" xfId="22"/>
    <cellStyle name="Normal 12" xfId="26"/>
    <cellStyle name="Normal 13" xfId="27"/>
    <cellStyle name="Normal 14" xfId="28"/>
    <cellStyle name="Normal 15" xfId="47"/>
    <cellStyle name="Normal 15 2" xfId="48"/>
    <cellStyle name="Normal 15 2 2" xfId="49"/>
    <cellStyle name="Normal 15 3" xfId="104"/>
    <cellStyle name="Normal 16" xfId="50"/>
    <cellStyle name="Normal 17" xfId="51"/>
    <cellStyle name="Normal 18" xfId="52"/>
    <cellStyle name="Normal 19" xfId="13"/>
    <cellStyle name="Normal 19 2" xfId="103"/>
    <cellStyle name="Normal 19 2 2" xfId="116"/>
    <cellStyle name="Normal 2" xfId="9"/>
    <cellStyle name="Normal 2 2" xfId="20"/>
    <cellStyle name="Normal 2 2 2" xfId="25"/>
    <cellStyle name="Normal 2 2 2 2" xfId="45"/>
    <cellStyle name="Normal 2 3" xfId="23"/>
    <cellStyle name="Normal 2 3 2" xfId="44"/>
    <cellStyle name="Normal 2 3 2 2" xfId="56"/>
    <cellStyle name="Normal 2 4" xfId="46"/>
    <cellStyle name="Normal 2 4 2" xfId="54"/>
    <cellStyle name="Normal 2 4 3" xfId="55"/>
    <cellStyle name="Normal 2 5" xfId="92"/>
    <cellStyle name="Normal 2 5 2" xfId="107"/>
    <cellStyle name="Normal 2 5 3" xfId="113"/>
    <cellStyle name="Normal 2 5 3 2" xfId="121"/>
    <cellStyle name="Normal 2 5 3 3" xfId="126"/>
    <cellStyle name="Normal 2 5 3 3 2" xfId="131"/>
    <cellStyle name="Normal 2 5 3 3 3" xfId="136"/>
    <cellStyle name="Normal 2 5 3 4" xfId="147"/>
    <cellStyle name="Normal 2 5 4" xfId="140"/>
    <cellStyle name="Normal 2 6" xfId="14"/>
    <cellStyle name="Normal 2 6 2" xfId="117"/>
    <cellStyle name="Normal 20" xfId="57"/>
    <cellStyle name="Normal 20 2" xfId="110"/>
    <cellStyle name="Normal 20 3" xfId="111"/>
    <cellStyle name="Normal 20 3 2" xfId="119"/>
    <cellStyle name="Normal 20 3 3" xfId="124"/>
    <cellStyle name="Normal 20 3 3 2" xfId="129"/>
    <cellStyle name="Normal 20 3 3 3" xfId="134"/>
    <cellStyle name="Normal 20 3 4" xfId="145"/>
    <cellStyle name="Normal 20 4" xfId="141"/>
    <cellStyle name="Normal 21" xfId="105"/>
    <cellStyle name="Normal 3" xfId="10"/>
    <cellStyle name="Normal 4" xfId="11"/>
    <cellStyle name="Normal 5" xfId="12"/>
    <cellStyle name="Normal 6" xfId="16"/>
    <cellStyle name="Normal 6 2" xfId="24"/>
    <cellStyle name="Normal 7" xfId="17"/>
    <cellStyle name="Normal 8" xfId="18"/>
    <cellStyle name="Normal 9" xfId="19"/>
    <cellStyle name="Notas 2" xfId="41"/>
    <cellStyle name="Notas 3" xfId="42"/>
    <cellStyle name="Notas 4" xfId="93"/>
    <cellStyle name="Notas 4 2" xfId="109"/>
    <cellStyle name="Notas 4 3" xfId="114"/>
    <cellStyle name="Notas 4 3 2" xfId="122"/>
    <cellStyle name="Notas 4 3 3" xfId="127"/>
    <cellStyle name="Notas 4 3 3 2" xfId="132"/>
    <cellStyle name="Notas 4 3 3 3" xfId="137"/>
    <cellStyle name="Notas 4 3 4" xfId="148"/>
    <cellStyle name="Notas 4 4" xfId="142"/>
    <cellStyle name="Notas al pie" xfId="4"/>
    <cellStyle name="Porcentaje 2" xfId="43"/>
    <cellStyle name="Porcentaje 3" xfId="94"/>
    <cellStyle name="Porcentaje 3 2" xfId="106"/>
    <cellStyle name="Porcentaje 3 3" xfId="115"/>
    <cellStyle name="Porcentaje 3 3 2" xfId="123"/>
    <cellStyle name="Porcentaje 3 3 3" xfId="128"/>
    <cellStyle name="Porcentaje 3 3 3 2" xfId="133"/>
    <cellStyle name="Porcentaje 3 3 3 3" xfId="138"/>
    <cellStyle name="Porcentaje 3 3 4" xfId="149"/>
    <cellStyle name="Porcentaje 3 4" xfId="143"/>
    <cellStyle name="Salida 2" xfId="95"/>
    <cellStyle name="subtitulos de las filas" xfId="5"/>
    <cellStyle name="Texto de advertencia 2" xfId="96"/>
    <cellStyle name="Texto explicativo 2" xfId="97"/>
    <cellStyle name="Título 1 2" xfId="99"/>
    <cellStyle name="Título 2 2" xfId="100"/>
    <cellStyle name="Título 3 2" xfId="101"/>
    <cellStyle name="Título 4" xfId="98"/>
    <cellStyle name="titulo del informe" xfId="6"/>
    <cellStyle name="titulos de las columnas" xfId="7"/>
    <cellStyle name="titulos de las filas" xfId="8"/>
    <cellStyle name="Total 2" xfId="102"/>
  </cellStyles>
  <dxfs count="0"/>
  <tableStyles count="0" defaultTableStyle="TableStyleMedium2" defaultPivotStyle="PivotStyleLight16"/>
  <colors>
    <mruColors>
      <color rgb="FF2932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373061</xdr:colOff>
      <xdr:row>1</xdr:row>
      <xdr:rowOff>88067</xdr:rowOff>
    </xdr:from>
    <xdr:ext cx="2173817" cy="708631"/>
    <xdr:pic>
      <xdr:nvPicPr>
        <xdr:cNvPr id="3" name="1 Imagen">
          <a:extLst>
            <a:ext uri="{FF2B5EF4-FFF2-40B4-BE49-F238E27FC236}">
              <a16:creationId xmlns="" xmlns:a16="http://schemas.microsoft.com/office/drawing/2014/main" id="{B2418971-A2CF-8C4C-AD93-19F45C462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061" y="278567"/>
          <a:ext cx="2173817" cy="708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373061</xdr:colOff>
      <xdr:row>1</xdr:row>
      <xdr:rowOff>88067</xdr:rowOff>
    </xdr:from>
    <xdr:ext cx="2173817" cy="708631"/>
    <xdr:pic>
      <xdr:nvPicPr>
        <xdr:cNvPr id="2" name="1 Imagen">
          <a:extLst>
            <a:ext uri="{FF2B5EF4-FFF2-40B4-BE49-F238E27FC236}">
              <a16:creationId xmlns="" xmlns:a16="http://schemas.microsoft.com/office/drawing/2014/main" id="{B2418971-A2CF-8C4C-AD93-19F45C462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061" y="278567"/>
          <a:ext cx="2173817" cy="708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6"/>
  <sheetViews>
    <sheetView showGridLines="0" tabSelected="1" zoomScaleNormal="100" workbookViewId="0"/>
  </sheetViews>
  <sheetFormatPr baseColWidth="10" defaultColWidth="11.28515625" defaultRowHeight="15" x14ac:dyDescent="0.25"/>
  <cols>
    <col min="1" max="5" width="11.42578125" style="1" customWidth="1"/>
    <col min="6" max="6" width="11.28515625" style="1" customWidth="1"/>
    <col min="7" max="8" width="25.7109375" style="1" customWidth="1"/>
    <col min="9" max="19" width="17.140625" style="4" customWidth="1"/>
    <col min="20" max="23" width="25.7109375" style="4" customWidth="1"/>
    <col min="24" max="24" width="17.140625" style="4" customWidth="1"/>
    <col min="25" max="16384" width="11.28515625" style="4"/>
  </cols>
  <sheetData>
    <row r="1" spans="1:39" ht="15" customHeight="1" x14ac:dyDescent="0.25"/>
    <row r="2" spans="1:39" ht="15" customHeight="1" x14ac:dyDescent="0.25">
      <c r="A2" s="68"/>
      <c r="B2" s="68"/>
      <c r="C2" s="68"/>
      <c r="D2" s="68"/>
      <c r="E2" s="6"/>
      <c r="F2" s="49"/>
      <c r="G2" s="49"/>
      <c r="H2" s="49"/>
      <c r="I2" s="49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39" ht="15" customHeight="1" x14ac:dyDescent="0.25">
      <c r="A3" s="68"/>
      <c r="B3" s="68"/>
      <c r="C3" s="68"/>
      <c r="D3" s="68"/>
      <c r="E3" s="50" t="s">
        <v>49</v>
      </c>
      <c r="F3" s="49"/>
      <c r="G3" s="49"/>
      <c r="H3" s="49"/>
      <c r="I3" s="49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39" ht="15" customHeight="1" x14ac:dyDescent="0.25">
      <c r="A4" s="68"/>
      <c r="B4" s="68"/>
      <c r="C4" s="68"/>
      <c r="D4" s="68"/>
      <c r="E4" s="50" t="s">
        <v>1</v>
      </c>
      <c r="F4" s="49"/>
      <c r="G4" s="49"/>
      <c r="H4" s="49"/>
      <c r="I4" s="49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39" ht="15" customHeight="1" x14ac:dyDescent="0.25">
      <c r="A5" s="68"/>
      <c r="B5" s="68"/>
      <c r="C5" s="68"/>
      <c r="D5" s="68"/>
      <c r="E5" s="51" t="s">
        <v>0</v>
      </c>
      <c r="F5" s="52"/>
      <c r="G5" s="52"/>
      <c r="H5" s="52"/>
      <c r="I5" s="49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39" ht="15" customHeight="1" x14ac:dyDescent="0.25">
      <c r="A6" s="3"/>
      <c r="B6" s="3"/>
      <c r="C6" s="3"/>
      <c r="D6" s="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Z6" s="11"/>
    </row>
    <row r="7" spans="1:39" ht="15" customHeight="1" x14ac:dyDescent="0.25">
      <c r="D7" s="2"/>
      <c r="E7" s="2"/>
      <c r="F7" s="2"/>
      <c r="G7" s="2"/>
      <c r="H7" s="2"/>
      <c r="I7" s="8"/>
      <c r="J7" s="8"/>
    </row>
    <row r="8" spans="1:39" ht="45" customHeight="1" x14ac:dyDescent="0.25">
      <c r="A8" s="54" t="s">
        <v>2</v>
      </c>
      <c r="B8" s="62" t="s">
        <v>3</v>
      </c>
      <c r="C8" s="62"/>
      <c r="D8" s="62"/>
      <c r="E8" s="62"/>
      <c r="F8" s="62"/>
      <c r="G8" s="36" t="s">
        <v>54</v>
      </c>
      <c r="H8" s="36" t="s">
        <v>57</v>
      </c>
      <c r="I8" s="36" t="s">
        <v>26</v>
      </c>
      <c r="J8" s="36" t="s">
        <v>27</v>
      </c>
      <c r="K8" s="36" t="s">
        <v>28</v>
      </c>
      <c r="L8" s="36" t="s">
        <v>29</v>
      </c>
      <c r="M8" s="36" t="s">
        <v>30</v>
      </c>
      <c r="N8" s="36" t="s">
        <v>31</v>
      </c>
      <c r="O8" s="36" t="s">
        <v>32</v>
      </c>
      <c r="P8" s="36" t="s">
        <v>33</v>
      </c>
      <c r="Q8" s="36" t="s">
        <v>34</v>
      </c>
      <c r="R8" s="36" t="s">
        <v>35</v>
      </c>
      <c r="S8" s="36" t="s">
        <v>36</v>
      </c>
      <c r="T8" s="36" t="s">
        <v>47</v>
      </c>
      <c r="U8" s="36" t="s">
        <v>48</v>
      </c>
      <c r="V8" s="36" t="s">
        <v>43</v>
      </c>
      <c r="W8" s="36" t="s">
        <v>53</v>
      </c>
    </row>
    <row r="9" spans="1:39" ht="30" customHeight="1" x14ac:dyDescent="0.25">
      <c r="A9" s="55">
        <v>1</v>
      </c>
      <c r="B9" s="63" t="s">
        <v>5</v>
      </c>
      <c r="C9" s="63"/>
      <c r="D9" s="63"/>
      <c r="E9" s="63"/>
      <c r="F9" s="63"/>
      <c r="G9" s="23">
        <f>+H9+T9+U9+V9+W9</f>
        <v>133061.46599999999</v>
      </c>
      <c r="H9" s="18">
        <f>+SUM(I9:S9)</f>
        <v>110958.27299999999</v>
      </c>
      <c r="I9" s="13">
        <v>94115.504000000001</v>
      </c>
      <c r="J9" s="13">
        <v>281.81299999999999</v>
      </c>
      <c r="K9" s="13">
        <v>0</v>
      </c>
      <c r="L9" s="13">
        <v>0</v>
      </c>
      <c r="M9" s="13">
        <v>16560.800999999999</v>
      </c>
      <c r="N9" s="13">
        <v>0</v>
      </c>
      <c r="O9" s="13">
        <v>0</v>
      </c>
      <c r="P9" s="13">
        <v>0</v>
      </c>
      <c r="Q9" s="13">
        <v>0</v>
      </c>
      <c r="R9" s="13">
        <v>0.155</v>
      </c>
      <c r="S9" s="13">
        <v>0</v>
      </c>
      <c r="T9" s="29">
        <v>4957.4840000000004</v>
      </c>
      <c r="U9" s="13">
        <v>16081.101000000001</v>
      </c>
      <c r="V9" s="13">
        <v>1064.6079999999999</v>
      </c>
      <c r="W9" s="31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39" ht="30" customHeight="1" x14ac:dyDescent="0.25">
      <c r="A10" s="55">
        <v>2</v>
      </c>
      <c r="B10" s="63" t="s">
        <v>6</v>
      </c>
      <c r="C10" s="63"/>
      <c r="D10" s="63"/>
      <c r="E10" s="63"/>
      <c r="F10" s="63"/>
      <c r="G10" s="23">
        <f t="shared" ref="G10:G32" si="0">+H10+T10+U10+V10+W10</f>
        <v>84859.955000000002</v>
      </c>
      <c r="H10" s="18">
        <f t="shared" ref="H10:H29" si="1">+SUM(I10:S10)</f>
        <v>77596.770999999993</v>
      </c>
      <c r="I10" s="13">
        <v>74351.740000000005</v>
      </c>
      <c r="J10" s="13">
        <v>3235.36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1.472</v>
      </c>
      <c r="S10" s="13">
        <v>8.1989999999999998</v>
      </c>
      <c r="T10" s="29">
        <v>2502.596</v>
      </c>
      <c r="U10" s="13">
        <v>2734.6779999999999</v>
      </c>
      <c r="V10" s="13">
        <v>2025.91</v>
      </c>
      <c r="W10" s="31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</row>
    <row r="11" spans="1:39" ht="30" customHeight="1" x14ac:dyDescent="0.25">
      <c r="A11" s="55">
        <v>3</v>
      </c>
      <c r="B11" s="63" t="s">
        <v>7</v>
      </c>
      <c r="C11" s="63" t="s">
        <v>7</v>
      </c>
      <c r="D11" s="63" t="s">
        <v>7</v>
      </c>
      <c r="E11" s="63" t="s">
        <v>7</v>
      </c>
      <c r="F11" s="63"/>
      <c r="G11" s="23">
        <f t="shared" si="0"/>
        <v>12834.698000000002</v>
      </c>
      <c r="H11" s="18">
        <f t="shared" si="1"/>
        <v>7673.5350000000008</v>
      </c>
      <c r="I11" s="13">
        <v>7671.27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2.2650000000000001</v>
      </c>
      <c r="S11" s="13">
        <v>0</v>
      </c>
      <c r="T11" s="29">
        <v>74.27</v>
      </c>
      <c r="U11" s="13">
        <v>5083.13</v>
      </c>
      <c r="V11" s="13">
        <v>3.7629999999999999</v>
      </c>
      <c r="W11" s="31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</row>
    <row r="12" spans="1:39" ht="30" customHeight="1" x14ac:dyDescent="0.25">
      <c r="A12" s="55">
        <v>4</v>
      </c>
      <c r="B12" s="63" t="s">
        <v>8</v>
      </c>
      <c r="C12" s="63" t="s">
        <v>8</v>
      </c>
      <c r="D12" s="63" t="s">
        <v>8</v>
      </c>
      <c r="E12" s="63" t="s">
        <v>8</v>
      </c>
      <c r="F12" s="63"/>
      <c r="G12" s="23">
        <f t="shared" si="0"/>
        <v>52178.322</v>
      </c>
      <c r="H12" s="18">
        <f t="shared" si="1"/>
        <v>11144.584999999997</v>
      </c>
      <c r="I12" s="13">
        <v>5700.86</v>
      </c>
      <c r="J12" s="13">
        <v>3608.6089999999999</v>
      </c>
      <c r="K12" s="13">
        <v>1743.095</v>
      </c>
      <c r="L12" s="13">
        <v>0</v>
      </c>
      <c r="M12" s="13">
        <v>91.07</v>
      </c>
      <c r="N12" s="13">
        <v>0</v>
      </c>
      <c r="O12" s="13">
        <v>0</v>
      </c>
      <c r="P12" s="13">
        <v>0</v>
      </c>
      <c r="Q12" s="13">
        <v>0</v>
      </c>
      <c r="R12" s="13">
        <v>0.95099999999999996</v>
      </c>
      <c r="S12" s="13">
        <v>0</v>
      </c>
      <c r="T12" s="29">
        <v>40525.587</v>
      </c>
      <c r="U12" s="13">
        <v>402.78300000000002</v>
      </c>
      <c r="V12" s="13">
        <v>105.367</v>
      </c>
      <c r="W12" s="31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</row>
    <row r="13" spans="1:39" ht="30" customHeight="1" x14ac:dyDescent="0.25">
      <c r="A13" s="55">
        <v>5</v>
      </c>
      <c r="B13" s="63" t="s">
        <v>9</v>
      </c>
      <c r="C13" s="63" t="s">
        <v>9</v>
      </c>
      <c r="D13" s="63" t="s">
        <v>9</v>
      </c>
      <c r="E13" s="63" t="s">
        <v>9</v>
      </c>
      <c r="F13" s="63"/>
      <c r="G13" s="23">
        <f t="shared" si="0"/>
        <v>127882.73500000002</v>
      </c>
      <c r="H13" s="18">
        <f t="shared" si="1"/>
        <v>98486.714000000007</v>
      </c>
      <c r="I13" s="13">
        <v>2575.5239999999999</v>
      </c>
      <c r="J13" s="13">
        <v>95768.275999999998</v>
      </c>
      <c r="K13" s="13">
        <v>0</v>
      </c>
      <c r="L13" s="13">
        <v>0</v>
      </c>
      <c r="M13" s="13">
        <v>104.361</v>
      </c>
      <c r="N13" s="13">
        <v>0</v>
      </c>
      <c r="O13" s="13">
        <v>0</v>
      </c>
      <c r="P13" s="13">
        <v>0</v>
      </c>
      <c r="Q13" s="13">
        <v>0</v>
      </c>
      <c r="R13" s="13">
        <v>38.552999999999997</v>
      </c>
      <c r="S13" s="13">
        <v>0</v>
      </c>
      <c r="T13" s="29">
        <v>2748.8159999999998</v>
      </c>
      <c r="U13" s="13">
        <v>20033.924999999999</v>
      </c>
      <c r="V13" s="13">
        <v>6613.28</v>
      </c>
      <c r="W13" s="31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</row>
    <row r="14" spans="1:39" ht="30" customHeight="1" x14ac:dyDescent="0.25">
      <c r="A14" s="55">
        <v>6</v>
      </c>
      <c r="B14" s="63" t="s">
        <v>10</v>
      </c>
      <c r="C14" s="63" t="s">
        <v>10</v>
      </c>
      <c r="D14" s="63" t="s">
        <v>10</v>
      </c>
      <c r="E14" s="63" t="s">
        <v>10</v>
      </c>
      <c r="F14" s="63"/>
      <c r="G14" s="23">
        <f t="shared" si="0"/>
        <v>158222.72399999999</v>
      </c>
      <c r="H14" s="18">
        <f t="shared" si="1"/>
        <v>93938.913</v>
      </c>
      <c r="I14" s="13">
        <v>0</v>
      </c>
      <c r="J14" s="13">
        <v>91260.895000000004</v>
      </c>
      <c r="K14" s="13">
        <v>0</v>
      </c>
      <c r="L14" s="13">
        <v>0</v>
      </c>
      <c r="M14" s="13">
        <v>2678.018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29">
        <v>15715.852000000001</v>
      </c>
      <c r="U14" s="13">
        <v>27796.207999999999</v>
      </c>
      <c r="V14" s="13">
        <v>20771.751</v>
      </c>
      <c r="W14" s="31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</row>
    <row r="15" spans="1:39" ht="30" customHeight="1" x14ac:dyDescent="0.25">
      <c r="A15" s="55">
        <v>7</v>
      </c>
      <c r="B15" s="63" t="s">
        <v>11</v>
      </c>
      <c r="C15" s="63" t="s">
        <v>11</v>
      </c>
      <c r="D15" s="63" t="s">
        <v>11</v>
      </c>
      <c r="E15" s="63" t="s">
        <v>11</v>
      </c>
      <c r="F15" s="63"/>
      <c r="G15" s="23">
        <f t="shared" si="0"/>
        <v>67595.292999999991</v>
      </c>
      <c r="H15" s="18">
        <f t="shared" si="1"/>
        <v>29526.550999999999</v>
      </c>
      <c r="I15" s="13">
        <v>0</v>
      </c>
      <c r="J15" s="13">
        <v>28236.476999999999</v>
      </c>
      <c r="K15" s="13">
        <v>0</v>
      </c>
      <c r="L15" s="13">
        <v>0</v>
      </c>
      <c r="M15" s="13">
        <v>1290.0740000000001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29">
        <v>14119.486000000001</v>
      </c>
      <c r="U15" s="13">
        <v>16508.536</v>
      </c>
      <c r="V15" s="13">
        <v>7440.72</v>
      </c>
      <c r="W15" s="31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</row>
    <row r="16" spans="1:39" ht="30" customHeight="1" x14ac:dyDescent="0.25">
      <c r="A16" s="55">
        <v>8</v>
      </c>
      <c r="B16" s="63" t="s">
        <v>12</v>
      </c>
      <c r="C16" s="63" t="s">
        <v>12</v>
      </c>
      <c r="D16" s="63" t="s">
        <v>12</v>
      </c>
      <c r="E16" s="63" t="s">
        <v>12</v>
      </c>
      <c r="F16" s="63"/>
      <c r="G16" s="23">
        <f t="shared" si="0"/>
        <v>339165.27800000005</v>
      </c>
      <c r="H16" s="18">
        <f t="shared" si="1"/>
        <v>155916.44700000001</v>
      </c>
      <c r="I16" s="13">
        <v>0</v>
      </c>
      <c r="J16" s="13">
        <v>147481.35800000001</v>
      </c>
      <c r="K16" s="13">
        <v>1107.854</v>
      </c>
      <c r="L16" s="13">
        <v>0</v>
      </c>
      <c r="M16" s="13">
        <v>6785.9830000000002</v>
      </c>
      <c r="N16" s="13">
        <v>492.44799999999998</v>
      </c>
      <c r="O16" s="13">
        <v>0</v>
      </c>
      <c r="P16" s="13">
        <v>0</v>
      </c>
      <c r="Q16" s="13">
        <v>0</v>
      </c>
      <c r="R16" s="13">
        <v>48.637999999999998</v>
      </c>
      <c r="S16" s="13">
        <v>0.16600000000000001</v>
      </c>
      <c r="T16" s="29">
        <v>103519.061</v>
      </c>
      <c r="U16" s="13">
        <v>52988.578999999998</v>
      </c>
      <c r="V16" s="13">
        <v>26741.190999999999</v>
      </c>
      <c r="W16" s="31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</row>
    <row r="17" spans="1:41" ht="30" customHeight="1" x14ac:dyDescent="0.25">
      <c r="A17" s="55">
        <v>9</v>
      </c>
      <c r="B17" s="63" t="s">
        <v>13</v>
      </c>
      <c r="C17" s="63" t="s">
        <v>13</v>
      </c>
      <c r="D17" s="63" t="s">
        <v>13</v>
      </c>
      <c r="E17" s="63" t="s">
        <v>13</v>
      </c>
      <c r="F17" s="63"/>
      <c r="G17" s="23">
        <f t="shared" si="0"/>
        <v>191113.75099999999</v>
      </c>
      <c r="H17" s="18">
        <f t="shared" si="1"/>
        <v>49973.911</v>
      </c>
      <c r="I17" s="13">
        <v>11.521000000000001</v>
      </c>
      <c r="J17" s="13">
        <v>29928.008999999998</v>
      </c>
      <c r="K17" s="13">
        <v>0</v>
      </c>
      <c r="L17" s="13">
        <v>0</v>
      </c>
      <c r="M17" s="13">
        <v>19668.473999999998</v>
      </c>
      <c r="N17" s="13">
        <v>292.291</v>
      </c>
      <c r="O17" s="13">
        <v>0</v>
      </c>
      <c r="P17" s="13">
        <v>0</v>
      </c>
      <c r="Q17" s="13">
        <v>0</v>
      </c>
      <c r="R17" s="13">
        <v>73.616</v>
      </c>
      <c r="S17" s="13">
        <v>0</v>
      </c>
      <c r="T17" s="29">
        <v>89146.62</v>
      </c>
      <c r="U17" s="13">
        <v>36077.353000000003</v>
      </c>
      <c r="V17" s="13">
        <v>15915.867</v>
      </c>
      <c r="W17" s="31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</row>
    <row r="18" spans="1:41" ht="30" customHeight="1" x14ac:dyDescent="0.25">
      <c r="A18" s="55">
        <v>10</v>
      </c>
      <c r="B18" s="63" t="s">
        <v>14</v>
      </c>
      <c r="C18" s="63" t="s">
        <v>14</v>
      </c>
      <c r="D18" s="63" t="s">
        <v>14</v>
      </c>
      <c r="E18" s="63" t="s">
        <v>14</v>
      </c>
      <c r="F18" s="63"/>
      <c r="G18" s="23">
        <f t="shared" si="0"/>
        <v>136520.97499999998</v>
      </c>
      <c r="H18" s="18">
        <f t="shared" si="1"/>
        <v>133237.67199999999</v>
      </c>
      <c r="I18" s="13">
        <v>0</v>
      </c>
      <c r="J18" s="13">
        <v>0</v>
      </c>
      <c r="K18" s="13">
        <v>0</v>
      </c>
      <c r="L18" s="13">
        <v>132504.378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733.29399999999998</v>
      </c>
      <c r="S18" s="13">
        <v>0</v>
      </c>
      <c r="T18" s="29">
        <v>0</v>
      </c>
      <c r="U18" s="13">
        <v>0</v>
      </c>
      <c r="V18" s="13">
        <v>3283.3029999999999</v>
      </c>
      <c r="W18" s="31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</row>
    <row r="19" spans="1:41" ht="30" customHeight="1" x14ac:dyDescent="0.25">
      <c r="A19" s="55">
        <v>11</v>
      </c>
      <c r="B19" s="63" t="s">
        <v>15</v>
      </c>
      <c r="C19" s="63" t="s">
        <v>15</v>
      </c>
      <c r="D19" s="63" t="s">
        <v>15</v>
      </c>
      <c r="E19" s="63" t="s">
        <v>15</v>
      </c>
      <c r="F19" s="63"/>
      <c r="G19" s="23">
        <f t="shared" si="0"/>
        <v>71273.738999999972</v>
      </c>
      <c r="H19" s="18">
        <f t="shared" si="1"/>
        <v>223384.239</v>
      </c>
      <c r="I19" s="13">
        <v>0</v>
      </c>
      <c r="J19" s="13">
        <v>243.578</v>
      </c>
      <c r="K19" s="13">
        <v>0</v>
      </c>
      <c r="L19" s="13">
        <v>0</v>
      </c>
      <c r="M19" s="13">
        <v>222220.43799999999</v>
      </c>
      <c r="N19" s="13">
        <v>187.11500000000001</v>
      </c>
      <c r="O19" s="13">
        <v>0</v>
      </c>
      <c r="P19" s="13">
        <v>104.545</v>
      </c>
      <c r="Q19" s="13">
        <v>500</v>
      </c>
      <c r="R19" s="13">
        <v>118.492</v>
      </c>
      <c r="S19" s="13">
        <v>10.071</v>
      </c>
      <c r="T19" s="29">
        <v>98.77</v>
      </c>
      <c r="U19" s="13">
        <v>-157758.51500000001</v>
      </c>
      <c r="V19" s="13">
        <v>5549.2449999999999</v>
      </c>
      <c r="W19" s="31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</row>
    <row r="20" spans="1:41" ht="30" customHeight="1" x14ac:dyDescent="0.25">
      <c r="A20" s="55">
        <v>12</v>
      </c>
      <c r="B20" s="63" t="s">
        <v>16</v>
      </c>
      <c r="C20" s="63" t="s">
        <v>16</v>
      </c>
      <c r="D20" s="63" t="s">
        <v>16</v>
      </c>
      <c r="E20" s="63" t="s">
        <v>16</v>
      </c>
      <c r="F20" s="63"/>
      <c r="G20" s="23">
        <f t="shared" si="0"/>
        <v>104399.62600000002</v>
      </c>
      <c r="H20" s="18">
        <f t="shared" si="1"/>
        <v>107921.69500000001</v>
      </c>
      <c r="I20" s="13">
        <v>0</v>
      </c>
      <c r="J20" s="13">
        <v>993.69799999999998</v>
      </c>
      <c r="K20" s="13">
        <v>0</v>
      </c>
      <c r="L20" s="13">
        <v>0</v>
      </c>
      <c r="M20" s="13">
        <v>830.86800000000005</v>
      </c>
      <c r="N20" s="13">
        <v>103360.512</v>
      </c>
      <c r="O20" s="13">
        <v>0</v>
      </c>
      <c r="P20" s="13">
        <v>0</v>
      </c>
      <c r="Q20" s="13">
        <v>287.55200000000002</v>
      </c>
      <c r="R20" s="13">
        <v>2287.4949999999999</v>
      </c>
      <c r="S20" s="13">
        <v>161.57</v>
      </c>
      <c r="T20" s="29">
        <v>25703.614000000001</v>
      </c>
      <c r="U20" s="13">
        <v>-19947.777999999998</v>
      </c>
      <c r="V20" s="13">
        <v>4045.4119999999998</v>
      </c>
      <c r="W20" s="31">
        <v>-13323.316999999999</v>
      </c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</row>
    <row r="21" spans="1:41" ht="30" customHeight="1" x14ac:dyDescent="0.25">
      <c r="A21" s="55">
        <v>13</v>
      </c>
      <c r="B21" s="63" t="s">
        <v>17</v>
      </c>
      <c r="C21" s="63" t="s">
        <v>17</v>
      </c>
      <c r="D21" s="63" t="s">
        <v>17</v>
      </c>
      <c r="E21" s="63" t="s">
        <v>17</v>
      </c>
      <c r="F21" s="63"/>
      <c r="G21" s="23">
        <f t="shared" si="0"/>
        <v>44197.256999999998</v>
      </c>
      <c r="H21" s="18">
        <f t="shared" si="1"/>
        <v>40032.17</v>
      </c>
      <c r="I21" s="13">
        <v>0</v>
      </c>
      <c r="J21" s="13">
        <v>0</v>
      </c>
      <c r="K21" s="13">
        <v>40032.17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29">
        <v>0</v>
      </c>
      <c r="U21" s="13"/>
      <c r="V21" s="13">
        <v>4165.0870000000004</v>
      </c>
      <c r="W21" s="31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</row>
    <row r="22" spans="1:41" ht="30" customHeight="1" x14ac:dyDescent="0.25">
      <c r="A22" s="55">
        <v>14</v>
      </c>
      <c r="B22" s="63" t="s">
        <v>18</v>
      </c>
      <c r="C22" s="63" t="s">
        <v>18</v>
      </c>
      <c r="D22" s="63" t="s">
        <v>18</v>
      </c>
      <c r="E22" s="63" t="s">
        <v>18</v>
      </c>
      <c r="F22" s="63"/>
      <c r="G22" s="23">
        <f t="shared" si="0"/>
        <v>97612.981</v>
      </c>
      <c r="H22" s="18">
        <f t="shared" si="1"/>
        <v>86322.297999999995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86322.297999999995</v>
      </c>
      <c r="P22" s="13">
        <v>0</v>
      </c>
      <c r="Q22" s="13">
        <v>0</v>
      </c>
      <c r="R22" s="13">
        <v>0</v>
      </c>
      <c r="S22" s="13">
        <v>0</v>
      </c>
      <c r="T22" s="29">
        <v>4362.9970000000003</v>
      </c>
      <c r="U22" s="13"/>
      <c r="V22" s="13">
        <v>7252.8980000000001</v>
      </c>
      <c r="W22" s="31">
        <v>-325.21199999999999</v>
      </c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</row>
    <row r="23" spans="1:41" ht="30" customHeight="1" x14ac:dyDescent="0.25">
      <c r="A23" s="55">
        <v>15</v>
      </c>
      <c r="B23" s="63" t="s">
        <v>19</v>
      </c>
      <c r="C23" s="63" t="s">
        <v>19</v>
      </c>
      <c r="D23" s="63" t="s">
        <v>19</v>
      </c>
      <c r="E23" s="63" t="s">
        <v>19</v>
      </c>
      <c r="F23" s="63"/>
      <c r="G23" s="23">
        <f t="shared" si="0"/>
        <v>154253.93900000001</v>
      </c>
      <c r="H23" s="18">
        <f t="shared" si="1"/>
        <v>148966.10500000001</v>
      </c>
      <c r="I23" s="13">
        <v>0</v>
      </c>
      <c r="J23" s="13">
        <v>0</v>
      </c>
      <c r="K23" s="13">
        <v>41.072000000000003</v>
      </c>
      <c r="L23" s="13">
        <v>0</v>
      </c>
      <c r="M23" s="13">
        <v>0</v>
      </c>
      <c r="N23" s="13">
        <v>2182.9949999999999</v>
      </c>
      <c r="O23" s="13">
        <v>0</v>
      </c>
      <c r="P23" s="13">
        <v>129921.789</v>
      </c>
      <c r="Q23" s="13">
        <v>16503.315999999999</v>
      </c>
      <c r="R23" s="13">
        <v>306.13200000000001</v>
      </c>
      <c r="S23" s="13">
        <v>10.801</v>
      </c>
      <c r="T23" s="29">
        <v>3628.681</v>
      </c>
      <c r="U23" s="13"/>
      <c r="V23" s="13">
        <v>1659.153</v>
      </c>
      <c r="W23" s="31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</row>
    <row r="24" spans="1:41" ht="30" customHeight="1" x14ac:dyDescent="0.25">
      <c r="A24" s="55">
        <v>16</v>
      </c>
      <c r="B24" s="63" t="s">
        <v>20</v>
      </c>
      <c r="C24" s="63" t="s">
        <v>20</v>
      </c>
      <c r="D24" s="63" t="s">
        <v>20</v>
      </c>
      <c r="E24" s="63" t="s">
        <v>20</v>
      </c>
      <c r="F24" s="63"/>
      <c r="G24" s="23">
        <f t="shared" si="0"/>
        <v>218708.43099999998</v>
      </c>
      <c r="H24" s="18">
        <f t="shared" si="1"/>
        <v>185372.82399999999</v>
      </c>
      <c r="I24" s="13">
        <v>19303.278999999999</v>
      </c>
      <c r="J24" s="13">
        <v>13261.800999999999</v>
      </c>
      <c r="K24" s="13">
        <v>1418.1310000000001</v>
      </c>
      <c r="L24" s="13">
        <v>0</v>
      </c>
      <c r="M24" s="13">
        <v>17591.651000000002</v>
      </c>
      <c r="N24" s="13">
        <v>20544.021000000001</v>
      </c>
      <c r="O24" s="13">
        <v>0</v>
      </c>
      <c r="P24" s="13">
        <v>193.36500000000001</v>
      </c>
      <c r="Q24" s="13">
        <v>102972.416</v>
      </c>
      <c r="R24" s="13">
        <v>2859.8229999999999</v>
      </c>
      <c r="S24" s="13">
        <v>7228.3370000000004</v>
      </c>
      <c r="T24" s="29">
        <v>20524.107</v>
      </c>
      <c r="U24" s="13"/>
      <c r="V24" s="13">
        <v>12811.5</v>
      </c>
      <c r="W24" s="31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</row>
    <row r="25" spans="1:41" ht="30" customHeight="1" x14ac:dyDescent="0.25">
      <c r="A25" s="55">
        <v>17</v>
      </c>
      <c r="B25" s="63" t="s">
        <v>21</v>
      </c>
      <c r="C25" s="63" t="s">
        <v>21</v>
      </c>
      <c r="D25" s="63" t="s">
        <v>21</v>
      </c>
      <c r="E25" s="63" t="s">
        <v>21</v>
      </c>
      <c r="F25" s="63"/>
      <c r="G25" s="23">
        <f t="shared" si="0"/>
        <v>47017.550999999999</v>
      </c>
      <c r="H25" s="18">
        <f t="shared" si="1"/>
        <v>37851.108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37851.108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29">
        <v>3668.4349999999999</v>
      </c>
      <c r="U25" s="13"/>
      <c r="V25" s="13">
        <v>5498.0079999999998</v>
      </c>
      <c r="W25" s="31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</row>
    <row r="26" spans="1:41" ht="30" customHeight="1" x14ac:dyDescent="0.25">
      <c r="A26" s="55">
        <v>18</v>
      </c>
      <c r="B26" s="63" t="s">
        <v>22</v>
      </c>
      <c r="C26" s="63" t="s">
        <v>22</v>
      </c>
      <c r="D26" s="63" t="s">
        <v>22</v>
      </c>
      <c r="E26" s="63" t="s">
        <v>22</v>
      </c>
      <c r="F26" s="63"/>
      <c r="G26" s="23">
        <f t="shared" si="0"/>
        <v>75926.340999999986</v>
      </c>
      <c r="H26" s="18">
        <f t="shared" si="1"/>
        <v>75926.340999999986</v>
      </c>
      <c r="I26" s="13">
        <v>0</v>
      </c>
      <c r="J26" s="13">
        <v>0</v>
      </c>
      <c r="K26" s="13">
        <v>0</v>
      </c>
      <c r="L26" s="13">
        <v>427.51499999999999</v>
      </c>
      <c r="M26" s="13">
        <v>0</v>
      </c>
      <c r="N26" s="13">
        <v>34.936999999999998</v>
      </c>
      <c r="O26" s="13">
        <v>0</v>
      </c>
      <c r="P26" s="13">
        <v>0</v>
      </c>
      <c r="Q26" s="13">
        <v>0.57299999999999995</v>
      </c>
      <c r="R26" s="13">
        <v>74937.233999999997</v>
      </c>
      <c r="S26" s="13">
        <v>526.08199999999999</v>
      </c>
      <c r="T26" s="29">
        <v>0</v>
      </c>
      <c r="U26" s="13"/>
      <c r="V26" s="13">
        <v>0</v>
      </c>
      <c r="W26" s="31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</row>
    <row r="27" spans="1:41" ht="30" customHeight="1" x14ac:dyDescent="0.25">
      <c r="A27" s="55">
        <v>19</v>
      </c>
      <c r="B27" s="63" t="s">
        <v>23</v>
      </c>
      <c r="C27" s="63" t="s">
        <v>23</v>
      </c>
      <c r="D27" s="63" t="s">
        <v>23</v>
      </c>
      <c r="E27" s="63" t="s">
        <v>23</v>
      </c>
      <c r="F27" s="63"/>
      <c r="G27" s="23">
        <f t="shared" si="0"/>
        <v>46742.222999999998</v>
      </c>
      <c r="H27" s="18">
        <f t="shared" si="1"/>
        <v>46741.597000000002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13.709</v>
      </c>
      <c r="S27" s="13">
        <v>46727.887999999999</v>
      </c>
      <c r="T27" s="29">
        <v>0.626</v>
      </c>
      <c r="U27" s="13"/>
      <c r="V27" s="13">
        <v>0</v>
      </c>
      <c r="W27" s="31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</row>
    <row r="28" spans="1:41" ht="30" customHeight="1" x14ac:dyDescent="0.25">
      <c r="A28" s="55">
        <v>20</v>
      </c>
      <c r="B28" s="63" t="s">
        <v>24</v>
      </c>
      <c r="C28" s="63" t="s">
        <v>24</v>
      </c>
      <c r="D28" s="63" t="s">
        <v>24</v>
      </c>
      <c r="E28" s="63" t="s">
        <v>24</v>
      </c>
      <c r="F28" s="63"/>
      <c r="G28" s="23">
        <f t="shared" si="0"/>
        <v>105898.71800000001</v>
      </c>
      <c r="H28" s="18">
        <f t="shared" si="1"/>
        <v>103293.76500000001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132.464</v>
      </c>
      <c r="S28" s="13">
        <v>103161.30100000001</v>
      </c>
      <c r="T28" s="29">
        <v>0</v>
      </c>
      <c r="U28" s="13"/>
      <c r="V28" s="13">
        <v>2604.953</v>
      </c>
      <c r="W28" s="31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</row>
    <row r="29" spans="1:41" ht="30" customHeight="1" x14ac:dyDescent="0.25">
      <c r="A29" s="56">
        <v>21</v>
      </c>
      <c r="B29" s="67" t="s">
        <v>25</v>
      </c>
      <c r="C29" s="67"/>
      <c r="D29" s="67"/>
      <c r="E29" s="67"/>
      <c r="F29" s="67"/>
      <c r="G29" s="23">
        <f t="shared" si="0"/>
        <v>57910.803999999996</v>
      </c>
      <c r="H29" s="20">
        <f t="shared" si="1"/>
        <v>53170.343999999997</v>
      </c>
      <c r="I29" s="16">
        <v>0</v>
      </c>
      <c r="J29" s="16">
        <v>0</v>
      </c>
      <c r="K29" s="16">
        <v>4147.3459999999995</v>
      </c>
      <c r="L29" s="16">
        <v>0</v>
      </c>
      <c r="M29" s="16">
        <v>0</v>
      </c>
      <c r="N29" s="16">
        <v>2419.6489999999999</v>
      </c>
      <c r="O29" s="16">
        <v>0</v>
      </c>
      <c r="P29" s="16">
        <v>0</v>
      </c>
      <c r="Q29" s="16">
        <v>20.815000000000001</v>
      </c>
      <c r="R29" s="16">
        <v>521.86199999999997</v>
      </c>
      <c r="S29" s="16">
        <v>46060.671999999999</v>
      </c>
      <c r="T29" s="16">
        <v>2524.8780000000002</v>
      </c>
      <c r="U29" s="16"/>
      <c r="V29" s="16">
        <v>2215.5819999999999</v>
      </c>
      <c r="W29" s="31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</row>
    <row r="30" spans="1:41" s="28" customFormat="1" ht="30" customHeight="1" x14ac:dyDescent="0.25">
      <c r="A30" s="24"/>
      <c r="B30" s="66" t="s">
        <v>50</v>
      </c>
      <c r="C30" s="66"/>
      <c r="D30" s="66"/>
      <c r="E30" s="66"/>
      <c r="F30" s="66"/>
      <c r="G30" s="19">
        <f t="shared" si="0"/>
        <v>2327376.8069999996</v>
      </c>
      <c r="H30" s="19">
        <f t="shared" ref="H30:W30" si="2">+SUM(H9:H29)</f>
        <v>1877435.858</v>
      </c>
      <c r="I30" s="17">
        <f t="shared" si="2"/>
        <v>203729.698</v>
      </c>
      <c r="J30" s="17">
        <f t="shared" si="2"/>
        <v>414299.87399999995</v>
      </c>
      <c r="K30" s="17">
        <f t="shared" si="2"/>
        <v>48489.667999999998</v>
      </c>
      <c r="L30" s="17">
        <f t="shared" si="2"/>
        <v>132931.89300000001</v>
      </c>
      <c r="M30" s="17">
        <f t="shared" si="2"/>
        <v>287821.73800000001</v>
      </c>
      <c r="N30" s="17">
        <f t="shared" si="2"/>
        <v>167365.07600000003</v>
      </c>
      <c r="O30" s="17">
        <f t="shared" si="2"/>
        <v>86322.297999999995</v>
      </c>
      <c r="P30" s="17">
        <f t="shared" si="2"/>
        <v>130219.69900000001</v>
      </c>
      <c r="Q30" s="17">
        <f t="shared" si="2"/>
        <v>120284.67200000001</v>
      </c>
      <c r="R30" s="17">
        <f t="shared" si="2"/>
        <v>82076.154999999999</v>
      </c>
      <c r="S30" s="17">
        <f t="shared" si="2"/>
        <v>203895.087</v>
      </c>
      <c r="T30" s="17">
        <f t="shared" si="2"/>
        <v>333821.88</v>
      </c>
      <c r="U30" s="17">
        <f t="shared" si="2"/>
        <v>0</v>
      </c>
      <c r="V30" s="17">
        <f t="shared" si="2"/>
        <v>129767.59799999998</v>
      </c>
      <c r="W30" s="17">
        <f t="shared" si="2"/>
        <v>-13648.528999999999</v>
      </c>
      <c r="Y30" s="30"/>
      <c r="Z30" s="30"/>
      <c r="AA30" s="30"/>
    </row>
    <row r="31" spans="1:41" s="28" customFormat="1" ht="30" customHeight="1" x14ac:dyDescent="0.25">
      <c r="A31" s="24"/>
      <c r="B31" s="65" t="s">
        <v>52</v>
      </c>
      <c r="C31" s="65"/>
      <c r="D31" s="65"/>
      <c r="E31" s="65"/>
      <c r="F31" s="65"/>
      <c r="G31" s="19">
        <f>+H31+T31+U31+V31+W31</f>
        <v>0</v>
      </c>
      <c r="H31" s="21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16">
        <v>-13648.529</v>
      </c>
      <c r="U31" s="22"/>
      <c r="V31" s="22"/>
      <c r="W31" s="22">
        <v>13648.528999999999</v>
      </c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1:41" s="28" customFormat="1" ht="30" customHeight="1" thickBot="1" x14ac:dyDescent="0.3">
      <c r="A32" s="24"/>
      <c r="B32" s="65" t="s">
        <v>51</v>
      </c>
      <c r="C32" s="65"/>
      <c r="D32" s="65"/>
      <c r="E32" s="65"/>
      <c r="F32" s="65"/>
      <c r="G32" s="19">
        <f t="shared" si="0"/>
        <v>18501.178</v>
      </c>
      <c r="H32" s="21"/>
      <c r="I32" s="21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16">
        <v>18501.178</v>
      </c>
      <c r="U32" s="22"/>
      <c r="X32" s="27"/>
      <c r="Y32" s="30"/>
      <c r="Z32" s="30"/>
      <c r="AA32" s="30"/>
    </row>
    <row r="33" spans="1:46" ht="30" customHeight="1" thickBot="1" x14ac:dyDescent="0.3">
      <c r="A33" s="5"/>
      <c r="B33" s="61" t="s">
        <v>4</v>
      </c>
      <c r="C33" s="61"/>
      <c r="D33" s="61"/>
      <c r="E33" s="61"/>
      <c r="F33" s="61"/>
      <c r="G33" s="26">
        <f>+G31+G32+G30</f>
        <v>2345877.9849999994</v>
      </c>
      <c r="H33" s="26">
        <f>+H31+H32+H30</f>
        <v>1877435.858</v>
      </c>
      <c r="I33" s="7">
        <f>+I31+I32+I30</f>
        <v>203729.698</v>
      </c>
      <c r="J33" s="26">
        <f t="shared" ref="J33:S33" si="3">+J31+J32+J30</f>
        <v>414299.87399999995</v>
      </c>
      <c r="K33" s="26">
        <f t="shared" si="3"/>
        <v>48489.667999999998</v>
      </c>
      <c r="L33" s="26">
        <f t="shared" si="3"/>
        <v>132931.89300000001</v>
      </c>
      <c r="M33" s="26">
        <f t="shared" si="3"/>
        <v>287821.73800000001</v>
      </c>
      <c r="N33" s="26">
        <f t="shared" si="3"/>
        <v>167365.07600000003</v>
      </c>
      <c r="O33" s="26">
        <f t="shared" si="3"/>
        <v>86322.297999999995</v>
      </c>
      <c r="P33" s="26">
        <f t="shared" si="3"/>
        <v>130219.69900000001</v>
      </c>
      <c r="Q33" s="26">
        <f t="shared" si="3"/>
        <v>120284.67200000001</v>
      </c>
      <c r="R33" s="26">
        <f t="shared" si="3"/>
        <v>82076.154999999999</v>
      </c>
      <c r="S33" s="26">
        <f t="shared" si="3"/>
        <v>203895.087</v>
      </c>
      <c r="T33" s="26">
        <f>+T31+T32+T30</f>
        <v>338674.52899999998</v>
      </c>
      <c r="U33" s="26">
        <f>+U31+U32+U30</f>
        <v>0</v>
      </c>
      <c r="V33" s="26">
        <f>+V31+V32+V30</f>
        <v>129767.59799999998</v>
      </c>
      <c r="W33" s="14">
        <f>+W31+W32+W30</f>
        <v>0</v>
      </c>
      <c r="Y33" s="30"/>
      <c r="Z33" s="30"/>
      <c r="AA33" s="30"/>
    </row>
    <row r="34" spans="1:46" s="44" customFormat="1" ht="15" customHeight="1" x14ac:dyDescent="0.25">
      <c r="A34" s="60" t="s">
        <v>75</v>
      </c>
      <c r="B34" s="57"/>
      <c r="C34" s="57"/>
      <c r="D34" s="57"/>
      <c r="E34" s="57"/>
      <c r="F34" s="57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</row>
    <row r="36" spans="1:46" ht="45" customHeight="1" x14ac:dyDescent="0.25">
      <c r="A36" s="54" t="s">
        <v>2</v>
      </c>
      <c r="B36" s="62" t="s">
        <v>3</v>
      </c>
      <c r="C36" s="62"/>
      <c r="D36" s="62"/>
      <c r="E36" s="62"/>
      <c r="F36" s="62"/>
      <c r="G36" s="32" t="s">
        <v>55</v>
      </c>
      <c r="H36" s="9" t="s">
        <v>37</v>
      </c>
      <c r="I36" s="9" t="s">
        <v>26</v>
      </c>
      <c r="J36" s="9" t="s">
        <v>27</v>
      </c>
      <c r="K36" s="9" t="s">
        <v>28</v>
      </c>
      <c r="L36" s="9" t="s">
        <v>29</v>
      </c>
      <c r="M36" s="9" t="s">
        <v>30</v>
      </c>
      <c r="N36" s="9" t="s">
        <v>31</v>
      </c>
      <c r="O36" s="9" t="s">
        <v>32</v>
      </c>
      <c r="P36" s="9" t="s">
        <v>33</v>
      </c>
      <c r="Q36" s="9" t="s">
        <v>34</v>
      </c>
      <c r="R36" s="9" t="s">
        <v>35</v>
      </c>
      <c r="S36" s="9" t="s">
        <v>36</v>
      </c>
      <c r="T36" s="15" t="s">
        <v>38</v>
      </c>
      <c r="U36" s="15" t="s">
        <v>39</v>
      </c>
      <c r="V36" s="15" t="s">
        <v>40</v>
      </c>
      <c r="W36" s="15" t="s">
        <v>41</v>
      </c>
      <c r="X36" s="15" t="s">
        <v>42</v>
      </c>
    </row>
    <row r="37" spans="1:46" ht="30" customHeight="1" x14ac:dyDescent="0.25">
      <c r="A37" s="55">
        <v>1</v>
      </c>
      <c r="B37" s="63" t="s">
        <v>5</v>
      </c>
      <c r="C37" s="63"/>
      <c r="D37" s="63"/>
      <c r="E37" s="63"/>
      <c r="F37" s="63"/>
      <c r="G37" s="35">
        <f>+H37+T37+U37+V37+W37+X37</f>
        <v>133061.46699999998</v>
      </c>
      <c r="H37" s="18">
        <f>+SUM(I37:S37)</f>
        <v>35362.686999999991</v>
      </c>
      <c r="I37" s="33">
        <v>17567.778999999999</v>
      </c>
      <c r="J37" s="33">
        <v>17022.831999999999</v>
      </c>
      <c r="K37" s="33">
        <v>0</v>
      </c>
      <c r="L37" s="33">
        <v>0</v>
      </c>
      <c r="M37" s="33">
        <v>613.45600000000002</v>
      </c>
      <c r="N37" s="33">
        <v>2.0449999999999999</v>
      </c>
      <c r="O37" s="33">
        <v>0</v>
      </c>
      <c r="P37" s="33">
        <v>0</v>
      </c>
      <c r="Q37" s="33">
        <v>1.585</v>
      </c>
      <c r="R37" s="33">
        <v>0.64600000000000002</v>
      </c>
      <c r="S37" s="33">
        <v>154.34399999999999</v>
      </c>
      <c r="T37" s="25">
        <v>23047.435000000001</v>
      </c>
      <c r="U37" s="25">
        <v>0</v>
      </c>
      <c r="V37" s="25">
        <v>2091.3389999999999</v>
      </c>
      <c r="W37" s="25">
        <v>13545.823</v>
      </c>
      <c r="X37" s="25">
        <v>59014.182999999997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</row>
    <row r="38" spans="1:46" ht="30" customHeight="1" x14ac:dyDescent="0.25">
      <c r="A38" s="55">
        <v>2</v>
      </c>
      <c r="B38" s="63" t="s">
        <v>6</v>
      </c>
      <c r="C38" s="63"/>
      <c r="D38" s="63"/>
      <c r="E38" s="63"/>
      <c r="F38" s="63"/>
      <c r="G38" s="35">
        <f t="shared" ref="G38:G59" si="4">+H38+T38+U38+V38+W38+X38</f>
        <v>84859.956999999966</v>
      </c>
      <c r="H38" s="18">
        <f t="shared" ref="H38:H57" si="5">+SUM(I38:S38)</f>
        <v>70993.220999999976</v>
      </c>
      <c r="I38" s="33">
        <v>3918.8389999999999</v>
      </c>
      <c r="J38" s="33">
        <v>66967.73</v>
      </c>
      <c r="K38" s="33">
        <v>0.313</v>
      </c>
      <c r="L38" s="33">
        <v>0</v>
      </c>
      <c r="M38" s="33">
        <v>66.492999999999995</v>
      </c>
      <c r="N38" s="33">
        <v>0</v>
      </c>
      <c r="O38" s="33">
        <v>0</v>
      </c>
      <c r="P38" s="33">
        <v>0</v>
      </c>
      <c r="Q38" s="33">
        <v>1.9419999999999999</v>
      </c>
      <c r="R38" s="33">
        <v>6.3029999999999999</v>
      </c>
      <c r="S38" s="33">
        <v>31.600999999999999</v>
      </c>
      <c r="T38" s="25">
        <v>4191.8509999999997</v>
      </c>
      <c r="U38" s="25">
        <v>0</v>
      </c>
      <c r="V38" s="25">
        <v>5345.9369999999999</v>
      </c>
      <c r="W38" s="25">
        <v>245.63499999999999</v>
      </c>
      <c r="X38" s="25">
        <v>4083.3130000000001</v>
      </c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</row>
    <row r="39" spans="1:46" ht="30" customHeight="1" x14ac:dyDescent="0.25">
      <c r="A39" s="55">
        <v>3</v>
      </c>
      <c r="B39" s="63" t="s">
        <v>7</v>
      </c>
      <c r="C39" s="63" t="s">
        <v>7</v>
      </c>
      <c r="D39" s="63" t="s">
        <v>7</v>
      </c>
      <c r="E39" s="63" t="s">
        <v>7</v>
      </c>
      <c r="F39" s="63"/>
      <c r="G39" s="35">
        <f t="shared" si="4"/>
        <v>12834.698</v>
      </c>
      <c r="H39" s="18">
        <f t="shared" si="5"/>
        <v>9057.6190000000006</v>
      </c>
      <c r="I39" s="33">
        <v>42.17</v>
      </c>
      <c r="J39" s="33">
        <v>8332.0349999999999</v>
      </c>
      <c r="K39" s="33">
        <v>93.834999999999994</v>
      </c>
      <c r="L39" s="33">
        <v>379.77499999999998</v>
      </c>
      <c r="M39" s="33">
        <v>150.46600000000001</v>
      </c>
      <c r="N39" s="33">
        <v>18.065999999999999</v>
      </c>
      <c r="O39" s="33">
        <v>0</v>
      </c>
      <c r="P39" s="33">
        <v>3.5350000000000001</v>
      </c>
      <c r="Q39" s="33">
        <v>3.698</v>
      </c>
      <c r="R39" s="33">
        <v>5.2999999999999999E-2</v>
      </c>
      <c r="S39" s="33">
        <v>33.985999999999997</v>
      </c>
      <c r="T39" s="25">
        <v>3031.4259999999999</v>
      </c>
      <c r="U39" s="25">
        <v>0</v>
      </c>
      <c r="V39" s="25">
        <v>0</v>
      </c>
      <c r="W39" s="25">
        <v>388.976</v>
      </c>
      <c r="X39" s="25">
        <v>356.67700000000002</v>
      </c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</row>
    <row r="40" spans="1:46" ht="30" customHeight="1" x14ac:dyDescent="0.25">
      <c r="A40" s="55">
        <v>4</v>
      </c>
      <c r="B40" s="63" t="s">
        <v>8</v>
      </c>
      <c r="C40" s="63" t="s">
        <v>8</v>
      </c>
      <c r="D40" s="63" t="s">
        <v>8</v>
      </c>
      <c r="E40" s="63" t="s">
        <v>8</v>
      </c>
      <c r="F40" s="63"/>
      <c r="G40" s="35">
        <f t="shared" si="4"/>
        <v>52178.324000000008</v>
      </c>
      <c r="H40" s="18">
        <f t="shared" si="5"/>
        <v>48116.167000000009</v>
      </c>
      <c r="I40" s="33">
        <v>203.661</v>
      </c>
      <c r="J40" s="33">
        <v>37913.07</v>
      </c>
      <c r="K40" s="33">
        <v>7619.6549999999997</v>
      </c>
      <c r="L40" s="33">
        <v>2356.8679999999999</v>
      </c>
      <c r="M40" s="33">
        <v>5.9989999999999997</v>
      </c>
      <c r="N40" s="33">
        <v>6.5970000000000004</v>
      </c>
      <c r="O40" s="33">
        <v>0.38500000000000001</v>
      </c>
      <c r="P40" s="33">
        <v>1.8859999999999999</v>
      </c>
      <c r="Q40" s="33">
        <v>1.425</v>
      </c>
      <c r="R40" s="33">
        <v>0</v>
      </c>
      <c r="S40" s="33">
        <v>6.6210000000000004</v>
      </c>
      <c r="T40" s="25">
        <v>4.9050000000000002</v>
      </c>
      <c r="U40" s="25">
        <v>0</v>
      </c>
      <c r="V40" s="25">
        <v>0</v>
      </c>
      <c r="W40" s="25">
        <v>3502.3110000000001</v>
      </c>
      <c r="X40" s="25">
        <v>554.94100000000003</v>
      </c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</row>
    <row r="41" spans="1:46" ht="30" customHeight="1" x14ac:dyDescent="0.25">
      <c r="A41" s="55">
        <v>5</v>
      </c>
      <c r="B41" s="63" t="s">
        <v>9</v>
      </c>
      <c r="C41" s="63" t="s">
        <v>9</v>
      </c>
      <c r="D41" s="63" t="s">
        <v>9</v>
      </c>
      <c r="E41" s="63" t="s">
        <v>9</v>
      </c>
      <c r="F41" s="63"/>
      <c r="G41" s="35">
        <f t="shared" si="4"/>
        <v>127882.73700000001</v>
      </c>
      <c r="H41" s="18">
        <f t="shared" si="5"/>
        <v>14917.497999999998</v>
      </c>
      <c r="I41" s="33">
        <v>9.7859999999999996</v>
      </c>
      <c r="J41" s="33">
        <v>8899.5329999999994</v>
      </c>
      <c r="K41" s="33">
        <v>0.93</v>
      </c>
      <c r="L41" s="33">
        <v>0</v>
      </c>
      <c r="M41" s="33">
        <v>5753.0249999999996</v>
      </c>
      <c r="N41" s="33">
        <v>0.30199999999999999</v>
      </c>
      <c r="O41" s="33">
        <v>0</v>
      </c>
      <c r="P41" s="33">
        <v>0</v>
      </c>
      <c r="Q41" s="33">
        <v>0.81100000000000005</v>
      </c>
      <c r="R41" s="33">
        <v>108.944</v>
      </c>
      <c r="S41" s="33">
        <v>144.167</v>
      </c>
      <c r="T41" s="25">
        <v>57263.203000000001</v>
      </c>
      <c r="U41" s="25">
        <v>0</v>
      </c>
      <c r="V41" s="25">
        <v>0</v>
      </c>
      <c r="W41" s="25">
        <v>-9.3960000000000008</v>
      </c>
      <c r="X41" s="25">
        <v>55711.432000000001</v>
      </c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</row>
    <row r="42" spans="1:46" ht="30" customHeight="1" x14ac:dyDescent="0.25">
      <c r="A42" s="55">
        <v>6</v>
      </c>
      <c r="B42" s="63" t="s">
        <v>10</v>
      </c>
      <c r="C42" s="63" t="s">
        <v>10</v>
      </c>
      <c r="D42" s="63" t="s">
        <v>10</v>
      </c>
      <c r="E42" s="63" t="s">
        <v>10</v>
      </c>
      <c r="F42" s="63"/>
      <c r="G42" s="35">
        <f t="shared" si="4"/>
        <v>158222.72199999998</v>
      </c>
      <c r="H42" s="18">
        <f t="shared" si="5"/>
        <v>38527.053000000007</v>
      </c>
      <c r="I42" s="33">
        <v>7089.0780000000004</v>
      </c>
      <c r="J42" s="33">
        <v>20738.050999999999</v>
      </c>
      <c r="K42" s="33">
        <v>38.356999999999999</v>
      </c>
      <c r="L42" s="33">
        <v>0</v>
      </c>
      <c r="M42" s="33">
        <v>8841.3060000000005</v>
      </c>
      <c r="N42" s="33">
        <v>2.246</v>
      </c>
      <c r="O42" s="33">
        <v>13.18</v>
      </c>
      <c r="P42" s="33">
        <v>14.601000000000001</v>
      </c>
      <c r="Q42" s="33">
        <v>21.843</v>
      </c>
      <c r="R42" s="33">
        <v>713.20699999999999</v>
      </c>
      <c r="S42" s="33">
        <v>1055.184</v>
      </c>
      <c r="T42" s="25">
        <v>82857.998999999996</v>
      </c>
      <c r="U42" s="25">
        <v>0</v>
      </c>
      <c r="V42" s="25">
        <v>0</v>
      </c>
      <c r="W42" s="25">
        <v>-197.13800000000001</v>
      </c>
      <c r="X42" s="25">
        <v>37034.807999999997</v>
      </c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</row>
    <row r="43" spans="1:46" ht="30" customHeight="1" x14ac:dyDescent="0.25">
      <c r="A43" s="55">
        <v>7</v>
      </c>
      <c r="B43" s="63" t="s">
        <v>11</v>
      </c>
      <c r="C43" s="63" t="s">
        <v>11</v>
      </c>
      <c r="D43" s="63" t="s">
        <v>11</v>
      </c>
      <c r="E43" s="63" t="s">
        <v>11</v>
      </c>
      <c r="F43" s="63"/>
      <c r="G43" s="35">
        <f t="shared" si="4"/>
        <v>67595.293000000005</v>
      </c>
      <c r="H43" s="18">
        <f t="shared" si="5"/>
        <v>10831.703000000001</v>
      </c>
      <c r="I43" s="33">
        <v>124.663</v>
      </c>
      <c r="J43" s="33">
        <v>9070.9130000000005</v>
      </c>
      <c r="K43" s="33">
        <v>58.591000000000001</v>
      </c>
      <c r="L43" s="33">
        <v>24.928999999999998</v>
      </c>
      <c r="M43" s="33">
        <v>325.05599999999998</v>
      </c>
      <c r="N43" s="33">
        <v>116.419</v>
      </c>
      <c r="O43" s="33">
        <v>69.715000000000003</v>
      </c>
      <c r="P43" s="33">
        <v>5.9569999999999999</v>
      </c>
      <c r="Q43" s="33">
        <v>210.86699999999999</v>
      </c>
      <c r="R43" s="33">
        <v>530.21900000000005</v>
      </c>
      <c r="S43" s="33">
        <v>294.37400000000002</v>
      </c>
      <c r="T43" s="25">
        <v>32203.494999999999</v>
      </c>
      <c r="U43" s="25">
        <v>0</v>
      </c>
      <c r="V43" s="25">
        <v>789.10699999999997</v>
      </c>
      <c r="W43" s="25">
        <v>-30.742999999999999</v>
      </c>
      <c r="X43" s="25">
        <v>23801.731</v>
      </c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</row>
    <row r="44" spans="1:46" ht="30" customHeight="1" x14ac:dyDescent="0.25">
      <c r="A44" s="55">
        <v>8</v>
      </c>
      <c r="B44" s="63" t="s">
        <v>12</v>
      </c>
      <c r="C44" s="63" t="s">
        <v>12</v>
      </c>
      <c r="D44" s="63" t="s">
        <v>12</v>
      </c>
      <c r="E44" s="63" t="s">
        <v>12</v>
      </c>
      <c r="F44" s="63"/>
      <c r="G44" s="35">
        <f t="shared" si="4"/>
        <v>339165.27799999999</v>
      </c>
      <c r="H44" s="18">
        <f t="shared" si="5"/>
        <v>194231.00600000002</v>
      </c>
      <c r="I44" s="33">
        <v>29276.819</v>
      </c>
      <c r="J44" s="33">
        <v>66112.070999999996</v>
      </c>
      <c r="K44" s="33">
        <v>18713.563999999998</v>
      </c>
      <c r="L44" s="33">
        <v>25585.696</v>
      </c>
      <c r="M44" s="33">
        <v>11057.575000000001</v>
      </c>
      <c r="N44" s="33">
        <v>17385.413</v>
      </c>
      <c r="O44" s="33">
        <v>1882.1489999999999</v>
      </c>
      <c r="P44" s="33">
        <v>196.47800000000001</v>
      </c>
      <c r="Q44" s="33">
        <v>4669.07</v>
      </c>
      <c r="R44" s="33">
        <v>4806.2820000000002</v>
      </c>
      <c r="S44" s="33">
        <v>14545.888999999999</v>
      </c>
      <c r="T44" s="25">
        <v>65332.892</v>
      </c>
      <c r="U44" s="25">
        <v>0</v>
      </c>
      <c r="V44" s="25">
        <v>6143.76</v>
      </c>
      <c r="W44" s="25">
        <v>2741.6860000000001</v>
      </c>
      <c r="X44" s="25">
        <v>70715.933999999994</v>
      </c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</row>
    <row r="45" spans="1:46" ht="30" customHeight="1" x14ac:dyDescent="0.25">
      <c r="A45" s="55">
        <v>9</v>
      </c>
      <c r="B45" s="63" t="s">
        <v>13</v>
      </c>
      <c r="C45" s="63" t="s">
        <v>13</v>
      </c>
      <c r="D45" s="63" t="s">
        <v>13</v>
      </c>
      <c r="E45" s="63" t="s">
        <v>13</v>
      </c>
      <c r="F45" s="63"/>
      <c r="G45" s="35">
        <f t="shared" si="4"/>
        <v>191113.75</v>
      </c>
      <c r="H45" s="18">
        <f t="shared" si="5"/>
        <v>60778.437999999987</v>
      </c>
      <c r="I45" s="33">
        <v>923.13900000000001</v>
      </c>
      <c r="J45" s="33">
        <v>17793.458999999999</v>
      </c>
      <c r="K45" s="33">
        <v>565.59</v>
      </c>
      <c r="L45" s="33">
        <v>28833.069</v>
      </c>
      <c r="M45" s="33">
        <v>4293.3819999999996</v>
      </c>
      <c r="N45" s="33">
        <v>2672.3150000000001</v>
      </c>
      <c r="O45" s="33">
        <v>124.501</v>
      </c>
      <c r="P45" s="33">
        <v>88.494</v>
      </c>
      <c r="Q45" s="33">
        <v>393.44799999999998</v>
      </c>
      <c r="R45" s="33">
        <v>1008.909</v>
      </c>
      <c r="S45" s="33">
        <v>4082.1320000000001</v>
      </c>
      <c r="T45" s="25">
        <v>43314.057999999997</v>
      </c>
      <c r="U45" s="25">
        <v>0</v>
      </c>
      <c r="V45" s="25">
        <v>55528.417999999998</v>
      </c>
      <c r="W45" s="25">
        <v>-349.22800000000001</v>
      </c>
      <c r="X45" s="25">
        <v>31842.063999999998</v>
      </c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</row>
    <row r="46" spans="1:46" ht="30" customHeight="1" x14ac:dyDescent="0.25">
      <c r="A46" s="55">
        <v>10</v>
      </c>
      <c r="B46" s="63" t="s">
        <v>14</v>
      </c>
      <c r="C46" s="63" t="s">
        <v>14</v>
      </c>
      <c r="D46" s="63" t="s">
        <v>14</v>
      </c>
      <c r="E46" s="63" t="s">
        <v>14</v>
      </c>
      <c r="F46" s="63"/>
      <c r="G46" s="35">
        <f t="shared" si="4"/>
        <v>136520.976</v>
      </c>
      <c r="H46" s="18">
        <f t="shared" si="5"/>
        <v>17143.312000000002</v>
      </c>
      <c r="I46" s="33">
        <v>138.02500000000001</v>
      </c>
      <c r="J46" s="33">
        <v>711.25</v>
      </c>
      <c r="K46" s="33">
        <v>198.61199999999999</v>
      </c>
      <c r="L46" s="33">
        <v>0</v>
      </c>
      <c r="M46" s="33">
        <v>1927.95</v>
      </c>
      <c r="N46" s="33">
        <v>543.94399999999996</v>
      </c>
      <c r="O46" s="33">
        <v>376.113</v>
      </c>
      <c r="P46" s="33">
        <v>11430.731</v>
      </c>
      <c r="Q46" s="33">
        <v>180.495</v>
      </c>
      <c r="R46" s="33">
        <v>543.95699999999999</v>
      </c>
      <c r="S46" s="33">
        <v>1092.2349999999999</v>
      </c>
      <c r="T46" s="25">
        <v>0</v>
      </c>
      <c r="U46" s="25">
        <v>0</v>
      </c>
      <c r="V46" s="25">
        <v>119377.664</v>
      </c>
      <c r="W46" s="25"/>
      <c r="X46" s="25">
        <v>0</v>
      </c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</row>
    <row r="47" spans="1:46" ht="30" customHeight="1" x14ac:dyDescent="0.25">
      <c r="A47" s="55">
        <v>11</v>
      </c>
      <c r="B47" s="63" t="s">
        <v>15</v>
      </c>
      <c r="C47" s="63" t="s">
        <v>15</v>
      </c>
      <c r="D47" s="63" t="s">
        <v>15</v>
      </c>
      <c r="E47" s="63" t="s">
        <v>15</v>
      </c>
      <c r="F47" s="63"/>
      <c r="G47" s="35">
        <f t="shared" si="4"/>
        <v>71273.736999999994</v>
      </c>
      <c r="H47" s="18">
        <f t="shared" si="5"/>
        <v>12581.96</v>
      </c>
      <c r="I47" s="33">
        <v>807.60199999999998</v>
      </c>
      <c r="J47" s="33">
        <v>1226.7719999999999</v>
      </c>
      <c r="K47" s="33">
        <v>11.178000000000001</v>
      </c>
      <c r="L47" s="33">
        <v>0</v>
      </c>
      <c r="M47" s="33">
        <v>4651.21</v>
      </c>
      <c r="N47" s="33">
        <v>1773.643</v>
      </c>
      <c r="O47" s="33">
        <v>688.17</v>
      </c>
      <c r="P47" s="33">
        <v>23.609000000000002</v>
      </c>
      <c r="Q47" s="33">
        <v>612.47199999999998</v>
      </c>
      <c r="R47" s="33">
        <v>1471.971</v>
      </c>
      <c r="S47" s="33">
        <v>1315.3330000000001</v>
      </c>
      <c r="T47" s="25">
        <v>36409.684999999998</v>
      </c>
      <c r="U47" s="25">
        <v>0</v>
      </c>
      <c r="V47" s="25">
        <v>449.62700000000001</v>
      </c>
      <c r="W47" s="25"/>
      <c r="X47" s="25">
        <v>21832.465</v>
      </c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</row>
    <row r="48" spans="1:46" ht="30" customHeight="1" x14ac:dyDescent="0.25">
      <c r="A48" s="55">
        <v>12</v>
      </c>
      <c r="B48" s="63" t="s">
        <v>16</v>
      </c>
      <c r="C48" s="63" t="s">
        <v>16</v>
      </c>
      <c r="D48" s="63" t="s">
        <v>16</v>
      </c>
      <c r="E48" s="63" t="s">
        <v>16</v>
      </c>
      <c r="F48" s="63"/>
      <c r="G48" s="35">
        <f t="shared" si="4"/>
        <v>104399.62599999999</v>
      </c>
      <c r="H48" s="18">
        <f t="shared" si="5"/>
        <v>67772.535999999993</v>
      </c>
      <c r="I48" s="33">
        <v>6206.6859999999997</v>
      </c>
      <c r="J48" s="33">
        <v>11365.752</v>
      </c>
      <c r="K48" s="33">
        <v>955.04</v>
      </c>
      <c r="L48" s="33">
        <v>325.66300000000001</v>
      </c>
      <c r="M48" s="33">
        <v>24927.364000000001</v>
      </c>
      <c r="N48" s="33">
        <v>18739.401000000002</v>
      </c>
      <c r="O48" s="33">
        <v>719.60599999999999</v>
      </c>
      <c r="P48" s="33">
        <v>40.401000000000003</v>
      </c>
      <c r="Q48" s="33">
        <v>1844.789</v>
      </c>
      <c r="R48" s="33">
        <v>1335.6179999999999</v>
      </c>
      <c r="S48" s="33">
        <v>1312.2159999999999</v>
      </c>
      <c r="T48" s="25">
        <v>22214.047999999999</v>
      </c>
      <c r="U48" s="25">
        <v>139.76</v>
      </c>
      <c r="V48" s="25">
        <v>411</v>
      </c>
      <c r="W48" s="25"/>
      <c r="X48" s="25">
        <v>13862.281999999999</v>
      </c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</row>
    <row r="49" spans="1:46" ht="30" customHeight="1" x14ac:dyDescent="0.25">
      <c r="A49" s="55">
        <v>13</v>
      </c>
      <c r="B49" s="63" t="s">
        <v>17</v>
      </c>
      <c r="C49" s="63" t="s">
        <v>17</v>
      </c>
      <c r="D49" s="63" t="s">
        <v>17</v>
      </c>
      <c r="E49" s="63" t="s">
        <v>17</v>
      </c>
      <c r="F49" s="63"/>
      <c r="G49" s="35">
        <f t="shared" si="4"/>
        <v>44197.256000000001</v>
      </c>
      <c r="H49" s="18">
        <f t="shared" si="5"/>
        <v>25508.956000000002</v>
      </c>
      <c r="I49" s="33">
        <v>1534.537</v>
      </c>
      <c r="J49" s="33">
        <v>6284.366</v>
      </c>
      <c r="K49" s="33">
        <v>1309.3009999999999</v>
      </c>
      <c r="L49" s="33">
        <v>359.53800000000001</v>
      </c>
      <c r="M49" s="33">
        <v>6750.8379999999997</v>
      </c>
      <c r="N49" s="33">
        <v>1422.424</v>
      </c>
      <c r="O49" s="33">
        <v>468.35399999999998</v>
      </c>
      <c r="P49" s="33">
        <v>493.59500000000003</v>
      </c>
      <c r="Q49" s="33">
        <v>1041.683</v>
      </c>
      <c r="R49" s="33">
        <v>2799.038</v>
      </c>
      <c r="S49" s="33">
        <v>3045.2820000000002</v>
      </c>
      <c r="T49" s="25">
        <v>17670.047999999999</v>
      </c>
      <c r="U49" s="25">
        <v>0</v>
      </c>
      <c r="V49" s="25">
        <v>0</v>
      </c>
      <c r="W49" s="25"/>
      <c r="X49" s="25">
        <v>1018.252</v>
      </c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</row>
    <row r="50" spans="1:46" ht="30" customHeight="1" x14ac:dyDescent="0.25">
      <c r="A50" s="55">
        <v>14</v>
      </c>
      <c r="B50" s="63" t="s">
        <v>18</v>
      </c>
      <c r="C50" s="63" t="s">
        <v>18</v>
      </c>
      <c r="D50" s="63" t="s">
        <v>18</v>
      </c>
      <c r="E50" s="63" t="s">
        <v>18</v>
      </c>
      <c r="F50" s="63"/>
      <c r="G50" s="35">
        <f t="shared" si="4"/>
        <v>97612.981999999989</v>
      </c>
      <c r="H50" s="18">
        <f t="shared" si="5"/>
        <v>45279.267999999996</v>
      </c>
      <c r="I50" s="33">
        <v>2572.8969999999999</v>
      </c>
      <c r="J50" s="33">
        <v>5383.37</v>
      </c>
      <c r="K50" s="33">
        <v>437.52800000000002</v>
      </c>
      <c r="L50" s="33">
        <v>622.00699999999995</v>
      </c>
      <c r="M50" s="33">
        <v>6725.5110000000004</v>
      </c>
      <c r="N50" s="33">
        <v>2379.44</v>
      </c>
      <c r="O50" s="33">
        <v>16754.686000000002</v>
      </c>
      <c r="P50" s="33">
        <v>2390.9639999999999</v>
      </c>
      <c r="Q50" s="33">
        <v>1494.134</v>
      </c>
      <c r="R50" s="33">
        <v>4136.6030000000001</v>
      </c>
      <c r="S50" s="33">
        <v>2382.1280000000002</v>
      </c>
      <c r="T50" s="25">
        <v>44203.553999999996</v>
      </c>
      <c r="U50" s="25">
        <v>926.58100000000002</v>
      </c>
      <c r="V50" s="25">
        <v>0</v>
      </c>
      <c r="W50" s="25"/>
      <c r="X50" s="25">
        <v>7203.5789999999997</v>
      </c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</row>
    <row r="51" spans="1:46" ht="30" customHeight="1" x14ac:dyDescent="0.25">
      <c r="A51" s="55">
        <v>15</v>
      </c>
      <c r="B51" s="63" t="s">
        <v>19</v>
      </c>
      <c r="C51" s="63" t="s">
        <v>19</v>
      </c>
      <c r="D51" s="63" t="s">
        <v>19</v>
      </c>
      <c r="E51" s="63" t="s">
        <v>19</v>
      </c>
      <c r="F51" s="63"/>
      <c r="G51" s="35">
        <f t="shared" si="4"/>
        <v>154253.93899999998</v>
      </c>
      <c r="H51" s="18">
        <f t="shared" si="5"/>
        <v>29966.999000000003</v>
      </c>
      <c r="I51" s="33">
        <v>327.851</v>
      </c>
      <c r="J51" s="33">
        <v>1749.85</v>
      </c>
      <c r="K51" s="33">
        <v>957.16800000000001</v>
      </c>
      <c r="L51" s="33">
        <v>1072.4090000000001</v>
      </c>
      <c r="M51" s="33">
        <v>11076.227000000001</v>
      </c>
      <c r="N51" s="33">
        <v>2948.8980000000001</v>
      </c>
      <c r="O51" s="33">
        <v>1501.749</v>
      </c>
      <c r="P51" s="33">
        <v>2557.8470000000002</v>
      </c>
      <c r="Q51" s="33">
        <v>2119.0940000000001</v>
      </c>
      <c r="R51" s="33">
        <v>1589.71</v>
      </c>
      <c r="S51" s="33">
        <v>4066.1959999999999</v>
      </c>
      <c r="T51" s="25">
        <v>95322.365999999995</v>
      </c>
      <c r="U51" s="25">
        <v>0</v>
      </c>
      <c r="V51" s="25">
        <v>7027.7259999999997</v>
      </c>
      <c r="W51" s="25"/>
      <c r="X51" s="25">
        <v>21936.848000000002</v>
      </c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</row>
    <row r="52" spans="1:46" ht="30" customHeight="1" x14ac:dyDescent="0.25">
      <c r="A52" s="55">
        <v>16</v>
      </c>
      <c r="B52" s="63" t="s">
        <v>20</v>
      </c>
      <c r="C52" s="63" t="s">
        <v>20</v>
      </c>
      <c r="D52" s="63" t="s">
        <v>20</v>
      </c>
      <c r="E52" s="63" t="s">
        <v>20</v>
      </c>
      <c r="F52" s="63"/>
      <c r="G52" s="35">
        <f t="shared" si="4"/>
        <v>218708.43199999997</v>
      </c>
      <c r="H52" s="18">
        <f t="shared" si="5"/>
        <v>156937.16799999998</v>
      </c>
      <c r="I52" s="33">
        <v>25490.914000000001</v>
      </c>
      <c r="J52" s="33">
        <v>20493.703000000001</v>
      </c>
      <c r="K52" s="33">
        <v>3732.3449999999998</v>
      </c>
      <c r="L52" s="33">
        <v>9213.3690000000006</v>
      </c>
      <c r="M52" s="33">
        <v>24196.014999999999</v>
      </c>
      <c r="N52" s="33">
        <v>15786.102000000001</v>
      </c>
      <c r="O52" s="33">
        <v>8317.3009999999995</v>
      </c>
      <c r="P52" s="33">
        <v>2183.5129999999999</v>
      </c>
      <c r="Q52" s="33">
        <v>31133.357</v>
      </c>
      <c r="R52" s="33">
        <v>5901.5630000000001</v>
      </c>
      <c r="S52" s="33">
        <v>10488.986000000001</v>
      </c>
      <c r="T52" s="25">
        <v>19789.465</v>
      </c>
      <c r="U52" s="25">
        <v>3941.547</v>
      </c>
      <c r="V52" s="25">
        <v>24175.708999999999</v>
      </c>
      <c r="W52" s="25"/>
      <c r="X52" s="25">
        <v>13864.543</v>
      </c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</row>
    <row r="53" spans="1:46" ht="30" customHeight="1" x14ac:dyDescent="0.25">
      <c r="A53" s="55">
        <v>17</v>
      </c>
      <c r="B53" s="63" t="s">
        <v>21</v>
      </c>
      <c r="C53" s="63" t="s">
        <v>21</v>
      </c>
      <c r="D53" s="63" t="s">
        <v>21</v>
      </c>
      <c r="E53" s="63" t="s">
        <v>21</v>
      </c>
      <c r="F53" s="63"/>
      <c r="G53" s="35">
        <f t="shared" si="4"/>
        <v>47017.549999999996</v>
      </c>
      <c r="H53" s="18">
        <f t="shared" si="5"/>
        <v>14950.156999999997</v>
      </c>
      <c r="I53" s="33">
        <v>248.63200000000001</v>
      </c>
      <c r="J53" s="33">
        <v>434.58199999999999</v>
      </c>
      <c r="K53" s="33">
        <v>114.313</v>
      </c>
      <c r="L53" s="33">
        <v>24.629000000000001</v>
      </c>
      <c r="M53" s="33">
        <v>1202.8340000000001</v>
      </c>
      <c r="N53" s="33">
        <v>8614.49</v>
      </c>
      <c r="O53" s="33">
        <v>1019.419</v>
      </c>
      <c r="P53" s="33">
        <v>252.88</v>
      </c>
      <c r="Q53" s="33">
        <v>1281.335</v>
      </c>
      <c r="R53" s="33">
        <v>984.10799999999995</v>
      </c>
      <c r="S53" s="33">
        <v>772.93499999999995</v>
      </c>
      <c r="T53" s="25">
        <v>27830.065999999999</v>
      </c>
      <c r="U53" s="25">
        <v>454.375</v>
      </c>
      <c r="V53" s="25">
        <v>0</v>
      </c>
      <c r="W53" s="25"/>
      <c r="X53" s="25">
        <v>3782.9520000000002</v>
      </c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</row>
    <row r="54" spans="1:46" ht="30" customHeight="1" x14ac:dyDescent="0.25">
      <c r="A54" s="55">
        <v>18</v>
      </c>
      <c r="B54" s="63" t="s">
        <v>22</v>
      </c>
      <c r="C54" s="63" t="s">
        <v>22</v>
      </c>
      <c r="D54" s="63" t="s">
        <v>22</v>
      </c>
      <c r="E54" s="63" t="s">
        <v>22</v>
      </c>
      <c r="F54" s="63"/>
      <c r="G54" s="35">
        <f t="shared" si="4"/>
        <v>75926.34</v>
      </c>
      <c r="H54" s="18">
        <f t="shared" si="5"/>
        <v>454.62099999999998</v>
      </c>
      <c r="I54" s="33">
        <v>0</v>
      </c>
      <c r="J54" s="33">
        <v>0</v>
      </c>
      <c r="K54" s="33">
        <v>110.169</v>
      </c>
      <c r="L54" s="33">
        <v>0</v>
      </c>
      <c r="M54" s="33">
        <v>0</v>
      </c>
      <c r="N54" s="33">
        <v>48.002000000000002</v>
      </c>
      <c r="O54" s="33">
        <v>155.68199999999999</v>
      </c>
      <c r="P54" s="33">
        <v>0</v>
      </c>
      <c r="Q54" s="33">
        <v>111.824</v>
      </c>
      <c r="R54" s="33">
        <v>3.98</v>
      </c>
      <c r="S54" s="33">
        <v>24.963999999999999</v>
      </c>
      <c r="T54" s="25">
        <v>5428.5110000000004</v>
      </c>
      <c r="U54" s="25">
        <v>68866.929999999993</v>
      </c>
      <c r="V54" s="25">
        <v>0</v>
      </c>
      <c r="W54" s="25"/>
      <c r="X54" s="25">
        <v>1176.278</v>
      </c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</row>
    <row r="55" spans="1:46" ht="30" customHeight="1" x14ac:dyDescent="0.25">
      <c r="A55" s="55">
        <v>19</v>
      </c>
      <c r="B55" s="63" t="s">
        <v>23</v>
      </c>
      <c r="C55" s="63" t="s">
        <v>23</v>
      </c>
      <c r="D55" s="63" t="s">
        <v>23</v>
      </c>
      <c r="E55" s="63" t="s">
        <v>23</v>
      </c>
      <c r="F55" s="63"/>
      <c r="G55" s="35">
        <f t="shared" si="4"/>
        <v>46742.222000000002</v>
      </c>
      <c r="H55" s="18">
        <f t="shared" si="5"/>
        <v>927.29100000000005</v>
      </c>
      <c r="I55" s="33">
        <v>4.3710000000000004</v>
      </c>
      <c r="J55" s="33">
        <v>133.00800000000001</v>
      </c>
      <c r="K55" s="33">
        <v>24.382000000000001</v>
      </c>
      <c r="L55" s="33">
        <v>0</v>
      </c>
      <c r="M55" s="33">
        <v>228.44499999999999</v>
      </c>
      <c r="N55" s="33">
        <v>97.861000000000004</v>
      </c>
      <c r="O55" s="33">
        <v>49.719000000000001</v>
      </c>
      <c r="P55" s="33">
        <v>8.0630000000000006</v>
      </c>
      <c r="Q55" s="33">
        <v>133.95099999999999</v>
      </c>
      <c r="R55" s="33">
        <v>127.398</v>
      </c>
      <c r="S55" s="33">
        <v>120.093</v>
      </c>
      <c r="T55" s="25">
        <v>12456.431</v>
      </c>
      <c r="U55" s="25">
        <v>33347.237000000001</v>
      </c>
      <c r="V55" s="25">
        <v>0</v>
      </c>
      <c r="W55" s="25"/>
      <c r="X55" s="25">
        <v>11.263</v>
      </c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</row>
    <row r="56" spans="1:46" ht="30" customHeight="1" x14ac:dyDescent="0.25">
      <c r="A56" s="55">
        <v>20</v>
      </c>
      <c r="B56" s="63" t="s">
        <v>24</v>
      </c>
      <c r="C56" s="63" t="s">
        <v>24</v>
      </c>
      <c r="D56" s="63" t="s">
        <v>24</v>
      </c>
      <c r="E56" s="63" t="s">
        <v>24</v>
      </c>
      <c r="F56" s="63"/>
      <c r="G56" s="35">
        <f t="shared" si="4"/>
        <v>105898.717</v>
      </c>
      <c r="H56" s="18">
        <f t="shared" si="5"/>
        <v>19037.379000000001</v>
      </c>
      <c r="I56" s="33">
        <v>0</v>
      </c>
      <c r="J56" s="33">
        <v>0</v>
      </c>
      <c r="K56" s="33">
        <v>13.632999999999999</v>
      </c>
      <c r="L56" s="33">
        <v>14.039</v>
      </c>
      <c r="M56" s="33">
        <v>0</v>
      </c>
      <c r="N56" s="33">
        <v>0</v>
      </c>
      <c r="O56" s="33">
        <v>9.5630000000000006</v>
      </c>
      <c r="P56" s="33">
        <v>0</v>
      </c>
      <c r="Q56" s="33">
        <v>890.08299999999997</v>
      </c>
      <c r="R56" s="33">
        <v>4.1529999999999996</v>
      </c>
      <c r="S56" s="33">
        <v>18105.907999999999</v>
      </c>
      <c r="T56" s="25">
        <v>28510.348999999998</v>
      </c>
      <c r="U56" s="25">
        <v>58090.148000000001</v>
      </c>
      <c r="V56" s="25">
        <v>0</v>
      </c>
      <c r="W56" s="25"/>
      <c r="X56" s="25">
        <v>260.84100000000001</v>
      </c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</row>
    <row r="57" spans="1:46" ht="30" customHeight="1" x14ac:dyDescent="0.25">
      <c r="A57" s="55">
        <v>21</v>
      </c>
      <c r="B57" s="63" t="s">
        <v>25</v>
      </c>
      <c r="C57" s="63"/>
      <c r="D57" s="63"/>
      <c r="E57" s="63"/>
      <c r="F57" s="63"/>
      <c r="G57" s="35">
        <f t="shared" si="4"/>
        <v>57910.801999999996</v>
      </c>
      <c r="H57" s="18">
        <f t="shared" si="5"/>
        <v>9003.9860000000008</v>
      </c>
      <c r="I57" s="37">
        <v>588.94200000000001</v>
      </c>
      <c r="J57" s="37">
        <v>220.35599999999999</v>
      </c>
      <c r="K57" s="37">
        <v>46.405999999999999</v>
      </c>
      <c r="L57" s="37">
        <v>100.999</v>
      </c>
      <c r="M57" s="37">
        <v>872.80700000000002</v>
      </c>
      <c r="N57" s="37">
        <v>790.58299999999997</v>
      </c>
      <c r="O57" s="37">
        <v>0</v>
      </c>
      <c r="P57" s="37">
        <v>6.2220000000000004</v>
      </c>
      <c r="Q57" s="37">
        <v>2047.2760000000001</v>
      </c>
      <c r="R57" s="37">
        <v>334.36500000000001</v>
      </c>
      <c r="S57" s="37">
        <v>3996.03</v>
      </c>
      <c r="T57" s="37">
        <v>37254.036999999997</v>
      </c>
      <c r="U57" s="37">
        <v>5697.3739999999998</v>
      </c>
      <c r="V57" s="37">
        <v>0</v>
      </c>
      <c r="W57" s="37"/>
      <c r="X57" s="37">
        <v>5955.4049999999997</v>
      </c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</row>
    <row r="58" spans="1:46" s="30" customFormat="1" ht="30" customHeight="1" x14ac:dyDescent="0.25">
      <c r="A58" s="24"/>
      <c r="B58" s="66" t="s">
        <v>50</v>
      </c>
      <c r="C58" s="66"/>
      <c r="D58" s="66"/>
      <c r="E58" s="66"/>
      <c r="F58" s="66"/>
      <c r="G58" s="19">
        <f>+SUM(G37:G57)</f>
        <v>2327376.8050000002</v>
      </c>
      <c r="H58" s="19">
        <f t="shared" ref="H58:X58" si="6">+SUM(H37:H57)</f>
        <v>882379.02499999991</v>
      </c>
      <c r="I58" s="19">
        <f t="shared" si="6"/>
        <v>97076.390999999989</v>
      </c>
      <c r="J58" s="19">
        <f t="shared" si="6"/>
        <v>300852.70299999992</v>
      </c>
      <c r="K58" s="19">
        <f t="shared" si="6"/>
        <v>35000.910000000003</v>
      </c>
      <c r="L58" s="19">
        <f t="shared" si="6"/>
        <v>68912.990000000005</v>
      </c>
      <c r="M58" s="19">
        <f t="shared" si="6"/>
        <v>113665.959</v>
      </c>
      <c r="N58" s="19">
        <f t="shared" si="6"/>
        <v>73348.191000000006</v>
      </c>
      <c r="O58" s="19">
        <f t="shared" si="6"/>
        <v>32150.292000000001</v>
      </c>
      <c r="P58" s="19">
        <f t="shared" si="6"/>
        <v>19698.776000000002</v>
      </c>
      <c r="Q58" s="19">
        <f t="shared" si="6"/>
        <v>48195.182000000001</v>
      </c>
      <c r="R58" s="19">
        <f t="shared" si="6"/>
        <v>26407.027000000002</v>
      </c>
      <c r="S58" s="19">
        <f t="shared" si="6"/>
        <v>67070.603999999992</v>
      </c>
      <c r="T58" s="19">
        <f t="shared" si="6"/>
        <v>658335.82400000014</v>
      </c>
      <c r="U58" s="19">
        <f t="shared" si="6"/>
        <v>171463.95199999999</v>
      </c>
      <c r="V58" s="19">
        <f t="shared" si="6"/>
        <v>221340.28700000001</v>
      </c>
      <c r="W58" s="19">
        <f t="shared" si="6"/>
        <v>19837.926000000007</v>
      </c>
      <c r="X58" s="19">
        <f t="shared" si="6"/>
        <v>374019.79100000003</v>
      </c>
    </row>
    <row r="59" spans="1:46" s="30" customFormat="1" ht="30" customHeight="1" thickBot="1" x14ac:dyDescent="0.3">
      <c r="A59" s="24"/>
      <c r="B59" s="69" t="s">
        <v>51</v>
      </c>
      <c r="C59" s="69"/>
      <c r="D59" s="69"/>
      <c r="E59" s="69"/>
      <c r="F59" s="69"/>
      <c r="G59" s="19">
        <f t="shared" si="4"/>
        <v>18501.178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16">
        <v>18501.178</v>
      </c>
      <c r="U59" s="21"/>
      <c r="V59" s="21"/>
      <c r="W59" s="21"/>
      <c r="X59" s="2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</row>
    <row r="60" spans="1:46" ht="30" customHeight="1" thickBot="1" x14ac:dyDescent="0.3">
      <c r="A60" s="5"/>
      <c r="B60" s="61" t="s">
        <v>4</v>
      </c>
      <c r="C60" s="61"/>
      <c r="D60" s="61"/>
      <c r="E60" s="61"/>
      <c r="F60" s="61"/>
      <c r="G60" s="34">
        <f>+G58+G59</f>
        <v>2345877.983</v>
      </c>
      <c r="H60" s="7">
        <f t="shared" ref="H60:X60" si="7">+H58+H59</f>
        <v>882379.02499999991</v>
      </c>
      <c r="I60" s="7">
        <f t="shared" si="7"/>
        <v>97076.390999999989</v>
      </c>
      <c r="J60" s="7">
        <f t="shared" si="7"/>
        <v>300852.70299999992</v>
      </c>
      <c r="K60" s="7">
        <f t="shared" si="7"/>
        <v>35000.910000000003</v>
      </c>
      <c r="L60" s="7">
        <f t="shared" si="7"/>
        <v>68912.990000000005</v>
      </c>
      <c r="M60" s="7">
        <f t="shared" si="7"/>
        <v>113665.959</v>
      </c>
      <c r="N60" s="7">
        <f t="shared" si="7"/>
        <v>73348.191000000006</v>
      </c>
      <c r="O60" s="7">
        <f t="shared" si="7"/>
        <v>32150.292000000001</v>
      </c>
      <c r="P60" s="7">
        <f t="shared" si="7"/>
        <v>19698.776000000002</v>
      </c>
      <c r="Q60" s="7">
        <f t="shared" si="7"/>
        <v>48195.182000000001</v>
      </c>
      <c r="R60" s="7">
        <f t="shared" si="7"/>
        <v>26407.027000000002</v>
      </c>
      <c r="S60" s="7">
        <f t="shared" si="7"/>
        <v>67070.603999999992</v>
      </c>
      <c r="T60" s="14">
        <f t="shared" si="7"/>
        <v>676837.00200000009</v>
      </c>
      <c r="U60" s="14">
        <f t="shared" si="7"/>
        <v>171463.95199999999</v>
      </c>
      <c r="V60" s="14">
        <f t="shared" si="7"/>
        <v>221340.28700000001</v>
      </c>
      <c r="W60" s="14">
        <f t="shared" si="7"/>
        <v>19837.926000000007</v>
      </c>
      <c r="X60" s="14">
        <f t="shared" si="7"/>
        <v>374019.79100000003</v>
      </c>
    </row>
    <row r="61" spans="1:46" ht="15" customHeight="1" x14ac:dyDescent="0.25">
      <c r="A61" s="64" t="s">
        <v>59</v>
      </c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</row>
    <row r="62" spans="1:46" s="44" customFormat="1" ht="15" customHeight="1" x14ac:dyDescent="0.25">
      <c r="A62" s="60" t="s">
        <v>75</v>
      </c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</row>
    <row r="63" spans="1:46" s="39" customFormat="1" x14ac:dyDescent="0.25">
      <c r="A63" s="38"/>
      <c r="B63" s="38"/>
      <c r="C63" s="38"/>
      <c r="D63" s="38"/>
      <c r="E63" s="38"/>
      <c r="F63" s="38"/>
      <c r="G63" s="38"/>
      <c r="H63" s="38"/>
      <c r="I63" s="38"/>
    </row>
    <row r="64" spans="1:46" ht="45" customHeight="1" x14ac:dyDescent="0.25">
      <c r="A64" s="54" t="s">
        <v>2</v>
      </c>
      <c r="B64" s="62" t="s">
        <v>3</v>
      </c>
      <c r="C64" s="62"/>
      <c r="D64" s="62"/>
      <c r="E64" s="62"/>
      <c r="F64" s="62"/>
      <c r="G64" s="15" t="s">
        <v>58</v>
      </c>
      <c r="H64" s="15" t="s">
        <v>26</v>
      </c>
      <c r="I64" s="15" t="s">
        <v>27</v>
      </c>
      <c r="J64" s="15" t="s">
        <v>28</v>
      </c>
      <c r="K64" s="15" t="s">
        <v>29</v>
      </c>
      <c r="L64" s="15" t="s">
        <v>30</v>
      </c>
      <c r="M64" s="15" t="s">
        <v>31</v>
      </c>
      <c r="N64" s="15" t="s">
        <v>32</v>
      </c>
      <c r="O64" s="15" t="s">
        <v>33</v>
      </c>
      <c r="P64" s="15" t="s">
        <v>34</v>
      </c>
      <c r="Q64" s="15" t="s">
        <v>35</v>
      </c>
      <c r="R64" s="15" t="s">
        <v>36</v>
      </c>
    </row>
    <row r="65" spans="1:19" ht="30" customHeight="1" x14ac:dyDescent="0.25">
      <c r="A65" s="55">
        <v>1</v>
      </c>
      <c r="B65" s="63" t="s">
        <v>73</v>
      </c>
      <c r="C65" s="63"/>
      <c r="D65" s="63"/>
      <c r="E65" s="63"/>
      <c r="F65" s="63"/>
      <c r="G65" s="10">
        <f>+SUM(H65:R65)</f>
        <v>453535.06000000006</v>
      </c>
      <c r="H65" s="48">
        <v>22341.962</v>
      </c>
      <c r="I65" s="48">
        <v>50120.868000000002</v>
      </c>
      <c r="J65" s="48">
        <v>9396.759</v>
      </c>
      <c r="K65" s="48">
        <v>39202.423000000003</v>
      </c>
      <c r="L65" s="48">
        <v>66754.710999999996</v>
      </c>
      <c r="M65" s="48">
        <v>41331.146000000001</v>
      </c>
      <c r="N65" s="48">
        <v>27110.012999999999</v>
      </c>
      <c r="O65" s="48">
        <v>2889.0990000000002</v>
      </c>
      <c r="P65" s="48">
        <v>30049.8</v>
      </c>
      <c r="Q65" s="48">
        <v>55316.173999999999</v>
      </c>
      <c r="R65" s="48">
        <v>109022.10500000001</v>
      </c>
      <c r="S65" s="44"/>
    </row>
    <row r="66" spans="1:19" ht="30" customHeight="1" x14ac:dyDescent="0.25">
      <c r="A66" s="55">
        <v>2</v>
      </c>
      <c r="B66" s="63" t="s">
        <v>43</v>
      </c>
      <c r="C66" s="63"/>
      <c r="D66" s="63"/>
      <c r="E66" s="63"/>
      <c r="F66" s="63"/>
      <c r="G66" s="40">
        <v>129767.59299999998</v>
      </c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4"/>
    </row>
    <row r="67" spans="1:19" ht="30" customHeight="1" x14ac:dyDescent="0.25">
      <c r="A67" s="55">
        <v>3</v>
      </c>
      <c r="B67" s="63" t="s">
        <v>44</v>
      </c>
      <c r="C67" s="63"/>
      <c r="D67" s="63"/>
      <c r="E67" s="63"/>
      <c r="F67" s="63"/>
      <c r="G67" s="10">
        <f t="shared" ref="G67:G69" si="8">+SUM(H67:R67)</f>
        <v>3201.6949999999988</v>
      </c>
      <c r="H67" s="48">
        <v>-2671.5349999999999</v>
      </c>
      <c r="I67" s="48">
        <v>-2590.34</v>
      </c>
      <c r="J67" s="48">
        <v>149.66</v>
      </c>
      <c r="K67" s="48">
        <v>-66.228999999999999</v>
      </c>
      <c r="L67" s="48">
        <v>3232.3879999999999</v>
      </c>
      <c r="M67" s="48">
        <v>-3270.152</v>
      </c>
      <c r="N67" s="48">
        <v>-480.29199999999997</v>
      </c>
      <c r="O67" s="48">
        <v>8434.7139999999999</v>
      </c>
      <c r="P67" s="48">
        <v>81.765000000000001</v>
      </c>
      <c r="Q67" s="48">
        <v>352.95299999999997</v>
      </c>
      <c r="R67" s="48">
        <v>28.763000000000002</v>
      </c>
    </row>
    <row r="68" spans="1:19" ht="30" customHeight="1" x14ac:dyDescent="0.25">
      <c r="A68" s="55">
        <v>4</v>
      </c>
      <c r="B68" s="63" t="s">
        <v>45</v>
      </c>
      <c r="C68" s="63"/>
      <c r="D68" s="63"/>
      <c r="E68" s="63"/>
      <c r="F68" s="63"/>
      <c r="G68" s="10">
        <f t="shared" si="8"/>
        <v>441665.47709486872</v>
      </c>
      <c r="H68" s="48">
        <v>73971.304000000004</v>
      </c>
      <c r="I68" s="48">
        <v>58541.000999999997</v>
      </c>
      <c r="J68" s="48">
        <v>3702.6089999999999</v>
      </c>
      <c r="K68" s="48">
        <v>11618.800244897137</v>
      </c>
      <c r="L68" s="48">
        <v>82814.240000000005</v>
      </c>
      <c r="M68" s="48">
        <v>50117.366000000002</v>
      </c>
      <c r="N68" s="48">
        <v>25958.451000000001</v>
      </c>
      <c r="O68" s="48">
        <v>97727.326849971607</v>
      </c>
      <c r="P68" s="48">
        <v>24201.968000000001</v>
      </c>
      <c r="Q68" s="48">
        <v>0</v>
      </c>
      <c r="R68" s="48">
        <v>13012.411</v>
      </c>
    </row>
    <row r="69" spans="1:19" ht="30" customHeight="1" thickBot="1" x14ac:dyDescent="0.3">
      <c r="A69" s="55">
        <v>5</v>
      </c>
      <c r="B69" s="63" t="s">
        <v>46</v>
      </c>
      <c r="C69" s="63"/>
      <c r="D69" s="63"/>
      <c r="E69" s="63"/>
      <c r="F69" s="63"/>
      <c r="G69" s="10">
        <f t="shared" si="8"/>
        <v>96654.601999999999</v>
      </c>
      <c r="H69" s="48">
        <v>13011.579</v>
      </c>
      <c r="I69" s="48">
        <v>7375.6419999999998</v>
      </c>
      <c r="J69" s="48">
        <v>239.73099999999999</v>
      </c>
      <c r="K69" s="48">
        <v>13263.906999999999</v>
      </c>
      <c r="L69" s="48">
        <v>21354.44</v>
      </c>
      <c r="M69" s="48">
        <v>5838.5249999999996</v>
      </c>
      <c r="N69" s="48">
        <v>1583.8340000000001</v>
      </c>
      <c r="O69" s="48">
        <v>1469.7840000000001</v>
      </c>
      <c r="P69" s="48">
        <v>17755.955999999998</v>
      </c>
      <c r="Q69" s="48">
        <v>0</v>
      </c>
      <c r="R69" s="48">
        <v>14761.204</v>
      </c>
    </row>
    <row r="70" spans="1:19" ht="30" customHeight="1" thickBot="1" x14ac:dyDescent="0.3">
      <c r="A70" s="12"/>
      <c r="B70" s="61" t="s">
        <v>56</v>
      </c>
      <c r="C70" s="61"/>
      <c r="D70" s="61"/>
      <c r="E70" s="61"/>
      <c r="F70" s="61"/>
      <c r="G70" s="14">
        <f>+SUM(G65:G69)</f>
        <v>1124824.4270948686</v>
      </c>
      <c r="H70" s="14">
        <f>+SUM(H65:H69)</f>
        <v>106653.31</v>
      </c>
      <c r="I70" s="14">
        <f t="shared" ref="I70:R70" si="9">+SUM(I65:I69)</f>
        <v>113447.171</v>
      </c>
      <c r="J70" s="14">
        <f t="shared" si="9"/>
        <v>13488.759</v>
      </c>
      <c r="K70" s="14">
        <f t="shared" si="9"/>
        <v>64018.901244897141</v>
      </c>
      <c r="L70" s="14">
        <f t="shared" si="9"/>
        <v>174155.77900000001</v>
      </c>
      <c r="M70" s="14">
        <f t="shared" si="9"/>
        <v>94016.884999999995</v>
      </c>
      <c r="N70" s="14">
        <f t="shared" si="9"/>
        <v>54172.006000000001</v>
      </c>
      <c r="O70" s="14">
        <f t="shared" si="9"/>
        <v>110520.9238499716</v>
      </c>
      <c r="P70" s="14">
        <f t="shared" si="9"/>
        <v>72089.489000000001</v>
      </c>
      <c r="Q70" s="14">
        <f t="shared" si="9"/>
        <v>55669.127</v>
      </c>
      <c r="R70" s="14">
        <f t="shared" si="9"/>
        <v>136824.48300000001</v>
      </c>
    </row>
    <row r="71" spans="1:19" x14ac:dyDescent="0.25">
      <c r="A71" s="60" t="s">
        <v>75</v>
      </c>
    </row>
    <row r="72" spans="1:19" x14ac:dyDescent="0.25"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</row>
    <row r="73" spans="1:19" x14ac:dyDescent="0.2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</row>
    <row r="74" spans="1:19" x14ac:dyDescent="0.25">
      <c r="H74" s="43"/>
      <c r="I74" s="43"/>
      <c r="J74" s="43"/>
      <c r="K74" s="44"/>
      <c r="L74" s="44"/>
      <c r="M74" s="44"/>
      <c r="N74" s="44"/>
      <c r="O74" s="44"/>
      <c r="P74" s="44"/>
      <c r="Q74" s="44"/>
      <c r="R74" s="43"/>
    </row>
    <row r="75" spans="1:19" x14ac:dyDescent="0.25">
      <c r="K75" s="44"/>
      <c r="L75" s="44"/>
      <c r="M75" s="44"/>
      <c r="N75" s="44"/>
      <c r="O75" s="44"/>
      <c r="P75" s="44"/>
      <c r="Q75" s="44"/>
    </row>
    <row r="76" spans="1:19" x14ac:dyDescent="0.25">
      <c r="K76" s="46"/>
      <c r="O76" s="46"/>
      <c r="Q76" s="46"/>
    </row>
  </sheetData>
  <mergeCells count="60">
    <mergeCell ref="B60:F60"/>
    <mergeCell ref="B51:F51"/>
    <mergeCell ref="B52:F52"/>
    <mergeCell ref="B53:F53"/>
    <mergeCell ref="B54:F54"/>
    <mergeCell ref="B58:F58"/>
    <mergeCell ref="B59:F59"/>
    <mergeCell ref="B43:F43"/>
    <mergeCell ref="B44:F44"/>
    <mergeCell ref="B45:F45"/>
    <mergeCell ref="B56:F56"/>
    <mergeCell ref="B57:F57"/>
    <mergeCell ref="B55:F55"/>
    <mergeCell ref="B46:F46"/>
    <mergeCell ref="B47:F47"/>
    <mergeCell ref="B48:F48"/>
    <mergeCell ref="B49:F49"/>
    <mergeCell ref="B50:F50"/>
    <mergeCell ref="B25:F25"/>
    <mergeCell ref="B26:F26"/>
    <mergeCell ref="B33:F33"/>
    <mergeCell ref="B42:F42"/>
    <mergeCell ref="B41:F41"/>
    <mergeCell ref="B36:F36"/>
    <mergeCell ref="B37:F37"/>
    <mergeCell ref="B38:F38"/>
    <mergeCell ref="B39:F39"/>
    <mergeCell ref="B40:F40"/>
    <mergeCell ref="A2:D5"/>
    <mergeCell ref="B11:F11"/>
    <mergeCell ref="B12:F12"/>
    <mergeCell ref="B13:F13"/>
    <mergeCell ref="B18:F18"/>
    <mergeCell ref="B14:F14"/>
    <mergeCell ref="B15:F15"/>
    <mergeCell ref="B17:F17"/>
    <mergeCell ref="B8:F8"/>
    <mergeCell ref="B9:F9"/>
    <mergeCell ref="B10:F10"/>
    <mergeCell ref="B19:F19"/>
    <mergeCell ref="B16:F16"/>
    <mergeCell ref="A61:M61"/>
    <mergeCell ref="B68:F68"/>
    <mergeCell ref="B69:F69"/>
    <mergeCell ref="B20:F20"/>
    <mergeCell ref="B21:F21"/>
    <mergeCell ref="B32:F32"/>
    <mergeCell ref="B31:F31"/>
    <mergeCell ref="B30:F30"/>
    <mergeCell ref="B27:F27"/>
    <mergeCell ref="B28:F28"/>
    <mergeCell ref="B29:F29"/>
    <mergeCell ref="B22:F22"/>
    <mergeCell ref="B23:F23"/>
    <mergeCell ref="B24:F24"/>
    <mergeCell ref="B70:F70"/>
    <mergeCell ref="B64:F64"/>
    <mergeCell ref="B65:F65"/>
    <mergeCell ref="B66:F66"/>
    <mergeCell ref="B67:F67"/>
  </mergeCells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H37:H57 H9:H29" formulaRange="1"/>
    <ignoredError sqref="G58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showGridLines="0" zoomScaleNormal="100" workbookViewId="0"/>
  </sheetViews>
  <sheetFormatPr baseColWidth="10" defaultColWidth="10.85546875" defaultRowHeight="15" x14ac:dyDescent="0.25"/>
  <cols>
    <col min="1" max="4" width="11.42578125" style="1" customWidth="1"/>
    <col min="5" max="5" width="11.7109375" style="1" customWidth="1"/>
    <col min="6" max="8" width="10.85546875" style="1"/>
    <col min="9" max="16384" width="10.85546875" style="44"/>
  </cols>
  <sheetData>
    <row r="1" spans="1:20" ht="15" customHeight="1" x14ac:dyDescent="0.25"/>
    <row r="2" spans="1:20" ht="15" customHeight="1" x14ac:dyDescent="0.25">
      <c r="A2" s="68"/>
      <c r="B2" s="68"/>
      <c r="C2" s="68"/>
      <c r="D2" s="68"/>
      <c r="E2" s="6"/>
      <c r="F2" s="49"/>
      <c r="G2" s="49"/>
      <c r="H2" s="49"/>
      <c r="I2" s="49"/>
    </row>
    <row r="3" spans="1:20" ht="15" customHeight="1" x14ac:dyDescent="0.25">
      <c r="A3" s="68"/>
      <c r="B3" s="68"/>
      <c r="C3" s="68"/>
      <c r="D3" s="68"/>
      <c r="E3" s="50" t="s">
        <v>60</v>
      </c>
      <c r="F3" s="49"/>
      <c r="G3" s="49"/>
      <c r="H3" s="49"/>
      <c r="I3" s="49"/>
    </row>
    <row r="4" spans="1:20" ht="15" customHeight="1" x14ac:dyDescent="0.25">
      <c r="A4" s="68"/>
      <c r="B4" s="68"/>
      <c r="C4" s="68"/>
      <c r="D4" s="68"/>
      <c r="E4" s="50"/>
      <c r="F4" s="49"/>
      <c r="G4" s="49"/>
      <c r="H4" s="49"/>
      <c r="I4" s="49"/>
    </row>
    <row r="5" spans="1:20" ht="15" customHeight="1" x14ac:dyDescent="0.25">
      <c r="A5" s="68"/>
      <c r="B5" s="68"/>
      <c r="C5" s="68"/>
      <c r="D5" s="68"/>
      <c r="E5" s="51" t="s">
        <v>61</v>
      </c>
      <c r="F5" s="52"/>
      <c r="G5" s="52"/>
      <c r="H5" s="52"/>
      <c r="I5" s="49"/>
    </row>
    <row r="6" spans="1:20" ht="15" customHeight="1" x14ac:dyDescent="0.25">
      <c r="A6" s="3"/>
      <c r="B6" s="3"/>
      <c r="C6" s="3"/>
      <c r="D6" s="3"/>
      <c r="E6" s="53"/>
      <c r="F6" s="53"/>
      <c r="G6" s="53"/>
      <c r="H6" s="53"/>
      <c r="I6" s="53"/>
    </row>
    <row r="7" spans="1:20" ht="15" customHeight="1" x14ac:dyDescent="0.25">
      <c r="D7" s="47"/>
      <c r="E7" s="47"/>
      <c r="F7" s="47"/>
      <c r="G7" s="47"/>
      <c r="H7" s="47"/>
    </row>
    <row r="8" spans="1:20" ht="30" customHeight="1" x14ac:dyDescent="0.25">
      <c r="A8" s="72" t="s">
        <v>2</v>
      </c>
      <c r="B8" s="72"/>
      <c r="C8" s="73" t="s">
        <v>62</v>
      </c>
      <c r="D8" s="73"/>
      <c r="E8" s="73"/>
      <c r="F8" s="73"/>
      <c r="G8" s="73"/>
      <c r="H8" s="73"/>
      <c r="I8" s="73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30" customHeight="1" x14ac:dyDescent="0.25">
      <c r="A9" s="70" t="s">
        <v>26</v>
      </c>
      <c r="B9" s="70"/>
      <c r="C9" s="71" t="s">
        <v>63</v>
      </c>
      <c r="D9" s="71"/>
      <c r="E9" s="71"/>
      <c r="F9" s="71"/>
      <c r="G9" s="71"/>
      <c r="H9" s="71"/>
      <c r="I9" s="71"/>
      <c r="J9" s="1"/>
      <c r="K9" s="1"/>
    </row>
    <row r="10" spans="1:20" ht="30" customHeight="1" x14ac:dyDescent="0.25">
      <c r="A10" s="70" t="s">
        <v>27</v>
      </c>
      <c r="B10" s="70"/>
      <c r="C10" s="71" t="s">
        <v>64</v>
      </c>
      <c r="D10" s="71"/>
      <c r="E10" s="71"/>
      <c r="F10" s="71"/>
      <c r="G10" s="71"/>
      <c r="H10" s="71"/>
      <c r="I10" s="71"/>
      <c r="J10" s="1"/>
      <c r="K10" s="1"/>
    </row>
    <row r="11" spans="1:20" ht="30" customHeight="1" x14ac:dyDescent="0.25">
      <c r="A11" s="70" t="s">
        <v>28</v>
      </c>
      <c r="B11" s="70"/>
      <c r="C11" s="71" t="s">
        <v>65</v>
      </c>
      <c r="D11" s="71"/>
      <c r="E11" s="71"/>
      <c r="F11" s="71"/>
      <c r="G11" s="71"/>
      <c r="H11" s="71"/>
      <c r="I11" s="71"/>
      <c r="J11" s="1"/>
      <c r="K11" s="1"/>
    </row>
    <row r="12" spans="1:20" ht="30" customHeight="1" x14ac:dyDescent="0.25">
      <c r="A12" s="70" t="s">
        <v>29</v>
      </c>
      <c r="B12" s="70"/>
      <c r="C12" s="71" t="s">
        <v>66</v>
      </c>
      <c r="D12" s="71"/>
      <c r="E12" s="71"/>
      <c r="F12" s="71"/>
      <c r="G12" s="71"/>
      <c r="H12" s="71"/>
      <c r="I12" s="71"/>
      <c r="J12" s="1"/>
      <c r="K12" s="1"/>
    </row>
    <row r="13" spans="1:20" ht="30" customHeight="1" x14ac:dyDescent="0.25">
      <c r="A13" s="70" t="s">
        <v>30</v>
      </c>
      <c r="B13" s="70"/>
      <c r="C13" s="71" t="s">
        <v>67</v>
      </c>
      <c r="D13" s="71"/>
      <c r="E13" s="71"/>
      <c r="F13" s="71"/>
      <c r="G13" s="71"/>
      <c r="H13" s="71"/>
      <c r="I13" s="71"/>
      <c r="J13" s="1"/>
      <c r="K13" s="1"/>
    </row>
    <row r="14" spans="1:20" ht="30" customHeight="1" x14ac:dyDescent="0.25">
      <c r="A14" s="70" t="s">
        <v>31</v>
      </c>
      <c r="B14" s="70"/>
      <c r="C14" s="71" t="s">
        <v>68</v>
      </c>
      <c r="D14" s="71"/>
      <c r="E14" s="71"/>
      <c r="F14" s="71"/>
      <c r="G14" s="71"/>
      <c r="H14" s="71"/>
      <c r="I14" s="71"/>
      <c r="J14" s="1"/>
      <c r="K14" s="1"/>
    </row>
    <row r="15" spans="1:20" ht="30" customHeight="1" x14ac:dyDescent="0.25">
      <c r="A15" s="70" t="s">
        <v>32</v>
      </c>
      <c r="B15" s="70"/>
      <c r="C15" s="71" t="s">
        <v>69</v>
      </c>
      <c r="D15" s="71"/>
      <c r="E15" s="71"/>
      <c r="F15" s="71"/>
      <c r="G15" s="71"/>
      <c r="H15" s="71"/>
      <c r="I15" s="71"/>
      <c r="J15" s="1"/>
      <c r="K15" s="1"/>
    </row>
    <row r="16" spans="1:20" ht="30" customHeight="1" x14ac:dyDescent="0.25">
      <c r="A16" s="70" t="s">
        <v>33</v>
      </c>
      <c r="B16" s="70"/>
      <c r="C16" s="71" t="s">
        <v>70</v>
      </c>
      <c r="D16" s="71"/>
      <c r="E16" s="71"/>
      <c r="F16" s="71"/>
      <c r="G16" s="71"/>
      <c r="H16" s="71"/>
      <c r="I16" s="71"/>
      <c r="J16" s="1"/>
      <c r="K16" s="1"/>
    </row>
    <row r="17" spans="1:16" ht="30" customHeight="1" x14ac:dyDescent="0.25">
      <c r="A17" s="70" t="s">
        <v>34</v>
      </c>
      <c r="B17" s="70"/>
      <c r="C17" s="71" t="s">
        <v>74</v>
      </c>
      <c r="D17" s="71"/>
      <c r="E17" s="71"/>
      <c r="F17" s="71"/>
      <c r="G17" s="71"/>
      <c r="H17" s="71"/>
      <c r="I17" s="71"/>
      <c r="J17" s="1"/>
      <c r="K17" s="1"/>
    </row>
    <row r="18" spans="1:16" ht="30" customHeight="1" x14ac:dyDescent="0.25">
      <c r="A18" s="70" t="s">
        <v>35</v>
      </c>
      <c r="B18" s="70"/>
      <c r="C18" s="71" t="s">
        <v>71</v>
      </c>
      <c r="D18" s="71"/>
      <c r="E18" s="71"/>
      <c r="F18" s="71"/>
      <c r="G18" s="71"/>
      <c r="H18" s="71"/>
      <c r="I18" s="71"/>
      <c r="J18" s="1"/>
      <c r="K18" s="1"/>
    </row>
    <row r="19" spans="1:16" ht="30" customHeight="1" x14ac:dyDescent="0.25">
      <c r="A19" s="70" t="s">
        <v>36</v>
      </c>
      <c r="B19" s="70"/>
      <c r="C19" s="71" t="s">
        <v>72</v>
      </c>
      <c r="D19" s="71"/>
      <c r="E19" s="71"/>
      <c r="F19" s="71"/>
      <c r="G19" s="71"/>
      <c r="H19" s="71"/>
      <c r="I19" s="71"/>
      <c r="J19" s="1"/>
      <c r="K19" s="1"/>
    </row>
    <row r="23" spans="1:16" x14ac:dyDescent="0.25">
      <c r="I23" s="1"/>
      <c r="J23" s="1"/>
      <c r="K23" s="1"/>
      <c r="L23" s="1"/>
      <c r="M23" s="1"/>
      <c r="N23" s="1"/>
      <c r="O23" s="1"/>
      <c r="P23" s="1"/>
    </row>
  </sheetData>
  <mergeCells count="25">
    <mergeCell ref="A10:B10"/>
    <mergeCell ref="C10:I10"/>
    <mergeCell ref="A2:D5"/>
    <mergeCell ref="A8:B8"/>
    <mergeCell ref="C8:I8"/>
    <mergeCell ref="A9:B9"/>
    <mergeCell ref="C9:I9"/>
    <mergeCell ref="A11:B11"/>
    <mergeCell ref="C11:I11"/>
    <mergeCell ref="A12:B12"/>
    <mergeCell ref="C12:I12"/>
    <mergeCell ref="A13:B13"/>
    <mergeCell ref="C13:I13"/>
    <mergeCell ref="A14:B14"/>
    <mergeCell ref="C14:I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920c358-e860-40bc-800a-c71437c68475">ZVC2WEHRZH33-1825967720-56</_dlc_DocId>
    <_dlc_DocIdUrl xmlns="a920c358-e860-40bc-800a-c71437c68475">
      <Url>https://itrio:37788/Estadisticas-e-Indicadores/_layouts/15/DocIdRedir.aspx?ID=ZVC2WEHRZH33-1825967720-56</Url>
      <Description>ZVC2WEHRZH33-1825967720-56</Description>
    </_dlc_DocIdUrl>
    <Descripci_x00f3_n xmlns="c112572a-14cd-451b-89ad-1656cd0325ff">Cuadro de Oferta y Utilización (versión agregada)</Descripci_x00f3_n>
    <Unidad xmlns="c112572a-14cd-451b-89ad-1656cd0325ff">Millones de pesos</Unidad>
    <Per_x00ed_odo xmlns="c112572a-14cd-451b-89ad-1656cd0325ff">2012</Per_x00ed_odo>
    <Tipo_x0020_de_x0020_Cuadro xmlns="c112572a-14cd-451b-89ad-1656cd0325ff">2</Tipo_x0020_de_x0020_Cuadro>
    <Per_x00ed_odo_x0020_Descripci_x00f3_n xmlns="c112572a-14cd-451b-89ad-1656cd0325ff">Anual</Per_x00ed_odo_x0020_Descripci_x00f3_n>
    <Valoraci_x00f3_n xmlns="c112572a-14cd-451b-89ad-1656cd0325ff">Precios Corrientes</Valoraci_x00f3_n>
    <Categor_x00ed_a xmlns="c112572a-14cd-451b-89ad-1656cd0325ff">COU</Categor_x00ed_a>
    <SharedWithUsers xmlns="a920c358-e860-40bc-800a-c71437c68475">
      <UserInfo>
        <DisplayName/>
        <AccountId xsi:nil="true"/>
        <AccountType/>
      </UserInfo>
    </SharedWithUsers>
    <_dlc_DocIdPersistId xmlns="a920c358-e860-40bc-800a-c71437c68475">false</_dlc_DocIdPersist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82F41EF172FE4285BA67CC18C926CF" ma:contentTypeVersion="8" ma:contentTypeDescription="Crear nuevo documento." ma:contentTypeScope="" ma:versionID="d9e6422954f7e54df1bb1c5b87abe496">
  <xsd:schema xmlns:xsd="http://www.w3.org/2001/XMLSchema" xmlns:xs="http://www.w3.org/2001/XMLSchema" xmlns:p="http://schemas.microsoft.com/office/2006/metadata/properties" xmlns:ns2="a920c358-e860-40bc-800a-c71437c68475" xmlns:ns3="c112572a-14cd-451b-89ad-1656cd0325ff" targetNamespace="http://schemas.microsoft.com/office/2006/metadata/properties" ma:root="true" ma:fieldsID="b401030870df073264b7bc4f7559a143" ns2:_="" ns3:_="">
    <xsd:import namespace="a920c358-e860-40bc-800a-c71437c68475"/>
    <xsd:import namespace="c112572a-14cd-451b-89ad-1656cd0325f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ategor_x00ed_a"/>
                <xsd:element ref="ns2:SharedWithUsers" minOccurs="0"/>
                <xsd:element ref="ns3:Per_x00ed_odo"/>
                <xsd:element ref="ns3:Tipo_x0020_de_x0020_Cuadro" minOccurs="0"/>
                <xsd:element ref="ns3:Descripci_x00f3_n" minOccurs="0"/>
                <xsd:element ref="ns3:Per_x00ed_odo_x0020_Descripci_x00f3_n" minOccurs="0"/>
                <xsd:element ref="ns3:Unidad" minOccurs="0"/>
                <xsd:element ref="ns3:Valoraci_x00f3_n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0c358-e860-40bc-800a-c71437c684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2572a-14cd-451b-89ad-1656cd0325ff" elementFormDefault="qualified">
    <xsd:import namespace="http://schemas.microsoft.com/office/2006/documentManagement/types"/>
    <xsd:import namespace="http://schemas.microsoft.com/office/infopath/2007/PartnerControls"/>
    <xsd:element name="Categor_x00ed_a" ma:index="11" ma:displayName="Categoría" ma:default="Producción pb" ma:format="Dropdown" ma:internalName="Categor_x00ed_a">
      <xsd:simpleType>
        <xsd:restriction base="dms:Choice">
          <xsd:enumeration value="Producción pb"/>
          <xsd:enumeration value="M"/>
          <xsd:enumeration value="mg"/>
          <xsd:enumeration value="imp"/>
          <xsd:enumeration value="Oferta pc"/>
          <xsd:enumeration value="Utilización intermedia pc"/>
          <xsd:enumeration value="Utilización final pc"/>
          <xsd:enumeration value="Utilización pc"/>
          <xsd:enumeration value="VABpb"/>
          <xsd:enumeration value="Cuentas de las industrias"/>
          <xsd:enumeration value="Equilibrio de los productos"/>
          <xsd:enumeration value="Cuentas de bienes y servicios"/>
          <xsd:enumeration value="Producto interno bruto"/>
          <xsd:enumeration value="Matriz"/>
          <xsd:enumeration value="Matriz de empleo"/>
          <xsd:enumeration value="COU"/>
          <xsd:enumeration value="Ingreso"/>
          <xsd:enumeration value="Ninguno"/>
        </xsd:restriction>
      </xsd:simpleType>
    </xsd:element>
    <xsd:element name="Per_x00ed_odo" ma:index="13" ma:displayName="Período" ma:internalName="Per_x00ed_odo">
      <xsd:simpleType>
        <xsd:restriction base="dms:Number"/>
      </xsd:simpleType>
    </xsd:element>
    <xsd:element name="Tipo_x0020_de_x0020_Cuadro" ma:index="14" nillable="true" ma:displayName="Tipo de Cuadro" ma:internalName="Tipo_x0020_de_x0020_Cuadro" ma:percentage="FALSE">
      <xsd:simpleType>
        <xsd:restriction base="dms:Number"/>
      </xsd:simpleType>
    </xsd:element>
    <xsd:element name="Descripci_x00f3_n" ma:index="15" nillable="true" ma:displayName="Descripción" ma:internalName="Descripci_x00f3_n">
      <xsd:simpleType>
        <xsd:restriction base="dms:Note">
          <xsd:maxLength value="255"/>
        </xsd:restriction>
      </xsd:simpleType>
    </xsd:element>
    <xsd:element name="Per_x00ed_odo_x0020_Descripci_x00f3_n" ma:index="16" nillable="true" ma:displayName="Período Descripción" ma:default="Anual" ma:format="Dropdown" ma:internalName="Per_x00ed_odo_x0020_Descripci_x00f3_n">
      <xsd:simpleType>
        <xsd:restriction base="dms:Choice">
          <xsd:enumeration value="Anual"/>
          <xsd:enumeration value="n/a"/>
        </xsd:restriction>
      </xsd:simpleType>
    </xsd:element>
    <xsd:element name="Unidad" ma:index="17" nillable="true" ma:displayName="Unidad" ma:default="Millones de pesos" ma:format="Dropdown" ma:internalName="Unidad">
      <xsd:simpleType>
        <xsd:restriction base="dms:Choice">
          <xsd:enumeration value="Millones de pesos"/>
          <xsd:enumeration value="n/a"/>
        </xsd:restriction>
      </xsd:simpleType>
    </xsd:element>
    <xsd:element name="Valoraci_x00f3_n" ma:index="18" ma:displayName="Valoración" ma:default="Precios Corrientes" ma:format="Dropdown" ma:internalName="Valoraci_x00f3_n">
      <xsd:simpleType>
        <xsd:restriction base="dms:Choice">
          <xsd:enumeration value="Precios Corrientes"/>
          <xsd:enumeration value="Precios constantes de 2016"/>
          <xsd:enumeration value="n/a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C3E32A3-A395-4AA0-A5D4-D8F8974E2E14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7072c5b1-fb27-40e2-a07c-db28a4e55a04"/>
    <ds:schemaRef ds:uri="http://schemas.openxmlformats.org/package/2006/metadata/core-properties"/>
    <ds:schemaRef ds:uri="http://purl.org/dc/terms/"/>
    <ds:schemaRef ds:uri="ef895d86-4def-4eef-9100-607f074e014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6BEFBB-1B4C-4B25-82E8-02A0EC4A4FC7}"/>
</file>

<file path=customXml/itemProps3.xml><?xml version="1.0" encoding="utf-8"?>
<ds:datastoreItem xmlns:ds="http://schemas.openxmlformats.org/officeDocument/2006/customXml" ds:itemID="{A09C83DE-230C-45C4-B353-0E5CDD68631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0D015CA-3912-48BF-955D-749163664FAD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9177FA4D-225B-4387-BC07-8DFC6F5B935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COU_C</vt:lpstr>
      <vt:lpstr>Clasificación_Actividades</vt:lpstr>
    </vt:vector>
  </TitlesOfParts>
  <Company>Banco Central del Uruguay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Cuadro de Oferta y Utilización (versión agregada)</dc:title>
  <dc:creator>agonzalezm</dc:creator>
  <cp:lastModifiedBy>Lu</cp:lastModifiedBy>
  <dcterms:created xsi:type="dcterms:W3CDTF">2010-07-26T14:02:22Z</dcterms:created>
  <dcterms:modified xsi:type="dcterms:W3CDTF">2020-10-29T18:30:42Z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3H6HEM3VYYNK-113-21</vt:lpwstr>
  </property>
  <property fmtid="{D5CDD505-2E9C-101B-9397-08002B2CF9AE}" pid="3" name="_dlc_DocIdItemGuid">
    <vt:lpwstr>5f2a4c0d-e8a6-461d-8f44-7e5dcfefabf2</vt:lpwstr>
  </property>
  <property fmtid="{D5CDD505-2E9C-101B-9397-08002B2CF9AE}" pid="4" name="_dlc_DocIdUrl">
    <vt:lpwstr>http://oslo/ComunicacionInstitucional/_layouts/DocIdRedir.aspx?ID=3H6HEM3VYYNK-113-21, 3H6HEM3VYYNK-113-21</vt:lpwstr>
  </property>
  <property fmtid="{D5CDD505-2E9C-101B-9397-08002B2CF9AE}" pid="5" name="ContentTypeId">
    <vt:lpwstr>0x0101003F82F41EF172FE4285BA67CC18C926CF</vt:lpwstr>
  </property>
  <property fmtid="{D5CDD505-2E9C-101B-9397-08002B2CF9AE}" pid="6" name="Order">
    <vt:r8>4100</vt:r8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TemplateUrl">
    <vt:lpwstr/>
  </property>
</Properties>
</file>