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cgogos_uoi_gr/Documents/04-ΕΑΠ (MSc ΔΗΜΟΣΙΑ ΔΙΟΙΚΗΣΗ ΚΑΙ ΗΛΕΚΤΡΟΝΙΚΗ ΔΙΑΚΥΒΕΡΝΗΣΗ)/ΔΜΔ54 - ΠΣΗΔ/ΔΙΔΑΚΤΙΚΟ ΠΑΚΕΤΟ/ΕΜ2/"/>
    </mc:Choice>
  </mc:AlternateContent>
  <xr:revisionPtr revIDLastSave="74" documentId="8_{51B52C96-6BD4-EB41-8F98-5A5FF9A1FB1B}" xr6:coauthVersionLast="47" xr6:coauthVersionMax="47" xr10:uidLastSave="{A57A9C5F-7739-EE43-8E6D-368CA45B76E9}"/>
  <bookViews>
    <workbookView xWindow="0" yWindow="500" windowWidth="37540" windowHeight="21100" xr2:uid="{DA712E73-1CCD-FF4F-B52F-065C3B2ADC62}"/>
  </bookViews>
  <sheets>
    <sheet name="ΕΒΔ ΜΕΛΕΤΗΣ 2-ΔΙΑΦ 49" sheetId="1" r:id="rId1"/>
    <sheet name="COCOMO (EXTRA ΠΑΡΑΔΕΙΓΜΑ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11" i="3"/>
  <c r="E12" i="3"/>
  <c r="E10" i="3"/>
  <c r="D10" i="3"/>
  <c r="D11" i="3"/>
  <c r="B2" i="3"/>
  <c r="B12" i="3" s="1"/>
  <c r="C12" i="3" s="1"/>
  <c r="B2" i="1"/>
  <c r="D12" i="3" l="1"/>
  <c r="F12" i="3" s="1"/>
  <c r="B10" i="3"/>
  <c r="B11" i="3"/>
  <c r="C11" i="3" s="1"/>
  <c r="C10" i="1"/>
  <c r="D10" i="1" s="1"/>
  <c r="B11" i="1"/>
  <c r="B12" i="1"/>
  <c r="C10" i="3" l="1"/>
  <c r="F10" i="3"/>
  <c r="F11" i="3"/>
  <c r="C12" i="1"/>
  <c r="D12" i="1" s="1"/>
  <c r="C11" i="1"/>
  <c r="D11" i="1"/>
</calcChain>
</file>

<file path=xl/sharedStrings.xml><?xml version="1.0" encoding="utf-8"?>
<sst xmlns="http://schemas.openxmlformats.org/spreadsheetml/2006/main" count="33" uniqueCount="14">
  <si>
    <t>LOC</t>
  </si>
  <si>
    <t>kLOC</t>
  </si>
  <si>
    <t>a</t>
  </si>
  <si>
    <t>b</t>
  </si>
  <si>
    <t>c</t>
  </si>
  <si>
    <t>d</t>
  </si>
  <si>
    <t>organic</t>
  </si>
  <si>
    <t>semi-detached</t>
  </si>
  <si>
    <t>embedded</t>
  </si>
  <si>
    <t>Χρόνος (μήνες)</t>
  </si>
  <si>
    <t>Φόρτος (ανθρωπομήνες)</t>
  </si>
  <si>
    <t>Πλήθος ατόμων</t>
  </si>
  <si>
    <t>Φόρτος (ανθρωποέτη)</t>
  </si>
  <si>
    <t xml:space="preserve">https://ellak.gr/2015/10/poso-axizi-se-chrimata-aniktos-kodikas/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</si>
</sst>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0" xfId="1"/>
    <xf numFmtId="1" fontId="0" fillId="2" borderId="1" xfId="0" applyNumberFormat="1" applyFill="1" applyBorder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'ΕΒΔ ΜΕΛΕΤΗΣ 2-ΔΙΑΦ 49'!$B$9</c:f>
              <c:strCache>
                <c:ptCount val="1"/>
                <c:pt idx="0">
                  <c:v>Φόρτος (ανθρωπομήνες)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'ΕΒΔ ΜΕΛΕΤΗΣ 2-ΔΙΑΦ 49'!$A$10:$A$12</c:f>
              <c:strCache>
                <c:ptCount val="3"/>
                <c:pt idx="0">
                  <c:v>organic</c:v>
                </c:pt>
                <c:pt idx="1">
                  <c:v>semi-detached</c:v>
                </c:pt>
                <c:pt idx="2">
                  <c:v>embedded</c:v>
                </c:pt>
              </c:strCache>
            </c:strRef>
          </c:cat>
          <c:val>
            <c:numRef>
              <c:f>'ΕΒΔ ΜΕΛΕΤΗΣ 2-ΔΙΑΦ 49'!$B$10:$B$12</c:f>
              <c:numCache>
                <c:formatCode>0.00</c:formatCode>
                <c:ptCount val="3"/>
                <c:pt idx="0">
                  <c:v>32.610056409807456</c:v>
                </c:pt>
                <c:pt idx="1">
                  <c:v>48.506981519073392</c:v>
                </c:pt>
                <c:pt idx="2">
                  <c:v>71.010079035144145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8-9B4A-AE82-411C53EE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231887"/>
        <c:axId val="1582227279"/>
      </c:lineChart>
      <c:catAx>
        <c:axId val="158223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582227279"/>
        <c:crosses val="autoZero"/>
        <c:auto val="1"/>
        <c:lblAlgn val="ctr"/>
        <c:lblOffset val="100"/>
        <c:noMultiLvlLbl val="0"/>
      </c:catAx>
      <c:valAx>
        <c:axId val="1582227279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58223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13</xdr:row>
      <xdr:rowOff>139700</xdr:rowOff>
    </xdr:from>
    <xdr:to>
      <xdr:col>4</xdr:col>
      <xdr:colOff>171450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4092C-D6FD-A59C-DBD6-A19C76FA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llak.gr/2015/10/poso-axizi-se-chrimata-aniktos-kodik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6F3-56A6-4B48-913F-2D209C044945}">
  <dimension ref="A1:E12"/>
  <sheetViews>
    <sheetView tabSelected="1" zoomScale="120" zoomScaleNormal="120" workbookViewId="0">
      <selection activeCell="D10" sqref="D10"/>
    </sheetView>
  </sheetViews>
  <sheetFormatPr baseColWidth="10" defaultColWidth="11" defaultRowHeight="16" x14ac:dyDescent="0.2"/>
  <cols>
    <col min="1" max="1" width="14.5" bestFit="1" customWidth="1"/>
    <col min="2" max="2" width="21.83203125" bestFit="1" customWidth="1"/>
    <col min="3" max="3" width="13.5" bestFit="1" customWidth="1"/>
    <col min="4" max="4" width="14.1640625" bestFit="1" customWidth="1"/>
    <col min="5" max="5" width="17.1640625" customWidth="1"/>
  </cols>
  <sheetData>
    <row r="1" spans="1:5" x14ac:dyDescent="0.2">
      <c r="A1" s="1" t="s">
        <v>0</v>
      </c>
      <c r="B1" s="1">
        <v>12000</v>
      </c>
    </row>
    <row r="2" spans="1:5" x14ac:dyDescent="0.2">
      <c r="A2" s="1" t="s">
        <v>1</v>
      </c>
      <c r="B2" s="1">
        <f>B1/1000</f>
        <v>12</v>
      </c>
    </row>
    <row r="4" spans="1:5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5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5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5" x14ac:dyDescent="0.2">
      <c r="A9" s="1"/>
      <c r="B9" s="1" t="s">
        <v>10</v>
      </c>
      <c r="C9" s="1" t="s">
        <v>9</v>
      </c>
      <c r="D9" s="1" t="s">
        <v>11</v>
      </c>
    </row>
    <row r="10" spans="1:5" x14ac:dyDescent="0.2">
      <c r="A10" s="1" t="s">
        <v>6</v>
      </c>
      <c r="B10" s="2">
        <f>B5*$B$2^C5</f>
        <v>32.610056409807456</v>
      </c>
      <c r="C10" s="2">
        <f>D5*B10^E5</f>
        <v>9.397527336219385</v>
      </c>
      <c r="D10" s="2">
        <f>B10/C10</f>
        <v>3.4700677362356518</v>
      </c>
    </row>
    <row r="11" spans="1:5" x14ac:dyDescent="0.2">
      <c r="A11" s="1" t="s">
        <v>7</v>
      </c>
      <c r="B11" s="2">
        <f>B6*$B$2^C6</f>
        <v>48.506981519073392</v>
      </c>
      <c r="C11" s="2">
        <f t="shared" ref="C11:C12" si="0">D6*B11^E6</f>
        <v>9.7268338227990156</v>
      </c>
      <c r="D11" s="2">
        <f t="shared" ref="D11:D12" si="1">B11/C11</f>
        <v>4.9869240497741858</v>
      </c>
    </row>
    <row r="12" spans="1:5" x14ac:dyDescent="0.2">
      <c r="A12" s="1" t="s">
        <v>8</v>
      </c>
      <c r="B12" s="2">
        <f>B7*$B$2^C7</f>
        <v>71.010079035144145</v>
      </c>
      <c r="C12" s="2">
        <f t="shared" si="0"/>
        <v>9.7805304023043949</v>
      </c>
      <c r="D12" s="2">
        <f t="shared" si="1"/>
        <v>7.2603505243860225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CAA2-234E-6A46-A1AE-205513AA89A6}">
  <dimension ref="A1:F15"/>
  <sheetViews>
    <sheetView workbookViewId="0">
      <selection activeCell="E26" sqref="E26"/>
    </sheetView>
  </sheetViews>
  <sheetFormatPr baseColWidth="10" defaultColWidth="11" defaultRowHeight="16" x14ac:dyDescent="0.2"/>
  <cols>
    <col min="1" max="1" width="14.5" bestFit="1" customWidth="1"/>
    <col min="2" max="2" width="21.83203125" bestFit="1" customWidth="1"/>
    <col min="3" max="3" width="19.6640625" bestFit="1" customWidth="1"/>
    <col min="4" max="4" width="14.1640625" bestFit="1" customWidth="1"/>
    <col min="5" max="5" width="17.1640625" customWidth="1"/>
    <col min="6" max="6" width="14.1640625" bestFit="1" customWidth="1"/>
  </cols>
  <sheetData>
    <row r="1" spans="1:6" x14ac:dyDescent="0.2">
      <c r="A1" s="1" t="s">
        <v>0</v>
      </c>
      <c r="B1" s="1">
        <v>115013302</v>
      </c>
    </row>
    <row r="2" spans="1:6" x14ac:dyDescent="0.2">
      <c r="A2" s="1" t="s">
        <v>1</v>
      </c>
      <c r="B2" s="1">
        <f>B1/1000</f>
        <v>115013.302</v>
      </c>
    </row>
    <row r="4" spans="1:6" x14ac:dyDescent="0.2">
      <c r="A4" s="1"/>
      <c r="B4" s="1" t="s">
        <v>2</v>
      </c>
      <c r="C4" s="1" t="s">
        <v>3</v>
      </c>
      <c r="D4" s="1" t="s">
        <v>4</v>
      </c>
      <c r="E4" s="1" t="s">
        <v>5</v>
      </c>
    </row>
    <row r="5" spans="1:6" x14ac:dyDescent="0.2">
      <c r="A5" s="1" t="s">
        <v>6</v>
      </c>
      <c r="B5" s="1">
        <v>2.4</v>
      </c>
      <c r="C5" s="1">
        <v>1.05</v>
      </c>
      <c r="D5" s="1">
        <v>2.5</v>
      </c>
      <c r="E5" s="1">
        <v>0.38</v>
      </c>
    </row>
    <row r="6" spans="1:6" x14ac:dyDescent="0.2">
      <c r="A6" s="1" t="s">
        <v>7</v>
      </c>
      <c r="B6" s="1">
        <v>3</v>
      </c>
      <c r="C6" s="1">
        <v>1.1200000000000001</v>
      </c>
      <c r="D6" s="1">
        <v>2.5</v>
      </c>
      <c r="E6" s="1">
        <v>0.35</v>
      </c>
    </row>
    <row r="7" spans="1:6" x14ac:dyDescent="0.2">
      <c r="A7" s="1" t="s">
        <v>8</v>
      </c>
      <c r="B7" s="1">
        <v>3.6</v>
      </c>
      <c r="C7" s="1">
        <v>1.2</v>
      </c>
      <c r="D7" s="1">
        <v>2.5</v>
      </c>
      <c r="E7" s="1">
        <v>0.32</v>
      </c>
    </row>
    <row r="9" spans="1:6" x14ac:dyDescent="0.2">
      <c r="A9" s="1"/>
      <c r="B9" s="1" t="s">
        <v>10</v>
      </c>
      <c r="C9" s="1" t="s">
        <v>12</v>
      </c>
      <c r="D9" s="1" t="s">
        <v>9</v>
      </c>
      <c r="E9" s="1" t="s">
        <v>9</v>
      </c>
      <c r="F9" s="1" t="s">
        <v>11</v>
      </c>
    </row>
    <row r="10" spans="1:6" x14ac:dyDescent="0.2">
      <c r="A10" s="1" t="s">
        <v>6</v>
      </c>
      <c r="B10" s="2">
        <f>B5*$B$2^C5</f>
        <v>494306.95079231705</v>
      </c>
      <c r="C10" s="3">
        <f>B10/12</f>
        <v>41192.245899359754</v>
      </c>
      <c r="D10" s="2">
        <f>D5*B10^E5</f>
        <v>364.46746094761943</v>
      </c>
      <c r="E10" s="3">
        <f>D10/12</f>
        <v>30.372288412301618</v>
      </c>
      <c r="F10" s="5">
        <f>B10/D10</f>
        <v>1356.2443942378657</v>
      </c>
    </row>
    <row r="11" spans="1:6" x14ac:dyDescent="0.2">
      <c r="A11" s="1" t="s">
        <v>7</v>
      </c>
      <c r="B11" s="2">
        <f>B6*$B$2^C6</f>
        <v>1396879.987595795</v>
      </c>
      <c r="C11" s="2">
        <f t="shared" ref="C11:C12" si="0">B11/12</f>
        <v>116406.66563298291</v>
      </c>
      <c r="D11" s="2">
        <f>D6*B11^E6</f>
        <v>353.79011309422475</v>
      </c>
      <c r="E11" s="2">
        <f t="shared" ref="E11:E12" si="1">D11/12</f>
        <v>29.482509424518728</v>
      </c>
      <c r="F11" s="6">
        <f>B11/D11</f>
        <v>3948.3296335750474</v>
      </c>
    </row>
    <row r="12" spans="1:6" x14ac:dyDescent="0.2">
      <c r="A12" s="1" t="s">
        <v>8</v>
      </c>
      <c r="B12" s="2">
        <f>B7*$B$2^C7</f>
        <v>4257946.3720718026</v>
      </c>
      <c r="C12" s="2">
        <f t="shared" si="0"/>
        <v>354828.8643393169</v>
      </c>
      <c r="D12" s="2">
        <f>D7*B12^E7</f>
        <v>330.5857038427493</v>
      </c>
      <c r="E12" s="2">
        <f t="shared" si="1"/>
        <v>27.548808653562443</v>
      </c>
      <c r="F12" s="6">
        <f>B12/D12</f>
        <v>12880.007582231059</v>
      </c>
    </row>
    <row r="15" spans="1:6" x14ac:dyDescent="0.2">
      <c r="A15" s="4" t="s">
        <v>13</v>
      </c>
    </row>
  </sheetData>
  <hyperlinks>
    <hyperlink ref="A15" r:id="rId1" display="https://ellak.gr/2015/10/poso-axizi-se-chrimata-aniktos-kodikas/" xr:uid="{44C2B3EB-B50D-354C-BB9F-246D057AD6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ΕΒΔ ΜΕΛΕΤΗΣ 2-ΔΙΑΦ 49</vt:lpstr>
      <vt:lpstr>COCOMO (EXTRA ΠΑΡΑΔΕΙΓΜΑ)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GKOGKOS</dc:creator>
  <cp:lastModifiedBy>CHRISTOS GKOGKOS</cp:lastModifiedBy>
  <dcterms:created xsi:type="dcterms:W3CDTF">2023-10-14T12:44:29Z</dcterms:created>
  <dcterms:modified xsi:type="dcterms:W3CDTF">2023-10-21T08:50:10Z</dcterms:modified>
</cp:coreProperties>
</file>