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 Analytics\Excel\Day-12\"/>
    </mc:Choice>
  </mc:AlternateContent>
  <xr:revisionPtr revIDLastSave="0" documentId="13_ncr:1_{A7CBF4E8-655E-486E-AB40-9D99FCEBD2E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basic" sheetId="2" r:id="rId1"/>
    <sheet name="vlookup" sheetId="14" r:id="rId2"/>
    <sheet name="hlookup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5" l="1"/>
  <c r="E9" i="15"/>
  <c r="F9" i="15"/>
  <c r="G9" i="15"/>
  <c r="H9" i="15"/>
  <c r="C9" i="15"/>
  <c r="D8" i="15"/>
  <c r="E8" i="15"/>
  <c r="F8" i="15"/>
  <c r="G8" i="15"/>
  <c r="H8" i="15"/>
  <c r="C8" i="15"/>
  <c r="D7" i="15"/>
  <c r="E7" i="15"/>
  <c r="F7" i="15"/>
  <c r="G7" i="15"/>
  <c r="H7" i="15"/>
  <c r="C7" i="15"/>
  <c r="D6" i="15"/>
  <c r="E6" i="15"/>
  <c r="F6" i="15"/>
  <c r="G6" i="15"/>
  <c r="H6" i="15"/>
  <c r="C6" i="15"/>
  <c r="D5" i="15"/>
  <c r="E5" i="15"/>
  <c r="F5" i="15"/>
  <c r="G5" i="15"/>
  <c r="H5" i="15"/>
  <c r="C5" i="15"/>
  <c r="D4" i="15"/>
  <c r="E4" i="15"/>
  <c r="F4" i="15"/>
  <c r="G4" i="15"/>
  <c r="H4" i="15"/>
  <c r="C4" i="15"/>
  <c r="I9" i="14"/>
  <c r="I7" i="14"/>
  <c r="I8" i="14"/>
  <c r="I10" i="14"/>
  <c r="I11" i="14"/>
  <c r="I6" i="14"/>
  <c r="G7" i="14"/>
  <c r="G8" i="14"/>
  <c r="G9" i="14"/>
  <c r="G10" i="14"/>
  <c r="G11" i="14"/>
  <c r="G6" i="14"/>
</calcChain>
</file>

<file path=xl/sharedStrings.xml><?xml version="1.0" encoding="utf-8"?>
<sst xmlns="http://schemas.openxmlformats.org/spreadsheetml/2006/main" count="100" uniqueCount="46">
  <si>
    <t>ARC</t>
  </si>
  <si>
    <t>D3</t>
  </si>
  <si>
    <t>D4</t>
  </si>
  <si>
    <t>D5</t>
  </si>
  <si>
    <t>D6</t>
  </si>
  <si>
    <t>E2</t>
  </si>
  <si>
    <t>F2</t>
  </si>
  <si>
    <t>G2</t>
  </si>
  <si>
    <t>H2</t>
  </si>
  <si>
    <t>Col</t>
  </si>
  <si>
    <t>Row</t>
  </si>
  <si>
    <t>3 hour</t>
  </si>
  <si>
    <t xml:space="preserve"> sitting hour</t>
  </si>
  <si>
    <t>1hour</t>
  </si>
  <si>
    <t xml:space="preserve">only recording </t>
  </si>
  <si>
    <t>with recoding prac</t>
  </si>
  <si>
    <t>30 min</t>
  </si>
  <si>
    <t>15 min</t>
  </si>
  <si>
    <t>no recording just prac</t>
  </si>
  <si>
    <t>fail step 1</t>
  </si>
  <si>
    <t>step1</t>
  </si>
  <si>
    <t>step2</t>
  </si>
  <si>
    <t>step3</t>
  </si>
  <si>
    <t>2 gap</t>
  </si>
  <si>
    <t>elephant</t>
  </si>
  <si>
    <t>dmart</t>
  </si>
  <si>
    <t>vishal mega mart</t>
  </si>
  <si>
    <t>reliance mart</t>
  </si>
  <si>
    <t>swiggy instamart</t>
  </si>
  <si>
    <t>big basket</t>
  </si>
  <si>
    <t>dukan_wala</t>
  </si>
  <si>
    <t>shop_name</t>
  </si>
  <si>
    <t>address</t>
  </si>
  <si>
    <t>bhande plot</t>
  </si>
  <si>
    <t>jaripatka</t>
  </si>
  <si>
    <t>nandanvan</t>
  </si>
  <si>
    <t xml:space="preserve">wardhman </t>
  </si>
  <si>
    <t>Nagpur</t>
  </si>
  <si>
    <t>mode</t>
  </si>
  <si>
    <t>offline</t>
  </si>
  <si>
    <t>online</t>
  </si>
  <si>
    <t>outlets</t>
  </si>
  <si>
    <t>customer_count</t>
  </si>
  <si>
    <t>sales</t>
  </si>
  <si>
    <t>employee</t>
  </si>
  <si>
    <t>automotive sq, near tp road , 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</si>
</sst>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AB5B-FB67-4A11-B419-175D15FE3146}">
  <dimension ref="D2:L13"/>
  <sheetViews>
    <sheetView zoomScale="139" zoomScaleNormal="180" workbookViewId="0">
      <selection activeCell="K7" sqref="K7"/>
    </sheetView>
  </sheetViews>
  <sheetFormatPr defaultRowHeight="14.4" x14ac:dyDescent="0.3"/>
  <sheetData>
    <row r="2" spans="4:12" x14ac:dyDescent="0.3">
      <c r="E2" s="2" t="s">
        <v>5</v>
      </c>
      <c r="F2" s="2" t="s">
        <v>6</v>
      </c>
      <c r="G2" s="2" t="s">
        <v>7</v>
      </c>
      <c r="H2" s="2" t="s">
        <v>8</v>
      </c>
    </row>
    <row r="3" spans="4:12" x14ac:dyDescent="0.3">
      <c r="D3" s="1" t="s">
        <v>1</v>
      </c>
    </row>
    <row r="4" spans="4:12" x14ac:dyDescent="0.3">
      <c r="D4" s="1" t="s">
        <v>2</v>
      </c>
      <c r="K4" s="1"/>
      <c r="L4" t="s">
        <v>9</v>
      </c>
    </row>
    <row r="5" spans="4:12" x14ac:dyDescent="0.3">
      <c r="D5" s="1" t="s">
        <v>3</v>
      </c>
      <c r="I5" t="s">
        <v>0</v>
      </c>
      <c r="K5" s="2"/>
      <c r="L5" t="s">
        <v>10</v>
      </c>
    </row>
    <row r="6" spans="4:12" x14ac:dyDescent="0.3">
      <c r="D6" s="1" t="s">
        <v>4</v>
      </c>
    </row>
    <row r="8" spans="4:12" x14ac:dyDescent="0.3">
      <c r="I8" t="s">
        <v>0</v>
      </c>
    </row>
    <row r="9" spans="4:12" x14ac:dyDescent="0.3">
      <c r="D9" s="3" t="s">
        <v>23</v>
      </c>
    </row>
    <row r="10" spans="4:12" x14ac:dyDescent="0.3">
      <c r="I10" t="s">
        <v>11</v>
      </c>
      <c r="J10" t="s">
        <v>12</v>
      </c>
    </row>
    <row r="11" spans="4:12" x14ac:dyDescent="0.3">
      <c r="D11" t="s">
        <v>24</v>
      </c>
      <c r="H11" t="s">
        <v>20</v>
      </c>
      <c r="I11" t="s">
        <v>13</v>
      </c>
      <c r="J11" t="s">
        <v>14</v>
      </c>
      <c r="L11" t="s">
        <v>17</v>
      </c>
    </row>
    <row r="12" spans="4:12" x14ac:dyDescent="0.3">
      <c r="H12" t="s">
        <v>21</v>
      </c>
      <c r="I12" t="s">
        <v>13</v>
      </c>
      <c r="J12" t="s">
        <v>15</v>
      </c>
      <c r="L12" t="s">
        <v>16</v>
      </c>
    </row>
    <row r="13" spans="4:12" x14ac:dyDescent="0.3">
      <c r="H13" t="s">
        <v>22</v>
      </c>
      <c r="I13" t="s">
        <v>13</v>
      </c>
      <c r="J13" t="s">
        <v>18</v>
      </c>
      <c r="L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DD5A-2EA0-453B-B205-8D25B7B6EF10}">
  <dimension ref="D4:N11"/>
  <sheetViews>
    <sheetView topLeftCell="C2" zoomScale="146" workbookViewId="0">
      <selection activeCell="D5" sqref="D5:J11"/>
    </sheetView>
  </sheetViews>
  <sheetFormatPr defaultRowHeight="14.4" x14ac:dyDescent="0.3"/>
  <cols>
    <col min="4" max="4" width="15.21875" bestFit="1" customWidth="1"/>
    <col min="5" max="5" width="21.44140625" customWidth="1"/>
    <col min="6" max="6" width="6.33203125" bestFit="1" customWidth="1"/>
    <col min="7" max="7" width="6.6640625" bestFit="1" customWidth="1"/>
  </cols>
  <sheetData>
    <row r="4" spans="4:14" x14ac:dyDescent="0.3">
      <c r="L4">
        <v>1</v>
      </c>
      <c r="M4">
        <v>2</v>
      </c>
    </row>
    <row r="5" spans="4:14" x14ac:dyDescent="0.3">
      <c r="D5" s="4" t="s">
        <v>31</v>
      </c>
      <c r="E5" s="4" t="s">
        <v>32</v>
      </c>
      <c r="F5" s="4" t="s">
        <v>38</v>
      </c>
      <c r="G5" s="4" t="s">
        <v>41</v>
      </c>
      <c r="H5" s="4" t="s">
        <v>42</v>
      </c>
      <c r="I5" s="4" t="s">
        <v>43</v>
      </c>
      <c r="J5" s="4" t="s">
        <v>44</v>
      </c>
      <c r="L5" s="4" t="s">
        <v>31</v>
      </c>
      <c r="M5" s="4" t="s">
        <v>41</v>
      </c>
      <c r="N5" s="4" t="s">
        <v>43</v>
      </c>
    </row>
    <row r="6" spans="4:14" x14ac:dyDescent="0.3">
      <c r="D6" s="5" t="s">
        <v>25</v>
      </c>
      <c r="E6" s="5" t="s">
        <v>45</v>
      </c>
      <c r="F6" s="5" t="s">
        <v>39</v>
      </c>
      <c r="G6" s="5">
        <f>VLOOKUP(D6,L$5:M$11,2,FALSE)</f>
        <v>5</v>
      </c>
      <c r="H6" s="5">
        <v>5000</v>
      </c>
      <c r="I6" s="5">
        <f>VLOOKUP(D6,L$6:N$11,3,FALSE)</f>
        <v>100000</v>
      </c>
      <c r="J6" s="5">
        <v>700</v>
      </c>
      <c r="L6" s="5" t="s">
        <v>30</v>
      </c>
      <c r="M6" s="5">
        <v>10</v>
      </c>
      <c r="N6" s="5">
        <v>50000</v>
      </c>
    </row>
    <row r="7" spans="4:14" x14ac:dyDescent="0.3">
      <c r="D7" s="5" t="s">
        <v>26</v>
      </c>
      <c r="E7" s="5" t="s">
        <v>33</v>
      </c>
      <c r="F7" s="5" t="s">
        <v>39</v>
      </c>
      <c r="G7" s="5">
        <f t="shared" ref="G7:G11" si="0">VLOOKUP(D7,L$5:M$11,2,FALSE)</f>
        <v>2</v>
      </c>
      <c r="H7" s="5">
        <v>1000</v>
      </c>
      <c r="I7" s="5">
        <f t="shared" ref="I7:I11" si="1">VLOOKUP(D7,L$6:N$11,3,FALSE)</f>
        <v>10000</v>
      </c>
      <c r="J7" s="5">
        <v>100</v>
      </c>
      <c r="L7" s="5" t="s">
        <v>27</v>
      </c>
      <c r="M7" s="5">
        <v>6</v>
      </c>
      <c r="N7" s="5">
        <v>200000</v>
      </c>
    </row>
    <row r="8" spans="4:14" x14ac:dyDescent="0.3">
      <c r="D8" s="5" t="s">
        <v>27</v>
      </c>
      <c r="E8" s="5" t="s">
        <v>34</v>
      </c>
      <c r="F8" s="5" t="s">
        <v>39</v>
      </c>
      <c r="G8" s="5">
        <f t="shared" si="0"/>
        <v>6</v>
      </c>
      <c r="H8" s="5">
        <v>7000</v>
      </c>
      <c r="I8" s="5">
        <f t="shared" si="1"/>
        <v>200000</v>
      </c>
      <c r="J8" s="5">
        <v>1000</v>
      </c>
      <c r="L8" s="5" t="s">
        <v>29</v>
      </c>
      <c r="M8" s="5">
        <v>3</v>
      </c>
      <c r="N8" s="5">
        <v>150000</v>
      </c>
    </row>
    <row r="9" spans="4:14" x14ac:dyDescent="0.3">
      <c r="D9" s="5" t="s">
        <v>28</v>
      </c>
      <c r="E9" s="5" t="s">
        <v>35</v>
      </c>
      <c r="F9" s="5" t="s">
        <v>40</v>
      </c>
      <c r="G9" s="5">
        <f t="shared" si="0"/>
        <v>1</v>
      </c>
      <c r="H9" s="5">
        <v>15000</v>
      </c>
      <c r="I9" s="5">
        <f>VLOOKUP(D9,L$6:N$11,3,FALSE)</f>
        <v>200000</v>
      </c>
      <c r="J9" s="5">
        <v>5000</v>
      </c>
      <c r="L9" s="5" t="s">
        <v>28</v>
      </c>
      <c r="M9" s="5">
        <v>1</v>
      </c>
      <c r="N9" s="5">
        <v>200000</v>
      </c>
    </row>
    <row r="10" spans="4:14" x14ac:dyDescent="0.3">
      <c r="D10" s="5" t="s">
        <v>29</v>
      </c>
      <c r="E10" s="5" t="s">
        <v>36</v>
      </c>
      <c r="F10" s="5" t="s">
        <v>40</v>
      </c>
      <c r="G10" s="5">
        <f t="shared" si="0"/>
        <v>3</v>
      </c>
      <c r="H10" s="5">
        <v>12000</v>
      </c>
      <c r="I10" s="5">
        <f t="shared" si="1"/>
        <v>150000</v>
      </c>
      <c r="J10" s="5">
        <v>7000</v>
      </c>
      <c r="L10" s="5" t="s">
        <v>26</v>
      </c>
      <c r="M10" s="5">
        <v>2</v>
      </c>
      <c r="N10" s="5">
        <v>10000</v>
      </c>
    </row>
    <row r="11" spans="4:14" x14ac:dyDescent="0.3">
      <c r="D11" s="5" t="s">
        <v>30</v>
      </c>
      <c r="E11" s="5" t="s">
        <v>37</v>
      </c>
      <c r="F11" s="5" t="s">
        <v>39</v>
      </c>
      <c r="G11" s="5">
        <f t="shared" si="0"/>
        <v>10</v>
      </c>
      <c r="H11" s="5">
        <v>2000</v>
      </c>
      <c r="I11" s="5">
        <f t="shared" si="1"/>
        <v>50000</v>
      </c>
      <c r="J11" s="5">
        <v>20</v>
      </c>
      <c r="L11" s="5" t="s">
        <v>25</v>
      </c>
      <c r="M11" s="5">
        <v>5</v>
      </c>
      <c r="N11" s="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C3C-4B18-48EF-A398-79ADA5B682A2}">
  <dimension ref="B3:H18"/>
  <sheetViews>
    <sheetView tabSelected="1" topLeftCell="A7" zoomScale="181" workbookViewId="0">
      <selection activeCell="L7" sqref="L1:L1048576"/>
    </sheetView>
  </sheetViews>
  <sheetFormatPr defaultRowHeight="14.4" x14ac:dyDescent="0.3"/>
  <sheetData>
    <row r="3" spans="2:8" x14ac:dyDescent="0.3">
      <c r="B3" s="6" t="s">
        <v>31</v>
      </c>
      <c r="C3" s="6" t="s">
        <v>32</v>
      </c>
      <c r="D3" s="6" t="s">
        <v>38</v>
      </c>
      <c r="E3" s="6" t="s">
        <v>41</v>
      </c>
      <c r="F3" s="6" t="s">
        <v>42</v>
      </c>
      <c r="G3" s="6" t="s">
        <v>43</v>
      </c>
      <c r="H3" s="6" t="s">
        <v>44</v>
      </c>
    </row>
    <row r="4" spans="2:8" x14ac:dyDescent="0.3">
      <c r="B4" s="7" t="s">
        <v>25</v>
      </c>
      <c r="C4" s="7" t="str">
        <f>HLOOKUP(C3,$B12:$H18,2,FALSE)</f>
        <v>automotive sq, near tp road , 400001</v>
      </c>
      <c r="D4" s="7" t="str">
        <f t="shared" ref="D4:H4" si="0">HLOOKUP(D3,$B12:$H18,2,FALSE)</f>
        <v>offline</v>
      </c>
      <c r="E4" s="7">
        <f t="shared" si="0"/>
        <v>5</v>
      </c>
      <c r="F4" s="7">
        <f t="shared" si="0"/>
        <v>5000</v>
      </c>
      <c r="G4" s="7">
        <f t="shared" si="0"/>
        <v>100000</v>
      </c>
      <c r="H4" s="7">
        <f t="shared" si="0"/>
        <v>700</v>
      </c>
    </row>
    <row r="5" spans="2:8" x14ac:dyDescent="0.3">
      <c r="B5" s="7" t="s">
        <v>26</v>
      </c>
      <c r="C5" s="7" t="str">
        <f>HLOOKUP(C3,$B12:$H18,4,FALSE)</f>
        <v>bhande plot</v>
      </c>
      <c r="D5" s="7" t="str">
        <f>HLOOKUP(D3,$B12:$H18,4,FALSE)</f>
        <v>offline</v>
      </c>
      <c r="E5" s="7">
        <f t="shared" ref="D5:H5" si="1">HLOOKUP(E3,$B12:$H18,4,FALSE)</f>
        <v>2</v>
      </c>
      <c r="F5" s="7">
        <f t="shared" si="1"/>
        <v>1000</v>
      </c>
      <c r="G5" s="7">
        <f t="shared" si="1"/>
        <v>10000</v>
      </c>
      <c r="H5" s="7">
        <f t="shared" si="1"/>
        <v>100</v>
      </c>
    </row>
    <row r="6" spans="2:8" x14ac:dyDescent="0.3">
      <c r="B6" s="7" t="s">
        <v>27</v>
      </c>
      <c r="C6" s="7" t="str">
        <f>HLOOKUP(C3,$B12:$H18,5,FALSE)</f>
        <v>jaripatka</v>
      </c>
      <c r="D6" s="7" t="str">
        <f t="shared" ref="D6:H6" si="2">HLOOKUP(D3,$B12:$H18,5,FALSE)</f>
        <v>offline</v>
      </c>
      <c r="E6" s="7">
        <f t="shared" si="2"/>
        <v>6</v>
      </c>
      <c r="F6" s="7">
        <f t="shared" si="2"/>
        <v>7000</v>
      </c>
      <c r="G6" s="7">
        <f t="shared" si="2"/>
        <v>200000</v>
      </c>
      <c r="H6" s="7">
        <f t="shared" si="2"/>
        <v>1000</v>
      </c>
    </row>
    <row r="7" spans="2:8" x14ac:dyDescent="0.3">
      <c r="B7" s="7" t="s">
        <v>28</v>
      </c>
      <c r="C7" s="7" t="str">
        <f>HLOOKUP(C3,$B12:$H18,3,FALSE)</f>
        <v>nandanvan</v>
      </c>
      <c r="D7" s="7" t="str">
        <f t="shared" ref="D7:H7" si="3">HLOOKUP(D3,$B12:$H18,3,FALSE)</f>
        <v>online</v>
      </c>
      <c r="E7" s="7">
        <f t="shared" si="3"/>
        <v>1</v>
      </c>
      <c r="F7" s="7">
        <f t="shared" si="3"/>
        <v>15000</v>
      </c>
      <c r="G7" s="7">
        <f t="shared" si="3"/>
        <v>200000</v>
      </c>
      <c r="H7" s="7">
        <f t="shared" si="3"/>
        <v>5000</v>
      </c>
    </row>
    <row r="8" spans="2:8" x14ac:dyDescent="0.3">
      <c r="B8" s="7" t="s">
        <v>29</v>
      </c>
      <c r="C8" s="7" t="str">
        <f>HLOOKUP(C3,$B12:$H18,7,FALSE)</f>
        <v xml:space="preserve">wardhman </v>
      </c>
      <c r="D8" s="7" t="str">
        <f t="shared" ref="D8:H8" si="4">HLOOKUP(D3,$B12:$H18,7,FALSE)</f>
        <v>online</v>
      </c>
      <c r="E8" s="7">
        <f t="shared" si="4"/>
        <v>3</v>
      </c>
      <c r="F8" s="7">
        <f t="shared" si="4"/>
        <v>12000</v>
      </c>
      <c r="G8" s="7">
        <f t="shared" si="4"/>
        <v>150000</v>
      </c>
      <c r="H8" s="7">
        <f t="shared" si="4"/>
        <v>7000</v>
      </c>
    </row>
    <row r="9" spans="2:8" x14ac:dyDescent="0.3">
      <c r="B9" s="7" t="s">
        <v>30</v>
      </c>
      <c r="C9" s="7" t="str">
        <f>HLOOKUP(C3,$B12:$H18,6,FALSE)</f>
        <v>Nagpur</v>
      </c>
      <c r="D9" s="7" t="str">
        <f t="shared" ref="D9:H9" si="5">HLOOKUP(D3,$B12:$H18,6,FALSE)</f>
        <v>offline</v>
      </c>
      <c r="E9" s="7">
        <f t="shared" si="5"/>
        <v>10</v>
      </c>
      <c r="F9" s="7">
        <f t="shared" si="5"/>
        <v>2000</v>
      </c>
      <c r="G9" s="7">
        <f t="shared" si="5"/>
        <v>50000</v>
      </c>
      <c r="H9" s="7">
        <f t="shared" si="5"/>
        <v>20</v>
      </c>
    </row>
    <row r="12" spans="2:8" x14ac:dyDescent="0.3">
      <c r="B12" s="6" t="s">
        <v>31</v>
      </c>
      <c r="C12" s="6" t="s">
        <v>42</v>
      </c>
      <c r="D12" s="6" t="s">
        <v>43</v>
      </c>
      <c r="E12" s="6" t="s">
        <v>44</v>
      </c>
      <c r="F12" s="6" t="s">
        <v>38</v>
      </c>
      <c r="G12" s="6" t="s">
        <v>32</v>
      </c>
      <c r="H12" s="6" t="s">
        <v>41</v>
      </c>
    </row>
    <row r="13" spans="2:8" x14ac:dyDescent="0.3">
      <c r="B13" s="7" t="s">
        <v>25</v>
      </c>
      <c r="C13" s="7">
        <v>5000</v>
      </c>
      <c r="D13" s="7">
        <v>100000</v>
      </c>
      <c r="E13" s="7">
        <v>700</v>
      </c>
      <c r="F13" s="7" t="s">
        <v>39</v>
      </c>
      <c r="G13" s="7" t="s">
        <v>45</v>
      </c>
      <c r="H13" s="7">
        <v>5</v>
      </c>
    </row>
    <row r="14" spans="2:8" x14ac:dyDescent="0.3">
      <c r="B14" s="7" t="s">
        <v>28</v>
      </c>
      <c r="C14" s="7">
        <v>15000</v>
      </c>
      <c r="D14" s="7">
        <v>200000</v>
      </c>
      <c r="E14" s="7">
        <v>5000</v>
      </c>
      <c r="F14" s="7" t="s">
        <v>40</v>
      </c>
      <c r="G14" s="7" t="s">
        <v>35</v>
      </c>
      <c r="H14" s="7">
        <v>1</v>
      </c>
    </row>
    <row r="15" spans="2:8" x14ac:dyDescent="0.3">
      <c r="B15" s="7" t="s">
        <v>26</v>
      </c>
      <c r="C15" s="7">
        <v>1000</v>
      </c>
      <c r="D15" s="7">
        <v>10000</v>
      </c>
      <c r="E15" s="7">
        <v>100</v>
      </c>
      <c r="F15" s="7" t="s">
        <v>39</v>
      </c>
      <c r="G15" s="7" t="s">
        <v>33</v>
      </c>
      <c r="H15" s="7">
        <v>2</v>
      </c>
    </row>
    <row r="16" spans="2:8" x14ac:dyDescent="0.3">
      <c r="B16" s="7" t="s">
        <v>27</v>
      </c>
      <c r="C16" s="7">
        <v>7000</v>
      </c>
      <c r="D16" s="7">
        <v>200000</v>
      </c>
      <c r="E16" s="7">
        <v>1000</v>
      </c>
      <c r="F16" s="7" t="s">
        <v>39</v>
      </c>
      <c r="G16" s="7" t="s">
        <v>34</v>
      </c>
      <c r="H16" s="7">
        <v>6</v>
      </c>
    </row>
    <row r="17" spans="2:8" x14ac:dyDescent="0.3">
      <c r="B17" s="7" t="s">
        <v>30</v>
      </c>
      <c r="C17" s="7">
        <v>2000</v>
      </c>
      <c r="D17" s="7">
        <v>50000</v>
      </c>
      <c r="E17" s="7">
        <v>20</v>
      </c>
      <c r="F17" s="7" t="s">
        <v>39</v>
      </c>
      <c r="G17" s="7" t="s">
        <v>37</v>
      </c>
      <c r="H17" s="7">
        <v>10</v>
      </c>
    </row>
    <row r="18" spans="2:8" x14ac:dyDescent="0.3">
      <c r="B18" s="7" t="s">
        <v>29</v>
      </c>
      <c r="C18" s="7">
        <v>12000</v>
      </c>
      <c r="D18" s="7">
        <v>150000</v>
      </c>
      <c r="E18" s="7">
        <v>7000</v>
      </c>
      <c r="F18" s="7" t="s">
        <v>40</v>
      </c>
      <c r="G18" s="7" t="s">
        <v>36</v>
      </c>
      <c r="H18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Chhaya khapekar</cp:lastModifiedBy>
  <dcterms:created xsi:type="dcterms:W3CDTF">2015-06-05T18:17:20Z</dcterms:created>
  <dcterms:modified xsi:type="dcterms:W3CDTF">2025-09-25T12:16:47Z</dcterms:modified>
</cp:coreProperties>
</file>