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854DE86-39E2-4E1A-AFE3-965BEEC7C59F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AMOVA" sheetId="1" r:id="rId1"/>
    <sheet name="Fst_N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2" l="1"/>
  <c r="W18" i="2"/>
  <c r="V18" i="2"/>
  <c r="V17" i="2"/>
  <c r="W17" i="2"/>
  <c r="U17" i="2"/>
  <c r="U16" i="2"/>
  <c r="V16" i="2"/>
  <c r="W16" i="2"/>
  <c r="T16" i="2"/>
  <c r="T15" i="2"/>
  <c r="U15" i="2"/>
  <c r="V15" i="2"/>
  <c r="W15" i="2"/>
  <c r="S15" i="2"/>
  <c r="S14" i="2"/>
  <c r="T14" i="2"/>
  <c r="U14" i="2"/>
  <c r="V14" i="2"/>
  <c r="W14" i="2"/>
  <c r="R14" i="2"/>
  <c r="R13" i="2"/>
  <c r="S13" i="2"/>
  <c r="T13" i="2"/>
  <c r="U13" i="2"/>
  <c r="V13" i="2"/>
  <c r="W13" i="2"/>
  <c r="Q13" i="2"/>
  <c r="P12" i="2"/>
  <c r="Q12" i="2"/>
  <c r="R12" i="2"/>
  <c r="S12" i="2"/>
  <c r="T12" i="2"/>
  <c r="U12" i="2"/>
  <c r="V12" i="2"/>
  <c r="W12" i="2"/>
  <c r="P11" i="2"/>
  <c r="Q11" i="2"/>
  <c r="R11" i="2"/>
  <c r="S11" i="2"/>
  <c r="T11" i="2"/>
  <c r="U11" i="2"/>
  <c r="V11" i="2"/>
  <c r="W11" i="2"/>
  <c r="O11" i="2"/>
  <c r="N10" i="2"/>
  <c r="O10" i="2"/>
  <c r="P10" i="2"/>
  <c r="Q10" i="2"/>
  <c r="R10" i="2"/>
  <c r="S10" i="2"/>
  <c r="T10" i="2"/>
  <c r="U10" i="2"/>
  <c r="V10" i="2"/>
  <c r="W10" i="2"/>
  <c r="M9" i="2"/>
  <c r="N9" i="2"/>
  <c r="O9" i="2"/>
  <c r="P9" i="2"/>
  <c r="Q9" i="2"/>
  <c r="R9" i="2"/>
  <c r="S9" i="2"/>
  <c r="T9" i="2"/>
  <c r="U9" i="2"/>
  <c r="V9" i="2"/>
  <c r="W9" i="2"/>
  <c r="H27" i="2"/>
</calcChain>
</file>

<file path=xl/sharedStrings.xml><?xml version="1.0" encoding="utf-8"?>
<sst xmlns="http://schemas.openxmlformats.org/spreadsheetml/2006/main" count="89" uniqueCount="43">
  <si>
    <t>变异来源</t>
    <phoneticPr fontId="1" type="noConversion"/>
  </si>
  <si>
    <t>自由度</t>
    <phoneticPr fontId="1" type="noConversion"/>
  </si>
  <si>
    <t>平方和</t>
    <phoneticPr fontId="1" type="noConversion"/>
  </si>
  <si>
    <t>方差组分</t>
    <phoneticPr fontId="1" type="noConversion"/>
  </si>
  <si>
    <t>方差比例%</t>
    <phoneticPr fontId="1" type="noConversion"/>
  </si>
  <si>
    <t>种群间</t>
    <phoneticPr fontId="1" type="noConversion"/>
  </si>
  <si>
    <t>种群内</t>
    <phoneticPr fontId="1" type="noConversion"/>
  </si>
  <si>
    <t>总变异</t>
    <phoneticPr fontId="1" type="noConversion"/>
  </si>
  <si>
    <t>划分方式</t>
    <phoneticPr fontId="1" type="noConversion"/>
  </si>
  <si>
    <t>时间</t>
    <phoneticPr fontId="1" type="noConversion"/>
  </si>
  <si>
    <t>空间</t>
    <phoneticPr fontId="1" type="noConversion"/>
  </si>
  <si>
    <t>6 6792.404 1.127 46.91519</t>
    <phoneticPr fontId="1" type="noConversion"/>
  </si>
  <si>
    <t>120261 9451.626 1.617 67.33901</t>
    <phoneticPr fontId="1" type="noConversion"/>
  </si>
  <si>
    <t>组间</t>
    <phoneticPr fontId="1" type="noConversion"/>
  </si>
  <si>
    <t>5 2225.758 -0.342 -14.25420</t>
    <phoneticPr fontId="1" type="noConversion"/>
  </si>
  <si>
    <t>120372 8469.788 2.402</t>
    <phoneticPr fontId="1" type="noConversion"/>
  </si>
  <si>
    <t>1 3891.374 0.561 20.88120</t>
    <phoneticPr fontId="1" type="noConversion"/>
  </si>
  <si>
    <t>10 5126.789 0.509 18.95093</t>
    <phoneticPr fontId="1" type="noConversion"/>
  </si>
  <si>
    <t>120261 9451.626 1.617 60.16787</t>
    <phoneticPr fontId="1" type="noConversion"/>
  </si>
  <si>
    <t>120372 8469.788 2.688</t>
    <phoneticPr fontId="1" type="noConversion"/>
  </si>
  <si>
    <t>120261 9451.626 1.617 68.38804</t>
    <phoneticPr fontId="1" type="noConversion"/>
  </si>
  <si>
    <t>120372 8469.788 2.365</t>
    <phoneticPr fontId="1" type="noConversion"/>
  </si>
  <si>
    <t>11 9018.163 0.748 31.61196</t>
    <phoneticPr fontId="1" type="noConversion"/>
  </si>
  <si>
    <t xml:space="preserve">	2021_BJ</t>
  </si>
  <si>
    <t xml:space="preserve">	2021_MW</t>
  </si>
  <si>
    <t xml:space="preserve">	2021_WLD</t>
  </si>
  <si>
    <t xml:space="preserve">	2021_WZ</t>
  </si>
  <si>
    <t xml:space="preserve">	2021_HLDB</t>
  </si>
  <si>
    <t xml:space="preserve">	2021_HLDN</t>
  </si>
  <si>
    <t xml:space="preserve">	2022_BJ</t>
  </si>
  <si>
    <t xml:space="preserve">	2022_MW</t>
  </si>
  <si>
    <t xml:space="preserve">	2022_WLD</t>
  </si>
  <si>
    <t xml:space="preserve">	2022_WZ</t>
  </si>
  <si>
    <t xml:space="preserve">	2022_HLDB</t>
  </si>
  <si>
    <t xml:space="preserve">	2022_HLDN</t>
  </si>
  <si>
    <t>Habitat</t>
    <phoneticPr fontId="1" type="noConversion"/>
  </si>
  <si>
    <t>Nm = (1 / Fst-1) / 2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</si>
  <si>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</si>
  <si>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</si>
  <si>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</si>
  <si>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</si>
  <si>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——</t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</si>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</sst>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30"/>
  <sheetViews>
    <sheetView topLeftCell="A19" workbookViewId="0">
      <selection activeCell="D27" sqref="D27:H30"/>
    </sheetView>
  </sheetViews>
  <sheetFormatPr defaultRowHeight="13.8" x14ac:dyDescent="0.25"/>
  <cols>
    <col min="2" max="4" width="9.5546875" bestFit="1" customWidth="1"/>
    <col min="5" max="5" width="7.5546875" bestFit="1" customWidth="1"/>
    <col min="6" max="7" width="9.5546875" bestFit="1" customWidth="1"/>
    <col min="8" max="8" width="10.5546875" bestFit="1" customWidth="1"/>
    <col min="13" max="13" width="32.5546875" customWidth="1"/>
  </cols>
  <sheetData>
    <row r="2" spans="3:13" x14ac:dyDescent="0.25">
      <c r="M2" t="s">
        <v>14</v>
      </c>
    </row>
    <row r="4" spans="3:13" x14ac:dyDescent="0.25">
      <c r="M4" t="s">
        <v>11</v>
      </c>
    </row>
    <row r="5" spans="3:13" x14ac:dyDescent="0.25">
      <c r="M5" t="s">
        <v>12</v>
      </c>
    </row>
    <row r="6" spans="3:13" x14ac:dyDescent="0.25">
      <c r="M6" t="s">
        <v>15</v>
      </c>
    </row>
    <row r="7" spans="3:13" x14ac:dyDescent="0.25">
      <c r="C7" s="4" t="s">
        <v>8</v>
      </c>
      <c r="D7" s="4" t="s">
        <v>0</v>
      </c>
      <c r="E7" s="4" t="s">
        <v>1</v>
      </c>
      <c r="F7" s="4" t="s">
        <v>2</v>
      </c>
      <c r="G7" s="4" t="s">
        <v>3</v>
      </c>
      <c r="H7" s="4" t="s">
        <v>4</v>
      </c>
    </row>
    <row r="8" spans="3:13" x14ac:dyDescent="0.25">
      <c r="C8" s="5" t="s">
        <v>10</v>
      </c>
      <c r="D8" s="3" t="s">
        <v>13</v>
      </c>
      <c r="E8" s="3">
        <v>5</v>
      </c>
      <c r="F8" s="3">
        <v>2225.7579999999998</v>
      </c>
      <c r="G8" s="3">
        <v>-0.34200000000000003</v>
      </c>
      <c r="H8" s="3">
        <v>-14.254200000000001</v>
      </c>
    </row>
    <row r="9" spans="3:13" x14ac:dyDescent="0.25">
      <c r="C9" s="6"/>
      <c r="D9" s="1" t="s">
        <v>5</v>
      </c>
      <c r="E9" s="1">
        <v>6</v>
      </c>
      <c r="F9" s="1">
        <v>6792.4040000000005</v>
      </c>
      <c r="G9" s="1">
        <v>1.127</v>
      </c>
      <c r="H9" s="1">
        <v>46.915190000000003</v>
      </c>
      <c r="M9" t="s">
        <v>16</v>
      </c>
    </row>
    <row r="10" spans="3:13" x14ac:dyDescent="0.25">
      <c r="C10" s="6"/>
      <c r="D10" s="1" t="s">
        <v>6</v>
      </c>
      <c r="E10" s="1">
        <v>120261</v>
      </c>
      <c r="F10" s="1">
        <v>9451.6260000000002</v>
      </c>
      <c r="G10" s="1">
        <v>1.617</v>
      </c>
      <c r="H10" s="1">
        <v>67.339010000000002</v>
      </c>
      <c r="M10" t="s">
        <v>17</v>
      </c>
    </row>
    <row r="11" spans="3:13" x14ac:dyDescent="0.25">
      <c r="C11" s="7"/>
      <c r="D11" s="2" t="s">
        <v>7</v>
      </c>
      <c r="E11" s="2">
        <v>120372</v>
      </c>
      <c r="F11" s="2">
        <v>8469.7880000000005</v>
      </c>
      <c r="G11" s="2">
        <v>2.4020000000000001</v>
      </c>
      <c r="H11" s="2"/>
      <c r="M11" t="s">
        <v>18</v>
      </c>
    </row>
    <row r="12" spans="3:13" x14ac:dyDescent="0.25">
      <c r="C12" s="5" t="s">
        <v>9</v>
      </c>
      <c r="D12" s="1" t="s">
        <v>13</v>
      </c>
      <c r="E12" s="1">
        <v>1</v>
      </c>
      <c r="F12" s="1">
        <v>3891.3739999999998</v>
      </c>
      <c r="G12" s="1">
        <v>0.56100000000000005</v>
      </c>
      <c r="H12" s="1">
        <v>20.8812</v>
      </c>
      <c r="M12" t="s">
        <v>19</v>
      </c>
    </row>
    <row r="13" spans="3:13" x14ac:dyDescent="0.25">
      <c r="C13" s="6"/>
      <c r="D13" s="1" t="s">
        <v>5</v>
      </c>
      <c r="E13" s="1">
        <v>10</v>
      </c>
      <c r="F13" s="1">
        <v>5126.7889999999998</v>
      </c>
      <c r="G13" s="1">
        <v>0.50900000000000001</v>
      </c>
      <c r="H13" s="1">
        <v>18.95093</v>
      </c>
    </row>
    <row r="14" spans="3:13" x14ac:dyDescent="0.25">
      <c r="C14" s="6"/>
      <c r="D14" s="1" t="s">
        <v>6</v>
      </c>
      <c r="E14" s="1">
        <v>120261</v>
      </c>
      <c r="F14" s="1">
        <v>9451.6260000000002</v>
      </c>
      <c r="G14" s="1">
        <v>1.617</v>
      </c>
      <c r="H14" s="1">
        <v>60.167870000000001</v>
      </c>
    </row>
    <row r="15" spans="3:13" x14ac:dyDescent="0.25">
      <c r="C15" s="7"/>
      <c r="D15" s="2" t="s">
        <v>7</v>
      </c>
      <c r="E15" s="2">
        <v>120372</v>
      </c>
      <c r="F15" s="2">
        <v>120372</v>
      </c>
      <c r="G15" s="2">
        <v>2.6880000000000002</v>
      </c>
      <c r="H15" s="2"/>
    </row>
    <row r="22" spans="4:13" x14ac:dyDescent="0.25">
      <c r="M22" t="s">
        <v>22</v>
      </c>
    </row>
    <row r="23" spans="4:13" x14ac:dyDescent="0.25">
      <c r="M23" t="s">
        <v>20</v>
      </c>
    </row>
    <row r="24" spans="4:13" x14ac:dyDescent="0.25">
      <c r="M24" t="s">
        <v>21</v>
      </c>
    </row>
    <row r="27" spans="4:13" x14ac:dyDescent="0.25">
      <c r="D27" s="4" t="s">
        <v>0</v>
      </c>
      <c r="E27" s="4" t="s">
        <v>1</v>
      </c>
      <c r="F27" s="4" t="s">
        <v>2</v>
      </c>
      <c r="G27" s="4" t="s">
        <v>3</v>
      </c>
      <c r="H27" s="4" t="s">
        <v>4</v>
      </c>
    </row>
    <row r="28" spans="4:13" x14ac:dyDescent="0.25">
      <c r="D28" s="3" t="s">
        <v>5</v>
      </c>
      <c r="E28" s="3">
        <v>11</v>
      </c>
      <c r="F28" s="3">
        <v>9018.1630000000005</v>
      </c>
      <c r="G28" s="3">
        <v>0.748</v>
      </c>
      <c r="H28" s="3">
        <v>31.61196</v>
      </c>
    </row>
    <row r="29" spans="4:13" x14ac:dyDescent="0.25">
      <c r="D29" s="1" t="s">
        <v>6</v>
      </c>
      <c r="E29" s="1">
        <v>120261</v>
      </c>
      <c r="F29" s="1">
        <v>9451.6260000000002</v>
      </c>
      <c r="G29" s="1">
        <v>1.617</v>
      </c>
      <c r="H29" s="1">
        <v>68.388040000000004</v>
      </c>
    </row>
    <row r="30" spans="4:13" x14ac:dyDescent="0.25">
      <c r="D30" s="2" t="s">
        <v>7</v>
      </c>
      <c r="E30" s="2">
        <v>120372</v>
      </c>
      <c r="F30" s="2">
        <v>8469.7880000000005</v>
      </c>
      <c r="G30" s="2">
        <v>2.3650000000000002</v>
      </c>
      <c r="H30" s="2"/>
    </row>
  </sheetData>
  <mergeCells count="2">
    <mergeCell ref="C12:C15"/>
    <mergeCell ref="C8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B3E-9CC3-4F4A-A588-C31C3AA22A8D}">
  <dimension ref="C5:W37"/>
  <sheetViews>
    <sheetView tabSelected="1" workbookViewId="0">
      <selection activeCell="K8" sqref="K8:W20"/>
    </sheetView>
  </sheetViews>
  <sheetFormatPr defaultRowHeight="13.8" x14ac:dyDescent="0.25"/>
  <cols>
    <col min="3" max="3" width="19.21875" bestFit="1" customWidth="1"/>
    <col min="4" max="4" width="14.109375" bestFit="1" customWidth="1"/>
    <col min="11" max="11" width="11.44140625" bestFit="1" customWidth="1"/>
    <col min="12" max="12" width="8.5546875" bestFit="1" customWidth="1"/>
    <col min="13" max="13" width="9.88671875" bestFit="1" customWidth="1"/>
    <col min="14" max="14" width="10.33203125" bestFit="1" customWidth="1"/>
    <col min="15" max="15" width="9.21875" bestFit="1" customWidth="1"/>
    <col min="16" max="16" width="11.109375" bestFit="1" customWidth="1"/>
    <col min="17" max="17" width="11.44140625" bestFit="1" customWidth="1"/>
    <col min="18" max="18" width="8.5546875" bestFit="1" customWidth="1"/>
    <col min="19" max="19" width="9.88671875" bestFit="1" customWidth="1"/>
    <col min="20" max="20" width="10.33203125" bestFit="1" customWidth="1"/>
    <col min="21" max="21" width="9.21875" bestFit="1" customWidth="1"/>
    <col min="22" max="22" width="11.109375" bestFit="1" customWidth="1"/>
    <col min="23" max="23" width="11.44140625" bestFit="1" customWidth="1"/>
  </cols>
  <sheetData>
    <row r="5" spans="4:23" x14ac:dyDescent="0.25">
      <c r="D5">
        <v>1</v>
      </c>
      <c r="E5" t="s">
        <v>23</v>
      </c>
    </row>
    <row r="6" spans="4:23" x14ac:dyDescent="0.25">
      <c r="D6">
        <v>2</v>
      </c>
      <c r="E6" t="s">
        <v>24</v>
      </c>
    </row>
    <row r="7" spans="4:23" x14ac:dyDescent="0.25">
      <c r="D7">
        <v>3</v>
      </c>
      <c r="E7" t="s">
        <v>25</v>
      </c>
    </row>
    <row r="8" spans="4:23" x14ac:dyDescent="0.25">
      <c r="D8">
        <v>4</v>
      </c>
      <c r="E8" t="s">
        <v>26</v>
      </c>
      <c r="K8" s="4" t="s">
        <v>35</v>
      </c>
      <c r="L8" s="4" t="s">
        <v>23</v>
      </c>
      <c r="M8" s="4" t="s">
        <v>24</v>
      </c>
      <c r="N8" s="4" t="s">
        <v>25</v>
      </c>
      <c r="O8" s="4" t="s">
        <v>26</v>
      </c>
      <c r="P8" s="4" t="s">
        <v>27</v>
      </c>
      <c r="Q8" s="4" t="s">
        <v>28</v>
      </c>
      <c r="R8" s="4" t="s">
        <v>29</v>
      </c>
      <c r="S8" s="4" t="s">
        <v>30</v>
      </c>
      <c r="T8" s="4" t="s">
        <v>31</v>
      </c>
      <c r="U8" s="4" t="s">
        <v>32</v>
      </c>
      <c r="V8" s="4" t="s">
        <v>33</v>
      </c>
      <c r="W8" s="4" t="s">
        <v>34</v>
      </c>
    </row>
    <row r="9" spans="4:23" x14ac:dyDescent="0.25">
      <c r="D9">
        <v>5</v>
      </c>
      <c r="E9" t="s">
        <v>27</v>
      </c>
      <c r="K9" s="8" t="s">
        <v>23</v>
      </c>
      <c r="L9" s="9" t="s">
        <v>42</v>
      </c>
      <c r="M9" s="9">
        <f>(1/L27-1)/2</f>
        <v>111.60762331838563</v>
      </c>
      <c r="N9" s="9">
        <f t="shared" ref="N9:W9" si="0">(1/M27-1)/2</f>
        <v>4.9603035928797645</v>
      </c>
      <c r="O9" s="9">
        <f t="shared" si="0"/>
        <v>15.958196181698487</v>
      </c>
      <c r="P9" s="9">
        <f t="shared" si="0"/>
        <v>6.8997336095900543</v>
      </c>
      <c r="Q9" s="9">
        <f t="shared" si="0"/>
        <v>16.072754391779913</v>
      </c>
      <c r="R9" s="9">
        <f t="shared" si="0"/>
        <v>0.60453300344614291</v>
      </c>
      <c r="S9" s="9">
        <f t="shared" si="0"/>
        <v>0.96817007282123568</v>
      </c>
      <c r="T9" s="9">
        <f t="shared" si="0"/>
        <v>0.6910433539780847</v>
      </c>
      <c r="U9" s="9">
        <f t="shared" si="0"/>
        <v>0.87027597358107922</v>
      </c>
      <c r="V9" s="9">
        <f t="shared" si="0"/>
        <v>11.499040076793857</v>
      </c>
      <c r="W9" s="9">
        <f t="shared" si="0"/>
        <v>12.836889837289943</v>
      </c>
    </row>
    <row r="10" spans="4:23" x14ac:dyDescent="0.25">
      <c r="D10">
        <v>6</v>
      </c>
      <c r="E10" t="s">
        <v>28</v>
      </c>
      <c r="K10" s="8" t="s">
        <v>24</v>
      </c>
      <c r="L10" s="9">
        <v>4.4600000000000004E-3</v>
      </c>
      <c r="M10" s="9" t="s">
        <v>41</v>
      </c>
      <c r="N10" s="9">
        <f>(1/M28-1)/2</f>
        <v>4.3271867155821582</v>
      </c>
      <c r="O10" s="9">
        <f t="shared" ref="O10:W10" si="1">(1/N28-1)/2</f>
        <v>11.990632025980513</v>
      </c>
      <c r="P10" s="9">
        <f t="shared" si="1"/>
        <v>11.328720132481665</v>
      </c>
      <c r="Q10" s="9">
        <f t="shared" si="1"/>
        <v>34.810734463276837</v>
      </c>
      <c r="R10" s="9">
        <f t="shared" si="1"/>
        <v>0.56421471596109218</v>
      </c>
      <c r="S10" s="9">
        <f t="shared" si="1"/>
        <v>0.89093665674465172</v>
      </c>
      <c r="T10" s="9">
        <f t="shared" si="1"/>
        <v>0.64277878088359652</v>
      </c>
      <c r="U10" s="9">
        <f t="shared" si="1"/>
        <v>0.80848947974458274</v>
      </c>
      <c r="V10" s="9">
        <f t="shared" si="1"/>
        <v>21.220243266724587</v>
      </c>
      <c r="W10" s="9">
        <f t="shared" si="1"/>
        <v>24.475024975024976</v>
      </c>
    </row>
    <row r="11" spans="4:23" x14ac:dyDescent="0.25">
      <c r="D11">
        <v>7</v>
      </c>
      <c r="E11" t="s">
        <v>29</v>
      </c>
      <c r="K11" s="8" t="s">
        <v>25</v>
      </c>
      <c r="L11" s="9">
        <v>9.1569999999999999E-2</v>
      </c>
      <c r="M11" s="9">
        <v>0.10358000000000001</v>
      </c>
      <c r="N11" s="9" t="s">
        <v>41</v>
      </c>
      <c r="O11" s="9">
        <f>(1/M29-1)/2</f>
        <v>3.4625931209383425</v>
      </c>
      <c r="P11" s="9">
        <f t="shared" ref="P11:W11" si="2">(1/N29-1)/2</f>
        <v>2.4330674018888954</v>
      </c>
      <c r="Q11" s="9">
        <f t="shared" si="2"/>
        <v>3.4086929330831768</v>
      </c>
      <c r="R11" s="9">
        <f t="shared" si="2"/>
        <v>0.53663466920987712</v>
      </c>
      <c r="S11" s="9">
        <f t="shared" si="2"/>
        <v>0.84177758694718752</v>
      </c>
      <c r="T11" s="9">
        <f t="shared" si="2"/>
        <v>0.61259457053849564</v>
      </c>
      <c r="U11" s="9">
        <f t="shared" si="2"/>
        <v>0.77300964941314243</v>
      </c>
      <c r="V11" s="9">
        <f t="shared" si="2"/>
        <v>3.0198873636043646</v>
      </c>
      <c r="W11" s="9">
        <f t="shared" si="2"/>
        <v>3.1552379559909349</v>
      </c>
    </row>
    <row r="12" spans="4:23" x14ac:dyDescent="0.25">
      <c r="D12">
        <v>8</v>
      </c>
      <c r="E12" t="s">
        <v>30</v>
      </c>
      <c r="K12" s="8" t="s">
        <v>26</v>
      </c>
      <c r="L12" s="9">
        <v>3.0380000000000001E-2</v>
      </c>
      <c r="M12" s="9">
        <v>4.0030000000000003E-2</v>
      </c>
      <c r="N12" s="9">
        <v>0.12617999999999999</v>
      </c>
      <c r="O12" s="9" t="s">
        <v>41</v>
      </c>
      <c r="P12" s="9">
        <f>(1/N30-1)/2</f>
        <v>3.4120569595493309</v>
      </c>
      <c r="Q12" s="9">
        <f t="shared" ref="Q12:W12" si="3">(1/O30-1)/2</f>
        <v>5.3193668528864064</v>
      </c>
      <c r="R12" s="9">
        <f t="shared" si="3"/>
        <v>0.39344745635509182</v>
      </c>
      <c r="S12" s="9">
        <f t="shared" si="3"/>
        <v>0.60197694664227619</v>
      </c>
      <c r="T12" s="9">
        <f t="shared" si="3"/>
        <v>0.44507239254526898</v>
      </c>
      <c r="U12" s="9">
        <f t="shared" si="3"/>
        <v>0.5498467223785326</v>
      </c>
      <c r="V12" s="9">
        <f t="shared" si="3"/>
        <v>4.5327126321087068</v>
      </c>
      <c r="W12" s="9">
        <f t="shared" si="3"/>
        <v>4.842451116572283</v>
      </c>
    </row>
    <row r="13" spans="4:23" x14ac:dyDescent="0.25">
      <c r="D13">
        <v>9</v>
      </c>
      <c r="E13" t="s">
        <v>31</v>
      </c>
      <c r="K13" s="8" t="s">
        <v>27</v>
      </c>
      <c r="L13" s="9">
        <v>6.7570000000000005E-2</v>
      </c>
      <c r="M13" s="9">
        <v>4.2270000000000002E-2</v>
      </c>
      <c r="N13" s="9">
        <v>0.17047000000000001</v>
      </c>
      <c r="O13" s="9">
        <v>0.12781000000000001</v>
      </c>
      <c r="P13" s="9" t="s">
        <v>41</v>
      </c>
      <c r="Q13" s="9">
        <f>(1/O31-1)/2</f>
        <v>57.911214953271028</v>
      </c>
      <c r="R13" s="9">
        <f t="shared" ref="R13:W13" si="4">(1/P31-1)/2</f>
        <v>0.40326077138469874</v>
      </c>
      <c r="S13" s="9">
        <f t="shared" si="4"/>
        <v>0.61811798380965155</v>
      </c>
      <c r="T13" s="9">
        <f t="shared" si="4"/>
        <v>0.4566631589017508</v>
      </c>
      <c r="U13" s="9">
        <f t="shared" si="4"/>
        <v>0.57075552509850946</v>
      </c>
      <c r="V13" s="9">
        <f t="shared" si="4"/>
        <v>154.77950310559004</v>
      </c>
      <c r="W13" s="9">
        <f t="shared" si="4"/>
        <v>101.33299389002036</v>
      </c>
    </row>
    <row r="14" spans="4:23" x14ac:dyDescent="0.25">
      <c r="D14">
        <v>10</v>
      </c>
      <c r="E14" t="s">
        <v>32</v>
      </c>
      <c r="K14" s="8" t="s">
        <v>28</v>
      </c>
      <c r="L14" s="9">
        <v>3.0169999999999999E-2</v>
      </c>
      <c r="M14" s="9">
        <v>1.4160000000000001E-2</v>
      </c>
      <c r="N14" s="9">
        <v>0.12792000000000001</v>
      </c>
      <c r="O14" s="9">
        <v>8.5919999999999996E-2</v>
      </c>
      <c r="P14" s="9">
        <v>8.5599999999999999E-3</v>
      </c>
      <c r="Q14" s="9" t="s">
        <v>41</v>
      </c>
      <c r="R14" s="9">
        <f>(1/O32-1)/2</f>
        <v>0.50140196274784699</v>
      </c>
      <c r="S14" s="9">
        <f t="shared" ref="S14:W14" si="5">(1/P32-1)/2</f>
        <v>0.77995084988736441</v>
      </c>
      <c r="T14" s="9">
        <f t="shared" si="5"/>
        <v>0.56924425815833368</v>
      </c>
      <c r="U14" s="9">
        <f t="shared" si="5"/>
        <v>0.71376899548477946</v>
      </c>
      <c r="V14" s="9">
        <f t="shared" si="5"/>
        <v>892.35714285714289</v>
      </c>
      <c r="W14" s="9">
        <f t="shared" si="5"/>
        <v>-3125.4999999999995</v>
      </c>
    </row>
    <row r="15" spans="4:23" x14ac:dyDescent="0.25">
      <c r="D15">
        <v>11</v>
      </c>
      <c r="E15" t="s">
        <v>33</v>
      </c>
      <c r="K15" s="8" t="s">
        <v>29</v>
      </c>
      <c r="L15" s="9">
        <v>0.45268000000000003</v>
      </c>
      <c r="M15" s="9">
        <v>0.46983000000000003</v>
      </c>
      <c r="N15" s="9">
        <v>0.48232999999999998</v>
      </c>
      <c r="O15" s="9">
        <v>0.55962999999999996</v>
      </c>
      <c r="P15" s="9">
        <v>0.55354999999999999</v>
      </c>
      <c r="Q15" s="9">
        <v>0.49930000000000002</v>
      </c>
      <c r="R15" s="9" t="s">
        <v>41</v>
      </c>
      <c r="S15" s="9">
        <f>(1/P33-1)/2</f>
        <v>7.7290980908492433</v>
      </c>
      <c r="T15" s="9">
        <f t="shared" ref="T15:W15" si="6">(1/Q33-1)/2</f>
        <v>45.455882352941174</v>
      </c>
      <c r="U15" s="9">
        <f t="shared" si="6"/>
        <v>8.2473757872638203</v>
      </c>
      <c r="V15" s="9">
        <f t="shared" si="6"/>
        <v>0.46185291345247481</v>
      </c>
      <c r="W15" s="9">
        <f t="shared" si="6"/>
        <v>0.46981922569633017</v>
      </c>
    </row>
    <row r="16" spans="4:23" x14ac:dyDescent="0.25">
      <c r="D16">
        <v>12</v>
      </c>
      <c r="E16" t="s">
        <v>34</v>
      </c>
      <c r="K16" s="8" t="s">
        <v>30</v>
      </c>
      <c r="L16" s="9">
        <v>0.34055999999999997</v>
      </c>
      <c r="M16" s="9">
        <v>0.35947000000000001</v>
      </c>
      <c r="N16" s="9">
        <v>0.37264000000000003</v>
      </c>
      <c r="O16" s="9">
        <v>0.45373000000000002</v>
      </c>
      <c r="P16" s="9">
        <v>0.44718000000000002</v>
      </c>
      <c r="Q16" s="9">
        <v>0.39063999999999999</v>
      </c>
      <c r="R16" s="9">
        <v>6.0760000000000002E-2</v>
      </c>
      <c r="S16" s="9" t="s">
        <v>41</v>
      </c>
      <c r="T16" s="9">
        <f>(1/Q34-1)/2</f>
        <v>18.819938176197837</v>
      </c>
      <c r="U16" s="9">
        <f t="shared" ref="U16:W16" si="7">(1/R34-1)/2</f>
        <v>22.996240601503761</v>
      </c>
      <c r="V16" s="9">
        <f t="shared" si="7"/>
        <v>0.71500777604976662</v>
      </c>
      <c r="W16" s="9">
        <f t="shared" si="7"/>
        <v>0.72747581872637124</v>
      </c>
    </row>
    <row r="17" spans="3:23" x14ac:dyDescent="0.25">
      <c r="K17" s="8" t="s">
        <v>31</v>
      </c>
      <c r="L17" s="9">
        <v>0.41980000000000001</v>
      </c>
      <c r="M17" s="9">
        <v>0.43752999999999997</v>
      </c>
      <c r="N17" s="9">
        <v>0.44940000000000002</v>
      </c>
      <c r="O17" s="9">
        <v>0.52905999999999997</v>
      </c>
      <c r="P17" s="9">
        <v>0.52264999999999995</v>
      </c>
      <c r="Q17" s="9">
        <v>0.46761999999999998</v>
      </c>
      <c r="R17" s="9">
        <v>1.0880000000000001E-2</v>
      </c>
      <c r="S17" s="9">
        <v>2.588E-2</v>
      </c>
      <c r="T17" s="9" t="s">
        <v>41</v>
      </c>
      <c r="U17" s="9">
        <f>(1/R35-1)/2</f>
        <v>15.681229773462782</v>
      </c>
      <c r="V17" s="9">
        <f t="shared" ref="V17:W17" si="8">(1/S35-1)/2</f>
        <v>0.52385584109757355</v>
      </c>
      <c r="W17" s="9">
        <f t="shared" si="8"/>
        <v>0.53282311871268928</v>
      </c>
    </row>
    <row r="18" spans="3:23" x14ac:dyDescent="0.25">
      <c r="K18" s="8" t="s">
        <v>32</v>
      </c>
      <c r="L18" s="9">
        <v>0.36488999999999999</v>
      </c>
      <c r="M18" s="9">
        <v>0.38212000000000002</v>
      </c>
      <c r="N18" s="9">
        <v>0.39277000000000001</v>
      </c>
      <c r="O18" s="9">
        <v>0.47626000000000002</v>
      </c>
      <c r="P18" s="9">
        <v>0.46695999999999999</v>
      </c>
      <c r="Q18" s="9">
        <v>0.41193999999999997</v>
      </c>
      <c r="R18" s="9">
        <v>5.7160000000000002E-2</v>
      </c>
      <c r="S18" s="9">
        <v>2.128E-2</v>
      </c>
      <c r="T18" s="9">
        <v>3.09E-2</v>
      </c>
      <c r="U18" s="9" t="s">
        <v>41</v>
      </c>
      <c r="V18" s="9">
        <f>(1/S36-1)/2</f>
        <v>0.65518794907931532</v>
      </c>
      <c r="W18" s="9">
        <f>(1/T36-1)/2</f>
        <v>0.66639839503580833</v>
      </c>
    </row>
    <row r="19" spans="3:23" x14ac:dyDescent="0.25">
      <c r="K19" s="8" t="s">
        <v>33</v>
      </c>
      <c r="L19" s="9">
        <v>4.1669999999999999E-2</v>
      </c>
      <c r="M19" s="9">
        <v>2.3019999999999999E-2</v>
      </c>
      <c r="N19" s="9">
        <v>0.14205000000000001</v>
      </c>
      <c r="O19" s="9">
        <v>9.9349999999999994E-2</v>
      </c>
      <c r="P19" s="9">
        <v>3.2200000000000002E-3</v>
      </c>
      <c r="Q19" s="9">
        <v>5.5999999999999995E-4</v>
      </c>
      <c r="R19" s="9">
        <v>0.51983000000000001</v>
      </c>
      <c r="S19" s="9">
        <v>0.41152</v>
      </c>
      <c r="T19" s="9">
        <v>0.48835000000000001</v>
      </c>
      <c r="U19" s="9">
        <v>0.43282999999999999</v>
      </c>
      <c r="V19" s="9" t="s">
        <v>41</v>
      </c>
      <c r="W19" s="9">
        <f>(1/T37-1)/2</f>
        <v>-633.41139240506322</v>
      </c>
    </row>
    <row r="20" spans="3:23" x14ac:dyDescent="0.25">
      <c r="K20" s="2" t="s">
        <v>34</v>
      </c>
      <c r="L20" s="10">
        <v>3.7490000000000002E-2</v>
      </c>
      <c r="M20" s="10">
        <v>2.002E-2</v>
      </c>
      <c r="N20" s="10">
        <v>0.13678999999999999</v>
      </c>
      <c r="O20" s="10">
        <v>9.3590000000000007E-2</v>
      </c>
      <c r="P20" s="10">
        <v>4.9100000000000003E-3</v>
      </c>
      <c r="Q20" s="10">
        <v>-1.6000000000000001E-4</v>
      </c>
      <c r="R20" s="10">
        <v>0.51556000000000002</v>
      </c>
      <c r="S20" s="10">
        <v>0.40733999999999998</v>
      </c>
      <c r="T20" s="10">
        <v>0.48410999999999998</v>
      </c>
      <c r="U20" s="10">
        <v>0.42867</v>
      </c>
      <c r="V20" s="10">
        <v>-7.9000000000000001E-4</v>
      </c>
      <c r="W20" s="10" t="s">
        <v>41</v>
      </c>
    </row>
    <row r="24" spans="3:23" x14ac:dyDescent="0.25">
      <c r="C24" t="s">
        <v>36</v>
      </c>
    </row>
    <row r="27" spans="3:23" x14ac:dyDescent="0.25">
      <c r="G27">
        <v>-5.5999999999999995E-4</v>
      </c>
      <c r="H27">
        <f>(1/G27-1)/2</f>
        <v>-893.35714285714289</v>
      </c>
      <c r="K27" t="s">
        <v>37</v>
      </c>
      <c r="L27">
        <v>4.4600000000000004E-3</v>
      </c>
      <c r="M27">
        <v>9.1569999999999999E-2</v>
      </c>
      <c r="N27">
        <v>3.0380000000000001E-2</v>
      </c>
      <c r="O27">
        <v>6.7570000000000005E-2</v>
      </c>
      <c r="P27">
        <v>3.0169999999999999E-2</v>
      </c>
      <c r="Q27">
        <v>0.45268000000000003</v>
      </c>
      <c r="R27">
        <v>0.34055999999999997</v>
      </c>
      <c r="S27">
        <v>0.41980000000000001</v>
      </c>
      <c r="T27">
        <v>0.36488999999999999</v>
      </c>
      <c r="U27">
        <v>4.1669999999999999E-2</v>
      </c>
      <c r="V27">
        <v>3.7490000000000002E-2</v>
      </c>
    </row>
    <row r="28" spans="3:23" x14ac:dyDescent="0.25">
      <c r="K28" t="s">
        <v>38</v>
      </c>
      <c r="M28">
        <v>0.10358000000000001</v>
      </c>
      <c r="N28">
        <v>4.0030000000000003E-2</v>
      </c>
      <c r="O28">
        <v>4.2270000000000002E-2</v>
      </c>
      <c r="P28">
        <v>1.4160000000000001E-2</v>
      </c>
      <c r="Q28">
        <v>0.46983000000000003</v>
      </c>
      <c r="R28">
        <v>0.35947000000000001</v>
      </c>
      <c r="S28">
        <v>0.43752999999999997</v>
      </c>
      <c r="T28">
        <v>0.38212000000000002</v>
      </c>
      <c r="U28">
        <v>2.3019999999999999E-2</v>
      </c>
      <c r="V28">
        <v>2.002E-2</v>
      </c>
    </row>
    <row r="29" spans="3:23" x14ac:dyDescent="0.25">
      <c r="K29" t="s">
        <v>39</v>
      </c>
      <c r="M29">
        <v>0.12617999999999999</v>
      </c>
      <c r="N29">
        <v>0.17047000000000001</v>
      </c>
      <c r="O29">
        <v>0.12792000000000001</v>
      </c>
      <c r="P29">
        <v>0.48232999999999998</v>
      </c>
      <c r="Q29">
        <v>0.37264000000000003</v>
      </c>
      <c r="R29">
        <v>0.44940000000000002</v>
      </c>
      <c r="S29">
        <v>0.39277000000000001</v>
      </c>
      <c r="T29">
        <v>0.14205000000000001</v>
      </c>
      <c r="U29">
        <v>0.13678999999999999</v>
      </c>
    </row>
    <row r="30" spans="3:23" x14ac:dyDescent="0.25">
      <c r="K30" t="s">
        <v>40</v>
      </c>
      <c r="N30">
        <v>0.12781000000000001</v>
      </c>
      <c r="O30">
        <v>8.5919999999999996E-2</v>
      </c>
      <c r="P30">
        <v>0.55962999999999996</v>
      </c>
      <c r="Q30">
        <v>0.45373000000000002</v>
      </c>
      <c r="R30">
        <v>0.52905999999999997</v>
      </c>
      <c r="S30">
        <v>0.47626000000000002</v>
      </c>
      <c r="T30">
        <v>9.9349999999999994E-2</v>
      </c>
      <c r="U30">
        <v>9.3590000000000007E-2</v>
      </c>
    </row>
    <row r="31" spans="3:23" x14ac:dyDescent="0.25">
      <c r="O31">
        <v>8.5599999999999999E-3</v>
      </c>
      <c r="P31">
        <v>0.55354999999999999</v>
      </c>
      <c r="Q31">
        <v>0.44718000000000002</v>
      </c>
      <c r="R31">
        <v>0.52264999999999995</v>
      </c>
      <c r="S31">
        <v>0.46695999999999999</v>
      </c>
      <c r="T31">
        <v>3.2200000000000002E-3</v>
      </c>
      <c r="U31">
        <v>4.9100000000000003E-3</v>
      </c>
    </row>
    <row r="32" spans="3:23" x14ac:dyDescent="0.25">
      <c r="O32">
        <v>0.49930000000000002</v>
      </c>
      <c r="P32">
        <v>0.39063999999999999</v>
      </c>
      <c r="Q32">
        <v>0.46761999999999998</v>
      </c>
      <c r="R32">
        <v>0.41193999999999997</v>
      </c>
      <c r="S32">
        <v>5.5999999999999995E-4</v>
      </c>
      <c r="T32">
        <v>-1.6000000000000001E-4</v>
      </c>
    </row>
    <row r="33" spans="16:20" x14ac:dyDescent="0.25">
      <c r="P33">
        <v>6.0760000000000002E-2</v>
      </c>
      <c r="Q33">
        <v>1.0880000000000001E-2</v>
      </c>
      <c r="R33">
        <v>5.7160000000000002E-2</v>
      </c>
      <c r="S33">
        <v>0.51983000000000001</v>
      </c>
      <c r="T33">
        <v>0.51556000000000002</v>
      </c>
    </row>
    <row r="34" spans="16:20" x14ac:dyDescent="0.25">
      <c r="Q34">
        <v>2.588E-2</v>
      </c>
      <c r="R34">
        <v>2.128E-2</v>
      </c>
      <c r="S34">
        <v>0.41152</v>
      </c>
      <c r="T34">
        <v>0.40733999999999998</v>
      </c>
    </row>
    <row r="35" spans="16:20" x14ac:dyDescent="0.25">
      <c r="R35">
        <v>3.09E-2</v>
      </c>
      <c r="S35">
        <v>0.48835000000000001</v>
      </c>
      <c r="T35">
        <v>0.48410999999999998</v>
      </c>
    </row>
    <row r="36" spans="16:20" x14ac:dyDescent="0.25">
      <c r="S36">
        <v>0.43282999999999999</v>
      </c>
      <c r="T36">
        <v>0.42867</v>
      </c>
    </row>
    <row r="37" spans="16:20" x14ac:dyDescent="0.25">
      <c r="T37">
        <v>-7.9000000000000001E-4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AMOVA</vt:lpstr>
      <vt:lpstr>Fst_Nm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</dc:creator>
  <cp:lastModifiedBy>Admin</cp:lastModifiedBy>
  <dcterms:created xsi:type="dcterms:W3CDTF">2015-06-05T18:19:34Z</dcterms:created>
  <dcterms:modified xsi:type="dcterms:W3CDTF">2023-02-16T07:39:38Z</dcterms:modified>
</cp:coreProperties>
</file>