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BA Saving Account-TalenX Tr..." sheetId="1" r:id="rId1"/>
  </sheets>
  <calcPr calcId="162913"/>
</workbook>
</file>

<file path=xl/sharedStrings.xml><?xml version="1.0" encoding="utf-8"?>
<sst xmlns="http://schemas.openxmlformats.org/spreadsheetml/2006/main" count="96" uniqueCount="96">
  <si>
    <t>ABA Saving Account-TalenX Transactions</t>
  </si>
  <si>
    <t>The TalenX International Co.,Ltd</t>
  </si>
  <si>
    <t>For the period 1 January 2025 to 31 July 2025</t>
  </si>
  <si>
    <t>Date</t>
  </si>
  <si>
    <t>Source</t>
  </si>
  <si>
    <t>Contact</t>
  </si>
  <si>
    <t>Description</t>
  </si>
  <si>
    <t>Invoice Number</t>
  </si>
  <si>
    <t>Reference</t>
  </si>
  <si>
    <t>Debit</t>
  </si>
  <si>
    <t>Credit</t>
  </si>
  <si>
    <t>Running Balance</t>
  </si>
  <si>
    <t>Gross</t>
  </si>
  <si>
    <t>Net</t>
  </si>
  <si>
    <t>Tax</t>
  </si>
  <si>
    <t>Related account</t>
  </si>
  <si>
    <t>ABA Saving Account-TalenX</t>
  </si>
  <si>
    <t>Opening Balance</t>
  </si>
  <si>
    <t>Receive Money</t>
  </si>
  <si>
    <t>ABA Bank</t>
  </si>
  <si>
    <t>Interest Income</t>
  </si>
  <si>
    <t>400901 - Interest Income</t>
  </si>
  <si>
    <t>Payable Payment</t>
  </si>
  <si>
    <t>Chakriya Nuy</t>
  </si>
  <si>
    <t>Payment: Wage Payable Invoice</t>
  </si>
  <si>
    <t>PR-0015</t>
  </si>
  <si>
    <t>210201 - Wages Payable</t>
  </si>
  <si>
    <t>Ms. Dariya</t>
  </si>
  <si>
    <t>Capital injection</t>
  </si>
  <si>
    <t>300101 - Ms. Dariya Share Capital</t>
  </si>
  <si>
    <t>Receivable Payment</t>
  </si>
  <si>
    <t>MEDIALOAD (CAMBODIA) CO., LTD</t>
  </si>
  <si>
    <t>Payment: MEDIALOAD (CAMBODIA) CO., LTD</t>
  </si>
  <si>
    <t>INV-250001</t>
  </si>
  <si>
    <t>110401 - Accounts Receivable</t>
  </si>
  <si>
    <t>PR-0014</t>
  </si>
  <si>
    <t>Bank Transfer</t>
  </si>
  <si>
    <t>Bank Transfer from ABA Saving Account-TalenX to Petty Cash</t>
  </si>
  <si>
    <t>For buying Domain Email. And we confuse to remark as for Patent Tax-2025, we will pay the next following.</t>
  </si>
  <si>
    <t>110108 - Petty Cash</t>
  </si>
  <si>
    <t>Petty cash for Xero Monthly subscription</t>
  </si>
  <si>
    <t>Bank Transfer from ABA Current account-TalenX to ABA Saving Account-TalenX</t>
  </si>
  <si>
    <t xml:space="preserve"> For Xero Monthly subscription</t>
  </si>
  <si>
    <t>110103 - ABA Current account-TalenX</t>
  </si>
  <si>
    <t xml:space="preserve"> Petty Cash for Xero Monthly subscription</t>
  </si>
  <si>
    <t>LITTLE DEGITAL (CAMBODIA) CO.,LTD</t>
  </si>
  <si>
    <t>Payment: LITTLE DEGITAL (CAMBODIA) CO.,LTD</t>
  </si>
  <si>
    <t>INV-250002</t>
  </si>
  <si>
    <t>KHMER TOP SERVICE LTD</t>
  </si>
  <si>
    <t>Payment: KHMER TOP SERVICE LTD</t>
  </si>
  <si>
    <t>INV-250005</t>
  </si>
  <si>
    <t>PT. Java Consulting Indonesia</t>
  </si>
  <si>
    <t>Payment: PT. Java Consulting Indonesia</t>
  </si>
  <si>
    <t>Reverse Charge</t>
  </si>
  <si>
    <t>210101 - Accounts Payable</t>
  </si>
  <si>
    <t>Spend Money</t>
  </si>
  <si>
    <t>Bank charge and loss with the reverse charge payment</t>
  </si>
  <si>
    <t>600218 - Loss from Exchange Rate, 600208 - Bank Fees</t>
  </si>
  <si>
    <t>Patty Cash</t>
  </si>
  <si>
    <t>850 - Suspense</t>
  </si>
  <si>
    <t>Xero (NZ) Ltd</t>
  </si>
  <si>
    <t>Payment: Xero (NZ) Ltd</t>
  </si>
  <si>
    <t>Petty cash</t>
  </si>
  <si>
    <t>MORGAN SHIBANG(CAMBODIA) PROPERTY MANAGEMENT CO LTD</t>
  </si>
  <si>
    <t>Payment: MORGAN SHIBANG(CAMBODIA) PROPERTY MANAGEMENT CO LTD</t>
  </si>
  <si>
    <t>MS2025-0014</t>
  </si>
  <si>
    <t>General Department of Taxation</t>
  </si>
  <si>
    <t>Monthly Tax for November 2024</t>
  </si>
  <si>
    <t>210303 - Withholding Tax Payable, 210304 - Salary &amp; Fringe Benefit Tax Payable and 1 more</t>
  </si>
  <si>
    <t>ETALENT PROMOTION (CAMBODIA) CO., LTD</t>
  </si>
  <si>
    <t>Payment: ETALENT PROMOTION (CAMBODIA) CO., LTD</t>
  </si>
  <si>
    <t>INV-250003</t>
  </si>
  <si>
    <t>Petty cash for Xero Monthly Subscription</t>
  </si>
  <si>
    <t>Petty Cash</t>
  </si>
  <si>
    <t>Petty Cash for Xero monthly Subscription</t>
  </si>
  <si>
    <t>DBA AND ASSOCIATES CO.,LTD</t>
  </si>
  <si>
    <t>Payment: DBA AND ASSOCIATES CO.,LTD</t>
  </si>
  <si>
    <t>Tax Service fee for December -2024_INV-2025-0128</t>
  </si>
  <si>
    <t>MS2025-0231</t>
  </si>
  <si>
    <t>Bank Transfer from Petty Cash to ABA Saving Account-TalenX</t>
  </si>
  <si>
    <t xml:space="preserve">For Xero Monthly subscription </t>
  </si>
  <si>
    <t>Petty cash for operation</t>
  </si>
  <si>
    <t>For Petty Cash</t>
  </si>
  <si>
    <t>TWO WAY PR CO.,LTD</t>
  </si>
  <si>
    <t>Payment: TWO WAY PR CO.,LTD</t>
  </si>
  <si>
    <t>INV-250004</t>
  </si>
  <si>
    <t>MS2025-0446</t>
  </si>
  <si>
    <t>CAMBODIAN REINSURANCE COMPANY " Cambodia Re"</t>
  </si>
  <si>
    <t>Payment: CAMBODIAN REINSURANCE COMPANY " Cambodia Re"</t>
  </si>
  <si>
    <t>25-005</t>
  </si>
  <si>
    <t>Insurance Association of Cambodia</t>
  </si>
  <si>
    <t>Payment: Insurance Association of Cambodia</t>
  </si>
  <si>
    <t>25-006</t>
  </si>
  <si>
    <t>Total ABA Saving Account-TalenX</t>
  </si>
  <si>
    <t>Closing Balance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</si>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</sst>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(#,##0.00)"/>
    <numFmt numFmtId="165" formatCode="dd mmm yyyy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M43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34.5" customWidth="1"/>
    <col min="2" max="2" width="19.33203125" customWidth="1"/>
    <col min="3" max="3" width="71.5" customWidth="1"/>
    <col min="4" max="4" width="80.33203125" customWidth="1"/>
    <col min="5" max="5" width="49.16015625" customWidth="1"/>
    <col min="6" max="6" width="98.16015625" customWidth="1"/>
    <col min="7" max="7" width="9" customWidth="1"/>
    <col min="8" max="8" width="8" customWidth="1"/>
    <col min="9" max="9" width="19.33203125" customWidth="1"/>
    <col min="10" max="11" width="8.83203125" customWidth="1"/>
    <col min="12" max="12" width="5.33203125" customWidth="1"/>
    <col min="13" max="13" width="8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6" t="s">
        <v>15</v>
      </c>
    </row>
    <row r="6" ht="13.35" customHeight="true"/>
    <row r="7" ht="12.1" customHeight="true" customFormat="true" s="5">
      <c r="A7" s="8" t="s">
        <v>16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0.95" customHeight="true" customFormat="true" s="9">
      <c r="A8" s="10" t="s">
        <v>17</v>
      </c>
      <c r="B8" s="10"/>
      <c r="C8" s="10"/>
      <c r="D8" s="10"/>
      <c r="E8" s="10"/>
      <c r="F8" s="10"/>
      <c r="G8" s="11">
        <v>134.2000</v>
      </c>
      <c r="H8" s="11">
        <v>0</v>
      </c>
      <c r="I8" s="11">
        <f ca="1">(G8 - H8)</f>
        <v>0</v>
      </c>
      <c r="J8" s="11">
        <v>0</v>
      </c>
      <c r="K8" s="11">
        <v>0</v>
      </c>
      <c r="L8" s="11">
        <v>0</v>
      </c>
      <c r="M8" s="10"/>
    </row>
    <row r="9" ht="10.95" customHeight="true" customFormat="true" s="9">
      <c r="A9" s="12">
        <v>45658</v>
      </c>
      <c r="B9" s="13" t="s">
        <v>18</v>
      </c>
      <c r="C9" s="13" t="s">
        <v>19</v>
      </c>
      <c r="D9" s="13" t="s">
        <v>19</v>
      </c>
      <c r="E9" s="13" t="s">
        <v>20</v>
      </c>
      <c r="F9" s="13" t="s">
        <v>20</v>
      </c>
      <c r="G9" s="14">
        <v>0.1000</v>
      </c>
      <c r="H9" s="14">
        <v>0</v>
      </c>
      <c r="I9" s="14">
        <f ca="1">((I8 + G9) - H9)</f>
        <v>0</v>
      </c>
      <c r="J9" s="14">
        <v>0.1000</v>
      </c>
      <c r="K9" s="14">
        <v>0.1000</v>
      </c>
      <c r="L9" s="14">
        <v>0</v>
      </c>
      <c r="M9" s="13" t="s">
        <v>21</v>
      </c>
    </row>
    <row r="10" ht="10.95" customHeight="true" customFormat="true" s="9">
      <c r="A10" s="15">
        <v>45666</v>
      </c>
      <c r="B10" s="16" t="s">
        <v>22</v>
      </c>
      <c r="C10" s="16" t="s">
        <v>23</v>
      </c>
      <c r="D10" s="16" t="s">
        <v>24</v>
      </c>
      <c r="E10" s="16"/>
      <c r="F10" s="16" t="s">
        <v>25</v>
      </c>
      <c r="G10" s="17">
        <v>0</v>
      </c>
      <c r="H10" s="17">
        <v>410.0000</v>
      </c>
      <c r="I10" s="17">
        <f ca="1">((I9 + G10) - H10)</f>
        <v>0</v>
      </c>
      <c r="J10" s="17">
        <v>-410.0000</v>
      </c>
      <c r="K10" s="17">
        <v>-410.0000</v>
      </c>
      <c r="L10" s="17">
        <v>0</v>
      </c>
      <c r="M10" s="16" t="s">
        <v>26</v>
      </c>
    </row>
    <row r="11" ht="10.95" customHeight="true" customFormat="true" s="9">
      <c r="A11" s="15">
        <v>45666</v>
      </c>
      <c r="B11" s="16" t="s">
        <v>18</v>
      </c>
      <c r="C11" s="16" t="s">
        <v>27</v>
      </c>
      <c r="D11" s="16" t="s">
        <v>27</v>
      </c>
      <c r="E11" s="16" t="s">
        <v>28</v>
      </c>
      <c r="F11" s="16" t="s">
        <v>28</v>
      </c>
      <c r="G11" s="17">
        <v>500.0000</v>
      </c>
      <c r="H11" s="17">
        <v>0</v>
      </c>
      <c r="I11" s="17">
        <f ca="1">((I10 + G11) - H11)</f>
        <v>0</v>
      </c>
      <c r="J11" s="17">
        <v>500.0000</v>
      </c>
      <c r="K11" s="17">
        <v>500.0000</v>
      </c>
      <c r="L11" s="17">
        <v>0</v>
      </c>
      <c r="M11" s="16" t="s">
        <v>29</v>
      </c>
    </row>
    <row r="12" ht="10.95" customHeight="true" customFormat="true" s="9">
      <c r="A12" s="15">
        <v>45666</v>
      </c>
      <c r="B12" s="16" t="s">
        <v>30</v>
      </c>
      <c r="C12" s="16" t="s">
        <v>31</v>
      </c>
      <c r="D12" s="16" t="s">
        <v>32</v>
      </c>
      <c r="E12" s="16"/>
      <c r="F12" s="16" t="s">
        <v>33</v>
      </c>
      <c r="G12" s="17">
        <v>660.0000</v>
      </c>
      <c r="H12" s="17">
        <v>0</v>
      </c>
      <c r="I12" s="17">
        <f ca="1">((I11 + G12) - H12)</f>
        <v>0</v>
      </c>
      <c r="J12" s="17">
        <v>660.0000</v>
      </c>
      <c r="K12" s="17">
        <v>660.0000</v>
      </c>
      <c r="L12" s="17">
        <v>0</v>
      </c>
      <c r="M12" s="16" t="s">
        <v>34</v>
      </c>
    </row>
    <row r="13" ht="10.95" customHeight="true" customFormat="true" s="9">
      <c r="A13" s="15">
        <v>45666</v>
      </c>
      <c r="B13" s="16" t="s">
        <v>22</v>
      </c>
      <c r="C13" s="16" t="s">
        <v>23</v>
      </c>
      <c r="D13" s="16" t="s">
        <v>24</v>
      </c>
      <c r="E13" s="16"/>
      <c r="F13" s="16" t="s">
        <v>35</v>
      </c>
      <c r="G13" s="17">
        <v>0</v>
      </c>
      <c r="H13" s="17">
        <v>410.0000</v>
      </c>
      <c r="I13" s="17">
        <f ca="1">((I12 + G13) - H13)</f>
        <v>0</v>
      </c>
      <c r="J13" s="17">
        <v>-410.0000</v>
      </c>
      <c r="K13" s="17">
        <v>-410.0000</v>
      </c>
      <c r="L13" s="17">
        <v>0</v>
      </c>
      <c r="M13" s="16" t="s">
        <v>26</v>
      </c>
    </row>
    <row r="14" ht="10.95" customHeight="true" customFormat="true" s="9">
      <c r="A14" s="15">
        <v>45667</v>
      </c>
      <c r="B14" s="16" t="s">
        <v>36</v>
      </c>
      <c r="C14" s="16"/>
      <c r="D14" s="16" t="s">
        <v>37</v>
      </c>
      <c r="E14" s="16"/>
      <c r="F14" s="16" t="s">
        <v>38</v>
      </c>
      <c r="G14" s="17">
        <v>0</v>
      </c>
      <c r="H14" s="17">
        <v>300.0000</v>
      </c>
      <c r="I14" s="17">
        <f ca="1">((I13 + G14) - H14)</f>
        <v>0</v>
      </c>
      <c r="J14" s="17">
        <v>-300.0000</v>
      </c>
      <c r="K14" s="17">
        <v>-300.0000</v>
      </c>
      <c r="L14" s="17">
        <v>0</v>
      </c>
      <c r="M14" s="16" t="s">
        <v>39</v>
      </c>
    </row>
    <row r="15" ht="10.95" customHeight="true" customFormat="true" s="9">
      <c r="A15" s="15">
        <v>45672</v>
      </c>
      <c r="B15" s="16" t="s">
        <v>36</v>
      </c>
      <c r="C15" s="16"/>
      <c r="D15" s="16" t="s">
        <v>37</v>
      </c>
      <c r="E15" s="16"/>
      <c r="F15" s="16" t="s">
        <v>40</v>
      </c>
      <c r="G15" s="17">
        <v>0</v>
      </c>
      <c r="H15" s="17">
        <v>100.0000</v>
      </c>
      <c r="I15" s="17">
        <f ca="1">((I14 + G15) - H15)</f>
        <v>0</v>
      </c>
      <c r="J15" s="17">
        <v>-100.0000</v>
      </c>
      <c r="K15" s="17">
        <v>-100.0000</v>
      </c>
      <c r="L15" s="17">
        <v>0</v>
      </c>
      <c r="M15" s="16" t="s">
        <v>39</v>
      </c>
    </row>
    <row r="16" ht="10.95" customHeight="true" customFormat="true" s="9">
      <c r="A16" s="15">
        <v>45672</v>
      </c>
      <c r="B16" s="16" t="s">
        <v>36</v>
      </c>
      <c r="C16" s="16"/>
      <c r="D16" s="16" t="s">
        <v>41</v>
      </c>
      <c r="E16" s="16"/>
      <c r="F16" s="16" t="s">
        <v>42</v>
      </c>
      <c r="G16" s="17">
        <v>10.0000</v>
      </c>
      <c r="H16" s="17">
        <v>0</v>
      </c>
      <c r="I16" s="17">
        <f ca="1">((I15 + G16) - H16)</f>
        <v>0</v>
      </c>
      <c r="J16" s="17">
        <v>10.0000</v>
      </c>
      <c r="K16" s="17">
        <v>10.0000</v>
      </c>
      <c r="L16" s="17">
        <v>0</v>
      </c>
      <c r="M16" s="16" t="s">
        <v>43</v>
      </c>
    </row>
    <row r="17" ht="10.95" customHeight="true" customFormat="true" s="9">
      <c r="A17" s="15">
        <v>45672</v>
      </c>
      <c r="B17" s="16" t="s">
        <v>36</v>
      </c>
      <c r="C17" s="16"/>
      <c r="D17" s="16" t="s">
        <v>37</v>
      </c>
      <c r="E17" s="16"/>
      <c r="F17" s="16" t="s">
        <v>44</v>
      </c>
      <c r="G17" s="17">
        <v>0</v>
      </c>
      <c r="H17" s="17">
        <v>80.0000</v>
      </c>
      <c r="I17" s="17">
        <f ca="1">((I16 + G17) - H17)</f>
        <v>0</v>
      </c>
      <c r="J17" s="17">
        <v>-80.0000</v>
      </c>
      <c r="K17" s="17">
        <v>-80.0000</v>
      </c>
      <c r="L17" s="17">
        <v>0</v>
      </c>
      <c r="M17" s="16" t="s">
        <v>39</v>
      </c>
    </row>
    <row r="18" ht="10.95" customHeight="true" customFormat="true" s="9">
      <c r="A18" s="15">
        <v>45677</v>
      </c>
      <c r="B18" s="16" t="s">
        <v>30</v>
      </c>
      <c r="C18" s="16" t="s">
        <v>45</v>
      </c>
      <c r="D18" s="16" t="s">
        <v>46</v>
      </c>
      <c r="E18" s="16"/>
      <c r="F18" s="16" t="s">
        <v>47</v>
      </c>
      <c r="G18" s="17">
        <v>660.0000</v>
      </c>
      <c r="H18" s="17">
        <v>0</v>
      </c>
      <c r="I18" s="17">
        <f ca="1">((I17 + G18) - H18)</f>
        <v>0</v>
      </c>
      <c r="J18" s="17">
        <v>660.0000</v>
      </c>
      <c r="K18" s="17">
        <v>660.0000</v>
      </c>
      <c r="L18" s="17">
        <v>0</v>
      </c>
      <c r="M18" s="16" t="s">
        <v>34</v>
      </c>
    </row>
    <row r="19" ht="10.95" customHeight="true" customFormat="true" s="9">
      <c r="A19" s="15">
        <v>45679</v>
      </c>
      <c r="B19" s="16" t="s">
        <v>30</v>
      </c>
      <c r="C19" s="16" t="s">
        <v>48</v>
      </c>
      <c r="D19" s="16" t="s">
        <v>49</v>
      </c>
      <c r="E19" s="16"/>
      <c r="F19" s="16" t="s">
        <v>50</v>
      </c>
      <c r="G19" s="17">
        <v>303.6000</v>
      </c>
      <c r="H19" s="17">
        <v>0</v>
      </c>
      <c r="I19" s="17">
        <f ca="1">((I18 + G19) - H19)</f>
        <v>0</v>
      </c>
      <c r="J19" s="17">
        <v>303.6000</v>
      </c>
      <c r="K19" s="17">
        <v>303.6000</v>
      </c>
      <c r="L19" s="17">
        <v>0</v>
      </c>
      <c r="M19" s="16" t="s">
        <v>34</v>
      </c>
    </row>
    <row r="20" ht="10.95" customHeight="true" customFormat="true" s="9">
      <c r="A20" s="15">
        <v>45679</v>
      </c>
      <c r="B20" s="16" t="s">
        <v>22</v>
      </c>
      <c r="C20" s="16" t="s">
        <v>51</v>
      </c>
      <c r="D20" s="16" t="s">
        <v>52</v>
      </c>
      <c r="E20" s="16"/>
      <c r="F20" s="16" t="s">
        <v>53</v>
      </c>
      <c r="G20" s="17">
        <v>0</v>
      </c>
      <c r="H20" s="17">
        <v>10.0000</v>
      </c>
      <c r="I20" s="17">
        <f ca="1">((I19 + G20) - H20)</f>
        <v>0</v>
      </c>
      <c r="J20" s="17">
        <v>-10.0000</v>
      </c>
      <c r="K20" s="17">
        <v>-10.0000</v>
      </c>
      <c r="L20" s="17">
        <v>0</v>
      </c>
      <c r="M20" s="16" t="s">
        <v>54</v>
      </c>
    </row>
    <row r="21" ht="10.95" customHeight="true" customFormat="true" s="9">
      <c r="A21" s="15">
        <v>45679</v>
      </c>
      <c r="B21" s="16" t="s">
        <v>55</v>
      </c>
      <c r="C21" s="16" t="s">
        <v>19</v>
      </c>
      <c r="D21" s="16" t="s">
        <v>19</v>
      </c>
      <c r="E21" s="16" t="s">
        <v>56</v>
      </c>
      <c r="F21" s="16" t="s">
        <v>56</v>
      </c>
      <c r="G21" s="17">
        <v>0</v>
      </c>
      <c r="H21" s="17">
        <v>1.2600</v>
      </c>
      <c r="I21" s="17">
        <f ca="1">((I20 + G21) - H21)</f>
        <v>0</v>
      </c>
      <c r="J21" s="17">
        <v>-1.2600</v>
      </c>
      <c r="K21" s="17">
        <v>-1.2600</v>
      </c>
      <c r="L21" s="17">
        <v>0</v>
      </c>
      <c r="M21" s="16" t="s">
        <v>57</v>
      </c>
    </row>
    <row r="22" ht="10.95" customHeight="true" customFormat="true" s="9">
      <c r="A22" s="15">
        <v>45679</v>
      </c>
      <c r="B22" s="16" t="s">
        <v>55</v>
      </c>
      <c r="C22" s="16" t="s">
        <v>27</v>
      </c>
      <c r="D22" s="16" t="s">
        <v>27</v>
      </c>
      <c r="E22" s="16" t="s">
        <v>58</v>
      </c>
      <c r="F22" s="16" t="s">
        <v>58</v>
      </c>
      <c r="G22" s="17">
        <v>0</v>
      </c>
      <c r="H22" s="17">
        <v>250.0000</v>
      </c>
      <c r="I22" s="17">
        <f ca="1">((I21 + G22) - H22)</f>
        <v>0</v>
      </c>
      <c r="J22" s="17">
        <v>-250.0000</v>
      </c>
      <c r="K22" s="17">
        <v>-250.0000</v>
      </c>
      <c r="L22" s="17">
        <v>0</v>
      </c>
      <c r="M22" s="16" t="s">
        <v>59</v>
      </c>
    </row>
    <row r="23" ht="10.95" customHeight="true" customFormat="true" s="9">
      <c r="A23" s="15">
        <v>45679</v>
      </c>
      <c r="B23" s="16" t="s">
        <v>22</v>
      </c>
      <c r="C23" s="16" t="s">
        <v>60</v>
      </c>
      <c r="D23" s="16" t="s">
        <v>61</v>
      </c>
      <c r="E23" s="16"/>
      <c r="F23" s="16" t="s">
        <v>53</v>
      </c>
      <c r="G23" s="17">
        <v>0</v>
      </c>
      <c r="H23" s="17">
        <v>37.0300</v>
      </c>
      <c r="I23" s="17">
        <f ca="1">((I22 + G23) - H23)</f>
        <v>0</v>
      </c>
      <c r="J23" s="17">
        <v>-37.0300</v>
      </c>
      <c r="K23" s="17">
        <v>-37.0300</v>
      </c>
      <c r="L23" s="17">
        <v>0</v>
      </c>
      <c r="M23" s="16" t="s">
        <v>54</v>
      </c>
    </row>
    <row r="24" ht="10.95" customHeight="true" customFormat="true" s="9">
      <c r="A24" s="15">
        <v>45680</v>
      </c>
      <c r="B24" s="16" t="s">
        <v>36</v>
      </c>
      <c r="C24" s="16"/>
      <c r="D24" s="16" t="s">
        <v>37</v>
      </c>
      <c r="E24" s="16"/>
      <c r="F24" s="16" t="s">
        <v>62</v>
      </c>
      <c r="G24" s="17">
        <v>0</v>
      </c>
      <c r="H24" s="17">
        <v>100.0000</v>
      </c>
      <c r="I24" s="17">
        <f ca="1">((I23 + G24) - H24)</f>
        <v>0</v>
      </c>
      <c r="J24" s="17">
        <v>-100.0000</v>
      </c>
      <c r="K24" s="17">
        <v>-100.0000</v>
      </c>
      <c r="L24" s="17">
        <v>0</v>
      </c>
      <c r="M24" s="16" t="s">
        <v>39</v>
      </c>
    </row>
    <row r="25" ht="10.95" customHeight="true" customFormat="true" s="9">
      <c r="A25" s="15">
        <v>45680</v>
      </c>
      <c r="B25" s="16" t="s">
        <v>22</v>
      </c>
      <c r="C25" s="16" t="s">
        <v>63</v>
      </c>
      <c r="D25" s="16" t="s">
        <v>64</v>
      </c>
      <c r="E25" s="16"/>
      <c r="F25" s="16" t="s">
        <v>65</v>
      </c>
      <c r="G25" s="17">
        <v>0</v>
      </c>
      <c r="H25" s="17">
        <v>308.0000</v>
      </c>
      <c r="I25" s="17">
        <f ca="1">((I24 + G25) - H25)</f>
        <v>0</v>
      </c>
      <c r="J25" s="17">
        <v>-308.0000</v>
      </c>
      <c r="K25" s="17">
        <v>-308.0000</v>
      </c>
      <c r="L25" s="17">
        <v>0</v>
      </c>
      <c r="M25" s="16" t="s">
        <v>54</v>
      </c>
    </row>
    <row r="26" ht="10.95" customHeight="true" customFormat="true" s="9">
      <c r="A26" s="15">
        <v>45681</v>
      </c>
      <c r="B26" s="16" t="s">
        <v>55</v>
      </c>
      <c r="C26" s="16" t="s">
        <v>66</v>
      </c>
      <c r="D26" s="16" t="s">
        <v>66</v>
      </c>
      <c r="E26" s="16" t="s">
        <v>67</v>
      </c>
      <c r="F26" s="16" t="s">
        <v>67</v>
      </c>
      <c r="G26" s="17">
        <v>0</v>
      </c>
      <c r="H26" s="17">
        <v>217.8800</v>
      </c>
      <c r="I26" s="17">
        <f ca="1">((I25 + G26) - H26)</f>
        <v>0</v>
      </c>
      <c r="J26" s="17">
        <v>-217.8800</v>
      </c>
      <c r="K26" s="17">
        <v>-217.8800</v>
      </c>
      <c r="L26" s="17">
        <v>0</v>
      </c>
      <c r="M26" s="16" t="s">
        <v>68</v>
      </c>
    </row>
    <row r="27" ht="10.95" customHeight="true" customFormat="true" s="9">
      <c r="A27" s="15">
        <v>45687</v>
      </c>
      <c r="B27" s="16" t="s">
        <v>30</v>
      </c>
      <c r="C27" s="16" t="s">
        <v>69</v>
      </c>
      <c r="D27" s="16" t="s">
        <v>70</v>
      </c>
      <c r="E27" s="16"/>
      <c r="F27" s="16" t="s">
        <v>71</v>
      </c>
      <c r="G27" s="17">
        <v>660.0000</v>
      </c>
      <c r="H27" s="17">
        <v>0</v>
      </c>
      <c r="I27" s="17">
        <f ca="1">((I26 + G27) - H27)</f>
        <v>0</v>
      </c>
      <c r="J27" s="17">
        <v>660.0000</v>
      </c>
      <c r="K27" s="17">
        <v>660.0000</v>
      </c>
      <c r="L27" s="17">
        <v>0</v>
      </c>
      <c r="M27" s="16" t="s">
        <v>34</v>
      </c>
    </row>
    <row r="28" ht="10.95" customHeight="true" customFormat="true" s="9">
      <c r="A28" s="15">
        <v>45687</v>
      </c>
      <c r="B28" s="16" t="s">
        <v>36</v>
      </c>
      <c r="C28" s="16"/>
      <c r="D28" s="16" t="s">
        <v>37</v>
      </c>
      <c r="E28" s="16"/>
      <c r="F28" s="16" t="s">
        <v>72</v>
      </c>
      <c r="G28" s="17">
        <v>0</v>
      </c>
      <c r="H28" s="17">
        <v>100.0000</v>
      </c>
      <c r="I28" s="17">
        <f ca="1">((I27 + G28) - H28)</f>
        <v>0</v>
      </c>
      <c r="J28" s="17">
        <v>-100.0000</v>
      </c>
      <c r="K28" s="17">
        <v>-100.0000</v>
      </c>
      <c r="L28" s="17">
        <v>0</v>
      </c>
      <c r="M28" s="16" t="s">
        <v>39</v>
      </c>
    </row>
    <row r="29" ht="10.95" customHeight="true" customFormat="true" s="9">
      <c r="A29" s="15">
        <v>45687</v>
      </c>
      <c r="B29" s="16" t="s">
        <v>55</v>
      </c>
      <c r="C29" s="16" t="s">
        <v>27</v>
      </c>
      <c r="D29" s="16" t="s">
        <v>27</v>
      </c>
      <c r="E29" s="16" t="s">
        <v>73</v>
      </c>
      <c r="F29" s="16" t="s">
        <v>73</v>
      </c>
      <c r="G29" s="17">
        <v>0</v>
      </c>
      <c r="H29" s="17">
        <v>43.0000</v>
      </c>
      <c r="I29" s="17">
        <f ca="1">((I28 + G29) - H29)</f>
        <v>0</v>
      </c>
      <c r="J29" s="17">
        <v>-43.0000</v>
      </c>
      <c r="K29" s="17">
        <v>-43.0000</v>
      </c>
      <c r="L29" s="17">
        <v>0</v>
      </c>
      <c r="M29" s="16" t="s">
        <v>59</v>
      </c>
    </row>
    <row r="30" ht="10.95" customHeight="true" customFormat="true" s="9">
      <c r="A30" s="15">
        <v>45703</v>
      </c>
      <c r="B30" s="16" t="s">
        <v>36</v>
      </c>
      <c r="C30" s="16"/>
      <c r="D30" s="16" t="s">
        <v>37</v>
      </c>
      <c r="E30" s="16"/>
      <c r="F30" s="16" t="s">
        <v>74</v>
      </c>
      <c r="G30" s="17">
        <v>0</v>
      </c>
      <c r="H30" s="17">
        <v>300.0000</v>
      </c>
      <c r="I30" s="17">
        <f ca="1">((I29 + G30) - H30)</f>
        <v>0</v>
      </c>
      <c r="J30" s="17">
        <v>-300.0000</v>
      </c>
      <c r="K30" s="17">
        <v>-300.0000</v>
      </c>
      <c r="L30" s="17">
        <v>0</v>
      </c>
      <c r="M30" s="16" t="s">
        <v>39</v>
      </c>
    </row>
    <row r="31" ht="10.95" customHeight="true" customFormat="true" s="9">
      <c r="A31" s="15">
        <v>45709</v>
      </c>
      <c r="B31" s="16" t="s">
        <v>22</v>
      </c>
      <c r="C31" s="16" t="s">
        <v>75</v>
      </c>
      <c r="D31" s="16" t="s">
        <v>76</v>
      </c>
      <c r="E31" s="16"/>
      <c r="F31" s="16" t="s">
        <v>77</v>
      </c>
      <c r="G31" s="17">
        <v>0</v>
      </c>
      <c r="H31" s="17">
        <v>66.0000</v>
      </c>
      <c r="I31" s="17">
        <f ca="1">((I30 + G31) - H31)</f>
        <v>0</v>
      </c>
      <c r="J31" s="17">
        <v>-66.0000</v>
      </c>
      <c r="K31" s="17">
        <v>-66.0000</v>
      </c>
      <c r="L31" s="17">
        <v>0</v>
      </c>
      <c r="M31" s="16" t="s">
        <v>54</v>
      </c>
    </row>
    <row r="32" ht="10.95" customHeight="true" customFormat="true" s="9">
      <c r="A32" s="15">
        <v>45709</v>
      </c>
      <c r="B32" s="16" t="s">
        <v>22</v>
      </c>
      <c r="C32" s="16" t="s">
        <v>63</v>
      </c>
      <c r="D32" s="16" t="s">
        <v>64</v>
      </c>
      <c r="E32" s="16"/>
      <c r="F32" s="16" t="s">
        <v>78</v>
      </c>
      <c r="G32" s="17">
        <v>0</v>
      </c>
      <c r="H32" s="17">
        <v>308.0000</v>
      </c>
      <c r="I32" s="17">
        <f ca="1">((I31 + G32) - H32)</f>
        <v>0</v>
      </c>
      <c r="J32" s="17">
        <v>-308.0000</v>
      </c>
      <c r="K32" s="17">
        <v>-308.0000</v>
      </c>
      <c r="L32" s="17">
        <v>0</v>
      </c>
      <c r="M32" s="16" t="s">
        <v>54</v>
      </c>
    </row>
    <row r="33" ht="10.95" customHeight="true" customFormat="true" s="9">
      <c r="A33" s="15">
        <v>45709</v>
      </c>
      <c r="B33" s="16" t="s">
        <v>36</v>
      </c>
      <c r="C33" s="16"/>
      <c r="D33" s="16" t="s">
        <v>79</v>
      </c>
      <c r="E33" s="16"/>
      <c r="F33" s="16" t="s">
        <v>80</v>
      </c>
      <c r="G33" s="17">
        <v>500.0000</v>
      </c>
      <c r="H33" s="17">
        <v>0</v>
      </c>
      <c r="I33" s="17">
        <f ca="1">((I32 + G33) - H33)</f>
        <v>0</v>
      </c>
      <c r="J33" s="17">
        <v>500.0000</v>
      </c>
      <c r="K33" s="17">
        <v>500.0000</v>
      </c>
      <c r="L33" s="17">
        <v>0</v>
      </c>
      <c r="M33" s="16" t="s">
        <v>39</v>
      </c>
    </row>
    <row r="34" ht="10.95" customHeight="true" customFormat="true" s="9">
      <c r="A34" s="15">
        <v>45709</v>
      </c>
      <c r="B34" s="16" t="s">
        <v>55</v>
      </c>
      <c r="C34" s="16" t="s">
        <v>27</v>
      </c>
      <c r="D34" s="16" t="s">
        <v>27</v>
      </c>
      <c r="E34" s="16" t="s">
        <v>81</v>
      </c>
      <c r="F34" s="16" t="s">
        <v>81</v>
      </c>
      <c r="G34" s="17">
        <v>0</v>
      </c>
      <c r="H34" s="17">
        <v>100.0000</v>
      </c>
      <c r="I34" s="17">
        <f ca="1">((I33 + G34) - H34)</f>
        <v>0</v>
      </c>
      <c r="J34" s="17">
        <v>-100.0000</v>
      </c>
      <c r="K34" s="17">
        <v>-100.0000</v>
      </c>
      <c r="L34" s="17">
        <v>0</v>
      </c>
      <c r="M34" s="16" t="s">
        <v>59</v>
      </c>
    </row>
    <row r="35" ht="10.95" customHeight="true" customFormat="true" s="9">
      <c r="A35" s="15">
        <v>45713</v>
      </c>
      <c r="B35" s="16" t="s">
        <v>36</v>
      </c>
      <c r="C35" s="16"/>
      <c r="D35" s="16" t="s">
        <v>37</v>
      </c>
      <c r="E35" s="16"/>
      <c r="F35" s="16" t="s">
        <v>82</v>
      </c>
      <c r="G35" s="17">
        <v>0</v>
      </c>
      <c r="H35" s="17">
        <v>280.0000</v>
      </c>
      <c r="I35" s="17">
        <f ca="1">((I34 + G35) - H35)</f>
        <v>0</v>
      </c>
      <c r="J35" s="17">
        <v>-280.0000</v>
      </c>
      <c r="K35" s="17">
        <v>-280.0000</v>
      </c>
      <c r="L35" s="17">
        <v>0</v>
      </c>
      <c r="M35" s="16" t="s">
        <v>39</v>
      </c>
    </row>
    <row r="36" ht="10.95" customHeight="true" customFormat="true" s="9">
      <c r="A36" s="15">
        <v>45723</v>
      </c>
      <c r="B36" s="16" t="s">
        <v>30</v>
      </c>
      <c r="C36" s="16" t="s">
        <v>83</v>
      </c>
      <c r="D36" s="16" t="s">
        <v>84</v>
      </c>
      <c r="E36" s="16"/>
      <c r="F36" s="16" t="s">
        <v>85</v>
      </c>
      <c r="G36" s="17">
        <v>363.0000</v>
      </c>
      <c r="H36" s="17">
        <v>0</v>
      </c>
      <c r="I36" s="17">
        <f ca="1">((I35 + G36) - H36)</f>
        <v>0</v>
      </c>
      <c r="J36" s="17">
        <v>363.0000</v>
      </c>
      <c r="K36" s="17">
        <v>363.0000</v>
      </c>
      <c r="L36" s="17">
        <v>0</v>
      </c>
      <c r="M36" s="16" t="s">
        <v>34</v>
      </c>
    </row>
    <row r="37" ht="10.95" customHeight="true" customFormat="true" s="9">
      <c r="A37" s="15">
        <v>45733</v>
      </c>
      <c r="B37" s="16" t="s">
        <v>22</v>
      </c>
      <c r="C37" s="16" t="s">
        <v>63</v>
      </c>
      <c r="D37" s="16" t="s">
        <v>64</v>
      </c>
      <c r="E37" s="16"/>
      <c r="F37" s="16" t="s">
        <v>86</v>
      </c>
      <c r="G37" s="17">
        <v>0</v>
      </c>
      <c r="H37" s="17">
        <v>308.0000</v>
      </c>
      <c r="I37" s="17">
        <f ca="1">((I36 + G37) - H37)</f>
        <v>0</v>
      </c>
      <c r="J37" s="17">
        <v>-308.0000</v>
      </c>
      <c r="K37" s="17">
        <v>-308.0000</v>
      </c>
      <c r="L37" s="17">
        <v>0</v>
      </c>
      <c r="M37" s="16" t="s">
        <v>54</v>
      </c>
    </row>
    <row r="38" ht="10.95" customHeight="true" customFormat="true" s="9">
      <c r="A38" s="15">
        <v>45835</v>
      </c>
      <c r="B38" s="16" t="s">
        <v>30</v>
      </c>
      <c r="C38" s="16" t="s">
        <v>87</v>
      </c>
      <c r="D38" s="16" t="s">
        <v>88</v>
      </c>
      <c r="E38" s="16"/>
      <c r="F38" s="16" t="s">
        <v>89</v>
      </c>
      <c r="G38" s="17">
        <v>440.0000</v>
      </c>
      <c r="H38" s="17">
        <v>0</v>
      </c>
      <c r="I38" s="17">
        <f ca="1">((I37 + G38) - H38)</f>
        <v>0</v>
      </c>
      <c r="J38" s="17">
        <v>440.0000</v>
      </c>
      <c r="K38" s="17">
        <v>440.0000</v>
      </c>
      <c r="L38" s="17">
        <v>0</v>
      </c>
      <c r="M38" s="16" t="s">
        <v>34</v>
      </c>
    </row>
    <row r="39" ht="10.95" customHeight="true" customFormat="true" s="9">
      <c r="A39" s="15">
        <v>45845</v>
      </c>
      <c r="B39" s="16" t="s">
        <v>30</v>
      </c>
      <c r="C39" s="16" t="s">
        <v>90</v>
      </c>
      <c r="D39" s="16" t="s">
        <v>91</v>
      </c>
      <c r="E39" s="16"/>
      <c r="F39" s="16" t="s">
        <v>92</v>
      </c>
      <c r="G39" s="17">
        <v>792.0000</v>
      </c>
      <c r="H39" s="17">
        <v>0</v>
      </c>
      <c r="I39" s="17">
        <f ca="1">((I38 + G39) - H39)</f>
        <v>0</v>
      </c>
      <c r="J39" s="17">
        <v>792.0000</v>
      </c>
      <c r="K39" s="17">
        <v>792.0000</v>
      </c>
      <c r="L39" s="17">
        <v>0</v>
      </c>
      <c r="M39" s="16" t="s">
        <v>34</v>
      </c>
    </row>
    <row r="40" ht="10.95" customHeight="true" customFormat="true" s="9">
      <c r="A40" s="18" t="s">
        <v>93</v>
      </c>
      <c r="B40" s="18"/>
      <c r="C40" s="18"/>
      <c r="D40" s="18"/>
      <c r="E40" s="18"/>
      <c r="F40" s="18"/>
      <c r="G40" s="19">
        <f ca="1">SUM(G9:G39)</f>
        <v>0</v>
      </c>
      <c r="H40" s="19">
        <f ca="1">SUM(H9:H39)</f>
        <v>0</v>
      </c>
      <c r="I40" s="19">
        <f ca="1">I39</f>
        <v>0</v>
      </c>
      <c r="J40" s="19">
        <f ca="1">SUM(J9:J39)</f>
        <v>0</v>
      </c>
      <c r="K40" s="19">
        <f ca="1">SUM(K9:K39)</f>
        <v>0</v>
      </c>
      <c r="L40" s="19">
        <f ca="1">SUM(L9:L39)</f>
        <v>0</v>
      </c>
      <c r="M40" s="18"/>
    </row>
    <row r="41" ht="10.95" customHeight="true" customFormat="true" s="9">
      <c r="A41" s="10" t="s">
        <v>94</v>
      </c>
      <c r="B41" s="10"/>
      <c r="C41" s="10"/>
      <c r="D41" s="10"/>
      <c r="E41" s="10"/>
      <c r="F41" s="10"/>
      <c r="G41" s="11">
        <v>1293.7300</v>
      </c>
      <c r="H41" s="11">
        <v>0</v>
      </c>
      <c r="I41" s="11">
        <f ca="1">I39</f>
        <v>0</v>
      </c>
      <c r="J41" s="11">
        <v>0</v>
      </c>
      <c r="K41" s="11">
        <v>0</v>
      </c>
      <c r="L41" s="11">
        <v>0</v>
      </c>
      <c r="M41" s="10"/>
    </row>
    <row r="42" ht="13.35" customHeight="true"/>
    <row r="43" ht="10.95" customHeight="true" customFormat="true" s="9">
      <c r="A43" s="20" t="s">
        <v>95</v>
      </c>
      <c r="B43" s="20"/>
      <c r="C43" s="20"/>
      <c r="D43" s="20"/>
      <c r="E43" s="20"/>
      <c r="F43" s="20"/>
      <c r="G43" s="21">
        <f ca="1">G40</f>
        <v>0</v>
      </c>
      <c r="H43" s="21">
        <f ca="1">H40</f>
        <v>0</v>
      </c>
      <c r="I43" s="21">
        <f ca="1">(G43 - H43)</f>
        <v>0</v>
      </c>
      <c r="J43" s="21">
        <f ca="1">J40</f>
        <v>0</v>
      </c>
      <c r="K43" s="21">
        <f ca="1">K40</f>
        <v>0</v>
      </c>
      <c r="L43" s="21">
        <f ca="1">L40</f>
        <v>0</v>
      </c>
      <c r="M43" s="20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