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4\CHI_DOC\whitepages\Thermoflow\ReportRev5\"/>
    </mc:Choice>
  </mc:AlternateContent>
  <bookViews>
    <workbookView xWindow="0" yWindow="0" windowWidth="25200" windowHeight="1153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5" i="3"/>
  <c r="A5" i="3" s="1"/>
  <c r="B6" i="3" l="1"/>
  <c r="E22" i="2"/>
  <c r="E21" i="2"/>
  <c r="D39" i="2"/>
  <c r="D38" i="2"/>
  <c r="D37" i="2"/>
  <c r="D36" i="2"/>
  <c r="S3" i="2"/>
  <c r="J5" i="3"/>
  <c r="I5" i="3"/>
  <c r="F5" i="3"/>
  <c r="E4" i="3"/>
  <c r="G4" i="3"/>
  <c r="B2" i="3"/>
  <c r="J4" i="3"/>
  <c r="I4" i="3"/>
  <c r="F4" i="3"/>
  <c r="H5" i="3"/>
  <c r="D5" i="3"/>
  <c r="C5" i="3"/>
  <c r="C4" i="3"/>
  <c r="E5" i="3"/>
  <c r="D4" i="3"/>
  <c r="H4" i="3"/>
  <c r="G5" i="3"/>
  <c r="K4" i="3" l="1"/>
  <c r="K5" i="3"/>
  <c r="B7" i="3"/>
  <c r="A6" i="3"/>
  <c r="V4" i="2"/>
  <c r="V11" i="2"/>
  <c r="V7" i="2"/>
  <c r="V10" i="2"/>
  <c r="V6" i="2"/>
  <c r="V3" i="2"/>
  <c r="V9" i="2"/>
  <c r="V5" i="2"/>
  <c r="V12" i="2"/>
  <c r="V8" i="2"/>
  <c r="J4" i="2"/>
  <c r="J5" i="2"/>
  <c r="J6" i="2"/>
  <c r="J7" i="2"/>
  <c r="J8" i="2"/>
  <c r="J9" i="2"/>
  <c r="J10" i="2"/>
  <c r="J11" i="2"/>
  <c r="J12" i="2"/>
  <c r="J3" i="2"/>
  <c r="C6" i="3"/>
  <c r="E6" i="3"/>
  <c r="H6" i="3"/>
  <c r="G6" i="3"/>
  <c r="J6" i="3"/>
  <c r="D6" i="3"/>
  <c r="I6" i="3"/>
  <c r="F6" i="3"/>
  <c r="K6" i="3" l="1"/>
  <c r="B8" i="3"/>
  <c r="A7" i="3"/>
  <c r="S4" i="2"/>
  <c r="S5" i="2"/>
  <c r="S6" i="2"/>
  <c r="S7" i="2"/>
  <c r="S8" i="2"/>
  <c r="S9" i="2"/>
  <c r="S10" i="2"/>
  <c r="S11" i="2"/>
  <c r="S12" i="2"/>
  <c r="R3" i="2"/>
  <c r="R4" i="2"/>
  <c r="R5" i="2"/>
  <c r="R6" i="2"/>
  <c r="R7" i="2"/>
  <c r="R8" i="2"/>
  <c r="R9" i="2"/>
  <c r="R10" i="2"/>
  <c r="R11" i="2"/>
  <c r="R12" i="2"/>
  <c r="R13" i="2"/>
  <c r="S13" i="2" s="1"/>
  <c r="D34" i="2"/>
  <c r="D33" i="2"/>
  <c r="D32" i="2"/>
  <c r="D31" i="2"/>
  <c r="I7" i="3"/>
  <c r="E7" i="3"/>
  <c r="C7" i="3"/>
  <c r="D7" i="3"/>
  <c r="J7" i="3"/>
  <c r="F7" i="3"/>
  <c r="G7" i="3"/>
  <c r="H7" i="3"/>
  <c r="K7" i="3" l="1"/>
  <c r="B9" i="3"/>
  <c r="A8" i="3"/>
  <c r="D24" i="2"/>
  <c r="D23" i="2"/>
  <c r="D22" i="2"/>
  <c r="D21" i="2"/>
  <c r="D26" i="2"/>
  <c r="D29" i="2"/>
  <c r="D28" i="2"/>
  <c r="D27" i="2"/>
  <c r="I8" i="3"/>
  <c r="F8" i="3"/>
  <c r="C8" i="3"/>
  <c r="E8" i="3"/>
  <c r="J8" i="3"/>
  <c r="H8" i="3"/>
  <c r="G8" i="3"/>
  <c r="D8" i="3"/>
  <c r="K8" i="3" l="1"/>
  <c r="B10" i="3"/>
  <c r="A9" i="3"/>
  <c r="O4" i="2"/>
  <c r="M3" i="2"/>
  <c r="O22" i="2"/>
  <c r="O18" i="2"/>
  <c r="O14" i="2"/>
  <c r="O10" i="2"/>
  <c r="O6" i="2"/>
  <c r="O23" i="2"/>
  <c r="O19" i="2"/>
  <c r="O15" i="2"/>
  <c r="O11" i="2"/>
  <c r="O7" i="2"/>
  <c r="O3" i="2"/>
  <c r="O21" i="2"/>
  <c r="O17" i="2"/>
  <c r="O13" i="2"/>
  <c r="O9" i="2"/>
  <c r="O5" i="2"/>
  <c r="O24" i="2"/>
  <c r="O20" i="2"/>
  <c r="O16" i="2"/>
  <c r="O12" i="2"/>
  <c r="O8" i="2"/>
  <c r="M11" i="2"/>
  <c r="D9" i="3"/>
  <c r="J9" i="3"/>
  <c r="I9" i="3"/>
  <c r="F9" i="3"/>
  <c r="E9" i="3"/>
  <c r="G9" i="3"/>
  <c r="H9" i="3"/>
  <c r="C9" i="3"/>
  <c r="K9" i="3" l="1"/>
  <c r="B11" i="3"/>
  <c r="A10" i="3"/>
  <c r="M10" i="2"/>
  <c r="M6" i="2"/>
  <c r="M14" i="2"/>
  <c r="M9" i="2"/>
  <c r="M5" i="2"/>
  <c r="M13" i="2"/>
  <c r="M8" i="2"/>
  <c r="M4" i="2"/>
  <c r="M12" i="2"/>
  <c r="M7" i="2"/>
  <c r="M15" i="2"/>
  <c r="D19" i="2"/>
  <c r="D18" i="2"/>
  <c r="D17" i="2"/>
  <c r="D16" i="2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20" i="1"/>
  <c r="J20" i="1"/>
  <c r="I20" i="1"/>
  <c r="K20" i="1" s="1"/>
  <c r="E20" i="1"/>
  <c r="F20" i="1" s="1"/>
  <c r="D21" i="1"/>
  <c r="C21" i="1"/>
  <c r="I21" i="1" s="1"/>
  <c r="B21" i="1"/>
  <c r="B22" i="1" s="1"/>
  <c r="G5" i="1"/>
  <c r="G6" i="1" s="1"/>
  <c r="G7" i="1" s="1"/>
  <c r="G9" i="1" s="1"/>
  <c r="G10" i="1" s="1"/>
  <c r="G11" i="1" s="1"/>
  <c r="G12" i="1" s="1"/>
  <c r="G13" i="1" s="1"/>
  <c r="G14" i="1" s="1"/>
  <c r="G15" i="1" s="1"/>
  <c r="G16" i="1" s="1"/>
  <c r="G4" i="1"/>
  <c r="D10" i="3"/>
  <c r="I10" i="3"/>
  <c r="E10" i="3"/>
  <c r="G10" i="3"/>
  <c r="J10" i="3"/>
  <c r="F10" i="3"/>
  <c r="H10" i="3"/>
  <c r="C10" i="3"/>
  <c r="K10" i="3" l="1"/>
  <c r="B12" i="3"/>
  <c r="A11" i="3"/>
  <c r="B23" i="1"/>
  <c r="C23" i="1"/>
  <c r="K21" i="1"/>
  <c r="C22" i="1"/>
  <c r="I22" i="1" s="1"/>
  <c r="D22" i="1"/>
  <c r="J21" i="1"/>
  <c r="E21" i="1"/>
  <c r="F21" i="1" s="1"/>
  <c r="N20" i="1"/>
  <c r="H4" i="2"/>
  <c r="H3" i="2"/>
  <c r="H11" i="2"/>
  <c r="H10" i="2"/>
  <c r="H9" i="2"/>
  <c r="H8" i="2"/>
  <c r="H6" i="2"/>
  <c r="H5" i="2"/>
  <c r="H7" i="2"/>
  <c r="H12" i="2"/>
  <c r="E11" i="3"/>
  <c r="G11" i="3"/>
  <c r="D11" i="3"/>
  <c r="C11" i="3"/>
  <c r="F11" i="3"/>
  <c r="I11" i="3"/>
  <c r="H11" i="3"/>
  <c r="J11" i="3"/>
  <c r="K11" i="3" l="1"/>
  <c r="B13" i="3"/>
  <c r="A12" i="3"/>
  <c r="C24" i="1"/>
  <c r="I23" i="1"/>
  <c r="J22" i="1"/>
  <c r="E22" i="1"/>
  <c r="F22" i="1" s="1"/>
  <c r="D23" i="1"/>
  <c r="O20" i="1"/>
  <c r="K22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24" i="1"/>
  <c r="C12" i="3"/>
  <c r="I12" i="3"/>
  <c r="J12" i="3"/>
  <c r="D12" i="3"/>
  <c r="F12" i="3"/>
  <c r="E12" i="3"/>
  <c r="H12" i="3"/>
  <c r="G12" i="3"/>
  <c r="K12" i="3" l="1"/>
  <c r="B14" i="3"/>
  <c r="A13" i="3"/>
  <c r="P20" i="1"/>
  <c r="D25" i="1"/>
  <c r="J24" i="1"/>
  <c r="E24" i="1"/>
  <c r="F24" i="1" s="1"/>
  <c r="J23" i="1"/>
  <c r="K23" i="1" s="1"/>
  <c r="E23" i="1"/>
  <c r="F23" i="1" s="1"/>
  <c r="C25" i="1"/>
  <c r="I24" i="1"/>
  <c r="K24" i="1" s="1"/>
  <c r="D37" i="1"/>
  <c r="B37" i="1"/>
  <c r="G13" i="3"/>
  <c r="F13" i="3"/>
  <c r="J13" i="3"/>
  <c r="C13" i="3"/>
  <c r="H13" i="3"/>
  <c r="D13" i="3"/>
  <c r="E13" i="3"/>
  <c r="I13" i="3"/>
  <c r="K13" i="3" l="1"/>
  <c r="B15" i="3"/>
  <c r="A14" i="3"/>
  <c r="Q20" i="1"/>
  <c r="R20" i="1"/>
  <c r="C26" i="1"/>
  <c r="I25" i="1"/>
  <c r="K25" i="1" s="1"/>
  <c r="D38" i="1"/>
  <c r="B38" i="1"/>
  <c r="J37" i="1"/>
  <c r="E37" i="1"/>
  <c r="D26" i="1"/>
  <c r="J25" i="1"/>
  <c r="E25" i="1"/>
  <c r="F25" i="1" s="1"/>
  <c r="G14" i="3"/>
  <c r="J14" i="3"/>
  <c r="E14" i="3"/>
  <c r="F14" i="3"/>
  <c r="C14" i="3"/>
  <c r="D14" i="3"/>
  <c r="H14" i="3"/>
  <c r="I14" i="3"/>
  <c r="K14" i="3" l="1"/>
  <c r="B16" i="3"/>
  <c r="A15" i="3"/>
  <c r="D27" i="1"/>
  <c r="J26" i="1"/>
  <c r="E26" i="1"/>
  <c r="F26" i="1" s="1"/>
  <c r="B39" i="1"/>
  <c r="D39" i="1"/>
  <c r="S20" i="1"/>
  <c r="C27" i="1"/>
  <c r="I26" i="1"/>
  <c r="K26" i="1" s="1"/>
  <c r="J38" i="1"/>
  <c r="E38" i="1"/>
  <c r="E15" i="3"/>
  <c r="G15" i="3"/>
  <c r="D15" i="3"/>
  <c r="C15" i="3"/>
  <c r="F15" i="3"/>
  <c r="I15" i="3"/>
  <c r="J15" i="3"/>
  <c r="H15" i="3"/>
  <c r="K15" i="3" l="1"/>
  <c r="B17" i="3"/>
  <c r="A16" i="3"/>
  <c r="C28" i="1"/>
  <c r="I27" i="1"/>
  <c r="B40" i="1"/>
  <c r="B41" i="1" s="1"/>
  <c r="D40" i="1"/>
  <c r="J39" i="1"/>
  <c r="E39" i="1"/>
  <c r="D28" i="1"/>
  <c r="J27" i="1"/>
  <c r="E27" i="1"/>
  <c r="F27" i="1" s="1"/>
  <c r="C16" i="3"/>
  <c r="J16" i="3"/>
  <c r="G16" i="3"/>
  <c r="D16" i="3"/>
  <c r="F16" i="3"/>
  <c r="I16" i="3"/>
  <c r="E16" i="3"/>
  <c r="H16" i="3"/>
  <c r="K16" i="3" l="1"/>
  <c r="B18" i="3"/>
  <c r="A17" i="3"/>
  <c r="D41" i="1"/>
  <c r="J40" i="1"/>
  <c r="E40" i="1"/>
  <c r="D29" i="1"/>
  <c r="J28" i="1"/>
  <c r="E28" i="1"/>
  <c r="F28" i="1" s="1"/>
  <c r="C29" i="1"/>
  <c r="I28" i="1"/>
  <c r="K28" i="1" s="1"/>
  <c r="K27" i="1"/>
  <c r="D42" i="1"/>
  <c r="B42" i="1"/>
  <c r="H17" i="3"/>
  <c r="I17" i="3"/>
  <c r="F17" i="3"/>
  <c r="D17" i="3"/>
  <c r="C17" i="3"/>
  <c r="J17" i="3"/>
  <c r="E17" i="3"/>
  <c r="G17" i="3"/>
  <c r="K17" i="3" l="1"/>
  <c r="B19" i="3"/>
  <c r="A18" i="3"/>
  <c r="D30" i="1"/>
  <c r="J29" i="1"/>
  <c r="E29" i="1"/>
  <c r="F29" i="1" s="1"/>
  <c r="C30" i="1"/>
  <c r="I29" i="1"/>
  <c r="K29" i="1" s="1"/>
  <c r="J42" i="1"/>
  <c r="E42" i="1"/>
  <c r="B43" i="1"/>
  <c r="D43" i="1"/>
  <c r="W20" i="1"/>
  <c r="J41" i="1"/>
  <c r="E41" i="1"/>
  <c r="G18" i="3"/>
  <c r="J18" i="3"/>
  <c r="C18" i="3"/>
  <c r="F18" i="3"/>
  <c r="H18" i="3"/>
  <c r="E18" i="3"/>
  <c r="D18" i="3"/>
  <c r="I18" i="3"/>
  <c r="K18" i="3" l="1"/>
  <c r="B20" i="3"/>
  <c r="A19" i="3"/>
  <c r="C31" i="1"/>
  <c r="I30" i="1"/>
  <c r="J43" i="1"/>
  <c r="E43" i="1"/>
  <c r="D44" i="1"/>
  <c r="B44" i="1"/>
  <c r="D31" i="1"/>
  <c r="J30" i="1"/>
  <c r="E30" i="1"/>
  <c r="F30" i="1" s="1"/>
  <c r="C19" i="3"/>
  <c r="I19" i="3"/>
  <c r="F19" i="3"/>
  <c r="D19" i="3"/>
  <c r="J19" i="3"/>
  <c r="G19" i="3"/>
  <c r="E19" i="3"/>
  <c r="H19" i="3"/>
  <c r="K19" i="3" l="1"/>
  <c r="B21" i="3"/>
  <c r="A20" i="3"/>
  <c r="J44" i="1"/>
  <c r="E44" i="1"/>
  <c r="K30" i="1"/>
  <c r="D32" i="1"/>
  <c r="J31" i="1"/>
  <c r="E31" i="1"/>
  <c r="F31" i="1" s="1"/>
  <c r="C32" i="1"/>
  <c r="I31" i="1"/>
  <c r="K31" i="1" s="1"/>
  <c r="B45" i="1"/>
  <c r="D45" i="1"/>
  <c r="D20" i="3"/>
  <c r="H20" i="3"/>
  <c r="G20" i="3"/>
  <c r="C20" i="3"/>
  <c r="E20" i="3"/>
  <c r="F20" i="3"/>
  <c r="I20" i="3"/>
  <c r="J20" i="3"/>
  <c r="K20" i="3" l="1"/>
  <c r="B22" i="3"/>
  <c r="A21" i="3"/>
  <c r="D46" i="1"/>
  <c r="B46" i="1"/>
  <c r="J45" i="1"/>
  <c r="E45" i="1"/>
  <c r="C33" i="1"/>
  <c r="I32" i="1"/>
  <c r="K32" i="1" s="1"/>
  <c r="D33" i="1"/>
  <c r="J32" i="1"/>
  <c r="E32" i="1"/>
  <c r="F32" i="1" s="1"/>
  <c r="C21" i="3"/>
  <c r="F21" i="3"/>
  <c r="E21" i="3"/>
  <c r="G21" i="3"/>
  <c r="H21" i="3"/>
  <c r="J21" i="3"/>
  <c r="D21" i="3"/>
  <c r="I21" i="3"/>
  <c r="K21" i="3" l="1"/>
  <c r="B23" i="3"/>
  <c r="A22" i="3"/>
  <c r="D34" i="1"/>
  <c r="J33" i="1"/>
  <c r="E33" i="1"/>
  <c r="F33" i="1" s="1"/>
  <c r="B47" i="1"/>
  <c r="D47" i="1"/>
  <c r="C34" i="1"/>
  <c r="I33" i="1"/>
  <c r="K33" i="1" s="1"/>
  <c r="J46" i="1"/>
  <c r="E46" i="1"/>
  <c r="C22" i="3"/>
  <c r="D22" i="3"/>
  <c r="H22" i="3"/>
  <c r="G22" i="3"/>
  <c r="E22" i="3"/>
  <c r="I22" i="3"/>
  <c r="J22" i="3"/>
  <c r="F22" i="3"/>
  <c r="K22" i="3" l="1"/>
  <c r="B24" i="3"/>
  <c r="A23" i="3"/>
  <c r="B48" i="1"/>
  <c r="D48" i="1"/>
  <c r="J47" i="1"/>
  <c r="E47" i="1"/>
  <c r="C35" i="1"/>
  <c r="I34" i="1"/>
  <c r="K34" i="1" s="1"/>
  <c r="D35" i="1"/>
  <c r="J34" i="1"/>
  <c r="E34" i="1"/>
  <c r="F34" i="1" s="1"/>
  <c r="C23" i="3"/>
  <c r="D23" i="3"/>
  <c r="I23" i="3"/>
  <c r="E23" i="3"/>
  <c r="H23" i="3"/>
  <c r="J23" i="3"/>
  <c r="F23" i="3"/>
  <c r="G23" i="3"/>
  <c r="K23" i="3" l="1"/>
  <c r="B25" i="3"/>
  <c r="A24" i="3"/>
  <c r="C36" i="1"/>
  <c r="I35" i="1"/>
  <c r="J48" i="1"/>
  <c r="E48" i="1"/>
  <c r="D49" i="1"/>
  <c r="B49" i="1"/>
  <c r="D36" i="1"/>
  <c r="J35" i="1"/>
  <c r="E35" i="1"/>
  <c r="F35" i="1" s="1"/>
  <c r="C24" i="3"/>
  <c r="J24" i="3"/>
  <c r="E24" i="3"/>
  <c r="G24" i="3"/>
  <c r="H24" i="3"/>
  <c r="I24" i="3"/>
  <c r="D24" i="3"/>
  <c r="F24" i="3"/>
  <c r="K24" i="3" l="1"/>
  <c r="B26" i="3"/>
  <c r="A25" i="3"/>
  <c r="B50" i="1"/>
  <c r="D50" i="1"/>
  <c r="J49" i="1"/>
  <c r="E49" i="1"/>
  <c r="K35" i="1"/>
  <c r="J36" i="1"/>
  <c r="E36" i="1"/>
  <c r="F36" i="1" s="1"/>
  <c r="I36" i="1"/>
  <c r="C37" i="1"/>
  <c r="C25" i="3"/>
  <c r="J25" i="3"/>
  <c r="I25" i="3"/>
  <c r="D25" i="3"/>
  <c r="F25" i="3"/>
  <c r="G25" i="3"/>
  <c r="E25" i="3"/>
  <c r="H25" i="3"/>
  <c r="K25" i="3" l="1"/>
  <c r="B27" i="3"/>
  <c r="A26" i="3"/>
  <c r="J50" i="1"/>
  <c r="E50" i="1"/>
  <c r="I37" i="1"/>
  <c r="K37" i="1" s="1"/>
  <c r="C38" i="1"/>
  <c r="F37" i="1"/>
  <c r="K36" i="1"/>
  <c r="B51" i="1"/>
  <c r="D51" i="1"/>
  <c r="D26" i="3"/>
  <c r="I26" i="3"/>
  <c r="C26" i="3"/>
  <c r="E26" i="3"/>
  <c r="G26" i="3"/>
  <c r="H26" i="3"/>
  <c r="J26" i="3"/>
  <c r="F26" i="3"/>
  <c r="K26" i="3" l="1"/>
  <c r="A27" i="3"/>
  <c r="J51" i="1"/>
  <c r="E51" i="1"/>
  <c r="D52" i="1"/>
  <c r="B52" i="1"/>
  <c r="C39" i="1"/>
  <c r="I38" i="1"/>
  <c r="K38" i="1" s="1"/>
  <c r="F38" i="1"/>
  <c r="H27" i="3"/>
  <c r="C27" i="3"/>
  <c r="J27" i="3"/>
  <c r="F27" i="3"/>
  <c r="D27" i="3"/>
  <c r="I27" i="3"/>
  <c r="E27" i="3"/>
  <c r="G27" i="3"/>
  <c r="K27" i="3" l="1"/>
  <c r="J52" i="1"/>
  <c r="E52" i="1"/>
  <c r="I39" i="1"/>
  <c r="K39" i="1" s="1"/>
  <c r="C40" i="1"/>
  <c r="F39" i="1"/>
  <c r="B53" i="1"/>
  <c r="D53" i="1"/>
  <c r="J53" i="1" l="1"/>
  <c r="E53" i="1"/>
  <c r="C41" i="1"/>
  <c r="I40" i="1"/>
  <c r="K40" i="1" s="1"/>
  <c r="F40" i="1"/>
  <c r="B54" i="1"/>
  <c r="D54" i="1"/>
  <c r="J54" i="1" l="1"/>
  <c r="E54" i="1"/>
  <c r="D55" i="1"/>
  <c r="B55" i="1"/>
  <c r="I41" i="1"/>
  <c r="K41" i="1" s="1"/>
  <c r="C42" i="1"/>
  <c r="F41" i="1"/>
  <c r="B56" i="1" l="1"/>
  <c r="D56" i="1"/>
  <c r="I42" i="1"/>
  <c r="K42" i="1" s="1"/>
  <c r="C43" i="1"/>
  <c r="F42" i="1"/>
  <c r="J55" i="1"/>
  <c r="E55" i="1"/>
  <c r="J56" i="1" l="1"/>
  <c r="E56" i="1"/>
  <c r="D57" i="1"/>
  <c r="B57" i="1"/>
  <c r="I43" i="1"/>
  <c r="K43" i="1" s="1"/>
  <c r="C44" i="1"/>
  <c r="F43" i="1"/>
  <c r="I44" i="1" l="1"/>
  <c r="K44" i="1" s="1"/>
  <c r="C45" i="1"/>
  <c r="F44" i="1"/>
  <c r="J57" i="1"/>
  <c r="E57" i="1"/>
  <c r="D58" i="1"/>
  <c r="B58" i="1"/>
  <c r="B59" i="1" l="1"/>
  <c r="D59" i="1"/>
  <c r="J58" i="1"/>
  <c r="E58" i="1"/>
  <c r="I45" i="1"/>
  <c r="K45" i="1" s="1"/>
  <c r="C46" i="1"/>
  <c r="F45" i="1"/>
  <c r="I46" i="1" l="1"/>
  <c r="K46" i="1" s="1"/>
  <c r="C47" i="1"/>
  <c r="F46" i="1"/>
  <c r="J59" i="1"/>
  <c r="E59" i="1"/>
  <c r="D60" i="1"/>
  <c r="B60" i="1"/>
  <c r="J60" i="1" l="1"/>
  <c r="E60" i="1"/>
  <c r="B61" i="1"/>
  <c r="D61" i="1"/>
  <c r="I47" i="1"/>
  <c r="K47" i="1" s="1"/>
  <c r="C48" i="1"/>
  <c r="F47" i="1"/>
  <c r="I48" i="1" l="1"/>
  <c r="K48" i="1" s="1"/>
  <c r="C49" i="1"/>
  <c r="F48" i="1"/>
  <c r="D62" i="1"/>
  <c r="B62" i="1"/>
  <c r="J61" i="1"/>
  <c r="E61" i="1"/>
  <c r="J62" i="1" l="1"/>
  <c r="E62" i="1"/>
  <c r="D63" i="1"/>
  <c r="B63" i="1"/>
  <c r="I49" i="1"/>
  <c r="K49" i="1" s="1"/>
  <c r="C50" i="1"/>
  <c r="F49" i="1"/>
  <c r="I50" i="1" l="1"/>
  <c r="K50" i="1" s="1"/>
  <c r="C51" i="1"/>
  <c r="F50" i="1"/>
  <c r="J63" i="1"/>
  <c r="E63" i="1"/>
  <c r="B64" i="1"/>
  <c r="D64" i="1"/>
  <c r="J64" i="1" l="1"/>
  <c r="E64" i="1"/>
  <c r="D65" i="1"/>
  <c r="B65" i="1"/>
  <c r="I51" i="1"/>
  <c r="K51" i="1" s="1"/>
  <c r="C52" i="1"/>
  <c r="F51" i="1"/>
  <c r="I52" i="1" l="1"/>
  <c r="K52" i="1" s="1"/>
  <c r="C53" i="1"/>
  <c r="F52" i="1"/>
  <c r="J65" i="1"/>
  <c r="E65" i="1"/>
  <c r="D66" i="1"/>
  <c r="B66" i="1"/>
  <c r="B67" i="1" l="1"/>
  <c r="D67" i="1"/>
  <c r="J66" i="1"/>
  <c r="E66" i="1"/>
  <c r="I53" i="1"/>
  <c r="K53" i="1" s="1"/>
  <c r="C54" i="1"/>
  <c r="F53" i="1"/>
  <c r="I54" i="1" l="1"/>
  <c r="K54" i="1" s="1"/>
  <c r="C55" i="1"/>
  <c r="F54" i="1"/>
  <c r="J67" i="1"/>
  <c r="E67" i="1"/>
  <c r="B68" i="1"/>
  <c r="D68" i="1"/>
  <c r="J68" i="1" l="1"/>
  <c r="E68" i="1"/>
  <c r="D69" i="1"/>
  <c r="B69" i="1"/>
  <c r="I55" i="1"/>
  <c r="K55" i="1" s="1"/>
  <c r="C56" i="1"/>
  <c r="F55" i="1"/>
  <c r="I56" i="1" l="1"/>
  <c r="K56" i="1" s="1"/>
  <c r="C57" i="1"/>
  <c r="F56" i="1"/>
  <c r="D70" i="1"/>
  <c r="B70" i="1"/>
  <c r="J69" i="1"/>
  <c r="E69" i="1"/>
  <c r="J70" i="1" l="1"/>
  <c r="E70" i="1"/>
  <c r="B71" i="1"/>
  <c r="D71" i="1"/>
  <c r="I57" i="1"/>
  <c r="K57" i="1" s="1"/>
  <c r="C58" i="1"/>
  <c r="F57" i="1"/>
  <c r="I58" i="1" l="1"/>
  <c r="K58" i="1" s="1"/>
  <c r="C59" i="1"/>
  <c r="F58" i="1"/>
  <c r="J71" i="1"/>
  <c r="E71" i="1"/>
  <c r="D72" i="1"/>
  <c r="B72" i="1"/>
  <c r="D73" i="1" l="1"/>
  <c r="B73" i="1"/>
  <c r="J72" i="1"/>
  <c r="E72" i="1"/>
  <c r="I59" i="1"/>
  <c r="K59" i="1" s="1"/>
  <c r="C60" i="1"/>
  <c r="F59" i="1"/>
  <c r="I60" i="1" l="1"/>
  <c r="K60" i="1" s="1"/>
  <c r="C61" i="1"/>
  <c r="F60" i="1"/>
  <c r="D74" i="1"/>
  <c r="B74" i="1"/>
  <c r="J73" i="1"/>
  <c r="E73" i="1"/>
  <c r="D75" i="1" l="1"/>
  <c r="B75" i="1"/>
  <c r="J74" i="1"/>
  <c r="E74" i="1"/>
  <c r="I61" i="1"/>
  <c r="K61" i="1" s="1"/>
  <c r="C62" i="1"/>
  <c r="F61" i="1"/>
  <c r="I62" i="1" l="1"/>
  <c r="K62" i="1" s="1"/>
  <c r="C63" i="1"/>
  <c r="F62" i="1"/>
  <c r="D76" i="1"/>
  <c r="B76" i="1"/>
  <c r="J75" i="1"/>
  <c r="E75" i="1"/>
  <c r="B77" i="1" l="1"/>
  <c r="D77" i="1"/>
  <c r="J76" i="1"/>
  <c r="E76" i="1"/>
  <c r="I63" i="1"/>
  <c r="K63" i="1" s="1"/>
  <c r="C64" i="1"/>
  <c r="F63" i="1"/>
  <c r="I64" i="1" l="1"/>
  <c r="K64" i="1" s="1"/>
  <c r="C65" i="1"/>
  <c r="F64" i="1"/>
  <c r="J77" i="1"/>
  <c r="E77" i="1"/>
  <c r="B78" i="1"/>
  <c r="D78" i="1"/>
  <c r="J78" i="1" l="1"/>
  <c r="E78" i="1"/>
  <c r="D79" i="1"/>
  <c r="B79" i="1"/>
  <c r="I65" i="1"/>
  <c r="K65" i="1" s="1"/>
  <c r="C66" i="1"/>
  <c r="F65" i="1"/>
  <c r="I66" i="1" l="1"/>
  <c r="K66" i="1" s="1"/>
  <c r="C67" i="1"/>
  <c r="F66" i="1"/>
  <c r="J79" i="1"/>
  <c r="E79" i="1"/>
  <c r="D80" i="1"/>
  <c r="B80" i="1"/>
  <c r="D81" i="1" l="1"/>
  <c r="B81" i="1"/>
  <c r="J80" i="1"/>
  <c r="E80" i="1"/>
  <c r="I67" i="1"/>
  <c r="K67" i="1" s="1"/>
  <c r="C68" i="1"/>
  <c r="F67" i="1"/>
  <c r="I68" i="1" l="1"/>
  <c r="K68" i="1" s="1"/>
  <c r="C69" i="1"/>
  <c r="F68" i="1"/>
  <c r="B82" i="1"/>
  <c r="D82" i="1"/>
  <c r="J81" i="1"/>
  <c r="E81" i="1"/>
  <c r="D83" i="1" l="1"/>
  <c r="B83" i="1"/>
  <c r="J82" i="1"/>
  <c r="E82" i="1"/>
  <c r="I69" i="1"/>
  <c r="K69" i="1" s="1"/>
  <c r="C70" i="1"/>
  <c r="F69" i="1"/>
  <c r="I70" i="1" l="1"/>
  <c r="K70" i="1" s="1"/>
  <c r="C71" i="1"/>
  <c r="F70" i="1"/>
  <c r="D84" i="1"/>
  <c r="B84" i="1"/>
  <c r="J83" i="1"/>
  <c r="E83" i="1"/>
  <c r="D85" i="1" l="1"/>
  <c r="B85" i="1"/>
  <c r="J84" i="1"/>
  <c r="E84" i="1"/>
  <c r="I71" i="1"/>
  <c r="K71" i="1" s="1"/>
  <c r="C72" i="1"/>
  <c r="F71" i="1"/>
  <c r="I72" i="1" l="1"/>
  <c r="K72" i="1" s="1"/>
  <c r="C73" i="1"/>
  <c r="F72" i="1"/>
  <c r="D86" i="1"/>
  <c r="B86" i="1"/>
  <c r="J85" i="1"/>
  <c r="E85" i="1"/>
  <c r="D87" i="1" l="1"/>
  <c r="B87" i="1"/>
  <c r="J86" i="1"/>
  <c r="E86" i="1"/>
  <c r="I73" i="1"/>
  <c r="K73" i="1" s="1"/>
  <c r="C74" i="1"/>
  <c r="F73" i="1"/>
  <c r="I74" i="1" l="1"/>
  <c r="K74" i="1" s="1"/>
  <c r="C75" i="1"/>
  <c r="F74" i="1"/>
  <c r="D88" i="1"/>
  <c r="B88" i="1"/>
  <c r="J87" i="1"/>
  <c r="E87" i="1"/>
  <c r="B89" i="1" l="1"/>
  <c r="D89" i="1"/>
  <c r="J88" i="1"/>
  <c r="E88" i="1"/>
  <c r="I75" i="1"/>
  <c r="K75" i="1" s="1"/>
  <c r="C76" i="1"/>
  <c r="F75" i="1"/>
  <c r="I76" i="1" l="1"/>
  <c r="K76" i="1" s="1"/>
  <c r="C77" i="1"/>
  <c r="F76" i="1"/>
  <c r="J89" i="1"/>
  <c r="E89" i="1"/>
  <c r="D90" i="1"/>
  <c r="B90" i="1"/>
  <c r="D91" i="1" l="1"/>
  <c r="B91" i="1"/>
  <c r="J90" i="1"/>
  <c r="E90" i="1"/>
  <c r="I77" i="1"/>
  <c r="K77" i="1" s="1"/>
  <c r="C78" i="1"/>
  <c r="F77" i="1"/>
  <c r="I78" i="1" l="1"/>
  <c r="K78" i="1" s="1"/>
  <c r="C79" i="1"/>
  <c r="F78" i="1"/>
  <c r="D92" i="1"/>
  <c r="B92" i="1"/>
  <c r="J91" i="1"/>
  <c r="E91" i="1"/>
  <c r="D93" i="1" l="1"/>
  <c r="B93" i="1"/>
  <c r="J92" i="1"/>
  <c r="E92" i="1"/>
  <c r="I79" i="1"/>
  <c r="K79" i="1" s="1"/>
  <c r="C80" i="1"/>
  <c r="F79" i="1"/>
  <c r="I80" i="1" l="1"/>
  <c r="K80" i="1" s="1"/>
  <c r="C81" i="1"/>
  <c r="F80" i="1"/>
  <c r="D94" i="1"/>
  <c r="B94" i="1"/>
  <c r="J93" i="1"/>
  <c r="E93" i="1"/>
  <c r="J94" i="1" l="1"/>
  <c r="E94" i="1"/>
  <c r="D95" i="1"/>
  <c r="B95" i="1"/>
  <c r="I81" i="1"/>
  <c r="K81" i="1" s="1"/>
  <c r="C82" i="1"/>
  <c r="F81" i="1"/>
  <c r="I82" i="1" l="1"/>
  <c r="K82" i="1" s="1"/>
  <c r="C83" i="1"/>
  <c r="F82" i="1"/>
  <c r="J95" i="1"/>
  <c r="E95" i="1"/>
  <c r="B96" i="1"/>
  <c r="D96" i="1"/>
  <c r="J96" i="1" l="1"/>
  <c r="E96" i="1"/>
  <c r="D97" i="1"/>
  <c r="B97" i="1"/>
  <c r="I83" i="1"/>
  <c r="K83" i="1" s="1"/>
  <c r="C84" i="1"/>
  <c r="F83" i="1"/>
  <c r="D98" i="1" l="1"/>
  <c r="B98" i="1"/>
  <c r="I84" i="1"/>
  <c r="K84" i="1" s="1"/>
  <c r="C85" i="1"/>
  <c r="F84" i="1"/>
  <c r="J97" i="1"/>
  <c r="E97" i="1"/>
  <c r="B99" i="1" l="1"/>
  <c r="D99" i="1"/>
  <c r="I85" i="1"/>
  <c r="K85" i="1" s="1"/>
  <c r="C86" i="1"/>
  <c r="F85" i="1"/>
  <c r="J98" i="1"/>
  <c r="E98" i="1"/>
  <c r="B100" i="1" l="1"/>
  <c r="D100" i="1"/>
  <c r="J99" i="1"/>
  <c r="E99" i="1"/>
  <c r="I86" i="1"/>
  <c r="K86" i="1" s="1"/>
  <c r="C87" i="1"/>
  <c r="F86" i="1"/>
  <c r="I87" i="1" l="1"/>
  <c r="K87" i="1" s="1"/>
  <c r="C88" i="1"/>
  <c r="F87" i="1"/>
  <c r="J100" i="1"/>
  <c r="E100" i="1"/>
  <c r="D101" i="1"/>
  <c r="B101" i="1"/>
  <c r="B102" i="1" l="1"/>
  <c r="D102" i="1"/>
  <c r="J101" i="1"/>
  <c r="E101" i="1"/>
  <c r="I88" i="1"/>
  <c r="K88" i="1" s="1"/>
  <c r="C89" i="1"/>
  <c r="F88" i="1"/>
  <c r="J102" i="1" l="1"/>
  <c r="E102" i="1"/>
  <c r="I89" i="1"/>
  <c r="K89" i="1" s="1"/>
  <c r="C90" i="1"/>
  <c r="F89" i="1"/>
  <c r="B103" i="1"/>
  <c r="D103" i="1"/>
  <c r="J103" i="1" l="1"/>
  <c r="E103" i="1"/>
  <c r="I90" i="1"/>
  <c r="K90" i="1" s="1"/>
  <c r="C91" i="1"/>
  <c r="F90" i="1"/>
  <c r="B104" i="1"/>
  <c r="D104" i="1"/>
  <c r="I91" i="1" l="1"/>
  <c r="K91" i="1" s="1"/>
  <c r="C92" i="1"/>
  <c r="F91" i="1"/>
  <c r="J104" i="1"/>
  <c r="E104" i="1"/>
  <c r="D105" i="1"/>
  <c r="B105" i="1"/>
  <c r="D106" i="1" l="1"/>
  <c r="B106" i="1"/>
  <c r="J105" i="1"/>
  <c r="E105" i="1"/>
  <c r="I92" i="1"/>
  <c r="K92" i="1" s="1"/>
  <c r="C93" i="1"/>
  <c r="F92" i="1"/>
  <c r="I93" i="1" l="1"/>
  <c r="K93" i="1" s="1"/>
  <c r="C94" i="1"/>
  <c r="F93" i="1"/>
  <c r="B107" i="1"/>
  <c r="D107" i="1"/>
  <c r="J106" i="1"/>
  <c r="E106" i="1"/>
  <c r="D108" i="1" l="1"/>
  <c r="B108" i="1"/>
  <c r="J107" i="1"/>
  <c r="E107" i="1"/>
  <c r="I94" i="1"/>
  <c r="K94" i="1" s="1"/>
  <c r="C95" i="1"/>
  <c r="F94" i="1"/>
  <c r="I95" i="1" l="1"/>
  <c r="K95" i="1" s="1"/>
  <c r="C96" i="1"/>
  <c r="F95" i="1"/>
  <c r="B109" i="1"/>
  <c r="D109" i="1"/>
  <c r="J108" i="1"/>
  <c r="E108" i="1"/>
  <c r="J109" i="1" l="1"/>
  <c r="E109" i="1"/>
  <c r="D110" i="1"/>
  <c r="B110" i="1"/>
  <c r="I96" i="1"/>
  <c r="K96" i="1" s="1"/>
  <c r="C97" i="1"/>
  <c r="F96" i="1"/>
  <c r="I97" i="1" l="1"/>
  <c r="K97" i="1" s="1"/>
  <c r="C98" i="1"/>
  <c r="F97" i="1"/>
  <c r="J110" i="1"/>
  <c r="E110" i="1"/>
  <c r="D111" i="1"/>
  <c r="B111" i="1"/>
  <c r="D112" i="1" l="1"/>
  <c r="B112" i="1"/>
  <c r="J111" i="1"/>
  <c r="E111" i="1"/>
  <c r="I98" i="1"/>
  <c r="K98" i="1" s="1"/>
  <c r="C99" i="1"/>
  <c r="F98" i="1"/>
  <c r="I99" i="1" l="1"/>
  <c r="K99" i="1" s="1"/>
  <c r="C100" i="1"/>
  <c r="F99" i="1"/>
  <c r="D113" i="1"/>
  <c r="B113" i="1"/>
  <c r="J112" i="1"/>
  <c r="E112" i="1"/>
  <c r="J113" i="1" l="1"/>
  <c r="E113" i="1"/>
  <c r="D114" i="1"/>
  <c r="B114" i="1"/>
  <c r="I100" i="1"/>
  <c r="K100" i="1" s="1"/>
  <c r="C101" i="1"/>
  <c r="F100" i="1"/>
  <c r="I101" i="1" l="1"/>
  <c r="K101" i="1" s="1"/>
  <c r="C102" i="1"/>
  <c r="F101" i="1"/>
  <c r="J114" i="1"/>
  <c r="E114" i="1"/>
  <c r="B115" i="1"/>
  <c r="D115" i="1"/>
  <c r="J115" i="1" l="1"/>
  <c r="E115" i="1"/>
  <c r="D116" i="1"/>
  <c r="B116" i="1"/>
  <c r="I102" i="1"/>
  <c r="K102" i="1" s="1"/>
  <c r="C103" i="1"/>
  <c r="F102" i="1"/>
  <c r="I103" i="1" l="1"/>
  <c r="K103" i="1" s="1"/>
  <c r="C104" i="1"/>
  <c r="F103" i="1"/>
  <c r="J116" i="1"/>
  <c r="E116" i="1"/>
  <c r="B117" i="1"/>
  <c r="D117" i="1"/>
  <c r="J117" i="1" l="1"/>
  <c r="E117" i="1"/>
  <c r="D118" i="1"/>
  <c r="B118" i="1"/>
  <c r="I104" i="1"/>
  <c r="K104" i="1" s="1"/>
  <c r="C105" i="1"/>
  <c r="F104" i="1"/>
  <c r="I105" i="1" l="1"/>
  <c r="K105" i="1" s="1"/>
  <c r="C106" i="1"/>
  <c r="F105" i="1"/>
  <c r="J118" i="1"/>
  <c r="E118" i="1"/>
  <c r="D119" i="1"/>
  <c r="B119" i="1"/>
  <c r="B120" i="1" l="1"/>
  <c r="D120" i="1"/>
  <c r="J119" i="1"/>
  <c r="E119" i="1"/>
  <c r="I106" i="1"/>
  <c r="K106" i="1" s="1"/>
  <c r="C107" i="1"/>
  <c r="F106" i="1"/>
  <c r="I107" i="1" l="1"/>
  <c r="K107" i="1" s="1"/>
  <c r="C108" i="1"/>
  <c r="F107" i="1"/>
  <c r="J120" i="1"/>
  <c r="E120" i="1"/>
  <c r="B121" i="1"/>
  <c r="D121" i="1"/>
  <c r="D122" i="1" l="1"/>
  <c r="B122" i="1"/>
  <c r="J121" i="1"/>
  <c r="E121" i="1"/>
  <c r="I108" i="1"/>
  <c r="K108" i="1" s="1"/>
  <c r="C109" i="1"/>
  <c r="F108" i="1"/>
  <c r="I109" i="1" l="1"/>
  <c r="K109" i="1" s="1"/>
  <c r="C110" i="1"/>
  <c r="F109" i="1"/>
  <c r="B123" i="1"/>
  <c r="D123" i="1"/>
  <c r="J122" i="1"/>
  <c r="E122" i="1"/>
  <c r="B124" i="1" l="1"/>
  <c r="D124" i="1"/>
  <c r="J123" i="1"/>
  <c r="E123" i="1"/>
  <c r="I110" i="1"/>
  <c r="K110" i="1" s="1"/>
  <c r="C111" i="1"/>
  <c r="F110" i="1"/>
  <c r="I111" i="1" l="1"/>
  <c r="K111" i="1" s="1"/>
  <c r="C112" i="1"/>
  <c r="F111" i="1"/>
  <c r="J124" i="1"/>
  <c r="E124" i="1"/>
  <c r="B125" i="1"/>
  <c r="D125" i="1"/>
  <c r="J125" i="1" l="1"/>
  <c r="E125" i="1"/>
  <c r="D126" i="1"/>
  <c r="B126" i="1"/>
  <c r="I112" i="1"/>
  <c r="K112" i="1" s="1"/>
  <c r="C113" i="1"/>
  <c r="F112" i="1"/>
  <c r="I113" i="1" l="1"/>
  <c r="K113" i="1" s="1"/>
  <c r="C114" i="1"/>
  <c r="F113" i="1"/>
  <c r="J126" i="1"/>
  <c r="E126" i="1"/>
  <c r="D127" i="1"/>
  <c r="B127" i="1"/>
  <c r="B128" i="1" l="1"/>
  <c r="D128" i="1"/>
  <c r="J127" i="1"/>
  <c r="E127" i="1"/>
  <c r="I114" i="1"/>
  <c r="K114" i="1" s="1"/>
  <c r="C115" i="1"/>
  <c r="F114" i="1"/>
  <c r="I115" i="1" l="1"/>
  <c r="K115" i="1" s="1"/>
  <c r="C116" i="1"/>
  <c r="F115" i="1"/>
  <c r="J128" i="1"/>
  <c r="E128" i="1"/>
  <c r="D129" i="1"/>
  <c r="B129" i="1"/>
  <c r="D130" i="1" l="1"/>
  <c r="B130" i="1"/>
  <c r="J129" i="1"/>
  <c r="E129" i="1"/>
  <c r="I116" i="1"/>
  <c r="K116" i="1" s="1"/>
  <c r="C117" i="1"/>
  <c r="F116" i="1"/>
  <c r="I117" i="1" l="1"/>
  <c r="K117" i="1" s="1"/>
  <c r="C118" i="1"/>
  <c r="F117" i="1"/>
  <c r="D131" i="1"/>
  <c r="B131" i="1"/>
  <c r="J130" i="1"/>
  <c r="E130" i="1"/>
  <c r="J131" i="1" l="1"/>
  <c r="E131" i="1"/>
  <c r="B132" i="1"/>
  <c r="D132" i="1"/>
  <c r="I118" i="1"/>
  <c r="K118" i="1" s="1"/>
  <c r="C119" i="1"/>
  <c r="F118" i="1"/>
  <c r="I119" i="1" l="1"/>
  <c r="K119" i="1" s="1"/>
  <c r="C120" i="1"/>
  <c r="F119" i="1"/>
  <c r="D133" i="1"/>
  <c r="B133" i="1"/>
  <c r="J132" i="1"/>
  <c r="E132" i="1"/>
  <c r="J133" i="1" l="1"/>
  <c r="E133" i="1"/>
  <c r="D134" i="1"/>
  <c r="B134" i="1"/>
  <c r="I120" i="1"/>
  <c r="K120" i="1" s="1"/>
  <c r="C121" i="1"/>
  <c r="F120" i="1"/>
  <c r="I121" i="1" l="1"/>
  <c r="K121" i="1" s="1"/>
  <c r="C122" i="1"/>
  <c r="F121" i="1"/>
  <c r="J134" i="1"/>
  <c r="E134" i="1"/>
  <c r="D135" i="1"/>
  <c r="B135" i="1"/>
  <c r="D136" i="1" l="1"/>
  <c r="B136" i="1"/>
  <c r="J135" i="1"/>
  <c r="E135" i="1"/>
  <c r="I122" i="1"/>
  <c r="K122" i="1" s="1"/>
  <c r="C123" i="1"/>
  <c r="F122" i="1"/>
  <c r="I123" i="1" l="1"/>
  <c r="K123" i="1" s="1"/>
  <c r="C124" i="1"/>
  <c r="F123" i="1"/>
  <c r="D137" i="1"/>
  <c r="B137" i="1"/>
  <c r="J136" i="1"/>
  <c r="E136" i="1"/>
  <c r="J137" i="1" l="1"/>
  <c r="E137" i="1"/>
  <c r="D138" i="1"/>
  <c r="B138" i="1"/>
  <c r="I124" i="1"/>
  <c r="K124" i="1" s="1"/>
  <c r="C125" i="1"/>
  <c r="F124" i="1"/>
  <c r="I125" i="1" l="1"/>
  <c r="K125" i="1" s="1"/>
  <c r="C126" i="1"/>
  <c r="F125" i="1"/>
  <c r="J138" i="1"/>
  <c r="E138" i="1"/>
  <c r="D139" i="1"/>
  <c r="B139" i="1"/>
  <c r="D140" i="1" l="1"/>
  <c r="B140" i="1"/>
  <c r="J139" i="1"/>
  <c r="E139" i="1"/>
  <c r="I126" i="1"/>
  <c r="K126" i="1" s="1"/>
  <c r="C127" i="1"/>
  <c r="F126" i="1"/>
  <c r="I127" i="1" l="1"/>
  <c r="K127" i="1" s="1"/>
  <c r="C128" i="1"/>
  <c r="F127" i="1"/>
  <c r="D141" i="1"/>
  <c r="B141" i="1"/>
  <c r="J140" i="1"/>
  <c r="E140" i="1"/>
  <c r="J141" i="1" l="1"/>
  <c r="E141" i="1"/>
  <c r="D142" i="1"/>
  <c r="B142" i="1"/>
  <c r="I128" i="1"/>
  <c r="K128" i="1" s="1"/>
  <c r="C129" i="1"/>
  <c r="F128" i="1"/>
  <c r="I129" i="1" l="1"/>
  <c r="K129" i="1" s="1"/>
  <c r="C130" i="1"/>
  <c r="F129" i="1"/>
  <c r="J142" i="1"/>
  <c r="E142" i="1"/>
  <c r="D143" i="1"/>
  <c r="B143" i="1"/>
  <c r="D144" i="1" l="1"/>
  <c r="B144" i="1"/>
  <c r="J143" i="1"/>
  <c r="E143" i="1"/>
  <c r="I130" i="1"/>
  <c r="K130" i="1" s="1"/>
  <c r="C131" i="1"/>
  <c r="F130" i="1"/>
  <c r="I131" i="1" l="1"/>
  <c r="K131" i="1" s="1"/>
  <c r="C132" i="1"/>
  <c r="F131" i="1"/>
  <c r="D145" i="1"/>
  <c r="B145" i="1"/>
  <c r="J144" i="1"/>
  <c r="E144" i="1"/>
  <c r="B146" i="1" l="1"/>
  <c r="D146" i="1"/>
  <c r="J145" i="1"/>
  <c r="E145" i="1"/>
  <c r="I132" i="1"/>
  <c r="K132" i="1" s="1"/>
  <c r="C133" i="1"/>
  <c r="F132" i="1"/>
  <c r="I133" i="1" l="1"/>
  <c r="K133" i="1" s="1"/>
  <c r="C134" i="1"/>
  <c r="F133" i="1"/>
  <c r="J146" i="1"/>
  <c r="E146" i="1"/>
  <c r="B147" i="1"/>
  <c r="D147" i="1"/>
  <c r="J147" i="1" l="1"/>
  <c r="E147" i="1"/>
  <c r="B148" i="1"/>
  <c r="D148" i="1"/>
  <c r="I134" i="1"/>
  <c r="K134" i="1" s="1"/>
  <c r="C135" i="1"/>
  <c r="F134" i="1"/>
  <c r="I135" i="1" l="1"/>
  <c r="K135" i="1" s="1"/>
  <c r="C136" i="1"/>
  <c r="F135" i="1"/>
  <c r="D149" i="1"/>
  <c r="B149" i="1"/>
  <c r="J148" i="1"/>
  <c r="E148" i="1"/>
  <c r="J149" i="1" l="1"/>
  <c r="E149" i="1"/>
  <c r="D150" i="1"/>
  <c r="B150" i="1"/>
  <c r="I136" i="1"/>
  <c r="K136" i="1" s="1"/>
  <c r="C137" i="1"/>
  <c r="F136" i="1"/>
  <c r="I137" i="1" l="1"/>
  <c r="K137" i="1" s="1"/>
  <c r="C138" i="1"/>
  <c r="F137" i="1"/>
  <c r="J150" i="1"/>
  <c r="E150" i="1"/>
  <c r="D151" i="1"/>
  <c r="B151" i="1"/>
  <c r="D152" i="1" l="1"/>
  <c r="B152" i="1"/>
  <c r="J151" i="1"/>
  <c r="E151" i="1"/>
  <c r="I138" i="1"/>
  <c r="K138" i="1" s="1"/>
  <c r="C139" i="1"/>
  <c r="F138" i="1"/>
  <c r="I139" i="1" l="1"/>
  <c r="K139" i="1" s="1"/>
  <c r="C140" i="1"/>
  <c r="F139" i="1"/>
  <c r="B153" i="1"/>
  <c r="D153" i="1"/>
  <c r="J152" i="1"/>
  <c r="E152" i="1"/>
  <c r="D154" i="1" l="1"/>
  <c r="B154" i="1"/>
  <c r="J153" i="1"/>
  <c r="E153" i="1"/>
  <c r="I140" i="1"/>
  <c r="K140" i="1" s="1"/>
  <c r="C141" i="1"/>
  <c r="F140" i="1"/>
  <c r="I141" i="1" l="1"/>
  <c r="K141" i="1" s="1"/>
  <c r="C142" i="1"/>
  <c r="F141" i="1"/>
  <c r="B155" i="1"/>
  <c r="D155" i="1"/>
  <c r="J154" i="1"/>
  <c r="E154" i="1"/>
  <c r="D156" i="1" l="1"/>
  <c r="B156" i="1"/>
  <c r="J155" i="1"/>
  <c r="E155" i="1"/>
  <c r="I142" i="1"/>
  <c r="K142" i="1" s="1"/>
  <c r="C143" i="1"/>
  <c r="F142" i="1"/>
  <c r="I143" i="1" l="1"/>
  <c r="K143" i="1" s="1"/>
  <c r="C144" i="1"/>
  <c r="F143" i="1"/>
  <c r="D157" i="1"/>
  <c r="B157" i="1"/>
  <c r="J156" i="1"/>
  <c r="E156" i="1"/>
  <c r="J157" i="1" l="1"/>
  <c r="E157" i="1"/>
  <c r="D158" i="1"/>
  <c r="B158" i="1"/>
  <c r="I144" i="1"/>
  <c r="K144" i="1" s="1"/>
  <c r="C145" i="1"/>
  <c r="F144" i="1"/>
  <c r="I145" i="1" l="1"/>
  <c r="K145" i="1" s="1"/>
  <c r="C146" i="1"/>
  <c r="F145" i="1"/>
  <c r="J158" i="1"/>
  <c r="E158" i="1"/>
  <c r="B159" i="1"/>
  <c r="D159" i="1"/>
  <c r="J159" i="1" l="1"/>
  <c r="E159" i="1"/>
  <c r="B160" i="1"/>
  <c r="D160" i="1"/>
  <c r="I146" i="1"/>
  <c r="K146" i="1" s="1"/>
  <c r="C147" i="1"/>
  <c r="F146" i="1"/>
  <c r="I147" i="1" l="1"/>
  <c r="K147" i="1" s="1"/>
  <c r="C148" i="1"/>
  <c r="F147" i="1"/>
  <c r="D161" i="1"/>
  <c r="B161" i="1"/>
  <c r="J160" i="1"/>
  <c r="E160" i="1"/>
  <c r="J161" i="1" l="1"/>
  <c r="E161" i="1"/>
  <c r="B162" i="1"/>
  <c r="D162" i="1"/>
  <c r="I148" i="1"/>
  <c r="K148" i="1" s="1"/>
  <c r="C149" i="1"/>
  <c r="F148" i="1"/>
  <c r="I149" i="1" l="1"/>
  <c r="K149" i="1" s="1"/>
  <c r="C150" i="1"/>
  <c r="F149" i="1"/>
  <c r="B163" i="1"/>
  <c r="D163" i="1"/>
  <c r="J162" i="1"/>
  <c r="E162" i="1"/>
  <c r="B164" i="1" l="1"/>
  <c r="D164" i="1"/>
  <c r="J163" i="1"/>
  <c r="E163" i="1"/>
  <c r="I150" i="1"/>
  <c r="K150" i="1" s="1"/>
  <c r="C151" i="1"/>
  <c r="F150" i="1"/>
  <c r="I151" i="1" l="1"/>
  <c r="K151" i="1" s="1"/>
  <c r="C152" i="1"/>
  <c r="F151" i="1"/>
  <c r="J164" i="1"/>
  <c r="E164" i="1"/>
  <c r="D165" i="1"/>
  <c r="B165" i="1"/>
  <c r="D166" i="1" l="1"/>
  <c r="B166" i="1"/>
  <c r="J165" i="1"/>
  <c r="E165" i="1"/>
  <c r="I152" i="1"/>
  <c r="K152" i="1" s="1"/>
  <c r="C153" i="1"/>
  <c r="F152" i="1"/>
  <c r="I153" i="1" l="1"/>
  <c r="K153" i="1" s="1"/>
  <c r="C154" i="1"/>
  <c r="F153" i="1"/>
  <c r="B167" i="1"/>
  <c r="D167" i="1"/>
  <c r="J166" i="1"/>
  <c r="E166" i="1"/>
  <c r="B168" i="1" l="1"/>
  <c r="D168" i="1"/>
  <c r="J167" i="1"/>
  <c r="E167" i="1"/>
  <c r="I154" i="1"/>
  <c r="K154" i="1" s="1"/>
  <c r="C155" i="1"/>
  <c r="F154" i="1"/>
  <c r="I155" i="1" l="1"/>
  <c r="K155" i="1" s="1"/>
  <c r="C156" i="1"/>
  <c r="F155" i="1"/>
  <c r="J168" i="1"/>
  <c r="E168" i="1"/>
  <c r="B169" i="1"/>
  <c r="D169" i="1"/>
  <c r="J169" i="1" l="1"/>
  <c r="E169" i="1"/>
  <c r="D170" i="1"/>
  <c r="B170" i="1"/>
  <c r="I156" i="1"/>
  <c r="K156" i="1" s="1"/>
  <c r="C157" i="1"/>
  <c r="F156" i="1"/>
  <c r="I157" i="1" l="1"/>
  <c r="K157" i="1" s="1"/>
  <c r="C158" i="1"/>
  <c r="F157" i="1"/>
  <c r="J170" i="1"/>
  <c r="E170" i="1"/>
  <c r="B171" i="1"/>
  <c r="D171" i="1"/>
  <c r="J171" i="1" l="1"/>
  <c r="E171" i="1"/>
  <c r="D172" i="1"/>
  <c r="B172" i="1"/>
  <c r="I158" i="1"/>
  <c r="K158" i="1" s="1"/>
  <c r="C159" i="1"/>
  <c r="F158" i="1"/>
  <c r="I159" i="1" l="1"/>
  <c r="K159" i="1" s="1"/>
  <c r="C160" i="1"/>
  <c r="F159" i="1"/>
  <c r="J172" i="1"/>
  <c r="E172" i="1"/>
  <c r="D173" i="1"/>
  <c r="B173" i="1"/>
  <c r="D174" i="1" l="1"/>
  <c r="B174" i="1"/>
  <c r="J173" i="1"/>
  <c r="E173" i="1"/>
  <c r="I160" i="1"/>
  <c r="K160" i="1" s="1"/>
  <c r="C161" i="1"/>
  <c r="F160" i="1"/>
  <c r="I161" i="1" l="1"/>
  <c r="K161" i="1" s="1"/>
  <c r="C162" i="1"/>
  <c r="F161" i="1"/>
  <c r="B175" i="1"/>
  <c r="D175" i="1"/>
  <c r="J174" i="1"/>
  <c r="E174" i="1"/>
  <c r="D176" i="1" l="1"/>
  <c r="B176" i="1"/>
  <c r="J175" i="1"/>
  <c r="E175" i="1"/>
  <c r="I162" i="1"/>
  <c r="K162" i="1" s="1"/>
  <c r="C163" i="1"/>
  <c r="F162" i="1"/>
  <c r="I163" i="1" l="1"/>
  <c r="K163" i="1" s="1"/>
  <c r="C164" i="1"/>
  <c r="F163" i="1"/>
  <c r="B177" i="1"/>
  <c r="D177" i="1"/>
  <c r="J176" i="1"/>
  <c r="E176" i="1"/>
  <c r="B178" i="1" l="1"/>
  <c r="D178" i="1"/>
  <c r="J177" i="1"/>
  <c r="E177" i="1"/>
  <c r="I164" i="1"/>
  <c r="K164" i="1" s="1"/>
  <c r="C165" i="1"/>
  <c r="F164" i="1"/>
  <c r="I165" i="1" l="1"/>
  <c r="K165" i="1" s="1"/>
  <c r="C166" i="1"/>
  <c r="F165" i="1"/>
  <c r="J178" i="1"/>
  <c r="E178" i="1"/>
  <c r="B179" i="1"/>
  <c r="D179" i="1"/>
  <c r="J179" i="1" l="1"/>
  <c r="E179" i="1"/>
  <c r="D180" i="1"/>
  <c r="B180" i="1"/>
  <c r="I166" i="1"/>
  <c r="K166" i="1" s="1"/>
  <c r="C167" i="1"/>
  <c r="F166" i="1"/>
  <c r="I167" i="1" l="1"/>
  <c r="K167" i="1" s="1"/>
  <c r="C168" i="1"/>
  <c r="F167" i="1"/>
  <c r="J180" i="1"/>
  <c r="E180" i="1"/>
  <c r="B181" i="1"/>
  <c r="D181" i="1"/>
  <c r="J181" i="1" l="1"/>
  <c r="E181" i="1"/>
  <c r="D182" i="1"/>
  <c r="B182" i="1"/>
  <c r="I168" i="1"/>
  <c r="K168" i="1" s="1"/>
  <c r="C169" i="1"/>
  <c r="F168" i="1"/>
  <c r="I169" i="1" l="1"/>
  <c r="K169" i="1" s="1"/>
  <c r="C170" i="1"/>
  <c r="F169" i="1"/>
  <c r="J182" i="1"/>
  <c r="E182" i="1"/>
  <c r="B183" i="1"/>
  <c r="D183" i="1"/>
  <c r="J183" i="1" l="1"/>
  <c r="E183" i="1"/>
  <c r="D184" i="1"/>
  <c r="B184" i="1"/>
  <c r="I170" i="1"/>
  <c r="K170" i="1" s="1"/>
  <c r="C171" i="1"/>
  <c r="F170" i="1"/>
  <c r="I171" i="1" l="1"/>
  <c r="K171" i="1" s="1"/>
  <c r="C172" i="1"/>
  <c r="F171" i="1"/>
  <c r="J184" i="1"/>
  <c r="E184" i="1"/>
  <c r="B185" i="1"/>
  <c r="D185" i="1"/>
  <c r="J185" i="1" l="1"/>
  <c r="E185" i="1"/>
  <c r="D186" i="1"/>
  <c r="B186" i="1"/>
  <c r="I172" i="1"/>
  <c r="K172" i="1" s="1"/>
  <c r="C173" i="1"/>
  <c r="F172" i="1"/>
  <c r="I173" i="1" l="1"/>
  <c r="K173" i="1" s="1"/>
  <c r="C174" i="1"/>
  <c r="F173" i="1"/>
  <c r="J186" i="1"/>
  <c r="E186" i="1"/>
  <c r="D187" i="1"/>
  <c r="B187" i="1"/>
  <c r="B188" i="1" l="1"/>
  <c r="D188" i="1"/>
  <c r="J187" i="1"/>
  <c r="E187" i="1"/>
  <c r="I174" i="1"/>
  <c r="K174" i="1" s="1"/>
  <c r="C175" i="1"/>
  <c r="F174" i="1"/>
  <c r="I175" i="1" l="1"/>
  <c r="K175" i="1" s="1"/>
  <c r="C176" i="1"/>
  <c r="F175" i="1"/>
  <c r="J188" i="1"/>
  <c r="E188" i="1"/>
  <c r="B189" i="1"/>
  <c r="D189" i="1"/>
  <c r="J189" i="1" l="1"/>
  <c r="E189" i="1"/>
  <c r="B190" i="1"/>
  <c r="D190" i="1"/>
  <c r="I176" i="1"/>
  <c r="K176" i="1" s="1"/>
  <c r="C177" i="1"/>
  <c r="F176" i="1"/>
  <c r="I177" i="1" l="1"/>
  <c r="K177" i="1" s="1"/>
  <c r="C178" i="1"/>
  <c r="F177" i="1"/>
  <c r="D191" i="1"/>
  <c r="B191" i="1"/>
  <c r="J190" i="1"/>
  <c r="E190" i="1"/>
  <c r="J191" i="1" l="1"/>
  <c r="E191" i="1"/>
  <c r="D192" i="1"/>
  <c r="B192" i="1"/>
  <c r="I178" i="1"/>
  <c r="K178" i="1" s="1"/>
  <c r="C179" i="1"/>
  <c r="F178" i="1"/>
  <c r="I179" i="1" l="1"/>
  <c r="K179" i="1" s="1"/>
  <c r="C180" i="1"/>
  <c r="F179" i="1"/>
  <c r="J192" i="1"/>
  <c r="E192" i="1"/>
  <c r="D193" i="1"/>
  <c r="B193" i="1"/>
  <c r="D194" i="1" l="1"/>
  <c r="B194" i="1"/>
  <c r="J193" i="1"/>
  <c r="E193" i="1"/>
  <c r="I180" i="1"/>
  <c r="K180" i="1" s="1"/>
  <c r="C181" i="1"/>
  <c r="F180" i="1"/>
  <c r="I181" i="1" l="1"/>
  <c r="K181" i="1" s="1"/>
  <c r="C182" i="1"/>
  <c r="F181" i="1"/>
  <c r="D195" i="1"/>
  <c r="B195" i="1"/>
  <c r="J194" i="1"/>
  <c r="E194" i="1"/>
  <c r="J195" i="1" l="1"/>
  <c r="E195" i="1"/>
  <c r="D196" i="1"/>
  <c r="B196" i="1"/>
  <c r="I182" i="1"/>
  <c r="K182" i="1" s="1"/>
  <c r="C183" i="1"/>
  <c r="F182" i="1"/>
  <c r="I183" i="1" l="1"/>
  <c r="K183" i="1" s="1"/>
  <c r="C184" i="1"/>
  <c r="F183" i="1"/>
  <c r="J196" i="1"/>
  <c r="E196" i="1"/>
  <c r="D197" i="1"/>
  <c r="B197" i="1"/>
  <c r="B198" i="1" l="1"/>
  <c r="D198" i="1"/>
  <c r="J197" i="1"/>
  <c r="E197" i="1"/>
  <c r="I184" i="1"/>
  <c r="K184" i="1" s="1"/>
  <c r="C185" i="1"/>
  <c r="F184" i="1"/>
  <c r="I185" i="1" l="1"/>
  <c r="K185" i="1" s="1"/>
  <c r="C186" i="1"/>
  <c r="F185" i="1"/>
  <c r="J198" i="1"/>
  <c r="E198" i="1"/>
  <c r="D199" i="1"/>
  <c r="B199" i="1"/>
  <c r="D200" i="1" l="1"/>
  <c r="B200" i="1"/>
  <c r="J199" i="1"/>
  <c r="E199" i="1"/>
  <c r="I186" i="1"/>
  <c r="K186" i="1" s="1"/>
  <c r="C187" i="1"/>
  <c r="F186" i="1"/>
  <c r="I187" i="1" l="1"/>
  <c r="K187" i="1" s="1"/>
  <c r="C188" i="1"/>
  <c r="F187" i="1"/>
  <c r="B201" i="1"/>
  <c r="D201" i="1"/>
  <c r="J200" i="1"/>
  <c r="E200" i="1"/>
  <c r="D202" i="1" l="1"/>
  <c r="B202" i="1"/>
  <c r="J201" i="1"/>
  <c r="E201" i="1"/>
  <c r="I188" i="1"/>
  <c r="K188" i="1" s="1"/>
  <c r="C189" i="1"/>
  <c r="F188" i="1"/>
  <c r="I189" i="1" l="1"/>
  <c r="K189" i="1" s="1"/>
  <c r="C190" i="1"/>
  <c r="F189" i="1"/>
  <c r="B203" i="1"/>
  <c r="D203" i="1"/>
  <c r="J202" i="1"/>
  <c r="E202" i="1"/>
  <c r="J203" i="1" l="1"/>
  <c r="E203" i="1"/>
  <c r="B204" i="1"/>
  <c r="D204" i="1"/>
  <c r="I190" i="1"/>
  <c r="K190" i="1" s="1"/>
  <c r="C191" i="1"/>
  <c r="F190" i="1"/>
  <c r="I191" i="1" l="1"/>
  <c r="K191" i="1" s="1"/>
  <c r="C192" i="1"/>
  <c r="F191" i="1"/>
  <c r="J204" i="1"/>
  <c r="E204" i="1"/>
  <c r="D205" i="1"/>
  <c r="B205" i="1"/>
  <c r="B206" i="1" l="1"/>
  <c r="D206" i="1"/>
  <c r="J205" i="1"/>
  <c r="E205" i="1"/>
  <c r="I192" i="1"/>
  <c r="K192" i="1" s="1"/>
  <c r="C193" i="1"/>
  <c r="F192" i="1"/>
  <c r="I193" i="1" l="1"/>
  <c r="K193" i="1" s="1"/>
  <c r="C194" i="1"/>
  <c r="F193" i="1"/>
  <c r="J206" i="1"/>
  <c r="E206" i="1"/>
  <c r="B207" i="1"/>
  <c r="D207" i="1"/>
  <c r="J207" i="1" l="1"/>
  <c r="E207" i="1"/>
  <c r="B208" i="1"/>
  <c r="D208" i="1"/>
  <c r="I194" i="1"/>
  <c r="K194" i="1" s="1"/>
  <c r="C195" i="1"/>
  <c r="F194" i="1"/>
  <c r="I195" i="1" l="1"/>
  <c r="K195" i="1" s="1"/>
  <c r="C196" i="1"/>
  <c r="F195" i="1"/>
  <c r="J208" i="1"/>
  <c r="E208" i="1"/>
  <c r="B209" i="1"/>
  <c r="D209" i="1"/>
  <c r="J209" i="1" l="1"/>
  <c r="E209" i="1"/>
  <c r="B210" i="1"/>
  <c r="D210" i="1"/>
  <c r="I196" i="1"/>
  <c r="K196" i="1" s="1"/>
  <c r="C197" i="1"/>
  <c r="F196" i="1"/>
  <c r="I197" i="1" l="1"/>
  <c r="K197" i="1" s="1"/>
  <c r="C198" i="1"/>
  <c r="F197" i="1"/>
  <c r="B211" i="1"/>
  <c r="D211" i="1"/>
  <c r="J210" i="1"/>
  <c r="E210" i="1"/>
  <c r="J211" i="1" l="1"/>
  <c r="E211" i="1"/>
  <c r="D212" i="1"/>
  <c r="B212" i="1"/>
  <c r="I198" i="1"/>
  <c r="K198" i="1" s="1"/>
  <c r="C199" i="1"/>
  <c r="F198" i="1"/>
  <c r="I199" i="1" l="1"/>
  <c r="K199" i="1" s="1"/>
  <c r="C200" i="1"/>
  <c r="F199" i="1"/>
  <c r="J212" i="1"/>
  <c r="E212" i="1"/>
  <c r="D213" i="1"/>
  <c r="B213" i="1"/>
  <c r="B214" i="1" l="1"/>
  <c r="D214" i="1"/>
  <c r="J213" i="1"/>
  <c r="E213" i="1"/>
  <c r="I200" i="1"/>
  <c r="K200" i="1" s="1"/>
  <c r="C201" i="1"/>
  <c r="F200" i="1"/>
  <c r="I201" i="1" l="1"/>
  <c r="K201" i="1" s="1"/>
  <c r="C202" i="1"/>
  <c r="F201" i="1"/>
  <c r="J214" i="1"/>
  <c r="E214" i="1"/>
  <c r="B215" i="1"/>
  <c r="D215" i="1"/>
  <c r="J215" i="1" l="1"/>
  <c r="E215" i="1"/>
  <c r="D216" i="1"/>
  <c r="B216" i="1"/>
  <c r="I202" i="1"/>
  <c r="K202" i="1" s="1"/>
  <c r="C203" i="1"/>
  <c r="F202" i="1"/>
  <c r="I203" i="1" l="1"/>
  <c r="K203" i="1" s="1"/>
  <c r="C204" i="1"/>
  <c r="F203" i="1"/>
  <c r="B217" i="1"/>
  <c r="D217" i="1"/>
  <c r="J216" i="1"/>
  <c r="E216" i="1"/>
  <c r="D218" i="1" l="1"/>
  <c r="B218" i="1"/>
  <c r="J217" i="1"/>
  <c r="E217" i="1"/>
  <c r="I204" i="1"/>
  <c r="K204" i="1" s="1"/>
  <c r="C205" i="1"/>
  <c r="F204" i="1"/>
  <c r="I205" i="1" l="1"/>
  <c r="K205" i="1" s="1"/>
  <c r="C206" i="1"/>
  <c r="F205" i="1"/>
  <c r="B219" i="1"/>
  <c r="D219" i="1"/>
  <c r="J218" i="1"/>
  <c r="E218" i="1"/>
  <c r="J219" i="1" l="1"/>
  <c r="E219" i="1"/>
  <c r="B220" i="1"/>
  <c r="D220" i="1"/>
  <c r="I206" i="1"/>
  <c r="K206" i="1" s="1"/>
  <c r="C207" i="1"/>
  <c r="F206" i="1"/>
  <c r="I207" i="1" l="1"/>
  <c r="K207" i="1" s="1"/>
  <c r="C208" i="1"/>
  <c r="F207" i="1"/>
  <c r="D221" i="1"/>
  <c r="B221" i="1"/>
  <c r="J220" i="1"/>
  <c r="E220" i="1"/>
  <c r="B222" i="1" l="1"/>
  <c r="D222" i="1"/>
  <c r="J221" i="1"/>
  <c r="E221" i="1"/>
  <c r="I208" i="1"/>
  <c r="K208" i="1" s="1"/>
  <c r="C209" i="1"/>
  <c r="F208" i="1"/>
  <c r="I209" i="1" l="1"/>
  <c r="K209" i="1" s="1"/>
  <c r="C210" i="1"/>
  <c r="F209" i="1"/>
  <c r="J222" i="1"/>
  <c r="E222" i="1"/>
  <c r="B223" i="1"/>
  <c r="D223" i="1"/>
  <c r="J223" i="1" l="1"/>
  <c r="E223" i="1"/>
  <c r="D224" i="1"/>
  <c r="B224" i="1"/>
  <c r="I210" i="1"/>
  <c r="K210" i="1" s="1"/>
  <c r="C211" i="1"/>
  <c r="F210" i="1"/>
  <c r="I211" i="1" l="1"/>
  <c r="K211" i="1" s="1"/>
  <c r="C212" i="1"/>
  <c r="F211" i="1"/>
  <c r="B225" i="1"/>
  <c r="D225" i="1"/>
  <c r="J224" i="1"/>
  <c r="E224" i="1"/>
  <c r="D226" i="1" l="1"/>
  <c r="B226" i="1"/>
  <c r="J225" i="1"/>
  <c r="E225" i="1"/>
  <c r="I212" i="1"/>
  <c r="K212" i="1" s="1"/>
  <c r="C213" i="1"/>
  <c r="F212" i="1"/>
  <c r="I213" i="1" l="1"/>
  <c r="K213" i="1" s="1"/>
  <c r="C214" i="1"/>
  <c r="F213" i="1"/>
  <c r="B227" i="1"/>
  <c r="D227" i="1"/>
  <c r="J226" i="1"/>
  <c r="E226" i="1"/>
  <c r="J227" i="1" l="1"/>
  <c r="E227" i="1"/>
  <c r="B228" i="1"/>
  <c r="D228" i="1"/>
  <c r="I214" i="1"/>
  <c r="K214" i="1" s="1"/>
  <c r="C215" i="1"/>
  <c r="F214" i="1"/>
  <c r="I215" i="1" l="1"/>
  <c r="K215" i="1" s="1"/>
  <c r="C216" i="1"/>
  <c r="F215" i="1"/>
  <c r="J228" i="1"/>
  <c r="E228" i="1"/>
  <c r="D229" i="1"/>
  <c r="B229" i="1"/>
  <c r="B230" i="1" l="1"/>
  <c r="D230" i="1"/>
  <c r="J229" i="1"/>
  <c r="E229" i="1"/>
  <c r="I216" i="1"/>
  <c r="K216" i="1" s="1"/>
  <c r="C217" i="1"/>
  <c r="F216" i="1"/>
  <c r="I217" i="1" l="1"/>
  <c r="K217" i="1" s="1"/>
  <c r="C218" i="1"/>
  <c r="F217" i="1"/>
  <c r="J230" i="1"/>
  <c r="E230" i="1"/>
  <c r="D231" i="1"/>
  <c r="B231" i="1"/>
  <c r="D232" i="1" l="1"/>
  <c r="B232" i="1"/>
  <c r="J231" i="1"/>
  <c r="E231" i="1"/>
  <c r="I218" i="1"/>
  <c r="K218" i="1" s="1"/>
  <c r="C219" i="1"/>
  <c r="F218" i="1"/>
  <c r="I219" i="1" l="1"/>
  <c r="K219" i="1" s="1"/>
  <c r="C220" i="1"/>
  <c r="F219" i="1"/>
  <c r="B233" i="1"/>
  <c r="D233" i="1"/>
  <c r="J232" i="1"/>
  <c r="E232" i="1"/>
  <c r="B234" i="1" l="1"/>
  <c r="D234" i="1"/>
  <c r="J233" i="1"/>
  <c r="E233" i="1"/>
  <c r="I220" i="1"/>
  <c r="K220" i="1" s="1"/>
  <c r="C221" i="1"/>
  <c r="F220" i="1"/>
  <c r="I221" i="1" l="1"/>
  <c r="K221" i="1" s="1"/>
  <c r="C222" i="1"/>
  <c r="F221" i="1"/>
  <c r="J234" i="1"/>
  <c r="E234" i="1"/>
  <c r="B235" i="1"/>
  <c r="D235" i="1"/>
  <c r="J235" i="1" l="1"/>
  <c r="E235" i="1"/>
  <c r="B236" i="1"/>
  <c r="D236" i="1"/>
  <c r="I222" i="1"/>
  <c r="K222" i="1" s="1"/>
  <c r="C223" i="1"/>
  <c r="F222" i="1"/>
  <c r="I223" i="1" l="1"/>
  <c r="K223" i="1" s="1"/>
  <c r="C224" i="1"/>
  <c r="F223" i="1"/>
  <c r="J236" i="1"/>
  <c r="E236" i="1"/>
  <c r="D237" i="1"/>
  <c r="B237" i="1"/>
  <c r="B238" i="1" l="1"/>
  <c r="D238" i="1"/>
  <c r="J237" i="1"/>
  <c r="E237" i="1"/>
  <c r="I224" i="1"/>
  <c r="K224" i="1" s="1"/>
  <c r="C225" i="1"/>
  <c r="F224" i="1"/>
  <c r="I225" i="1" l="1"/>
  <c r="K225" i="1" s="1"/>
  <c r="C226" i="1"/>
  <c r="F225" i="1"/>
  <c r="J238" i="1"/>
  <c r="E238" i="1"/>
  <c r="B239" i="1"/>
  <c r="D239" i="1"/>
  <c r="J239" i="1" l="1"/>
  <c r="E239" i="1"/>
  <c r="D240" i="1"/>
  <c r="B240" i="1"/>
  <c r="I226" i="1"/>
  <c r="K226" i="1" s="1"/>
  <c r="C227" i="1"/>
  <c r="F226" i="1"/>
  <c r="I227" i="1" l="1"/>
  <c r="K227" i="1" s="1"/>
  <c r="C228" i="1"/>
  <c r="F227" i="1"/>
  <c r="B241" i="1"/>
  <c r="D241" i="1"/>
  <c r="J240" i="1"/>
  <c r="E240" i="1"/>
  <c r="B242" i="1" l="1"/>
  <c r="D242" i="1"/>
  <c r="J241" i="1"/>
  <c r="E241" i="1"/>
  <c r="I228" i="1"/>
  <c r="K228" i="1" s="1"/>
  <c r="C229" i="1"/>
  <c r="F228" i="1"/>
  <c r="I229" i="1" l="1"/>
  <c r="K229" i="1" s="1"/>
  <c r="C230" i="1"/>
  <c r="F229" i="1"/>
  <c r="J242" i="1"/>
  <c r="E242" i="1"/>
  <c r="B243" i="1"/>
  <c r="D243" i="1"/>
  <c r="J243" i="1" l="1"/>
  <c r="E243" i="1"/>
  <c r="D244" i="1"/>
  <c r="B244" i="1"/>
  <c r="I230" i="1"/>
  <c r="K230" i="1" s="1"/>
  <c r="C231" i="1"/>
  <c r="F230" i="1"/>
  <c r="I231" i="1" l="1"/>
  <c r="K231" i="1" s="1"/>
  <c r="C232" i="1"/>
  <c r="F231" i="1"/>
  <c r="D245" i="1"/>
  <c r="B245" i="1"/>
  <c r="J244" i="1"/>
  <c r="E244" i="1"/>
  <c r="J245" i="1" l="1"/>
  <c r="E245" i="1"/>
  <c r="B246" i="1"/>
  <c r="D246" i="1"/>
  <c r="I232" i="1"/>
  <c r="K232" i="1" s="1"/>
  <c r="C233" i="1"/>
  <c r="F232" i="1"/>
  <c r="I233" i="1" l="1"/>
  <c r="K233" i="1" s="1"/>
  <c r="C234" i="1"/>
  <c r="F233" i="1"/>
  <c r="J246" i="1"/>
  <c r="E246" i="1"/>
  <c r="B247" i="1"/>
  <c r="D247" i="1"/>
  <c r="J247" i="1" l="1"/>
  <c r="E247" i="1"/>
  <c r="B248" i="1"/>
  <c r="D248" i="1"/>
  <c r="I234" i="1"/>
  <c r="K234" i="1" s="1"/>
  <c r="C235" i="1"/>
  <c r="F234" i="1"/>
  <c r="I235" i="1" l="1"/>
  <c r="K235" i="1" s="1"/>
  <c r="C236" i="1"/>
  <c r="F235" i="1"/>
  <c r="B249" i="1"/>
  <c r="D249" i="1"/>
  <c r="J248" i="1"/>
  <c r="E248" i="1"/>
  <c r="J249" i="1" l="1"/>
  <c r="E249" i="1"/>
  <c r="B250" i="1"/>
  <c r="D250" i="1"/>
  <c r="I236" i="1"/>
  <c r="K236" i="1" s="1"/>
  <c r="C237" i="1"/>
  <c r="F236" i="1"/>
  <c r="I237" i="1" l="1"/>
  <c r="K237" i="1" s="1"/>
  <c r="C238" i="1"/>
  <c r="F237" i="1"/>
  <c r="B251" i="1"/>
  <c r="D251" i="1"/>
  <c r="J250" i="1"/>
  <c r="E250" i="1"/>
  <c r="D252" i="1" l="1"/>
  <c r="B252" i="1"/>
  <c r="J251" i="1"/>
  <c r="E251" i="1"/>
  <c r="I238" i="1"/>
  <c r="K238" i="1" s="1"/>
  <c r="C239" i="1"/>
  <c r="F238" i="1"/>
  <c r="I239" i="1" l="1"/>
  <c r="K239" i="1" s="1"/>
  <c r="C240" i="1"/>
  <c r="F239" i="1"/>
  <c r="D253" i="1"/>
  <c r="B253" i="1"/>
  <c r="J252" i="1"/>
  <c r="E252" i="1"/>
  <c r="J253" i="1" l="1"/>
  <c r="E253" i="1"/>
  <c r="D254" i="1"/>
  <c r="B254" i="1"/>
  <c r="I240" i="1"/>
  <c r="K240" i="1" s="1"/>
  <c r="C241" i="1"/>
  <c r="F240" i="1"/>
  <c r="I241" i="1" l="1"/>
  <c r="K241" i="1" s="1"/>
  <c r="C242" i="1"/>
  <c r="F241" i="1"/>
  <c r="D255" i="1"/>
  <c r="B255" i="1"/>
  <c r="J254" i="1"/>
  <c r="E254" i="1"/>
  <c r="J255" i="1" l="1"/>
  <c r="E255" i="1"/>
  <c r="D256" i="1"/>
  <c r="B256" i="1"/>
  <c r="I242" i="1"/>
  <c r="K242" i="1" s="1"/>
  <c r="C243" i="1"/>
  <c r="F242" i="1"/>
  <c r="I243" i="1" l="1"/>
  <c r="K243" i="1" s="1"/>
  <c r="C244" i="1"/>
  <c r="F243" i="1"/>
  <c r="B257" i="1"/>
  <c r="D257" i="1"/>
  <c r="J256" i="1"/>
  <c r="E256" i="1"/>
  <c r="D258" i="1" l="1"/>
  <c r="B258" i="1"/>
  <c r="J257" i="1"/>
  <c r="E257" i="1"/>
  <c r="I244" i="1"/>
  <c r="K244" i="1" s="1"/>
  <c r="C245" i="1"/>
  <c r="F244" i="1"/>
  <c r="I245" i="1" l="1"/>
  <c r="K245" i="1" s="1"/>
  <c r="C246" i="1"/>
  <c r="F245" i="1"/>
  <c r="B259" i="1"/>
  <c r="D259" i="1"/>
  <c r="J258" i="1"/>
  <c r="E258" i="1"/>
  <c r="B260" i="1" l="1"/>
  <c r="D260" i="1"/>
  <c r="J259" i="1"/>
  <c r="E259" i="1"/>
  <c r="I246" i="1"/>
  <c r="K246" i="1" s="1"/>
  <c r="C247" i="1"/>
  <c r="F246" i="1"/>
  <c r="I247" i="1" l="1"/>
  <c r="K247" i="1" s="1"/>
  <c r="C248" i="1"/>
  <c r="F247" i="1"/>
  <c r="J260" i="1"/>
  <c r="E260" i="1"/>
  <c r="D261" i="1"/>
  <c r="B261" i="1"/>
  <c r="B262" i="1" l="1"/>
  <c r="D262" i="1"/>
  <c r="J261" i="1"/>
  <c r="E261" i="1"/>
  <c r="I248" i="1"/>
  <c r="K248" i="1" s="1"/>
  <c r="C249" i="1"/>
  <c r="F248" i="1"/>
  <c r="I249" i="1" l="1"/>
  <c r="K249" i="1" s="1"/>
  <c r="C250" i="1"/>
  <c r="F249" i="1"/>
  <c r="J262" i="1"/>
  <c r="E262" i="1"/>
  <c r="B263" i="1"/>
  <c r="D263" i="1"/>
  <c r="J263" i="1" l="1"/>
  <c r="E263" i="1"/>
  <c r="B264" i="1"/>
  <c r="D264" i="1"/>
  <c r="I250" i="1"/>
  <c r="K250" i="1" s="1"/>
  <c r="C251" i="1"/>
  <c r="F250" i="1"/>
  <c r="I251" i="1" l="1"/>
  <c r="K251" i="1" s="1"/>
  <c r="C252" i="1"/>
  <c r="F251" i="1"/>
  <c r="J264" i="1"/>
  <c r="E264" i="1"/>
  <c r="B265" i="1"/>
  <c r="D265" i="1"/>
  <c r="J265" i="1" l="1"/>
  <c r="E265" i="1"/>
  <c r="D266" i="1"/>
  <c r="B266" i="1"/>
  <c r="I252" i="1"/>
  <c r="K252" i="1" s="1"/>
  <c r="C253" i="1"/>
  <c r="F252" i="1"/>
  <c r="I253" i="1" l="1"/>
  <c r="K253" i="1" s="1"/>
  <c r="C254" i="1"/>
  <c r="F253" i="1"/>
  <c r="J266" i="1"/>
  <c r="E266" i="1"/>
  <c r="D267" i="1"/>
  <c r="B267" i="1"/>
  <c r="B268" i="1" l="1"/>
  <c r="D268" i="1"/>
  <c r="J267" i="1"/>
  <c r="E267" i="1"/>
  <c r="I254" i="1"/>
  <c r="K254" i="1" s="1"/>
  <c r="C255" i="1"/>
  <c r="F254" i="1"/>
  <c r="I255" i="1" l="1"/>
  <c r="K255" i="1" s="1"/>
  <c r="C256" i="1"/>
  <c r="F255" i="1"/>
  <c r="J268" i="1"/>
  <c r="E268" i="1"/>
  <c r="D269" i="1"/>
  <c r="B269" i="1"/>
  <c r="B270" i="1" l="1"/>
  <c r="D270" i="1"/>
  <c r="J269" i="1"/>
  <c r="E269" i="1"/>
  <c r="I256" i="1"/>
  <c r="K256" i="1" s="1"/>
  <c r="C257" i="1"/>
  <c r="F256" i="1"/>
  <c r="I257" i="1" l="1"/>
  <c r="K257" i="1" s="1"/>
  <c r="C258" i="1"/>
  <c r="F257" i="1"/>
  <c r="J270" i="1"/>
  <c r="E270" i="1"/>
  <c r="B271" i="1"/>
  <c r="D271" i="1"/>
  <c r="J271" i="1" l="1"/>
  <c r="E271" i="1"/>
  <c r="B272" i="1"/>
  <c r="D272" i="1"/>
  <c r="I258" i="1"/>
  <c r="K258" i="1" s="1"/>
  <c r="C259" i="1"/>
  <c r="F258" i="1"/>
  <c r="I259" i="1" l="1"/>
  <c r="K259" i="1" s="1"/>
  <c r="C260" i="1"/>
  <c r="F259" i="1"/>
  <c r="B273" i="1"/>
  <c r="D273" i="1"/>
  <c r="J272" i="1"/>
  <c r="E272" i="1"/>
  <c r="B274" i="1" l="1"/>
  <c r="D274" i="1"/>
  <c r="J273" i="1"/>
  <c r="E273" i="1"/>
  <c r="I260" i="1"/>
  <c r="K260" i="1" s="1"/>
  <c r="C261" i="1"/>
  <c r="F260" i="1"/>
  <c r="I261" i="1" l="1"/>
  <c r="K261" i="1" s="1"/>
  <c r="C262" i="1"/>
  <c r="F261" i="1"/>
  <c r="J274" i="1"/>
  <c r="E274" i="1"/>
  <c r="D275" i="1"/>
  <c r="B275" i="1"/>
  <c r="B276" i="1" l="1"/>
  <c r="D276" i="1"/>
  <c r="J275" i="1"/>
  <c r="E275" i="1"/>
  <c r="I262" i="1"/>
  <c r="K262" i="1" s="1"/>
  <c r="C263" i="1"/>
  <c r="F262" i="1"/>
  <c r="I263" i="1" l="1"/>
  <c r="K263" i="1" s="1"/>
  <c r="C264" i="1"/>
  <c r="F263" i="1"/>
  <c r="J276" i="1"/>
  <c r="E276" i="1"/>
  <c r="B277" i="1"/>
  <c r="D277" i="1"/>
  <c r="J277" i="1" l="1"/>
  <c r="E277" i="1"/>
  <c r="B278" i="1"/>
  <c r="D278" i="1"/>
  <c r="I264" i="1"/>
  <c r="K264" i="1" s="1"/>
  <c r="C265" i="1"/>
  <c r="F264" i="1"/>
  <c r="I265" i="1" l="1"/>
  <c r="K265" i="1" s="1"/>
  <c r="C266" i="1"/>
  <c r="F265" i="1"/>
  <c r="J278" i="1"/>
  <c r="E278" i="1"/>
  <c r="B279" i="1"/>
  <c r="D279" i="1"/>
  <c r="J279" i="1" l="1"/>
  <c r="E279" i="1"/>
  <c r="D280" i="1"/>
  <c r="B280" i="1"/>
  <c r="I266" i="1"/>
  <c r="K266" i="1" s="1"/>
  <c r="C267" i="1"/>
  <c r="F266" i="1"/>
  <c r="I267" i="1" l="1"/>
  <c r="K267" i="1" s="1"/>
  <c r="C268" i="1"/>
  <c r="F267" i="1"/>
  <c r="J280" i="1"/>
  <c r="E280" i="1"/>
  <c r="B281" i="1"/>
  <c r="D281" i="1"/>
  <c r="J281" i="1" l="1"/>
  <c r="E281" i="1"/>
  <c r="B282" i="1"/>
  <c r="D282" i="1"/>
  <c r="I268" i="1"/>
  <c r="K268" i="1" s="1"/>
  <c r="C269" i="1"/>
  <c r="F268" i="1"/>
  <c r="I269" i="1" l="1"/>
  <c r="K269" i="1" s="1"/>
  <c r="C270" i="1"/>
  <c r="F269" i="1"/>
  <c r="D283" i="1"/>
  <c r="B283" i="1"/>
  <c r="J282" i="1"/>
  <c r="E282" i="1"/>
  <c r="B284" i="1" l="1"/>
  <c r="D284" i="1"/>
  <c r="J283" i="1"/>
  <c r="E283" i="1"/>
  <c r="I270" i="1"/>
  <c r="K270" i="1" s="1"/>
  <c r="C271" i="1"/>
  <c r="F270" i="1"/>
  <c r="I271" i="1" l="1"/>
  <c r="K271" i="1" s="1"/>
  <c r="C272" i="1"/>
  <c r="F271" i="1"/>
  <c r="J284" i="1"/>
  <c r="E284" i="1"/>
  <c r="D285" i="1"/>
  <c r="B285" i="1"/>
  <c r="B286" i="1" l="1"/>
  <c r="D286" i="1"/>
  <c r="J285" i="1"/>
  <c r="E285" i="1"/>
  <c r="I272" i="1"/>
  <c r="K272" i="1" s="1"/>
  <c r="C273" i="1"/>
  <c r="F272" i="1"/>
  <c r="I273" i="1" l="1"/>
  <c r="K273" i="1" s="1"/>
  <c r="C274" i="1"/>
  <c r="F273" i="1"/>
  <c r="J286" i="1"/>
  <c r="E286" i="1"/>
  <c r="B287" i="1"/>
  <c r="D287" i="1"/>
  <c r="J287" i="1" l="1"/>
  <c r="E287" i="1"/>
  <c r="B288" i="1"/>
  <c r="D288" i="1"/>
  <c r="I274" i="1"/>
  <c r="K274" i="1" s="1"/>
  <c r="C275" i="1"/>
  <c r="F274" i="1"/>
  <c r="I275" i="1" l="1"/>
  <c r="K275" i="1" s="1"/>
  <c r="C276" i="1"/>
  <c r="F275" i="1"/>
  <c r="B289" i="1"/>
  <c r="D289" i="1"/>
  <c r="J288" i="1"/>
  <c r="E288" i="1"/>
  <c r="J289" i="1" l="1"/>
  <c r="E289" i="1"/>
  <c r="D290" i="1"/>
  <c r="B290" i="1"/>
  <c r="I276" i="1"/>
  <c r="K276" i="1" s="1"/>
  <c r="C277" i="1"/>
  <c r="F276" i="1"/>
  <c r="I277" i="1" l="1"/>
  <c r="K277" i="1" s="1"/>
  <c r="C278" i="1"/>
  <c r="F277" i="1"/>
  <c r="J290" i="1"/>
  <c r="E290" i="1"/>
  <c r="D291" i="1"/>
  <c r="B291" i="1"/>
  <c r="B292" i="1" l="1"/>
  <c r="D292" i="1"/>
  <c r="J291" i="1"/>
  <c r="E291" i="1"/>
  <c r="I278" i="1"/>
  <c r="K278" i="1" s="1"/>
  <c r="C279" i="1"/>
  <c r="F278" i="1"/>
  <c r="I279" i="1" l="1"/>
  <c r="K279" i="1" s="1"/>
  <c r="C280" i="1"/>
  <c r="F279" i="1"/>
  <c r="J292" i="1"/>
  <c r="E292" i="1"/>
  <c r="B293" i="1"/>
  <c r="D293" i="1"/>
  <c r="J293" i="1" l="1"/>
  <c r="E293" i="1"/>
  <c r="D294" i="1"/>
  <c r="B294" i="1"/>
  <c r="I280" i="1"/>
  <c r="K280" i="1" s="1"/>
  <c r="C281" i="1"/>
  <c r="F280" i="1"/>
  <c r="I281" i="1" l="1"/>
  <c r="K281" i="1" s="1"/>
  <c r="C282" i="1"/>
  <c r="F281" i="1"/>
  <c r="B295" i="1"/>
  <c r="D295" i="1"/>
  <c r="J294" i="1"/>
  <c r="E294" i="1"/>
  <c r="B296" i="1" l="1"/>
  <c r="D296" i="1"/>
  <c r="J295" i="1"/>
  <c r="E295" i="1"/>
  <c r="I282" i="1"/>
  <c r="K282" i="1" s="1"/>
  <c r="C283" i="1"/>
  <c r="F282" i="1"/>
  <c r="I283" i="1" l="1"/>
  <c r="K283" i="1" s="1"/>
  <c r="C284" i="1"/>
  <c r="F283" i="1"/>
  <c r="J296" i="1"/>
  <c r="E296" i="1"/>
  <c r="B297" i="1"/>
  <c r="D297" i="1"/>
  <c r="J297" i="1" l="1"/>
  <c r="E297" i="1"/>
  <c r="B298" i="1"/>
  <c r="D298" i="1"/>
  <c r="I284" i="1"/>
  <c r="K284" i="1" s="1"/>
  <c r="C285" i="1"/>
  <c r="F284" i="1"/>
  <c r="I285" i="1" l="1"/>
  <c r="K285" i="1" s="1"/>
  <c r="C286" i="1"/>
  <c r="F285" i="1"/>
  <c r="J298" i="1"/>
  <c r="E298" i="1"/>
  <c r="D299" i="1"/>
  <c r="B299" i="1"/>
  <c r="B300" i="1" l="1"/>
  <c r="D300" i="1"/>
  <c r="J299" i="1"/>
  <c r="E299" i="1"/>
  <c r="I286" i="1"/>
  <c r="K286" i="1" s="1"/>
  <c r="C287" i="1"/>
  <c r="F286" i="1"/>
  <c r="I287" i="1" l="1"/>
  <c r="K287" i="1" s="1"/>
  <c r="C288" i="1"/>
  <c r="F287" i="1"/>
  <c r="J300" i="1"/>
  <c r="E300" i="1"/>
  <c r="D301" i="1"/>
  <c r="B301" i="1"/>
  <c r="B302" i="1" l="1"/>
  <c r="D302" i="1"/>
  <c r="J301" i="1"/>
  <c r="E301" i="1"/>
  <c r="I288" i="1"/>
  <c r="K288" i="1" s="1"/>
  <c r="C289" i="1"/>
  <c r="F288" i="1"/>
  <c r="I289" i="1" l="1"/>
  <c r="K289" i="1" s="1"/>
  <c r="C290" i="1"/>
  <c r="F289" i="1"/>
  <c r="J302" i="1"/>
  <c r="E302" i="1"/>
  <c r="B303" i="1"/>
  <c r="D303" i="1"/>
  <c r="J303" i="1" l="1"/>
  <c r="E303" i="1"/>
  <c r="D304" i="1"/>
  <c r="B304" i="1"/>
  <c r="I290" i="1"/>
  <c r="K290" i="1" s="1"/>
  <c r="C291" i="1"/>
  <c r="F290" i="1"/>
  <c r="I291" i="1" l="1"/>
  <c r="K291" i="1" s="1"/>
  <c r="C292" i="1"/>
  <c r="F291" i="1"/>
  <c r="B305" i="1"/>
  <c r="D305" i="1"/>
  <c r="J304" i="1"/>
  <c r="E304" i="1"/>
  <c r="B306" i="1" l="1"/>
  <c r="D306" i="1"/>
  <c r="J305" i="1"/>
  <c r="E305" i="1"/>
  <c r="I292" i="1"/>
  <c r="K292" i="1" s="1"/>
  <c r="C293" i="1"/>
  <c r="F292" i="1"/>
  <c r="I293" i="1" l="1"/>
  <c r="K293" i="1" s="1"/>
  <c r="C294" i="1"/>
  <c r="F293" i="1"/>
  <c r="J306" i="1"/>
  <c r="E306" i="1"/>
  <c r="D307" i="1"/>
  <c r="B307" i="1"/>
  <c r="B308" i="1" l="1"/>
  <c r="D308" i="1"/>
  <c r="J307" i="1"/>
  <c r="E307" i="1"/>
  <c r="I294" i="1"/>
  <c r="K294" i="1" s="1"/>
  <c r="C295" i="1"/>
  <c r="F294" i="1"/>
  <c r="I295" i="1" l="1"/>
  <c r="K295" i="1" s="1"/>
  <c r="C296" i="1"/>
  <c r="F295" i="1"/>
  <c r="J308" i="1"/>
  <c r="E308" i="1"/>
  <c r="B309" i="1"/>
  <c r="D309" i="1"/>
  <c r="J309" i="1" l="1"/>
  <c r="E309" i="1"/>
  <c r="B310" i="1"/>
  <c r="D310" i="1"/>
  <c r="I296" i="1"/>
  <c r="K296" i="1" s="1"/>
  <c r="C297" i="1"/>
  <c r="F296" i="1"/>
  <c r="I297" i="1" l="1"/>
  <c r="K297" i="1" s="1"/>
  <c r="C298" i="1"/>
  <c r="F297" i="1"/>
  <c r="J310" i="1"/>
  <c r="E310" i="1"/>
  <c r="B311" i="1"/>
  <c r="D311" i="1"/>
  <c r="J311" i="1" l="1"/>
  <c r="E311" i="1"/>
  <c r="D312" i="1"/>
  <c r="B312" i="1"/>
  <c r="I298" i="1"/>
  <c r="K298" i="1" s="1"/>
  <c r="C299" i="1"/>
  <c r="F298" i="1"/>
  <c r="I299" i="1" l="1"/>
  <c r="K299" i="1" s="1"/>
  <c r="C300" i="1"/>
  <c r="F299" i="1"/>
  <c r="J312" i="1"/>
  <c r="E312" i="1"/>
  <c r="B313" i="1"/>
  <c r="D313" i="1"/>
  <c r="J313" i="1" l="1"/>
  <c r="E313" i="1"/>
  <c r="D314" i="1"/>
  <c r="B314" i="1"/>
  <c r="I300" i="1"/>
  <c r="K300" i="1" s="1"/>
  <c r="C301" i="1"/>
  <c r="F300" i="1"/>
  <c r="I301" i="1" l="1"/>
  <c r="K301" i="1" s="1"/>
  <c r="C302" i="1"/>
  <c r="F301" i="1"/>
  <c r="D315" i="1"/>
  <c r="B315" i="1"/>
  <c r="J314" i="1"/>
  <c r="E314" i="1"/>
  <c r="J315" i="1" l="1"/>
  <c r="E315" i="1"/>
  <c r="B316" i="1"/>
  <c r="D316" i="1"/>
  <c r="I302" i="1"/>
  <c r="K302" i="1" s="1"/>
  <c r="C303" i="1"/>
  <c r="F302" i="1"/>
  <c r="I303" i="1" l="1"/>
  <c r="K303" i="1" s="1"/>
  <c r="C304" i="1"/>
  <c r="F303" i="1"/>
  <c r="J316" i="1"/>
  <c r="E316" i="1"/>
  <c r="B317" i="1"/>
  <c r="D317" i="1"/>
  <c r="J317" i="1" l="1"/>
  <c r="E317" i="1"/>
  <c r="D318" i="1"/>
  <c r="B318" i="1"/>
  <c r="I304" i="1"/>
  <c r="K304" i="1" s="1"/>
  <c r="C305" i="1"/>
  <c r="F304" i="1"/>
  <c r="I305" i="1" l="1"/>
  <c r="K305" i="1" s="1"/>
  <c r="C306" i="1"/>
  <c r="F305" i="1"/>
  <c r="J318" i="1"/>
  <c r="E318" i="1"/>
  <c r="B319" i="1"/>
  <c r="D319" i="1"/>
  <c r="J319" i="1" l="1"/>
  <c r="E319" i="1"/>
  <c r="B320" i="1"/>
  <c r="D320" i="1"/>
  <c r="I306" i="1"/>
  <c r="K306" i="1" s="1"/>
  <c r="C307" i="1"/>
  <c r="F306" i="1"/>
  <c r="I307" i="1" l="1"/>
  <c r="K307" i="1" s="1"/>
  <c r="C308" i="1"/>
  <c r="F307" i="1"/>
  <c r="D321" i="1"/>
  <c r="B321" i="1"/>
  <c r="J320" i="1"/>
  <c r="E320" i="1"/>
  <c r="D322" i="1" l="1"/>
  <c r="B322" i="1"/>
  <c r="J321" i="1"/>
  <c r="E321" i="1"/>
  <c r="I308" i="1"/>
  <c r="K308" i="1" s="1"/>
  <c r="C309" i="1"/>
  <c r="F308" i="1"/>
  <c r="I309" i="1" l="1"/>
  <c r="K309" i="1" s="1"/>
  <c r="C310" i="1"/>
  <c r="F309" i="1"/>
  <c r="B323" i="1"/>
  <c r="D323" i="1"/>
  <c r="J322" i="1"/>
  <c r="E322" i="1"/>
  <c r="J323" i="1" l="1"/>
  <c r="E323" i="1"/>
  <c r="B324" i="1"/>
  <c r="D324" i="1"/>
  <c r="I310" i="1"/>
  <c r="K310" i="1" s="1"/>
  <c r="C311" i="1"/>
  <c r="F310" i="1"/>
  <c r="I311" i="1" l="1"/>
  <c r="K311" i="1" s="1"/>
  <c r="C312" i="1"/>
  <c r="F311" i="1"/>
  <c r="D325" i="1"/>
  <c r="B325" i="1"/>
  <c r="J324" i="1"/>
  <c r="E324" i="1"/>
  <c r="B326" i="1" l="1"/>
  <c r="D326" i="1"/>
  <c r="J325" i="1"/>
  <c r="E325" i="1"/>
  <c r="I312" i="1"/>
  <c r="K312" i="1" s="1"/>
  <c r="C313" i="1"/>
  <c r="F312" i="1"/>
  <c r="I313" i="1" l="1"/>
  <c r="K313" i="1" s="1"/>
  <c r="C314" i="1"/>
  <c r="F313" i="1"/>
  <c r="J326" i="1"/>
  <c r="E326" i="1"/>
  <c r="B327" i="1"/>
  <c r="D327" i="1"/>
  <c r="J327" i="1" l="1"/>
  <c r="E327" i="1"/>
  <c r="D328" i="1"/>
  <c r="B328" i="1"/>
  <c r="I314" i="1"/>
  <c r="K314" i="1" s="1"/>
  <c r="C315" i="1"/>
  <c r="F314" i="1"/>
  <c r="I315" i="1" l="1"/>
  <c r="K315" i="1" s="1"/>
  <c r="C316" i="1"/>
  <c r="F315" i="1"/>
  <c r="J328" i="1"/>
  <c r="E328" i="1"/>
  <c r="D329" i="1"/>
  <c r="B329" i="1"/>
  <c r="B330" i="1" l="1"/>
  <c r="D330" i="1"/>
  <c r="J329" i="1"/>
  <c r="E329" i="1"/>
  <c r="I316" i="1"/>
  <c r="K316" i="1" s="1"/>
  <c r="C317" i="1"/>
  <c r="F316" i="1"/>
  <c r="I317" i="1" l="1"/>
  <c r="K317" i="1" s="1"/>
  <c r="C318" i="1"/>
  <c r="F317" i="1"/>
  <c r="J330" i="1"/>
  <c r="E330" i="1"/>
  <c r="D331" i="1"/>
  <c r="B331" i="1"/>
  <c r="B332" i="1" l="1"/>
  <c r="D332" i="1"/>
  <c r="J331" i="1"/>
  <c r="E331" i="1"/>
  <c r="I318" i="1"/>
  <c r="K318" i="1" s="1"/>
  <c r="C319" i="1"/>
  <c r="F318" i="1"/>
  <c r="I319" i="1" l="1"/>
  <c r="K319" i="1" s="1"/>
  <c r="C320" i="1"/>
  <c r="F319" i="1"/>
  <c r="J332" i="1"/>
  <c r="E332" i="1"/>
  <c r="B333" i="1"/>
  <c r="D333" i="1"/>
  <c r="J333" i="1" l="1"/>
  <c r="E333" i="1"/>
  <c r="D334" i="1"/>
  <c r="B334" i="1"/>
  <c r="I320" i="1"/>
  <c r="K320" i="1" s="1"/>
  <c r="C321" i="1"/>
  <c r="F320" i="1"/>
  <c r="I321" i="1" l="1"/>
  <c r="K321" i="1" s="1"/>
  <c r="C322" i="1"/>
  <c r="F321" i="1"/>
  <c r="J334" i="1"/>
  <c r="E334" i="1"/>
  <c r="B335" i="1"/>
  <c r="D335" i="1"/>
  <c r="J335" i="1" l="1"/>
  <c r="E335" i="1"/>
  <c r="B336" i="1"/>
  <c r="D336" i="1"/>
  <c r="I322" i="1"/>
  <c r="K322" i="1" s="1"/>
  <c r="C323" i="1"/>
  <c r="F322" i="1"/>
  <c r="I323" i="1" l="1"/>
  <c r="K323" i="1" s="1"/>
  <c r="C324" i="1"/>
  <c r="F323" i="1"/>
  <c r="D337" i="1"/>
  <c r="B337" i="1"/>
  <c r="J336" i="1"/>
  <c r="E336" i="1"/>
  <c r="J337" i="1" l="1"/>
  <c r="E337" i="1"/>
  <c r="B338" i="1"/>
  <c r="D338" i="1"/>
  <c r="I324" i="1"/>
  <c r="K324" i="1" s="1"/>
  <c r="C325" i="1"/>
  <c r="F324" i="1"/>
  <c r="I325" i="1" l="1"/>
  <c r="K325" i="1" s="1"/>
  <c r="C326" i="1"/>
  <c r="F325" i="1"/>
  <c r="D339" i="1"/>
  <c r="B339" i="1"/>
  <c r="J338" i="1"/>
  <c r="E338" i="1"/>
  <c r="J339" i="1" l="1"/>
  <c r="E339" i="1"/>
  <c r="B340" i="1"/>
  <c r="D340" i="1"/>
  <c r="I326" i="1"/>
  <c r="K326" i="1" s="1"/>
  <c r="C327" i="1"/>
  <c r="F326" i="1"/>
  <c r="I327" i="1" l="1"/>
  <c r="K327" i="1" s="1"/>
  <c r="C328" i="1"/>
  <c r="F327" i="1"/>
  <c r="J340" i="1"/>
  <c r="E340" i="1"/>
  <c r="B341" i="1"/>
  <c r="D341" i="1"/>
  <c r="J341" i="1" l="1"/>
  <c r="E341" i="1"/>
  <c r="B342" i="1"/>
  <c r="D342" i="1"/>
  <c r="I328" i="1"/>
  <c r="K328" i="1" s="1"/>
  <c r="C329" i="1"/>
  <c r="F328" i="1"/>
  <c r="I329" i="1" l="1"/>
  <c r="K329" i="1" s="1"/>
  <c r="C330" i="1"/>
  <c r="F329" i="1"/>
  <c r="B343" i="1"/>
  <c r="D343" i="1"/>
  <c r="J342" i="1"/>
  <c r="E342" i="1"/>
  <c r="B344" i="1" l="1"/>
  <c r="D344" i="1"/>
  <c r="J343" i="1"/>
  <c r="E343" i="1"/>
  <c r="I330" i="1"/>
  <c r="K330" i="1" s="1"/>
  <c r="C331" i="1"/>
  <c r="F330" i="1"/>
  <c r="I331" i="1" l="1"/>
  <c r="K331" i="1" s="1"/>
  <c r="C332" i="1"/>
  <c r="F331" i="1"/>
  <c r="J344" i="1"/>
  <c r="E344" i="1"/>
  <c r="D345" i="1"/>
  <c r="B345" i="1"/>
  <c r="B346" i="1" l="1"/>
  <c r="D346" i="1"/>
  <c r="J345" i="1"/>
  <c r="E345" i="1"/>
  <c r="I332" i="1"/>
  <c r="K332" i="1" s="1"/>
  <c r="C333" i="1"/>
  <c r="F332" i="1"/>
  <c r="I333" i="1" l="1"/>
  <c r="K333" i="1" s="1"/>
  <c r="C334" i="1"/>
  <c r="F333" i="1"/>
  <c r="J346" i="1"/>
  <c r="E346" i="1"/>
  <c r="B347" i="1"/>
  <c r="D347" i="1"/>
  <c r="J347" i="1" l="1"/>
  <c r="E347" i="1"/>
  <c r="B348" i="1"/>
  <c r="D348" i="1"/>
  <c r="I334" i="1"/>
  <c r="K334" i="1" s="1"/>
  <c r="C335" i="1"/>
  <c r="F334" i="1"/>
  <c r="I335" i="1" l="1"/>
  <c r="K335" i="1" s="1"/>
  <c r="C336" i="1"/>
  <c r="F335" i="1"/>
  <c r="J348" i="1"/>
  <c r="E348" i="1"/>
  <c r="B349" i="1"/>
  <c r="D349" i="1"/>
  <c r="B350" i="1" l="1"/>
  <c r="D350" i="1"/>
  <c r="J349" i="1"/>
  <c r="E349" i="1"/>
  <c r="I336" i="1"/>
  <c r="K336" i="1" s="1"/>
  <c r="C337" i="1"/>
  <c r="F336" i="1"/>
  <c r="I337" i="1" l="1"/>
  <c r="K337" i="1" s="1"/>
  <c r="C338" i="1"/>
  <c r="F337" i="1"/>
  <c r="J350" i="1"/>
  <c r="E350" i="1"/>
  <c r="B351" i="1"/>
  <c r="D351" i="1"/>
  <c r="J351" i="1" l="1"/>
  <c r="E351" i="1"/>
  <c r="B352" i="1"/>
  <c r="D352" i="1"/>
  <c r="I338" i="1"/>
  <c r="K338" i="1" s="1"/>
  <c r="C339" i="1"/>
  <c r="F338" i="1"/>
  <c r="I339" i="1" l="1"/>
  <c r="K339" i="1" s="1"/>
  <c r="C340" i="1"/>
  <c r="F339" i="1"/>
  <c r="D353" i="1"/>
  <c r="B353" i="1"/>
  <c r="J352" i="1"/>
  <c r="E352" i="1"/>
  <c r="B354" i="1" l="1"/>
  <c r="D354" i="1"/>
  <c r="J353" i="1"/>
  <c r="E353" i="1"/>
  <c r="I340" i="1"/>
  <c r="K340" i="1" s="1"/>
  <c r="C341" i="1"/>
  <c r="F340" i="1"/>
  <c r="I341" i="1" l="1"/>
  <c r="K341" i="1" s="1"/>
  <c r="C342" i="1"/>
  <c r="F341" i="1"/>
  <c r="J354" i="1"/>
  <c r="E354" i="1"/>
  <c r="D355" i="1"/>
  <c r="B355" i="1"/>
  <c r="J355" i="1" l="1"/>
  <c r="E355" i="1"/>
  <c r="B356" i="1"/>
  <c r="D356" i="1"/>
  <c r="I342" i="1"/>
  <c r="K342" i="1" s="1"/>
  <c r="C343" i="1"/>
  <c r="F342" i="1"/>
  <c r="I343" i="1" l="1"/>
  <c r="K343" i="1" s="1"/>
  <c r="C344" i="1"/>
  <c r="F343" i="1"/>
  <c r="J356" i="1"/>
  <c r="E356" i="1"/>
  <c r="D357" i="1"/>
  <c r="B357" i="1"/>
  <c r="B358" i="1" l="1"/>
  <c r="D358" i="1"/>
  <c r="J357" i="1"/>
  <c r="E357" i="1"/>
  <c r="I344" i="1"/>
  <c r="K344" i="1" s="1"/>
  <c r="C345" i="1"/>
  <c r="F344" i="1"/>
  <c r="I345" i="1" l="1"/>
  <c r="K345" i="1" s="1"/>
  <c r="C346" i="1"/>
  <c r="F345" i="1"/>
  <c r="J358" i="1"/>
  <c r="E358" i="1"/>
  <c r="B359" i="1"/>
  <c r="D359" i="1"/>
  <c r="J359" i="1" l="1"/>
  <c r="E359" i="1"/>
  <c r="B360" i="1"/>
  <c r="D360" i="1"/>
  <c r="I346" i="1"/>
  <c r="K346" i="1" s="1"/>
  <c r="C347" i="1"/>
  <c r="F346" i="1"/>
  <c r="I347" i="1" l="1"/>
  <c r="K347" i="1" s="1"/>
  <c r="C348" i="1"/>
  <c r="F347" i="1"/>
  <c r="D361" i="1"/>
  <c r="B361" i="1"/>
  <c r="J360" i="1"/>
  <c r="E360" i="1"/>
  <c r="J361" i="1" l="1"/>
  <c r="E361" i="1"/>
  <c r="D362" i="1"/>
  <c r="B362" i="1"/>
  <c r="I348" i="1"/>
  <c r="K348" i="1" s="1"/>
  <c r="C349" i="1"/>
  <c r="F348" i="1"/>
  <c r="I349" i="1" l="1"/>
  <c r="K349" i="1" s="1"/>
  <c r="C350" i="1"/>
  <c r="F349" i="1"/>
  <c r="D363" i="1"/>
  <c r="B363" i="1"/>
  <c r="J362" i="1"/>
  <c r="E362" i="1"/>
  <c r="J363" i="1" l="1"/>
  <c r="E363" i="1"/>
  <c r="B364" i="1"/>
  <c r="D364" i="1"/>
  <c r="I350" i="1"/>
  <c r="K350" i="1" s="1"/>
  <c r="C351" i="1"/>
  <c r="F350" i="1"/>
  <c r="I351" i="1" l="1"/>
  <c r="K351" i="1" s="1"/>
  <c r="C352" i="1"/>
  <c r="F351" i="1"/>
  <c r="J364" i="1"/>
  <c r="E364" i="1"/>
  <c r="D365" i="1"/>
  <c r="B365" i="1"/>
  <c r="J365" i="1" l="1"/>
  <c r="E365" i="1"/>
  <c r="B366" i="1"/>
  <c r="D366" i="1"/>
  <c r="I352" i="1"/>
  <c r="K352" i="1" s="1"/>
  <c r="C353" i="1"/>
  <c r="F352" i="1"/>
  <c r="I353" i="1" l="1"/>
  <c r="K353" i="1" s="1"/>
  <c r="C354" i="1"/>
  <c r="F353" i="1"/>
  <c r="B367" i="1"/>
  <c r="D367" i="1"/>
  <c r="J366" i="1"/>
  <c r="E366" i="1"/>
  <c r="J367" i="1" l="1"/>
  <c r="E367" i="1"/>
  <c r="D368" i="1"/>
  <c r="B368" i="1"/>
  <c r="I354" i="1"/>
  <c r="K354" i="1" s="1"/>
  <c r="C355" i="1"/>
  <c r="F354" i="1"/>
  <c r="I355" i="1" l="1"/>
  <c r="K355" i="1" s="1"/>
  <c r="C356" i="1"/>
  <c r="F355" i="1"/>
  <c r="J368" i="1"/>
  <c r="E368" i="1"/>
  <c r="D369" i="1"/>
  <c r="B369" i="1"/>
  <c r="B370" i="1" l="1"/>
  <c r="D370" i="1"/>
  <c r="J369" i="1"/>
  <c r="E369" i="1"/>
  <c r="I356" i="1"/>
  <c r="K356" i="1" s="1"/>
  <c r="C357" i="1"/>
  <c r="F356" i="1"/>
  <c r="I357" i="1" l="1"/>
  <c r="K357" i="1" s="1"/>
  <c r="C358" i="1"/>
  <c r="F357" i="1"/>
  <c r="J370" i="1"/>
  <c r="E370" i="1"/>
  <c r="D371" i="1"/>
  <c r="B371" i="1"/>
  <c r="B372" i="1" l="1"/>
  <c r="D372" i="1"/>
  <c r="J371" i="1"/>
  <c r="E371" i="1"/>
  <c r="I358" i="1"/>
  <c r="K358" i="1" s="1"/>
  <c r="C359" i="1"/>
  <c r="F358" i="1"/>
  <c r="I359" i="1" l="1"/>
  <c r="K359" i="1" s="1"/>
  <c r="C360" i="1"/>
  <c r="F359" i="1"/>
  <c r="J372" i="1"/>
  <c r="E372" i="1"/>
  <c r="D373" i="1"/>
  <c r="B373" i="1"/>
  <c r="D374" i="1" l="1"/>
  <c r="B374" i="1"/>
  <c r="J373" i="1"/>
  <c r="E373" i="1"/>
  <c r="I360" i="1"/>
  <c r="K360" i="1" s="1"/>
  <c r="C361" i="1"/>
  <c r="F360" i="1"/>
  <c r="I361" i="1" l="1"/>
  <c r="K361" i="1" s="1"/>
  <c r="C362" i="1"/>
  <c r="F361" i="1"/>
  <c r="B375" i="1"/>
  <c r="D375" i="1"/>
  <c r="J374" i="1"/>
  <c r="E374" i="1"/>
  <c r="B376" i="1" l="1"/>
  <c r="D376" i="1"/>
  <c r="J375" i="1"/>
  <c r="E375" i="1"/>
  <c r="I362" i="1"/>
  <c r="K362" i="1" s="1"/>
  <c r="C363" i="1"/>
  <c r="F362" i="1"/>
  <c r="I363" i="1" l="1"/>
  <c r="K363" i="1" s="1"/>
  <c r="C364" i="1"/>
  <c r="F363" i="1"/>
  <c r="J376" i="1"/>
  <c r="E376" i="1"/>
  <c r="D377" i="1"/>
  <c r="B377" i="1"/>
  <c r="B378" i="1" l="1"/>
  <c r="D378" i="1"/>
  <c r="J377" i="1"/>
  <c r="E377" i="1"/>
  <c r="I364" i="1"/>
  <c r="K364" i="1" s="1"/>
  <c r="C365" i="1"/>
  <c r="F364" i="1"/>
  <c r="I365" i="1" l="1"/>
  <c r="K365" i="1" s="1"/>
  <c r="C366" i="1"/>
  <c r="F365" i="1"/>
  <c r="J378" i="1"/>
  <c r="E378" i="1"/>
  <c r="D379" i="1"/>
  <c r="B379" i="1"/>
  <c r="D380" i="1" l="1"/>
  <c r="B380" i="1"/>
  <c r="J379" i="1"/>
  <c r="E379" i="1"/>
  <c r="I366" i="1"/>
  <c r="K366" i="1" s="1"/>
  <c r="C367" i="1"/>
  <c r="F366" i="1"/>
  <c r="I367" i="1" l="1"/>
  <c r="K367" i="1" s="1"/>
  <c r="C368" i="1"/>
  <c r="F367" i="1"/>
  <c r="B381" i="1"/>
  <c r="D381" i="1"/>
  <c r="J380" i="1"/>
  <c r="E380" i="1"/>
  <c r="B382" i="1" l="1"/>
  <c r="D382" i="1"/>
  <c r="J381" i="1"/>
  <c r="E381" i="1"/>
  <c r="I368" i="1"/>
  <c r="K368" i="1" s="1"/>
  <c r="C369" i="1"/>
  <c r="F368" i="1"/>
  <c r="I369" i="1" l="1"/>
  <c r="K369" i="1" s="1"/>
  <c r="C370" i="1"/>
  <c r="F369" i="1"/>
  <c r="J382" i="1"/>
  <c r="E382" i="1"/>
  <c r="B383" i="1"/>
  <c r="D383" i="1"/>
  <c r="J383" i="1" l="1"/>
  <c r="E383" i="1"/>
  <c r="B384" i="1"/>
  <c r="D384" i="1"/>
  <c r="I370" i="1"/>
  <c r="K370" i="1" s="1"/>
  <c r="C371" i="1"/>
  <c r="F370" i="1"/>
  <c r="I371" i="1" l="1"/>
  <c r="K371" i="1" s="1"/>
  <c r="C372" i="1"/>
  <c r="F371" i="1"/>
  <c r="D385" i="1"/>
  <c r="B385" i="1"/>
  <c r="J384" i="1"/>
  <c r="E384" i="1"/>
  <c r="J385" i="1" l="1"/>
  <c r="E385" i="1"/>
  <c r="D386" i="1"/>
  <c r="B386" i="1"/>
  <c r="I372" i="1"/>
  <c r="K372" i="1" s="1"/>
  <c r="C373" i="1"/>
  <c r="F372" i="1"/>
  <c r="I373" i="1" l="1"/>
  <c r="K373" i="1" s="1"/>
  <c r="C374" i="1"/>
  <c r="F373" i="1"/>
  <c r="J386" i="1"/>
  <c r="E386" i="1"/>
  <c r="B387" i="1"/>
  <c r="D387" i="1"/>
  <c r="J387" i="1" l="1"/>
  <c r="E387" i="1"/>
  <c r="B388" i="1"/>
  <c r="D388" i="1"/>
  <c r="I374" i="1"/>
  <c r="K374" i="1" s="1"/>
  <c r="C375" i="1"/>
  <c r="F374" i="1"/>
  <c r="I375" i="1" l="1"/>
  <c r="K375" i="1" s="1"/>
  <c r="C376" i="1"/>
  <c r="F375" i="1"/>
  <c r="J388" i="1"/>
  <c r="E388" i="1"/>
  <c r="D389" i="1"/>
  <c r="B389" i="1"/>
  <c r="B390" i="1" l="1"/>
  <c r="D390" i="1"/>
  <c r="J389" i="1"/>
  <c r="E389" i="1"/>
  <c r="I376" i="1"/>
  <c r="K376" i="1" s="1"/>
  <c r="C377" i="1"/>
  <c r="F376" i="1"/>
  <c r="I377" i="1" l="1"/>
  <c r="K377" i="1" s="1"/>
  <c r="C378" i="1"/>
  <c r="F377" i="1"/>
  <c r="J390" i="1"/>
  <c r="E390" i="1"/>
  <c r="B391" i="1"/>
  <c r="D391" i="1"/>
  <c r="J391" i="1" l="1"/>
  <c r="E391" i="1"/>
  <c r="D392" i="1"/>
  <c r="B392" i="1"/>
  <c r="I378" i="1"/>
  <c r="K378" i="1" s="1"/>
  <c r="C379" i="1"/>
  <c r="F378" i="1"/>
  <c r="I379" i="1" l="1"/>
  <c r="K379" i="1" s="1"/>
  <c r="C380" i="1"/>
  <c r="F379" i="1"/>
  <c r="J392" i="1"/>
  <c r="E392" i="1"/>
  <c r="D393" i="1"/>
  <c r="B393" i="1"/>
  <c r="B394" i="1" l="1"/>
  <c r="D394" i="1"/>
  <c r="J393" i="1"/>
  <c r="E393" i="1"/>
  <c r="I380" i="1"/>
  <c r="K380" i="1" s="1"/>
  <c r="C381" i="1"/>
  <c r="F380" i="1"/>
  <c r="I381" i="1" l="1"/>
  <c r="K381" i="1" s="1"/>
  <c r="C382" i="1"/>
  <c r="F381" i="1"/>
  <c r="J394" i="1"/>
  <c r="E394" i="1"/>
  <c r="D395" i="1"/>
  <c r="B395" i="1"/>
  <c r="B396" i="1" l="1"/>
  <c r="D396" i="1"/>
  <c r="J395" i="1"/>
  <c r="E395" i="1"/>
  <c r="I382" i="1"/>
  <c r="K382" i="1" s="1"/>
  <c r="C383" i="1"/>
  <c r="F382" i="1"/>
  <c r="I383" i="1" l="1"/>
  <c r="K383" i="1" s="1"/>
  <c r="C384" i="1"/>
  <c r="F383" i="1"/>
  <c r="J396" i="1"/>
  <c r="E396" i="1"/>
  <c r="B397" i="1"/>
  <c r="D397" i="1"/>
  <c r="J397" i="1" l="1"/>
  <c r="E397" i="1"/>
  <c r="D398" i="1"/>
  <c r="B398" i="1"/>
  <c r="I384" i="1"/>
  <c r="K384" i="1" s="1"/>
  <c r="C385" i="1"/>
  <c r="F384" i="1"/>
  <c r="I385" i="1" l="1"/>
  <c r="K385" i="1" s="1"/>
  <c r="C386" i="1"/>
  <c r="F385" i="1"/>
  <c r="J398" i="1"/>
  <c r="E398" i="1"/>
  <c r="B399" i="1"/>
  <c r="D399" i="1"/>
  <c r="J399" i="1" l="1"/>
  <c r="E399" i="1"/>
  <c r="D400" i="1"/>
  <c r="B400" i="1"/>
  <c r="I386" i="1"/>
  <c r="K386" i="1" s="1"/>
  <c r="C387" i="1"/>
  <c r="F386" i="1"/>
  <c r="I387" i="1" l="1"/>
  <c r="K387" i="1" s="1"/>
  <c r="C388" i="1"/>
  <c r="F387" i="1"/>
  <c r="D401" i="1"/>
  <c r="B401" i="1"/>
  <c r="J400" i="1"/>
  <c r="E400" i="1"/>
  <c r="J401" i="1" l="1"/>
  <c r="E401" i="1"/>
  <c r="B402" i="1"/>
  <c r="D402" i="1"/>
  <c r="I388" i="1"/>
  <c r="K388" i="1" s="1"/>
  <c r="C389" i="1"/>
  <c r="F388" i="1"/>
  <c r="I389" i="1" l="1"/>
  <c r="K389" i="1" s="1"/>
  <c r="C390" i="1"/>
  <c r="F389" i="1"/>
  <c r="D403" i="1"/>
  <c r="B403" i="1"/>
  <c r="J402" i="1"/>
  <c r="E402" i="1"/>
  <c r="J403" i="1" l="1"/>
  <c r="E403" i="1"/>
  <c r="B404" i="1"/>
  <c r="D404" i="1"/>
  <c r="I390" i="1"/>
  <c r="K390" i="1" s="1"/>
  <c r="C391" i="1"/>
  <c r="F390" i="1"/>
  <c r="I391" i="1" l="1"/>
  <c r="K391" i="1" s="1"/>
  <c r="C392" i="1"/>
  <c r="F391" i="1"/>
  <c r="J404" i="1"/>
  <c r="E404" i="1"/>
  <c r="B405" i="1"/>
  <c r="D405" i="1"/>
  <c r="J405" i="1" l="1"/>
  <c r="E405" i="1"/>
  <c r="D406" i="1"/>
  <c r="B406" i="1"/>
  <c r="I392" i="1"/>
  <c r="K392" i="1" s="1"/>
  <c r="C393" i="1"/>
  <c r="F392" i="1"/>
  <c r="I393" i="1" l="1"/>
  <c r="K393" i="1" s="1"/>
  <c r="C394" i="1"/>
  <c r="F393" i="1"/>
  <c r="J406" i="1"/>
  <c r="E406" i="1"/>
  <c r="B407" i="1"/>
  <c r="D407" i="1"/>
  <c r="J407" i="1" l="1"/>
  <c r="E407" i="1"/>
  <c r="D408" i="1"/>
  <c r="B408" i="1"/>
  <c r="I394" i="1"/>
  <c r="K394" i="1" s="1"/>
  <c r="C395" i="1"/>
  <c r="F394" i="1"/>
  <c r="I395" i="1" l="1"/>
  <c r="K395" i="1" s="1"/>
  <c r="C396" i="1"/>
  <c r="F395" i="1"/>
  <c r="J408" i="1"/>
  <c r="E408" i="1"/>
  <c r="B409" i="1"/>
  <c r="D409" i="1"/>
  <c r="J409" i="1" l="1"/>
  <c r="E409" i="1"/>
  <c r="D410" i="1"/>
  <c r="B410" i="1"/>
  <c r="I396" i="1"/>
  <c r="K396" i="1" s="1"/>
  <c r="C397" i="1"/>
  <c r="F396" i="1"/>
  <c r="I397" i="1" l="1"/>
  <c r="K397" i="1" s="1"/>
  <c r="C398" i="1"/>
  <c r="F397" i="1"/>
  <c r="J410" i="1"/>
  <c r="E410" i="1"/>
  <c r="B411" i="1"/>
  <c r="D411" i="1"/>
  <c r="J411" i="1" l="1"/>
  <c r="E411" i="1"/>
  <c r="D412" i="1"/>
  <c r="B412" i="1"/>
  <c r="I398" i="1"/>
  <c r="K398" i="1" s="1"/>
  <c r="C399" i="1"/>
  <c r="F398" i="1"/>
  <c r="I399" i="1" l="1"/>
  <c r="K399" i="1" s="1"/>
  <c r="C400" i="1"/>
  <c r="F399" i="1"/>
  <c r="D413" i="1"/>
  <c r="B413" i="1"/>
  <c r="J412" i="1"/>
  <c r="E412" i="1"/>
  <c r="J413" i="1" l="1"/>
  <c r="E413" i="1"/>
  <c r="D414" i="1"/>
  <c r="B414" i="1"/>
  <c r="I400" i="1"/>
  <c r="K400" i="1" s="1"/>
  <c r="C401" i="1"/>
  <c r="F400" i="1"/>
  <c r="I401" i="1" l="1"/>
  <c r="K401" i="1" s="1"/>
  <c r="C402" i="1"/>
  <c r="F401" i="1"/>
  <c r="B415" i="1"/>
  <c r="D415" i="1"/>
  <c r="J414" i="1"/>
  <c r="E414" i="1"/>
  <c r="J415" i="1" l="1"/>
  <c r="E415" i="1"/>
  <c r="I402" i="1"/>
  <c r="K402" i="1" s="1"/>
  <c r="C403" i="1"/>
  <c r="F402" i="1"/>
  <c r="D416" i="1"/>
  <c r="B416" i="1"/>
  <c r="D417" i="1" l="1"/>
  <c r="B417" i="1"/>
  <c r="I403" i="1"/>
  <c r="K403" i="1" s="1"/>
  <c r="C404" i="1"/>
  <c r="F403" i="1"/>
  <c r="J416" i="1"/>
  <c r="E416" i="1"/>
  <c r="B418" i="1" l="1"/>
  <c r="D418" i="1"/>
  <c r="J417" i="1"/>
  <c r="E417" i="1"/>
  <c r="I404" i="1"/>
  <c r="K404" i="1" s="1"/>
  <c r="C405" i="1"/>
  <c r="F404" i="1"/>
  <c r="I405" i="1" l="1"/>
  <c r="K405" i="1" s="1"/>
  <c r="C406" i="1"/>
  <c r="F405" i="1"/>
  <c r="J418" i="1"/>
  <c r="E418" i="1"/>
  <c r="B419" i="1"/>
  <c r="D419" i="1"/>
  <c r="J419" i="1" l="1"/>
  <c r="E419" i="1"/>
  <c r="D420" i="1"/>
  <c r="B420" i="1"/>
  <c r="I406" i="1"/>
  <c r="K406" i="1" s="1"/>
  <c r="C407" i="1"/>
  <c r="F406" i="1"/>
  <c r="D421" i="1" l="1"/>
  <c r="B421" i="1"/>
  <c r="J420" i="1"/>
  <c r="E420" i="1"/>
  <c r="I407" i="1"/>
  <c r="K407" i="1" s="1"/>
  <c r="C408" i="1"/>
  <c r="F407" i="1"/>
  <c r="I408" i="1" l="1"/>
  <c r="K408" i="1" s="1"/>
  <c r="C409" i="1"/>
  <c r="F408" i="1"/>
  <c r="D422" i="1"/>
  <c r="B422" i="1"/>
  <c r="J421" i="1"/>
  <c r="E421" i="1"/>
  <c r="D423" i="1" l="1"/>
  <c r="B423" i="1"/>
  <c r="J422" i="1"/>
  <c r="E422" i="1"/>
  <c r="I409" i="1"/>
  <c r="K409" i="1" s="1"/>
  <c r="C410" i="1"/>
  <c r="F409" i="1"/>
  <c r="I410" i="1" l="1"/>
  <c r="K410" i="1" s="1"/>
  <c r="C411" i="1"/>
  <c r="F410" i="1"/>
  <c r="B424" i="1"/>
  <c r="D424" i="1"/>
  <c r="J423" i="1"/>
  <c r="E423" i="1"/>
  <c r="J424" i="1" l="1"/>
  <c r="E424" i="1"/>
  <c r="B425" i="1"/>
  <c r="D425" i="1"/>
  <c r="I411" i="1"/>
  <c r="K411" i="1" s="1"/>
  <c r="C412" i="1"/>
  <c r="F411" i="1"/>
  <c r="I412" i="1" l="1"/>
  <c r="K412" i="1" s="1"/>
  <c r="C413" i="1"/>
  <c r="F412" i="1"/>
  <c r="D426" i="1"/>
  <c r="B426" i="1"/>
  <c r="J425" i="1"/>
  <c r="E425" i="1"/>
  <c r="J426" i="1" l="1"/>
  <c r="E426" i="1"/>
  <c r="D427" i="1"/>
  <c r="B427" i="1"/>
  <c r="I413" i="1"/>
  <c r="K413" i="1" s="1"/>
  <c r="C414" i="1"/>
  <c r="F413" i="1"/>
  <c r="I414" i="1" l="1"/>
  <c r="K414" i="1" s="1"/>
  <c r="C415" i="1"/>
  <c r="F414" i="1"/>
  <c r="J427" i="1"/>
  <c r="E427" i="1"/>
  <c r="B428" i="1"/>
  <c r="D428" i="1"/>
  <c r="B429" i="1" l="1"/>
  <c r="D429" i="1"/>
  <c r="I415" i="1"/>
  <c r="K415" i="1" s="1"/>
  <c r="C416" i="1"/>
  <c r="F415" i="1"/>
  <c r="J428" i="1"/>
  <c r="E428" i="1"/>
  <c r="J429" i="1" l="1"/>
  <c r="E429" i="1"/>
  <c r="I416" i="1"/>
  <c r="K416" i="1" s="1"/>
  <c r="C417" i="1"/>
  <c r="F416" i="1"/>
  <c r="D430" i="1"/>
  <c r="B430" i="1"/>
  <c r="J430" i="1" l="1"/>
  <c r="E430" i="1"/>
  <c r="D431" i="1"/>
  <c r="B431" i="1"/>
  <c r="I417" i="1"/>
  <c r="K417" i="1" s="1"/>
  <c r="C418" i="1"/>
  <c r="F417" i="1"/>
  <c r="I418" i="1" l="1"/>
  <c r="K418" i="1" s="1"/>
  <c r="C419" i="1"/>
  <c r="F418" i="1"/>
  <c r="B432" i="1"/>
  <c r="D432" i="1"/>
  <c r="J431" i="1"/>
  <c r="E431" i="1"/>
  <c r="D433" i="1" l="1"/>
  <c r="B433" i="1"/>
  <c r="J432" i="1"/>
  <c r="E432" i="1"/>
  <c r="I419" i="1"/>
  <c r="K419" i="1" s="1"/>
  <c r="C420" i="1"/>
  <c r="F419" i="1"/>
  <c r="J433" i="1" l="1"/>
  <c r="E433" i="1"/>
  <c r="I420" i="1"/>
  <c r="K420" i="1" s="1"/>
  <c r="C421" i="1"/>
  <c r="F420" i="1"/>
  <c r="D434" i="1"/>
  <c r="B434" i="1"/>
  <c r="D435" i="1" l="1"/>
  <c r="B435" i="1"/>
  <c r="I421" i="1"/>
  <c r="K421" i="1" s="1"/>
  <c r="C422" i="1"/>
  <c r="F421" i="1"/>
  <c r="J434" i="1"/>
  <c r="E434" i="1"/>
  <c r="D436" i="1" l="1"/>
  <c r="B436" i="1"/>
  <c r="I422" i="1"/>
  <c r="K422" i="1" s="1"/>
  <c r="C423" i="1"/>
  <c r="F422" i="1"/>
  <c r="J435" i="1"/>
  <c r="E435" i="1"/>
  <c r="J436" i="1" l="1"/>
  <c r="E436" i="1"/>
  <c r="D437" i="1"/>
  <c r="B437" i="1"/>
  <c r="I423" i="1"/>
  <c r="K423" i="1" s="1"/>
  <c r="C424" i="1"/>
  <c r="F423" i="1"/>
  <c r="I424" i="1" l="1"/>
  <c r="K424" i="1" s="1"/>
  <c r="C425" i="1"/>
  <c r="F424" i="1"/>
  <c r="D438" i="1"/>
  <c r="B438" i="1"/>
  <c r="J437" i="1"/>
  <c r="E437" i="1"/>
  <c r="J438" i="1" l="1"/>
  <c r="E438" i="1"/>
  <c r="D439" i="1"/>
  <c r="B439" i="1"/>
  <c r="I425" i="1"/>
  <c r="K425" i="1" s="1"/>
  <c r="C426" i="1"/>
  <c r="F425" i="1"/>
  <c r="I426" i="1" l="1"/>
  <c r="K426" i="1" s="1"/>
  <c r="C427" i="1"/>
  <c r="F426" i="1"/>
  <c r="B440" i="1"/>
  <c r="D440" i="1"/>
  <c r="J439" i="1"/>
  <c r="E439" i="1"/>
  <c r="J440" i="1" l="1"/>
  <c r="E440" i="1"/>
  <c r="I427" i="1"/>
  <c r="K427" i="1" s="1"/>
  <c r="C428" i="1"/>
  <c r="F427" i="1"/>
  <c r="D441" i="1"/>
  <c r="B441" i="1"/>
  <c r="D442" i="1" l="1"/>
  <c r="B442" i="1"/>
  <c r="J441" i="1"/>
  <c r="E441" i="1"/>
  <c r="I428" i="1"/>
  <c r="K428" i="1" s="1"/>
  <c r="C429" i="1"/>
  <c r="F428" i="1"/>
  <c r="I429" i="1" l="1"/>
  <c r="K429" i="1" s="1"/>
  <c r="C430" i="1"/>
  <c r="F429" i="1"/>
  <c r="D443" i="1"/>
  <c r="B443" i="1"/>
  <c r="J442" i="1"/>
  <c r="E442" i="1"/>
  <c r="D444" i="1" l="1"/>
  <c r="B444" i="1"/>
  <c r="J443" i="1"/>
  <c r="E443" i="1"/>
  <c r="I430" i="1"/>
  <c r="K430" i="1" s="1"/>
  <c r="C431" i="1"/>
  <c r="F430" i="1"/>
  <c r="B445" i="1" l="1"/>
  <c r="D445" i="1"/>
  <c r="I431" i="1"/>
  <c r="K431" i="1" s="1"/>
  <c r="C432" i="1"/>
  <c r="F431" i="1"/>
  <c r="J444" i="1"/>
  <c r="E444" i="1"/>
  <c r="J445" i="1" l="1"/>
  <c r="E445" i="1"/>
  <c r="I432" i="1"/>
  <c r="K432" i="1" s="1"/>
  <c r="C433" i="1"/>
  <c r="F432" i="1"/>
  <c r="D446" i="1"/>
  <c r="B446" i="1"/>
  <c r="J446" i="1" l="1"/>
  <c r="E446" i="1"/>
  <c r="D447" i="1"/>
  <c r="B447" i="1"/>
  <c r="I433" i="1"/>
  <c r="K433" i="1" s="1"/>
  <c r="C434" i="1"/>
  <c r="F433" i="1"/>
  <c r="I434" i="1" l="1"/>
  <c r="K434" i="1" s="1"/>
  <c r="C435" i="1"/>
  <c r="F434" i="1"/>
  <c r="B448" i="1"/>
  <c r="D448" i="1"/>
  <c r="J447" i="1"/>
  <c r="E447" i="1"/>
  <c r="D449" i="1" l="1"/>
  <c r="B449" i="1"/>
  <c r="J448" i="1"/>
  <c r="E448" i="1"/>
  <c r="I435" i="1"/>
  <c r="K435" i="1" s="1"/>
  <c r="C436" i="1"/>
  <c r="F435" i="1"/>
  <c r="D450" i="1" l="1"/>
  <c r="B450" i="1"/>
  <c r="I436" i="1"/>
  <c r="K436" i="1" s="1"/>
  <c r="C437" i="1"/>
  <c r="F436" i="1"/>
  <c r="J449" i="1"/>
  <c r="E449" i="1"/>
  <c r="D451" i="1" l="1"/>
  <c r="B451" i="1"/>
  <c r="J450" i="1"/>
  <c r="E450" i="1"/>
  <c r="I437" i="1"/>
  <c r="K437" i="1" s="1"/>
  <c r="C438" i="1"/>
  <c r="F437" i="1"/>
  <c r="I438" i="1" l="1"/>
  <c r="K438" i="1" s="1"/>
  <c r="C439" i="1"/>
  <c r="F438" i="1"/>
  <c r="D452" i="1"/>
  <c r="B452" i="1"/>
  <c r="J451" i="1"/>
  <c r="E451" i="1"/>
  <c r="D453" i="1" l="1"/>
  <c r="B453" i="1"/>
  <c r="J452" i="1"/>
  <c r="E452" i="1"/>
  <c r="I439" i="1"/>
  <c r="K439" i="1" s="1"/>
  <c r="C440" i="1"/>
  <c r="F439" i="1"/>
  <c r="D454" i="1" l="1"/>
  <c r="B454" i="1"/>
  <c r="I440" i="1"/>
  <c r="K440" i="1" s="1"/>
  <c r="C441" i="1"/>
  <c r="F440" i="1"/>
  <c r="J453" i="1"/>
  <c r="E453" i="1"/>
  <c r="D455" i="1" l="1"/>
  <c r="B455" i="1"/>
  <c r="J454" i="1"/>
  <c r="E454" i="1"/>
  <c r="I441" i="1"/>
  <c r="K441" i="1" s="1"/>
  <c r="C442" i="1"/>
  <c r="F441" i="1"/>
  <c r="B456" i="1" l="1"/>
  <c r="D456" i="1"/>
  <c r="I442" i="1"/>
  <c r="K442" i="1" s="1"/>
  <c r="C443" i="1"/>
  <c r="F442" i="1"/>
  <c r="J455" i="1"/>
  <c r="E455" i="1"/>
  <c r="J456" i="1" l="1"/>
  <c r="E456" i="1"/>
  <c r="I443" i="1"/>
  <c r="K443" i="1" s="1"/>
  <c r="C444" i="1"/>
  <c r="F443" i="1"/>
  <c r="D457" i="1"/>
  <c r="B457" i="1"/>
  <c r="J457" i="1" l="1"/>
  <c r="E457" i="1"/>
  <c r="D458" i="1"/>
  <c r="B458" i="1"/>
  <c r="I444" i="1"/>
  <c r="K444" i="1" s="1"/>
  <c r="C445" i="1"/>
  <c r="F444" i="1"/>
  <c r="I445" i="1" l="1"/>
  <c r="K445" i="1" s="1"/>
  <c r="C446" i="1"/>
  <c r="F445" i="1"/>
  <c r="D459" i="1"/>
  <c r="B459" i="1"/>
  <c r="J458" i="1"/>
  <c r="E458" i="1"/>
  <c r="J459" i="1" l="1"/>
  <c r="E459" i="1"/>
  <c r="D460" i="1"/>
  <c r="B460" i="1"/>
  <c r="I446" i="1"/>
  <c r="K446" i="1" s="1"/>
  <c r="C447" i="1"/>
  <c r="F446" i="1"/>
  <c r="I447" i="1" l="1"/>
  <c r="K447" i="1" s="1"/>
  <c r="C448" i="1"/>
  <c r="F447" i="1"/>
  <c r="D461" i="1"/>
  <c r="B461" i="1"/>
  <c r="J460" i="1"/>
  <c r="E460" i="1"/>
  <c r="J461" i="1" l="1"/>
  <c r="E461" i="1"/>
  <c r="D462" i="1"/>
  <c r="B462" i="1"/>
  <c r="I448" i="1"/>
  <c r="K448" i="1" s="1"/>
  <c r="C449" i="1"/>
  <c r="F448" i="1"/>
  <c r="I449" i="1" l="1"/>
  <c r="K449" i="1" s="1"/>
  <c r="C450" i="1"/>
  <c r="F449" i="1"/>
  <c r="D463" i="1"/>
  <c r="B463" i="1"/>
  <c r="J462" i="1"/>
  <c r="E462" i="1"/>
  <c r="B464" i="1" l="1"/>
  <c r="D464" i="1"/>
  <c r="J463" i="1"/>
  <c r="E463" i="1"/>
  <c r="I450" i="1"/>
  <c r="K450" i="1" s="1"/>
  <c r="C451" i="1"/>
  <c r="F450" i="1"/>
  <c r="I451" i="1" l="1"/>
  <c r="K451" i="1" s="1"/>
  <c r="C452" i="1"/>
  <c r="F451" i="1"/>
  <c r="J464" i="1"/>
  <c r="E464" i="1"/>
  <c r="D465" i="1"/>
  <c r="B465" i="1"/>
  <c r="J465" i="1" l="1"/>
  <c r="E465" i="1"/>
  <c r="D466" i="1"/>
  <c r="B466" i="1"/>
  <c r="I452" i="1"/>
  <c r="K452" i="1" s="1"/>
  <c r="C453" i="1"/>
  <c r="F452" i="1"/>
  <c r="I453" i="1" l="1"/>
  <c r="K453" i="1" s="1"/>
  <c r="C454" i="1"/>
  <c r="F453" i="1"/>
  <c r="D467" i="1"/>
  <c r="B467" i="1"/>
  <c r="J466" i="1"/>
  <c r="E466" i="1"/>
  <c r="J467" i="1" l="1"/>
  <c r="E467" i="1"/>
  <c r="D468" i="1"/>
  <c r="B468" i="1"/>
  <c r="I454" i="1"/>
  <c r="K454" i="1" s="1"/>
  <c r="C455" i="1"/>
  <c r="F454" i="1"/>
  <c r="I455" i="1" l="1"/>
  <c r="K455" i="1" s="1"/>
  <c r="C456" i="1"/>
  <c r="F455" i="1"/>
  <c r="J468" i="1"/>
  <c r="E468" i="1"/>
  <c r="D469" i="1"/>
  <c r="B469" i="1"/>
  <c r="B470" i="1" l="1"/>
  <c r="D470" i="1"/>
  <c r="J469" i="1"/>
  <c r="E469" i="1"/>
  <c r="I456" i="1"/>
  <c r="K456" i="1" s="1"/>
  <c r="C457" i="1"/>
  <c r="F456" i="1"/>
  <c r="I457" i="1" l="1"/>
  <c r="K457" i="1" s="1"/>
  <c r="C458" i="1"/>
  <c r="F457" i="1"/>
  <c r="J470" i="1"/>
  <c r="E470" i="1"/>
  <c r="B471" i="1"/>
  <c r="D471" i="1"/>
  <c r="J471" i="1" l="1"/>
  <c r="E471" i="1"/>
  <c r="D472" i="1"/>
  <c r="B472" i="1"/>
  <c r="I458" i="1"/>
  <c r="K458" i="1" s="1"/>
  <c r="C459" i="1"/>
  <c r="F458" i="1"/>
  <c r="I459" i="1" l="1"/>
  <c r="K459" i="1" s="1"/>
  <c r="C460" i="1"/>
  <c r="F459" i="1"/>
  <c r="J472" i="1"/>
  <c r="E472" i="1"/>
  <c r="B473" i="1"/>
  <c r="D473" i="1"/>
  <c r="J473" i="1" l="1"/>
  <c r="E473" i="1"/>
  <c r="B474" i="1"/>
  <c r="D474" i="1"/>
  <c r="I460" i="1"/>
  <c r="K460" i="1" s="1"/>
  <c r="C461" i="1"/>
  <c r="F460" i="1"/>
  <c r="D475" i="1" l="1"/>
  <c r="B475" i="1"/>
  <c r="I461" i="1"/>
  <c r="K461" i="1" s="1"/>
  <c r="C462" i="1"/>
  <c r="F461" i="1"/>
  <c r="J474" i="1"/>
  <c r="E474" i="1"/>
  <c r="B476" i="1" l="1"/>
  <c r="D476" i="1"/>
  <c r="I462" i="1"/>
  <c r="K462" i="1" s="1"/>
  <c r="C463" i="1"/>
  <c r="F462" i="1"/>
  <c r="J475" i="1"/>
  <c r="E475" i="1"/>
  <c r="I463" i="1" l="1"/>
  <c r="K463" i="1" s="1"/>
  <c r="C464" i="1"/>
  <c r="F463" i="1"/>
  <c r="J476" i="1"/>
  <c r="E476" i="1"/>
  <c r="D477" i="1"/>
  <c r="B477" i="1"/>
  <c r="J477" i="1" l="1"/>
  <c r="E477" i="1"/>
  <c r="I464" i="1"/>
  <c r="K464" i="1" s="1"/>
  <c r="C465" i="1"/>
  <c r="F464" i="1"/>
  <c r="D478" i="1"/>
  <c r="B478" i="1"/>
  <c r="D479" i="1" l="1"/>
  <c r="B479" i="1"/>
  <c r="I465" i="1"/>
  <c r="K465" i="1" s="1"/>
  <c r="C466" i="1"/>
  <c r="F465" i="1"/>
  <c r="J478" i="1"/>
  <c r="E478" i="1"/>
  <c r="B480" i="1" l="1"/>
  <c r="D480" i="1"/>
  <c r="J479" i="1"/>
  <c r="E479" i="1"/>
  <c r="I466" i="1"/>
  <c r="K466" i="1" s="1"/>
  <c r="C467" i="1"/>
  <c r="F466" i="1"/>
  <c r="I467" i="1" l="1"/>
  <c r="K467" i="1" s="1"/>
  <c r="C468" i="1"/>
  <c r="F467" i="1"/>
  <c r="J480" i="1"/>
  <c r="E480" i="1"/>
  <c r="B481" i="1"/>
  <c r="D481" i="1"/>
  <c r="J481" i="1" l="1"/>
  <c r="E481" i="1"/>
  <c r="B482" i="1"/>
  <c r="D482" i="1"/>
  <c r="I468" i="1"/>
  <c r="K468" i="1" s="1"/>
  <c r="C469" i="1"/>
  <c r="F468" i="1"/>
  <c r="I469" i="1" l="1"/>
  <c r="K469" i="1" s="1"/>
  <c r="C470" i="1"/>
  <c r="F469" i="1"/>
  <c r="D483" i="1"/>
  <c r="B483" i="1"/>
  <c r="J482" i="1"/>
  <c r="E482" i="1"/>
  <c r="J483" i="1" l="1"/>
  <c r="E483" i="1"/>
  <c r="B484" i="1"/>
  <c r="D484" i="1"/>
  <c r="I470" i="1"/>
  <c r="K470" i="1" s="1"/>
  <c r="C471" i="1"/>
  <c r="F470" i="1"/>
  <c r="I471" i="1" l="1"/>
  <c r="K471" i="1" s="1"/>
  <c r="C472" i="1"/>
  <c r="F471" i="1"/>
  <c r="B485" i="1"/>
  <c r="D485" i="1"/>
  <c r="J484" i="1"/>
  <c r="E484" i="1"/>
  <c r="D486" i="1" l="1"/>
  <c r="B486" i="1"/>
  <c r="J485" i="1"/>
  <c r="E485" i="1"/>
  <c r="I472" i="1"/>
  <c r="K472" i="1" s="1"/>
  <c r="C473" i="1"/>
  <c r="F472" i="1"/>
  <c r="I473" i="1" l="1"/>
  <c r="K473" i="1" s="1"/>
  <c r="C474" i="1"/>
  <c r="F473" i="1"/>
  <c r="D487" i="1"/>
  <c r="B487" i="1"/>
  <c r="J486" i="1"/>
  <c r="E486" i="1"/>
  <c r="J487" i="1" l="1"/>
  <c r="E487" i="1"/>
  <c r="B488" i="1"/>
  <c r="D488" i="1"/>
  <c r="I474" i="1"/>
  <c r="K474" i="1" s="1"/>
  <c r="C475" i="1"/>
  <c r="F474" i="1"/>
  <c r="I475" i="1" l="1"/>
  <c r="K475" i="1" s="1"/>
  <c r="C476" i="1"/>
  <c r="F475" i="1"/>
  <c r="D489" i="1"/>
  <c r="B489" i="1"/>
  <c r="J488" i="1"/>
  <c r="E488" i="1"/>
  <c r="J489" i="1" l="1"/>
  <c r="E489" i="1"/>
  <c r="D490" i="1"/>
  <c r="B490" i="1"/>
  <c r="I476" i="1"/>
  <c r="K476" i="1" s="1"/>
  <c r="C477" i="1"/>
  <c r="F476" i="1"/>
  <c r="I477" i="1" l="1"/>
  <c r="K477" i="1" s="1"/>
  <c r="C478" i="1"/>
  <c r="F477" i="1"/>
  <c r="J490" i="1"/>
  <c r="E490" i="1"/>
  <c r="D491" i="1"/>
  <c r="B491" i="1"/>
  <c r="B492" i="1" l="1"/>
  <c r="D492" i="1"/>
  <c r="J491" i="1"/>
  <c r="E491" i="1"/>
  <c r="I478" i="1"/>
  <c r="K478" i="1" s="1"/>
  <c r="C479" i="1"/>
  <c r="F478" i="1"/>
  <c r="I479" i="1" l="1"/>
  <c r="K479" i="1" s="1"/>
  <c r="C480" i="1"/>
  <c r="F479" i="1"/>
  <c r="J492" i="1"/>
  <c r="E492" i="1"/>
  <c r="D493" i="1"/>
  <c r="B493" i="1"/>
  <c r="J493" i="1" l="1"/>
  <c r="E493" i="1"/>
  <c r="D494" i="1"/>
  <c r="B494" i="1"/>
  <c r="I480" i="1"/>
  <c r="K480" i="1" s="1"/>
  <c r="C481" i="1"/>
  <c r="F480" i="1"/>
  <c r="I481" i="1" l="1"/>
  <c r="K481" i="1" s="1"/>
  <c r="C482" i="1"/>
  <c r="F481" i="1"/>
  <c r="D495" i="1"/>
  <c r="B495" i="1"/>
  <c r="J494" i="1"/>
  <c r="E494" i="1"/>
  <c r="B496" i="1" l="1"/>
  <c r="D496" i="1"/>
  <c r="J495" i="1"/>
  <c r="E495" i="1"/>
  <c r="I482" i="1"/>
  <c r="K482" i="1" s="1"/>
  <c r="C483" i="1"/>
  <c r="F482" i="1"/>
  <c r="J496" i="1" l="1"/>
  <c r="E496" i="1"/>
  <c r="I483" i="1"/>
  <c r="K483" i="1" s="1"/>
  <c r="C484" i="1"/>
  <c r="F483" i="1"/>
  <c r="D497" i="1"/>
  <c r="B497" i="1"/>
  <c r="B498" i="1" l="1"/>
  <c r="D498" i="1"/>
  <c r="I484" i="1"/>
  <c r="K484" i="1" s="1"/>
  <c r="C485" i="1"/>
  <c r="F484" i="1"/>
  <c r="J497" i="1"/>
  <c r="E497" i="1"/>
  <c r="J498" i="1" l="1"/>
  <c r="E498" i="1"/>
  <c r="I485" i="1"/>
  <c r="K485" i="1" s="1"/>
  <c r="C486" i="1"/>
  <c r="F485" i="1"/>
  <c r="D499" i="1"/>
  <c r="B499" i="1"/>
  <c r="B500" i="1" l="1"/>
  <c r="D500" i="1"/>
  <c r="J499" i="1"/>
  <c r="E499" i="1"/>
  <c r="I486" i="1"/>
  <c r="K486" i="1" s="1"/>
  <c r="C487" i="1"/>
  <c r="F486" i="1"/>
  <c r="I487" i="1" l="1"/>
  <c r="K487" i="1" s="1"/>
  <c r="C488" i="1"/>
  <c r="F487" i="1"/>
  <c r="J500" i="1"/>
  <c r="E500" i="1"/>
  <c r="D501" i="1"/>
  <c r="B501" i="1"/>
  <c r="J501" i="1" l="1"/>
  <c r="E501" i="1"/>
  <c r="D502" i="1"/>
  <c r="B502" i="1"/>
  <c r="I488" i="1"/>
  <c r="K488" i="1" s="1"/>
  <c r="C489" i="1"/>
  <c r="F488" i="1"/>
  <c r="I489" i="1" l="1"/>
  <c r="K489" i="1" s="1"/>
  <c r="C490" i="1"/>
  <c r="F489" i="1"/>
  <c r="D503" i="1"/>
  <c r="B503" i="1"/>
  <c r="J502" i="1"/>
  <c r="E502" i="1"/>
  <c r="B504" i="1" l="1"/>
  <c r="D504" i="1"/>
  <c r="J503" i="1"/>
  <c r="E503" i="1"/>
  <c r="I490" i="1"/>
  <c r="K490" i="1" s="1"/>
  <c r="C491" i="1"/>
  <c r="F490" i="1"/>
  <c r="D505" i="1" l="1"/>
  <c r="B505" i="1"/>
  <c r="I491" i="1"/>
  <c r="K491" i="1" s="1"/>
  <c r="C492" i="1"/>
  <c r="F491" i="1"/>
  <c r="J504" i="1"/>
  <c r="E504" i="1"/>
  <c r="D506" i="1" l="1"/>
  <c r="B506" i="1"/>
  <c r="I492" i="1"/>
  <c r="K492" i="1" s="1"/>
  <c r="C493" i="1"/>
  <c r="F492" i="1"/>
  <c r="J505" i="1"/>
  <c r="E505" i="1"/>
  <c r="D507" i="1" l="1"/>
  <c r="B507" i="1"/>
  <c r="I493" i="1"/>
  <c r="K493" i="1" s="1"/>
  <c r="C494" i="1"/>
  <c r="F493" i="1"/>
  <c r="J506" i="1"/>
  <c r="E506" i="1"/>
  <c r="I494" i="1" l="1"/>
  <c r="K494" i="1" s="1"/>
  <c r="C495" i="1"/>
  <c r="F494" i="1"/>
  <c r="B508" i="1"/>
  <c r="D508" i="1"/>
  <c r="J507" i="1"/>
  <c r="E507" i="1"/>
  <c r="I495" i="1" l="1"/>
  <c r="K495" i="1" s="1"/>
  <c r="C496" i="1"/>
  <c r="F495" i="1"/>
  <c r="J508" i="1"/>
  <c r="E508" i="1"/>
  <c r="D509" i="1"/>
  <c r="B509" i="1"/>
  <c r="J509" i="1" l="1"/>
  <c r="E509" i="1"/>
  <c r="I496" i="1"/>
  <c r="K496" i="1" s="1"/>
  <c r="C497" i="1"/>
  <c r="F496" i="1"/>
  <c r="D510" i="1"/>
  <c r="B510" i="1"/>
  <c r="J510" i="1" l="1"/>
  <c r="E510" i="1"/>
  <c r="D511" i="1"/>
  <c r="B511" i="1"/>
  <c r="I497" i="1"/>
  <c r="K497" i="1" s="1"/>
  <c r="C498" i="1"/>
  <c r="F497" i="1"/>
  <c r="I498" i="1" l="1"/>
  <c r="K498" i="1" s="1"/>
  <c r="C499" i="1"/>
  <c r="F498" i="1"/>
  <c r="J511" i="1"/>
  <c r="E511" i="1"/>
  <c r="B512" i="1"/>
  <c r="D512" i="1"/>
  <c r="D513" i="1" l="1"/>
  <c r="B513" i="1"/>
  <c r="I499" i="1"/>
  <c r="K499" i="1" s="1"/>
  <c r="C500" i="1"/>
  <c r="F499" i="1"/>
  <c r="J512" i="1"/>
  <c r="E512" i="1"/>
  <c r="D514" i="1" l="1"/>
  <c r="B514" i="1"/>
  <c r="I500" i="1"/>
  <c r="K500" i="1" s="1"/>
  <c r="C501" i="1"/>
  <c r="F500" i="1"/>
  <c r="J513" i="1"/>
  <c r="E513" i="1"/>
  <c r="D515" i="1" l="1"/>
  <c r="B515" i="1"/>
  <c r="I501" i="1"/>
  <c r="K501" i="1" s="1"/>
  <c r="C502" i="1"/>
  <c r="F501" i="1"/>
  <c r="J514" i="1"/>
  <c r="E514" i="1"/>
  <c r="B516" i="1" l="1"/>
  <c r="D516" i="1"/>
  <c r="I502" i="1"/>
  <c r="K502" i="1" s="1"/>
  <c r="C503" i="1"/>
  <c r="F502" i="1"/>
  <c r="J515" i="1"/>
  <c r="E515" i="1"/>
  <c r="J516" i="1" l="1"/>
  <c r="E516" i="1"/>
  <c r="I503" i="1"/>
  <c r="K503" i="1" s="1"/>
  <c r="C504" i="1"/>
  <c r="F503" i="1"/>
  <c r="D517" i="1"/>
  <c r="B517" i="1"/>
  <c r="D518" i="1" l="1"/>
  <c r="B518" i="1"/>
  <c r="I504" i="1"/>
  <c r="K504" i="1" s="1"/>
  <c r="C505" i="1"/>
  <c r="F504" i="1"/>
  <c r="J517" i="1"/>
  <c r="E517" i="1"/>
  <c r="D519" i="1" l="1"/>
  <c r="B519" i="1"/>
  <c r="J518" i="1"/>
  <c r="E518" i="1"/>
  <c r="I505" i="1"/>
  <c r="K505" i="1" s="1"/>
  <c r="C506" i="1"/>
  <c r="F505" i="1"/>
  <c r="I506" i="1" l="1"/>
  <c r="K506" i="1" s="1"/>
  <c r="C507" i="1"/>
  <c r="F506" i="1"/>
  <c r="B520" i="1"/>
  <c r="D520" i="1"/>
  <c r="J519" i="1"/>
  <c r="E519" i="1"/>
  <c r="D521" i="1" l="1"/>
  <c r="B521" i="1"/>
  <c r="J520" i="1"/>
  <c r="E520" i="1"/>
  <c r="I507" i="1"/>
  <c r="K507" i="1" s="1"/>
  <c r="C508" i="1"/>
  <c r="F507" i="1"/>
  <c r="I508" i="1" l="1"/>
  <c r="K508" i="1" s="1"/>
  <c r="C509" i="1"/>
  <c r="F508" i="1"/>
  <c r="D522" i="1"/>
  <c r="B522" i="1"/>
  <c r="J521" i="1"/>
  <c r="E521" i="1"/>
  <c r="J522" i="1" l="1"/>
  <c r="E522" i="1"/>
  <c r="D523" i="1"/>
  <c r="B523" i="1"/>
  <c r="I509" i="1"/>
  <c r="K509" i="1" s="1"/>
  <c r="C510" i="1"/>
  <c r="F509" i="1"/>
  <c r="I510" i="1" l="1"/>
  <c r="K510" i="1" s="1"/>
  <c r="C511" i="1"/>
  <c r="F510" i="1"/>
  <c r="J523" i="1"/>
  <c r="E523" i="1"/>
  <c r="D524" i="1"/>
  <c r="B524" i="1"/>
  <c r="B525" i="1" l="1"/>
  <c r="D525" i="1"/>
  <c r="J524" i="1"/>
  <c r="E524" i="1"/>
  <c r="I511" i="1"/>
  <c r="K511" i="1" s="1"/>
  <c r="C512" i="1"/>
  <c r="F511" i="1"/>
  <c r="I512" i="1" l="1"/>
  <c r="K512" i="1" s="1"/>
  <c r="C513" i="1"/>
  <c r="F512" i="1"/>
  <c r="J525" i="1"/>
  <c r="E525" i="1"/>
  <c r="D526" i="1"/>
  <c r="B526" i="1"/>
  <c r="D527" i="1" l="1"/>
  <c r="B527" i="1"/>
  <c r="J526" i="1"/>
  <c r="E526" i="1"/>
  <c r="I513" i="1"/>
  <c r="K513" i="1" s="1"/>
  <c r="C514" i="1"/>
  <c r="F513" i="1"/>
  <c r="J527" i="1" l="1"/>
  <c r="E527" i="1"/>
  <c r="I514" i="1"/>
  <c r="K514" i="1" s="1"/>
  <c r="C515" i="1"/>
  <c r="F514" i="1"/>
  <c r="B528" i="1"/>
  <c r="D528" i="1"/>
  <c r="J528" i="1" l="1"/>
  <c r="E528" i="1"/>
  <c r="I515" i="1"/>
  <c r="K515" i="1" s="1"/>
  <c r="C516" i="1"/>
  <c r="F515" i="1"/>
  <c r="B529" i="1"/>
  <c r="D529" i="1"/>
  <c r="I516" i="1" l="1"/>
  <c r="K516" i="1" s="1"/>
  <c r="C517" i="1"/>
  <c r="F516" i="1"/>
  <c r="J529" i="1"/>
  <c r="E529" i="1"/>
  <c r="D530" i="1"/>
  <c r="B530" i="1"/>
  <c r="D531" i="1" l="1"/>
  <c r="B531" i="1"/>
  <c r="J530" i="1"/>
  <c r="E530" i="1"/>
  <c r="I517" i="1"/>
  <c r="K517" i="1" s="1"/>
  <c r="C518" i="1"/>
  <c r="F517" i="1"/>
  <c r="B532" i="1" l="1"/>
  <c r="D532" i="1"/>
  <c r="I518" i="1"/>
  <c r="K518" i="1" s="1"/>
  <c r="C519" i="1"/>
  <c r="F518" i="1"/>
  <c r="J531" i="1"/>
  <c r="E531" i="1"/>
  <c r="J532" i="1" l="1"/>
  <c r="E532" i="1"/>
  <c r="I519" i="1"/>
  <c r="K519" i="1" s="1"/>
  <c r="C520" i="1"/>
  <c r="F519" i="1"/>
  <c r="D533" i="1"/>
  <c r="B533" i="1"/>
  <c r="J533" i="1" l="1"/>
  <c r="E533" i="1"/>
  <c r="D534" i="1"/>
  <c r="B534" i="1"/>
  <c r="I520" i="1"/>
  <c r="K520" i="1" s="1"/>
  <c r="C521" i="1"/>
  <c r="F520" i="1"/>
  <c r="I521" i="1" l="1"/>
  <c r="K521" i="1" s="1"/>
  <c r="C522" i="1"/>
  <c r="F521" i="1"/>
  <c r="D535" i="1"/>
  <c r="B535" i="1"/>
  <c r="J534" i="1"/>
  <c r="E534" i="1"/>
  <c r="B536" i="1" l="1"/>
  <c r="D536" i="1"/>
  <c r="I522" i="1"/>
  <c r="K522" i="1" s="1"/>
  <c r="C523" i="1"/>
  <c r="F522" i="1"/>
  <c r="J535" i="1"/>
  <c r="E535" i="1"/>
  <c r="J536" i="1" l="1"/>
  <c r="E536" i="1"/>
  <c r="I523" i="1"/>
  <c r="K523" i="1" s="1"/>
  <c r="C524" i="1"/>
  <c r="F523" i="1"/>
  <c r="D537" i="1"/>
  <c r="B537" i="1"/>
  <c r="J537" i="1" l="1"/>
  <c r="E537" i="1"/>
  <c r="D538" i="1"/>
  <c r="B538" i="1"/>
  <c r="I524" i="1"/>
  <c r="K524" i="1" s="1"/>
  <c r="C525" i="1"/>
  <c r="F524" i="1"/>
  <c r="I525" i="1" l="1"/>
  <c r="K525" i="1" s="1"/>
  <c r="C526" i="1"/>
  <c r="F525" i="1"/>
  <c r="D539" i="1"/>
  <c r="B539" i="1"/>
  <c r="J538" i="1"/>
  <c r="E538" i="1"/>
  <c r="B540" i="1" l="1"/>
  <c r="D540" i="1"/>
  <c r="J539" i="1"/>
  <c r="E539" i="1"/>
  <c r="I526" i="1"/>
  <c r="K526" i="1" s="1"/>
  <c r="C527" i="1"/>
  <c r="F526" i="1"/>
  <c r="J540" i="1" l="1"/>
  <c r="E540" i="1"/>
  <c r="I527" i="1"/>
  <c r="K527" i="1" s="1"/>
  <c r="C528" i="1"/>
  <c r="F527" i="1"/>
  <c r="D541" i="1"/>
  <c r="B541" i="1"/>
  <c r="D542" i="1" l="1"/>
  <c r="B542" i="1"/>
  <c r="I528" i="1"/>
  <c r="K528" i="1" s="1"/>
  <c r="C529" i="1"/>
  <c r="F528" i="1"/>
  <c r="J541" i="1"/>
  <c r="E541" i="1"/>
  <c r="D543" i="1" l="1"/>
  <c r="B543" i="1"/>
  <c r="J542" i="1"/>
  <c r="E542" i="1"/>
  <c r="I529" i="1"/>
  <c r="K529" i="1" s="1"/>
  <c r="C530" i="1"/>
  <c r="F529" i="1"/>
  <c r="B544" i="1" l="1"/>
  <c r="D544" i="1"/>
  <c r="I530" i="1"/>
  <c r="K530" i="1" s="1"/>
  <c r="C531" i="1"/>
  <c r="F530" i="1"/>
  <c r="J543" i="1"/>
  <c r="E543" i="1"/>
  <c r="J544" i="1" l="1"/>
  <c r="E544" i="1"/>
  <c r="I531" i="1"/>
  <c r="K531" i="1" s="1"/>
  <c r="C532" i="1"/>
  <c r="F531" i="1"/>
  <c r="D545" i="1"/>
  <c r="B545" i="1"/>
  <c r="J545" i="1" l="1"/>
  <c r="E545" i="1"/>
  <c r="D546" i="1"/>
  <c r="B546" i="1"/>
  <c r="I532" i="1"/>
  <c r="K532" i="1" s="1"/>
  <c r="C533" i="1"/>
  <c r="F532" i="1"/>
  <c r="I533" i="1" l="1"/>
  <c r="K533" i="1" s="1"/>
  <c r="C534" i="1"/>
  <c r="F533" i="1"/>
  <c r="D547" i="1"/>
  <c r="B547" i="1"/>
  <c r="J546" i="1"/>
  <c r="E546" i="1"/>
  <c r="I534" i="1" l="1"/>
  <c r="K534" i="1" s="1"/>
  <c r="C535" i="1"/>
  <c r="F534" i="1"/>
  <c r="J547" i="1"/>
  <c r="E547" i="1"/>
  <c r="B548" i="1"/>
  <c r="D548" i="1"/>
  <c r="J548" i="1" l="1"/>
  <c r="E548" i="1"/>
  <c r="B549" i="1"/>
  <c r="D549" i="1"/>
  <c r="I535" i="1"/>
  <c r="K535" i="1" s="1"/>
  <c r="C536" i="1"/>
  <c r="F535" i="1"/>
  <c r="I536" i="1" l="1"/>
  <c r="K536" i="1" s="1"/>
  <c r="C537" i="1"/>
  <c r="F536" i="1"/>
  <c r="D550" i="1"/>
  <c r="B550" i="1"/>
  <c r="J549" i="1"/>
  <c r="E549" i="1"/>
  <c r="J550" i="1" l="1"/>
  <c r="E550" i="1"/>
  <c r="D551" i="1"/>
  <c r="B551" i="1"/>
  <c r="I537" i="1"/>
  <c r="K537" i="1" s="1"/>
  <c r="C538" i="1"/>
  <c r="F537" i="1"/>
  <c r="I538" i="1" l="1"/>
  <c r="K538" i="1" s="1"/>
  <c r="C539" i="1"/>
  <c r="F538" i="1"/>
  <c r="B552" i="1"/>
  <c r="D552" i="1"/>
  <c r="J551" i="1"/>
  <c r="E551" i="1"/>
  <c r="J552" i="1" l="1"/>
  <c r="E552" i="1"/>
  <c r="I539" i="1"/>
  <c r="K539" i="1" s="1"/>
  <c r="C540" i="1"/>
  <c r="F539" i="1"/>
  <c r="D553" i="1"/>
  <c r="B553" i="1"/>
  <c r="D554" i="1" l="1"/>
  <c r="B554" i="1"/>
  <c r="I540" i="1"/>
  <c r="K540" i="1" s="1"/>
  <c r="C541" i="1"/>
  <c r="F540" i="1"/>
  <c r="J553" i="1"/>
  <c r="E553" i="1"/>
  <c r="B555" i="1" l="1"/>
  <c r="D555" i="1"/>
  <c r="I541" i="1"/>
  <c r="K541" i="1" s="1"/>
  <c r="C542" i="1"/>
  <c r="F541" i="1"/>
  <c r="J554" i="1"/>
  <c r="E554" i="1"/>
  <c r="B556" i="1" l="1"/>
  <c r="D556" i="1"/>
  <c r="J555" i="1"/>
  <c r="E555" i="1"/>
  <c r="I542" i="1"/>
  <c r="K542" i="1" s="1"/>
  <c r="C543" i="1"/>
  <c r="F542" i="1"/>
  <c r="I543" i="1" l="1"/>
  <c r="K543" i="1" s="1"/>
  <c r="C544" i="1"/>
  <c r="F543" i="1"/>
  <c r="J556" i="1"/>
  <c r="E556" i="1"/>
  <c r="D557" i="1"/>
  <c r="B557" i="1"/>
  <c r="B558" i="1" l="1"/>
  <c r="D558" i="1"/>
  <c r="J557" i="1"/>
  <c r="E557" i="1"/>
  <c r="I544" i="1"/>
  <c r="K544" i="1" s="1"/>
  <c r="C545" i="1"/>
  <c r="F544" i="1"/>
  <c r="J558" i="1" l="1"/>
  <c r="E558" i="1"/>
  <c r="I545" i="1"/>
  <c r="K545" i="1" s="1"/>
  <c r="C546" i="1"/>
  <c r="F545" i="1"/>
  <c r="B559" i="1"/>
  <c r="D559" i="1"/>
  <c r="J559" i="1" l="1"/>
  <c r="E559" i="1"/>
  <c r="I546" i="1"/>
  <c r="K546" i="1" s="1"/>
  <c r="C547" i="1"/>
  <c r="F546" i="1"/>
  <c r="B560" i="1"/>
  <c r="D560" i="1"/>
  <c r="J560" i="1" l="1"/>
  <c r="E560" i="1"/>
  <c r="I547" i="1"/>
  <c r="K547" i="1" s="1"/>
  <c r="C548" i="1"/>
  <c r="F547" i="1"/>
  <c r="B561" i="1"/>
  <c r="D561" i="1"/>
  <c r="I548" i="1" l="1"/>
  <c r="K548" i="1" s="1"/>
  <c r="C549" i="1"/>
  <c r="F548" i="1"/>
  <c r="J561" i="1"/>
  <c r="E561" i="1"/>
  <c r="B562" i="1"/>
  <c r="D562" i="1"/>
  <c r="J562" i="1" l="1"/>
  <c r="E562" i="1"/>
  <c r="D563" i="1"/>
  <c r="B563" i="1"/>
  <c r="I549" i="1"/>
  <c r="K549" i="1" s="1"/>
  <c r="C550" i="1"/>
  <c r="F549" i="1"/>
  <c r="I550" i="1" l="1"/>
  <c r="K550" i="1" s="1"/>
  <c r="C551" i="1"/>
  <c r="F550" i="1"/>
  <c r="J563" i="1"/>
  <c r="E563" i="1"/>
  <c r="B564" i="1"/>
  <c r="D564" i="1"/>
  <c r="B565" i="1" l="1"/>
  <c r="D565" i="1"/>
  <c r="I551" i="1"/>
  <c r="K551" i="1" s="1"/>
  <c r="C552" i="1"/>
  <c r="F551" i="1"/>
  <c r="J564" i="1"/>
  <c r="E564" i="1"/>
  <c r="J565" i="1" l="1"/>
  <c r="E565" i="1"/>
  <c r="I552" i="1"/>
  <c r="K552" i="1" s="1"/>
  <c r="C553" i="1"/>
  <c r="F552" i="1"/>
  <c r="B566" i="1"/>
  <c r="D566" i="1"/>
  <c r="J566" i="1" l="1"/>
  <c r="E566" i="1"/>
  <c r="B567" i="1"/>
  <c r="D567" i="1"/>
  <c r="I553" i="1"/>
  <c r="K553" i="1" s="1"/>
  <c r="C554" i="1"/>
  <c r="F553" i="1"/>
  <c r="B568" i="1" l="1"/>
  <c r="I554" i="1"/>
  <c r="K554" i="1" s="1"/>
  <c r="C555" i="1"/>
  <c r="F554" i="1"/>
  <c r="D568" i="1"/>
  <c r="J567" i="1"/>
  <c r="E567" i="1"/>
  <c r="I555" i="1" l="1"/>
  <c r="K555" i="1" s="1"/>
  <c r="C556" i="1"/>
  <c r="F555" i="1"/>
  <c r="D569" i="1"/>
  <c r="J568" i="1"/>
  <c r="E568" i="1"/>
  <c r="B569" i="1"/>
  <c r="D570" i="1" l="1"/>
  <c r="B570" i="1"/>
  <c r="I556" i="1"/>
  <c r="K556" i="1" s="1"/>
  <c r="C557" i="1"/>
  <c r="F556" i="1"/>
  <c r="J569" i="1"/>
  <c r="E569" i="1"/>
  <c r="D571" i="1" l="1"/>
  <c r="B571" i="1"/>
  <c r="I557" i="1"/>
  <c r="K557" i="1" s="1"/>
  <c r="C558" i="1"/>
  <c r="F557" i="1"/>
  <c r="J570" i="1"/>
  <c r="E570" i="1"/>
  <c r="D572" i="1" l="1"/>
  <c r="B572" i="1"/>
  <c r="I558" i="1"/>
  <c r="K558" i="1" s="1"/>
  <c r="C559" i="1"/>
  <c r="F558" i="1"/>
  <c r="J571" i="1"/>
  <c r="E571" i="1"/>
  <c r="B573" i="1" l="1"/>
  <c r="D573" i="1"/>
  <c r="I559" i="1"/>
  <c r="K559" i="1" s="1"/>
  <c r="C560" i="1"/>
  <c r="F559" i="1"/>
  <c r="J572" i="1"/>
  <c r="E572" i="1"/>
  <c r="J573" i="1" l="1"/>
  <c r="E573" i="1"/>
  <c r="I560" i="1"/>
  <c r="K560" i="1" s="1"/>
  <c r="C561" i="1"/>
  <c r="F560" i="1"/>
  <c r="B574" i="1"/>
  <c r="D574" i="1"/>
  <c r="B575" i="1" l="1"/>
  <c r="D575" i="1"/>
  <c r="J574" i="1"/>
  <c r="E574" i="1"/>
  <c r="I561" i="1"/>
  <c r="K561" i="1" s="1"/>
  <c r="C562" i="1"/>
  <c r="F561" i="1"/>
  <c r="I562" i="1" l="1"/>
  <c r="K562" i="1" s="1"/>
  <c r="C563" i="1"/>
  <c r="F562" i="1"/>
  <c r="J575" i="1"/>
  <c r="E575" i="1"/>
  <c r="B576" i="1"/>
  <c r="D576" i="1"/>
  <c r="I563" i="1" l="1"/>
  <c r="K563" i="1" s="1"/>
  <c r="C564" i="1"/>
  <c r="F563" i="1"/>
  <c r="B577" i="1"/>
  <c r="D577" i="1"/>
  <c r="J576" i="1"/>
  <c r="E576" i="1"/>
  <c r="I564" i="1" l="1"/>
  <c r="K564" i="1" s="1"/>
  <c r="C565" i="1"/>
  <c r="F564" i="1"/>
  <c r="J577" i="1"/>
  <c r="E577" i="1"/>
  <c r="D578" i="1"/>
  <c r="B578" i="1"/>
  <c r="D579" i="1" l="1"/>
  <c r="B579" i="1"/>
  <c r="J578" i="1"/>
  <c r="E578" i="1"/>
  <c r="C566" i="1"/>
  <c r="I565" i="1"/>
  <c r="K565" i="1" s="1"/>
  <c r="F565" i="1"/>
  <c r="D580" i="1" l="1"/>
  <c r="B580" i="1"/>
  <c r="I566" i="1"/>
  <c r="K566" i="1" s="1"/>
  <c r="C567" i="1"/>
  <c r="F566" i="1"/>
  <c r="J579" i="1"/>
  <c r="E579" i="1"/>
  <c r="B581" i="1" l="1"/>
  <c r="D581" i="1"/>
  <c r="J580" i="1"/>
  <c r="E580" i="1"/>
  <c r="I567" i="1"/>
  <c r="K567" i="1" s="1"/>
  <c r="C568" i="1"/>
  <c r="F567" i="1"/>
  <c r="I568" i="1" l="1"/>
  <c r="K568" i="1" s="1"/>
  <c r="C569" i="1"/>
  <c r="F568" i="1"/>
  <c r="J581" i="1"/>
  <c r="E581" i="1"/>
  <c r="D582" i="1"/>
  <c r="B582" i="1"/>
  <c r="B583" i="1" l="1"/>
  <c r="D583" i="1"/>
  <c r="J582" i="1"/>
  <c r="E582" i="1"/>
  <c r="I569" i="1"/>
  <c r="K569" i="1" s="1"/>
  <c r="C570" i="1"/>
  <c r="F569" i="1"/>
  <c r="J583" i="1" l="1"/>
  <c r="E583" i="1"/>
  <c r="I570" i="1"/>
  <c r="K570" i="1" s="1"/>
  <c r="C571" i="1"/>
  <c r="F570" i="1"/>
  <c r="D584" i="1"/>
  <c r="B584" i="1"/>
  <c r="D585" i="1" l="1"/>
  <c r="B585" i="1"/>
  <c r="I571" i="1"/>
  <c r="K571" i="1" s="1"/>
  <c r="C572" i="1"/>
  <c r="F571" i="1"/>
  <c r="J584" i="1"/>
  <c r="E584" i="1"/>
  <c r="D586" i="1" l="1"/>
  <c r="B586" i="1"/>
  <c r="I572" i="1"/>
  <c r="K572" i="1" s="1"/>
  <c r="C573" i="1"/>
  <c r="F572" i="1"/>
  <c r="J585" i="1"/>
  <c r="E585" i="1"/>
  <c r="B587" i="1" l="1"/>
  <c r="D587" i="1"/>
  <c r="I573" i="1"/>
  <c r="K573" i="1" s="1"/>
  <c r="C574" i="1"/>
  <c r="F573" i="1"/>
  <c r="J586" i="1"/>
  <c r="E586" i="1"/>
  <c r="I574" i="1" l="1"/>
  <c r="K574" i="1" s="1"/>
  <c r="C575" i="1"/>
  <c r="F574" i="1"/>
  <c r="J587" i="1"/>
  <c r="E587" i="1"/>
  <c r="B588" i="1"/>
  <c r="D588" i="1"/>
  <c r="I575" i="1" l="1"/>
  <c r="K575" i="1" s="1"/>
  <c r="C576" i="1"/>
  <c r="F575" i="1"/>
  <c r="D589" i="1"/>
  <c r="B589" i="1"/>
  <c r="J588" i="1"/>
  <c r="E588" i="1"/>
  <c r="J589" i="1" l="1"/>
  <c r="E589" i="1"/>
  <c r="B590" i="1"/>
  <c r="D590" i="1"/>
  <c r="I576" i="1"/>
  <c r="K576" i="1" s="1"/>
  <c r="C577" i="1"/>
  <c r="F576" i="1"/>
  <c r="I577" i="1" l="1"/>
  <c r="K577" i="1" s="1"/>
  <c r="C578" i="1"/>
  <c r="F577" i="1"/>
  <c r="B591" i="1"/>
  <c r="D591" i="1"/>
  <c r="J590" i="1"/>
  <c r="E590" i="1"/>
  <c r="J591" i="1" l="1"/>
  <c r="E591" i="1"/>
  <c r="D592" i="1"/>
  <c r="B592" i="1"/>
  <c r="I578" i="1"/>
  <c r="K578" i="1" s="1"/>
  <c r="C579" i="1"/>
  <c r="F578" i="1"/>
  <c r="I579" i="1" l="1"/>
  <c r="K579" i="1" s="1"/>
  <c r="C580" i="1"/>
  <c r="F579" i="1"/>
  <c r="B593" i="1"/>
  <c r="D593" i="1"/>
  <c r="J592" i="1"/>
  <c r="E592" i="1"/>
  <c r="I580" i="1" l="1"/>
  <c r="K580" i="1" s="1"/>
  <c r="C581" i="1"/>
  <c r="F580" i="1"/>
  <c r="J593" i="1"/>
  <c r="E593" i="1"/>
  <c r="B594" i="1"/>
  <c r="D594" i="1"/>
  <c r="B595" i="1" l="1"/>
  <c r="D595" i="1"/>
  <c r="I581" i="1"/>
  <c r="K581" i="1" s="1"/>
  <c r="C582" i="1"/>
  <c r="F581" i="1"/>
  <c r="J594" i="1"/>
  <c r="E594" i="1"/>
  <c r="J595" i="1" l="1"/>
  <c r="E595" i="1"/>
  <c r="I582" i="1"/>
  <c r="K582" i="1" s="1"/>
  <c r="C583" i="1"/>
  <c r="F582" i="1"/>
  <c r="D596" i="1"/>
  <c r="B596" i="1"/>
  <c r="J596" i="1" l="1"/>
  <c r="E596" i="1"/>
  <c r="D597" i="1"/>
  <c r="B597" i="1"/>
  <c r="I583" i="1"/>
  <c r="K583" i="1" s="1"/>
  <c r="C584" i="1"/>
  <c r="F583" i="1"/>
  <c r="I584" i="1" l="1"/>
  <c r="K584" i="1" s="1"/>
  <c r="C585" i="1"/>
  <c r="F584" i="1"/>
  <c r="J597" i="1"/>
  <c r="E597" i="1"/>
  <c r="B598" i="1"/>
  <c r="D598" i="1"/>
  <c r="J598" i="1" l="1"/>
  <c r="E598" i="1"/>
  <c r="B599" i="1"/>
  <c r="D599" i="1"/>
  <c r="I585" i="1"/>
  <c r="K585" i="1" s="1"/>
  <c r="C586" i="1"/>
  <c r="F585" i="1"/>
  <c r="I586" i="1" l="1"/>
  <c r="K586" i="1" s="1"/>
  <c r="C587" i="1"/>
  <c r="F586" i="1"/>
  <c r="D600" i="1"/>
  <c r="B600" i="1"/>
  <c r="J599" i="1"/>
  <c r="E599" i="1"/>
  <c r="I587" i="1" l="1"/>
  <c r="K587" i="1" s="1"/>
  <c r="C588" i="1"/>
  <c r="F587" i="1"/>
  <c r="D601" i="1"/>
  <c r="B601" i="1"/>
  <c r="J600" i="1"/>
  <c r="E600" i="1"/>
  <c r="J601" i="1" l="1"/>
  <c r="E601" i="1"/>
  <c r="B602" i="1"/>
  <c r="D602" i="1"/>
  <c r="I588" i="1"/>
  <c r="K588" i="1" s="1"/>
  <c r="C589" i="1"/>
  <c r="F588" i="1"/>
  <c r="I589" i="1" l="1"/>
  <c r="K589" i="1" s="1"/>
  <c r="C590" i="1"/>
  <c r="F589" i="1"/>
  <c r="J602" i="1"/>
  <c r="E602" i="1"/>
  <c r="B603" i="1"/>
  <c r="D603" i="1"/>
  <c r="J603" i="1" l="1"/>
  <c r="E603" i="1"/>
  <c r="D604" i="1"/>
  <c r="B604" i="1"/>
  <c r="I590" i="1"/>
  <c r="K590" i="1" s="1"/>
  <c r="C591" i="1"/>
  <c r="F590" i="1"/>
  <c r="I591" i="1" l="1"/>
  <c r="K591" i="1" s="1"/>
  <c r="C592" i="1"/>
  <c r="F591" i="1"/>
  <c r="J604" i="1"/>
  <c r="E604" i="1"/>
  <c r="D605" i="1"/>
  <c r="B605" i="1"/>
  <c r="I592" i="1" l="1"/>
  <c r="K592" i="1" s="1"/>
  <c r="C593" i="1"/>
  <c r="F592" i="1"/>
  <c r="B606" i="1"/>
  <c r="D606" i="1"/>
  <c r="J605" i="1"/>
  <c r="E605" i="1"/>
  <c r="D607" i="1" l="1"/>
  <c r="B607" i="1"/>
  <c r="J606" i="1"/>
  <c r="E606" i="1"/>
  <c r="I593" i="1"/>
  <c r="K593" i="1" s="1"/>
  <c r="C594" i="1"/>
  <c r="F593" i="1"/>
  <c r="J607" i="1" l="1"/>
  <c r="E607" i="1"/>
  <c r="I594" i="1"/>
  <c r="K594" i="1" s="1"/>
  <c r="C595" i="1"/>
  <c r="F594" i="1"/>
  <c r="D608" i="1"/>
  <c r="B608" i="1"/>
  <c r="B609" i="1" l="1"/>
  <c r="D609" i="1"/>
  <c r="I595" i="1"/>
  <c r="K595" i="1" s="1"/>
  <c r="C596" i="1"/>
  <c r="F595" i="1"/>
  <c r="J608" i="1"/>
  <c r="E608" i="1"/>
  <c r="J609" i="1" l="1"/>
  <c r="E609" i="1"/>
  <c r="I596" i="1"/>
  <c r="K596" i="1" s="1"/>
  <c r="C597" i="1"/>
  <c r="F596" i="1"/>
  <c r="B610" i="1"/>
  <c r="D610" i="1"/>
  <c r="B611" i="1" l="1"/>
  <c r="D611" i="1"/>
  <c r="J610" i="1"/>
  <c r="E610" i="1"/>
  <c r="I597" i="1"/>
  <c r="K597" i="1" s="1"/>
  <c r="C598" i="1"/>
  <c r="F597" i="1"/>
  <c r="I598" i="1" l="1"/>
  <c r="K598" i="1" s="1"/>
  <c r="C599" i="1"/>
  <c r="F598" i="1"/>
  <c r="J611" i="1"/>
  <c r="E611" i="1"/>
  <c r="B612" i="1"/>
  <c r="D612" i="1"/>
  <c r="J612" i="1" l="1"/>
  <c r="E612" i="1"/>
  <c r="D613" i="1"/>
  <c r="B613" i="1"/>
  <c r="I599" i="1"/>
  <c r="K599" i="1" s="1"/>
  <c r="C600" i="1"/>
  <c r="F599" i="1"/>
  <c r="I600" i="1" l="1"/>
  <c r="K600" i="1" s="1"/>
  <c r="C601" i="1"/>
  <c r="F600" i="1"/>
  <c r="J613" i="1"/>
  <c r="E613" i="1"/>
  <c r="B614" i="1"/>
  <c r="D614" i="1"/>
  <c r="J614" i="1" l="1"/>
  <c r="E614" i="1"/>
  <c r="B615" i="1"/>
  <c r="D615" i="1"/>
  <c r="I601" i="1"/>
  <c r="K601" i="1" s="1"/>
  <c r="C602" i="1"/>
  <c r="F601" i="1"/>
  <c r="I602" i="1" l="1"/>
  <c r="K602" i="1" s="1"/>
  <c r="C603" i="1"/>
  <c r="F602" i="1"/>
  <c r="J615" i="1"/>
  <c r="E615" i="1"/>
  <c r="D616" i="1"/>
  <c r="B616" i="1"/>
  <c r="J616" i="1" l="1"/>
  <c r="E616" i="1"/>
  <c r="I603" i="1"/>
  <c r="K603" i="1" s="1"/>
  <c r="C604" i="1"/>
  <c r="F603" i="1"/>
  <c r="B617" i="1"/>
  <c r="D617" i="1"/>
  <c r="I604" i="1" l="1"/>
  <c r="K604" i="1" s="1"/>
  <c r="C605" i="1"/>
  <c r="F604" i="1"/>
  <c r="J617" i="1"/>
  <c r="E617" i="1"/>
  <c r="D618" i="1"/>
  <c r="B618" i="1"/>
  <c r="B619" i="1" l="1"/>
  <c r="D619" i="1"/>
  <c r="J618" i="1"/>
  <c r="E618" i="1"/>
  <c r="I605" i="1"/>
  <c r="K605" i="1" s="1"/>
  <c r="C606" i="1"/>
  <c r="F605" i="1"/>
  <c r="I606" i="1" l="1"/>
  <c r="K606" i="1" s="1"/>
  <c r="C607" i="1"/>
  <c r="F606" i="1"/>
  <c r="J619" i="1"/>
  <c r="E619" i="1"/>
  <c r="B620" i="1"/>
  <c r="D620" i="1"/>
  <c r="B621" i="1" l="1"/>
  <c r="D621" i="1"/>
  <c r="J620" i="1"/>
  <c r="E620" i="1"/>
  <c r="I607" i="1"/>
  <c r="K607" i="1" s="1"/>
  <c r="C608" i="1"/>
  <c r="F607" i="1"/>
  <c r="I608" i="1" l="1"/>
  <c r="K608" i="1" s="1"/>
  <c r="C609" i="1"/>
  <c r="F608" i="1"/>
  <c r="J621" i="1"/>
  <c r="E621" i="1"/>
  <c r="B622" i="1"/>
  <c r="D622" i="1"/>
  <c r="J622" i="1" l="1"/>
  <c r="E622" i="1"/>
  <c r="D623" i="1"/>
  <c r="B623" i="1"/>
  <c r="I609" i="1"/>
  <c r="K609" i="1" s="1"/>
  <c r="C610" i="1"/>
  <c r="F609" i="1"/>
  <c r="I610" i="1" l="1"/>
  <c r="K610" i="1" s="1"/>
  <c r="C611" i="1"/>
  <c r="F610" i="1"/>
  <c r="J623" i="1"/>
  <c r="E623" i="1"/>
  <c r="D624" i="1"/>
  <c r="B624" i="1"/>
  <c r="J624" i="1" l="1"/>
  <c r="E624" i="1"/>
  <c r="B625" i="1"/>
  <c r="D625" i="1"/>
  <c r="I611" i="1"/>
  <c r="K611" i="1" s="1"/>
  <c r="C612" i="1"/>
  <c r="F611" i="1"/>
  <c r="I612" i="1" l="1"/>
  <c r="K612" i="1" s="1"/>
  <c r="C613" i="1"/>
  <c r="F612" i="1"/>
  <c r="B626" i="1"/>
  <c r="D626" i="1"/>
  <c r="J625" i="1"/>
  <c r="E625" i="1"/>
  <c r="J626" i="1" l="1"/>
  <c r="E626" i="1"/>
  <c r="B627" i="1"/>
  <c r="D627" i="1"/>
  <c r="I613" i="1"/>
  <c r="K613" i="1" s="1"/>
  <c r="C614" i="1"/>
  <c r="F613" i="1"/>
  <c r="I614" i="1" l="1"/>
  <c r="K614" i="1" s="1"/>
  <c r="C615" i="1"/>
  <c r="F614" i="1"/>
  <c r="B628" i="1"/>
  <c r="D628" i="1"/>
  <c r="J627" i="1"/>
  <c r="E627" i="1"/>
  <c r="D629" i="1" l="1"/>
  <c r="B629" i="1"/>
  <c r="J628" i="1"/>
  <c r="E628" i="1"/>
  <c r="I615" i="1"/>
  <c r="K615" i="1" s="1"/>
  <c r="C616" i="1"/>
  <c r="F615" i="1"/>
  <c r="I616" i="1" l="1"/>
  <c r="K616" i="1" s="1"/>
  <c r="C617" i="1"/>
  <c r="F616" i="1"/>
  <c r="D630" i="1"/>
  <c r="B630" i="1"/>
  <c r="J629" i="1"/>
  <c r="E629" i="1"/>
  <c r="J630" i="1" l="1"/>
  <c r="E630" i="1"/>
  <c r="B631" i="1"/>
  <c r="D631" i="1"/>
  <c r="I617" i="1"/>
  <c r="K617" i="1" s="1"/>
  <c r="C618" i="1"/>
  <c r="F617" i="1"/>
  <c r="I618" i="1" l="1"/>
  <c r="K618" i="1" s="1"/>
  <c r="C619" i="1"/>
  <c r="F618" i="1"/>
  <c r="D632" i="1"/>
  <c r="B632" i="1"/>
  <c r="J631" i="1"/>
  <c r="E631" i="1"/>
  <c r="J632" i="1" l="1"/>
  <c r="E632" i="1"/>
  <c r="D633" i="1"/>
  <c r="B633" i="1"/>
  <c r="I619" i="1"/>
  <c r="K619" i="1" s="1"/>
  <c r="C620" i="1"/>
  <c r="F619" i="1"/>
  <c r="I620" i="1" l="1"/>
  <c r="K620" i="1" s="1"/>
  <c r="C621" i="1"/>
  <c r="F620" i="1"/>
  <c r="B634" i="1"/>
  <c r="D634" i="1"/>
  <c r="J633" i="1"/>
  <c r="E633" i="1"/>
  <c r="I621" i="1" l="1"/>
  <c r="K621" i="1" s="1"/>
  <c r="C622" i="1"/>
  <c r="F621" i="1"/>
  <c r="J634" i="1"/>
  <c r="E634" i="1"/>
  <c r="B635" i="1"/>
  <c r="D635" i="1"/>
  <c r="J635" i="1" l="1"/>
  <c r="E635" i="1"/>
  <c r="D636" i="1"/>
  <c r="B636" i="1"/>
  <c r="I622" i="1"/>
  <c r="K622" i="1" s="1"/>
  <c r="C623" i="1"/>
  <c r="F622" i="1"/>
  <c r="I623" i="1" l="1"/>
  <c r="K623" i="1" s="1"/>
  <c r="C624" i="1"/>
  <c r="F623" i="1"/>
  <c r="J636" i="1"/>
  <c r="E636" i="1"/>
  <c r="D637" i="1"/>
  <c r="B637" i="1"/>
  <c r="B638" i="1" l="1"/>
  <c r="D638" i="1"/>
  <c r="J637" i="1"/>
  <c r="E637" i="1"/>
  <c r="I624" i="1"/>
  <c r="K624" i="1" s="1"/>
  <c r="C625" i="1"/>
  <c r="F624" i="1"/>
  <c r="I625" i="1" l="1"/>
  <c r="K625" i="1" s="1"/>
  <c r="C626" i="1"/>
  <c r="F625" i="1"/>
  <c r="J638" i="1"/>
  <c r="E638" i="1"/>
  <c r="B639" i="1"/>
  <c r="D639" i="1"/>
  <c r="J639" i="1" l="1"/>
  <c r="E639" i="1"/>
  <c r="D640" i="1"/>
  <c r="B640" i="1"/>
  <c r="I626" i="1"/>
  <c r="K626" i="1" s="1"/>
  <c r="C627" i="1"/>
  <c r="F626" i="1"/>
  <c r="I627" i="1" l="1"/>
  <c r="K627" i="1" s="1"/>
  <c r="C628" i="1"/>
  <c r="F627" i="1"/>
  <c r="D641" i="1"/>
  <c r="B641" i="1"/>
  <c r="J640" i="1"/>
  <c r="E640" i="1"/>
  <c r="B642" i="1" l="1"/>
  <c r="D642" i="1"/>
  <c r="J641" i="1"/>
  <c r="E641" i="1"/>
  <c r="I628" i="1"/>
  <c r="K628" i="1" s="1"/>
  <c r="C629" i="1"/>
  <c r="F628" i="1"/>
  <c r="I629" i="1" l="1"/>
  <c r="K629" i="1" s="1"/>
  <c r="C630" i="1"/>
  <c r="F629" i="1"/>
  <c r="J642" i="1"/>
  <c r="E642" i="1"/>
  <c r="B643" i="1"/>
  <c r="D643" i="1"/>
  <c r="J643" i="1" l="1"/>
  <c r="E643" i="1"/>
  <c r="B644" i="1"/>
  <c r="D644" i="1"/>
  <c r="I630" i="1"/>
  <c r="K630" i="1" s="1"/>
  <c r="C631" i="1"/>
  <c r="F630" i="1"/>
  <c r="I631" i="1" l="1"/>
  <c r="K631" i="1" s="1"/>
  <c r="C632" i="1"/>
  <c r="F631" i="1"/>
  <c r="D645" i="1"/>
  <c r="B645" i="1"/>
  <c r="J644" i="1"/>
  <c r="E644" i="1"/>
  <c r="B646" i="1" l="1"/>
  <c r="D646" i="1"/>
  <c r="J645" i="1"/>
  <c r="E645" i="1"/>
  <c r="I632" i="1"/>
  <c r="K632" i="1" s="1"/>
  <c r="C633" i="1"/>
  <c r="F632" i="1"/>
  <c r="I633" i="1" l="1"/>
  <c r="K633" i="1" s="1"/>
  <c r="C634" i="1"/>
  <c r="F633" i="1"/>
  <c r="J646" i="1"/>
  <c r="E646" i="1"/>
  <c r="B647" i="1"/>
  <c r="D647" i="1"/>
  <c r="D648" i="1" l="1"/>
  <c r="B648" i="1"/>
  <c r="J647" i="1"/>
  <c r="E647" i="1"/>
  <c r="I634" i="1"/>
  <c r="K634" i="1" s="1"/>
  <c r="C635" i="1"/>
  <c r="F634" i="1"/>
  <c r="I635" i="1" l="1"/>
  <c r="K635" i="1" s="1"/>
  <c r="C636" i="1"/>
  <c r="F635" i="1"/>
  <c r="B649" i="1"/>
  <c r="D649" i="1"/>
  <c r="J648" i="1"/>
  <c r="E648" i="1"/>
  <c r="D650" i="1" l="1"/>
  <c r="B650" i="1"/>
  <c r="J649" i="1"/>
  <c r="E649" i="1"/>
  <c r="I636" i="1"/>
  <c r="K636" i="1" s="1"/>
  <c r="C637" i="1"/>
  <c r="F636" i="1"/>
  <c r="I637" i="1" l="1"/>
  <c r="K637" i="1" s="1"/>
  <c r="C638" i="1"/>
  <c r="F637" i="1"/>
  <c r="B651" i="1"/>
  <c r="D651" i="1"/>
  <c r="J650" i="1"/>
  <c r="E650" i="1"/>
  <c r="B652" i="1" l="1"/>
  <c r="D652" i="1"/>
  <c r="J651" i="1"/>
  <c r="E651" i="1"/>
  <c r="I638" i="1"/>
  <c r="K638" i="1" s="1"/>
  <c r="C639" i="1"/>
  <c r="F638" i="1"/>
  <c r="I639" i="1" l="1"/>
  <c r="K639" i="1" s="1"/>
  <c r="C640" i="1"/>
  <c r="F639" i="1"/>
  <c r="J652" i="1"/>
  <c r="E652" i="1"/>
  <c r="D653" i="1"/>
  <c r="B653" i="1"/>
  <c r="B654" i="1" l="1"/>
  <c r="D654" i="1"/>
  <c r="J653" i="1"/>
  <c r="E653" i="1"/>
  <c r="I640" i="1"/>
  <c r="K640" i="1" s="1"/>
  <c r="C641" i="1"/>
  <c r="F640" i="1"/>
  <c r="I641" i="1" l="1"/>
  <c r="K641" i="1" s="1"/>
  <c r="C642" i="1"/>
  <c r="F641" i="1"/>
  <c r="J654" i="1"/>
  <c r="E654" i="1"/>
  <c r="D655" i="1"/>
  <c r="B655" i="1"/>
  <c r="D656" i="1" l="1"/>
  <c r="B656" i="1"/>
  <c r="J655" i="1"/>
  <c r="E655" i="1"/>
  <c r="I642" i="1"/>
  <c r="K642" i="1" s="1"/>
  <c r="C643" i="1"/>
  <c r="F642" i="1"/>
  <c r="I643" i="1" l="1"/>
  <c r="K643" i="1" s="1"/>
  <c r="C644" i="1"/>
  <c r="F643" i="1"/>
  <c r="B657" i="1"/>
  <c r="D657" i="1"/>
  <c r="J656" i="1"/>
  <c r="E656" i="1"/>
  <c r="B658" i="1" l="1"/>
  <c r="D658" i="1"/>
  <c r="J657" i="1"/>
  <c r="E657" i="1"/>
  <c r="I644" i="1"/>
  <c r="K644" i="1" s="1"/>
  <c r="C645" i="1"/>
  <c r="F644" i="1"/>
  <c r="I645" i="1" l="1"/>
  <c r="K645" i="1" s="1"/>
  <c r="C646" i="1"/>
  <c r="F645" i="1"/>
  <c r="J658" i="1"/>
  <c r="E658" i="1"/>
  <c r="B659" i="1"/>
  <c r="D659" i="1"/>
  <c r="J659" i="1" l="1"/>
  <c r="E659" i="1"/>
  <c r="D660" i="1"/>
  <c r="B660" i="1"/>
  <c r="I646" i="1"/>
  <c r="K646" i="1" s="1"/>
  <c r="C647" i="1"/>
  <c r="F646" i="1"/>
  <c r="I647" i="1" l="1"/>
  <c r="K647" i="1" s="1"/>
  <c r="C648" i="1"/>
  <c r="F647" i="1"/>
  <c r="D661" i="1"/>
  <c r="B661" i="1"/>
  <c r="J660" i="1"/>
  <c r="E660" i="1"/>
  <c r="J661" i="1" l="1"/>
  <c r="E661" i="1"/>
  <c r="B662" i="1"/>
  <c r="D662" i="1"/>
  <c r="I648" i="1"/>
  <c r="K648" i="1" s="1"/>
  <c r="C649" i="1"/>
  <c r="F648" i="1"/>
  <c r="I649" i="1" l="1"/>
  <c r="K649" i="1" s="1"/>
  <c r="C650" i="1"/>
  <c r="F649" i="1"/>
  <c r="B663" i="1"/>
  <c r="D663" i="1"/>
  <c r="J662" i="1"/>
  <c r="E662" i="1"/>
  <c r="D664" i="1" l="1"/>
  <c r="B664" i="1"/>
  <c r="J663" i="1"/>
  <c r="E663" i="1"/>
  <c r="I650" i="1"/>
  <c r="K650" i="1" s="1"/>
  <c r="C651" i="1"/>
  <c r="F650" i="1"/>
  <c r="I651" i="1" l="1"/>
  <c r="K651" i="1" s="1"/>
  <c r="C652" i="1"/>
  <c r="F651" i="1"/>
  <c r="B665" i="1"/>
  <c r="D665" i="1"/>
  <c r="J664" i="1"/>
  <c r="E664" i="1"/>
  <c r="B666" i="1" l="1"/>
  <c r="D666" i="1"/>
  <c r="J665" i="1"/>
  <c r="E665" i="1"/>
  <c r="I652" i="1"/>
  <c r="K652" i="1" s="1"/>
  <c r="C653" i="1"/>
  <c r="F652" i="1"/>
  <c r="I653" i="1" l="1"/>
  <c r="K653" i="1" s="1"/>
  <c r="C654" i="1"/>
  <c r="F653" i="1"/>
  <c r="J666" i="1"/>
  <c r="E666" i="1"/>
  <c r="B667" i="1"/>
  <c r="D667" i="1"/>
  <c r="J667" i="1" l="1"/>
  <c r="E667" i="1"/>
  <c r="D668" i="1"/>
  <c r="B668" i="1"/>
  <c r="I654" i="1"/>
  <c r="K654" i="1" s="1"/>
  <c r="C655" i="1"/>
  <c r="F654" i="1"/>
  <c r="I655" i="1" l="1"/>
  <c r="K655" i="1" s="1"/>
  <c r="C656" i="1"/>
  <c r="F655" i="1"/>
  <c r="J668" i="1"/>
  <c r="E668" i="1"/>
  <c r="D669" i="1"/>
  <c r="B669" i="1"/>
  <c r="B670" i="1" l="1"/>
  <c r="D670" i="1"/>
  <c r="J669" i="1"/>
  <c r="E669" i="1"/>
  <c r="I656" i="1"/>
  <c r="K656" i="1" s="1"/>
  <c r="C657" i="1"/>
  <c r="F656" i="1"/>
  <c r="I657" i="1" l="1"/>
  <c r="K657" i="1" s="1"/>
  <c r="C658" i="1"/>
  <c r="F657" i="1"/>
  <c r="J670" i="1"/>
  <c r="E670" i="1"/>
  <c r="B671" i="1"/>
  <c r="D671" i="1"/>
  <c r="J671" i="1" l="1"/>
  <c r="E671" i="1"/>
  <c r="D672" i="1"/>
  <c r="B672" i="1"/>
  <c r="I658" i="1"/>
  <c r="K658" i="1" s="1"/>
  <c r="C659" i="1"/>
  <c r="F658" i="1"/>
  <c r="I659" i="1" l="1"/>
  <c r="K659" i="1" s="1"/>
  <c r="C660" i="1"/>
  <c r="F659" i="1"/>
  <c r="D673" i="1"/>
  <c r="B673" i="1"/>
  <c r="J672" i="1"/>
  <c r="E672" i="1"/>
  <c r="D674" i="1" l="1"/>
  <c r="B674" i="1"/>
  <c r="J673" i="1"/>
  <c r="E673" i="1"/>
  <c r="I660" i="1"/>
  <c r="K660" i="1" s="1"/>
  <c r="C661" i="1"/>
  <c r="F660" i="1"/>
  <c r="I661" i="1" l="1"/>
  <c r="K661" i="1" s="1"/>
  <c r="C662" i="1"/>
  <c r="F661" i="1"/>
  <c r="B675" i="1"/>
  <c r="D675" i="1"/>
  <c r="J674" i="1"/>
  <c r="E674" i="1"/>
  <c r="B676" i="1" l="1"/>
  <c r="D676" i="1"/>
  <c r="J675" i="1"/>
  <c r="E675" i="1"/>
  <c r="I662" i="1"/>
  <c r="K662" i="1" s="1"/>
  <c r="C663" i="1"/>
  <c r="F662" i="1"/>
  <c r="I663" i="1" l="1"/>
  <c r="K663" i="1" s="1"/>
  <c r="C664" i="1"/>
  <c r="F663" i="1"/>
  <c r="J676" i="1"/>
  <c r="E676" i="1"/>
  <c r="D677" i="1"/>
  <c r="B677" i="1"/>
  <c r="B678" i="1" l="1"/>
  <c r="D678" i="1"/>
  <c r="J677" i="1"/>
  <c r="E677" i="1"/>
  <c r="I664" i="1"/>
  <c r="K664" i="1" s="1"/>
  <c r="C665" i="1"/>
  <c r="F664" i="1"/>
  <c r="I665" i="1" l="1"/>
  <c r="K665" i="1" s="1"/>
  <c r="C666" i="1"/>
  <c r="F665" i="1"/>
  <c r="J678" i="1"/>
  <c r="E678" i="1"/>
  <c r="B679" i="1"/>
  <c r="D679" i="1"/>
  <c r="J679" i="1" l="1"/>
  <c r="E679" i="1"/>
  <c r="D680" i="1"/>
  <c r="B680" i="1"/>
  <c r="I666" i="1"/>
  <c r="K666" i="1" s="1"/>
  <c r="C667" i="1"/>
  <c r="F666" i="1"/>
  <c r="I667" i="1" l="1"/>
  <c r="K667" i="1" s="1"/>
  <c r="C668" i="1"/>
  <c r="F667" i="1"/>
  <c r="B681" i="1"/>
  <c r="D681" i="1"/>
  <c r="J680" i="1"/>
  <c r="E680" i="1"/>
  <c r="J681" i="1" l="1"/>
  <c r="E681" i="1"/>
  <c r="I668" i="1"/>
  <c r="K668" i="1" s="1"/>
  <c r="C669" i="1"/>
  <c r="F668" i="1"/>
  <c r="D682" i="1"/>
  <c r="B682" i="1"/>
  <c r="B683" i="1" l="1"/>
  <c r="D683" i="1"/>
  <c r="I669" i="1"/>
  <c r="K669" i="1" s="1"/>
  <c r="C670" i="1"/>
  <c r="F669" i="1"/>
  <c r="J682" i="1"/>
  <c r="E682" i="1"/>
  <c r="J683" i="1" l="1"/>
  <c r="E683" i="1"/>
  <c r="I670" i="1"/>
  <c r="K670" i="1" s="1"/>
  <c r="C671" i="1"/>
  <c r="F670" i="1"/>
  <c r="B684" i="1"/>
  <c r="D684" i="1"/>
  <c r="D685" i="1" l="1"/>
  <c r="B685" i="1"/>
  <c r="J684" i="1"/>
  <c r="E684" i="1"/>
  <c r="I671" i="1"/>
  <c r="K671" i="1" s="1"/>
  <c r="C672" i="1"/>
  <c r="F671" i="1"/>
  <c r="I672" i="1" l="1"/>
  <c r="K672" i="1" s="1"/>
  <c r="C673" i="1"/>
  <c r="F672" i="1"/>
  <c r="B686" i="1"/>
  <c r="D686" i="1"/>
  <c r="J685" i="1"/>
  <c r="E685" i="1"/>
  <c r="D687" i="1" l="1"/>
  <c r="B687" i="1"/>
  <c r="J686" i="1"/>
  <c r="E686" i="1"/>
  <c r="I673" i="1"/>
  <c r="K673" i="1" s="1"/>
  <c r="C674" i="1"/>
  <c r="F673" i="1"/>
  <c r="I674" i="1" l="1"/>
  <c r="K674" i="1" s="1"/>
  <c r="C675" i="1"/>
  <c r="F674" i="1"/>
  <c r="D688" i="1"/>
  <c r="B688" i="1"/>
  <c r="J687" i="1"/>
  <c r="E687" i="1"/>
  <c r="J688" i="1" l="1"/>
  <c r="E688" i="1"/>
  <c r="B689" i="1"/>
  <c r="D689" i="1"/>
  <c r="I675" i="1"/>
  <c r="K675" i="1" s="1"/>
  <c r="C676" i="1"/>
  <c r="F675" i="1"/>
  <c r="I676" i="1" l="1"/>
  <c r="K676" i="1" s="1"/>
  <c r="C677" i="1"/>
  <c r="F676" i="1"/>
  <c r="B690" i="1"/>
  <c r="D690" i="1"/>
  <c r="J689" i="1"/>
  <c r="E689" i="1"/>
  <c r="B691" i="1" l="1"/>
  <c r="D691" i="1"/>
  <c r="J690" i="1"/>
  <c r="E690" i="1"/>
  <c r="I677" i="1"/>
  <c r="K677" i="1" s="1"/>
  <c r="C678" i="1"/>
  <c r="F677" i="1"/>
  <c r="I678" i="1" l="1"/>
  <c r="K678" i="1" s="1"/>
  <c r="C679" i="1"/>
  <c r="F678" i="1"/>
  <c r="J691" i="1"/>
  <c r="E691" i="1"/>
  <c r="B692" i="1"/>
  <c r="D692" i="1"/>
  <c r="J692" i="1" l="1"/>
  <c r="E692" i="1"/>
  <c r="D693" i="1"/>
  <c r="B693" i="1"/>
  <c r="I679" i="1"/>
  <c r="K679" i="1" s="1"/>
  <c r="C680" i="1"/>
  <c r="F679" i="1"/>
  <c r="I680" i="1" l="1"/>
  <c r="K680" i="1" s="1"/>
  <c r="C681" i="1"/>
  <c r="F680" i="1"/>
  <c r="J693" i="1"/>
  <c r="E693" i="1"/>
  <c r="B694" i="1"/>
  <c r="D694" i="1"/>
  <c r="J694" i="1" l="1"/>
  <c r="E694" i="1"/>
  <c r="B695" i="1"/>
  <c r="D695" i="1"/>
  <c r="I681" i="1"/>
  <c r="K681" i="1" s="1"/>
  <c r="C682" i="1"/>
  <c r="F681" i="1"/>
  <c r="I682" i="1" l="1"/>
  <c r="K682" i="1" s="1"/>
  <c r="C683" i="1"/>
  <c r="F682" i="1"/>
  <c r="D696" i="1"/>
  <c r="B696" i="1"/>
  <c r="J695" i="1"/>
  <c r="E695" i="1"/>
  <c r="J696" i="1" l="1"/>
  <c r="E696" i="1"/>
  <c r="B697" i="1"/>
  <c r="D697" i="1"/>
  <c r="I683" i="1"/>
  <c r="K683" i="1" s="1"/>
  <c r="C684" i="1"/>
  <c r="F683" i="1"/>
  <c r="I684" i="1" l="1"/>
  <c r="K684" i="1" s="1"/>
  <c r="C685" i="1"/>
  <c r="F684" i="1"/>
  <c r="J697" i="1"/>
  <c r="E697" i="1"/>
  <c r="B698" i="1"/>
  <c r="D698" i="1"/>
  <c r="B699" i="1" l="1"/>
  <c r="D699" i="1"/>
  <c r="J698" i="1"/>
  <c r="E698" i="1"/>
  <c r="I685" i="1"/>
  <c r="K685" i="1" s="1"/>
  <c r="C686" i="1"/>
  <c r="F685" i="1"/>
  <c r="I686" i="1" l="1"/>
  <c r="K686" i="1" s="1"/>
  <c r="C687" i="1"/>
  <c r="F686" i="1"/>
  <c r="J699" i="1"/>
  <c r="E699" i="1"/>
  <c r="D700" i="1"/>
  <c r="B700" i="1"/>
  <c r="D701" i="1" l="1"/>
  <c r="B701" i="1"/>
  <c r="J700" i="1"/>
  <c r="E700" i="1"/>
  <c r="I687" i="1"/>
  <c r="K687" i="1" s="1"/>
  <c r="C688" i="1"/>
  <c r="F687" i="1"/>
  <c r="I688" i="1" l="1"/>
  <c r="K688" i="1" s="1"/>
  <c r="C689" i="1"/>
  <c r="F688" i="1"/>
  <c r="B702" i="1"/>
  <c r="D702" i="1"/>
  <c r="J701" i="1"/>
  <c r="E701" i="1"/>
  <c r="B703" i="1" l="1"/>
  <c r="D703" i="1"/>
  <c r="J702" i="1"/>
  <c r="E702" i="1"/>
  <c r="I689" i="1"/>
  <c r="K689" i="1" s="1"/>
  <c r="C690" i="1"/>
  <c r="F689" i="1"/>
  <c r="I690" i="1" l="1"/>
  <c r="K690" i="1" s="1"/>
  <c r="C691" i="1"/>
  <c r="F690" i="1"/>
  <c r="J703" i="1"/>
  <c r="E703" i="1"/>
  <c r="D704" i="1"/>
  <c r="B704" i="1"/>
  <c r="J704" i="1" l="1"/>
  <c r="E704" i="1"/>
  <c r="D705" i="1"/>
  <c r="B705" i="1"/>
  <c r="I691" i="1"/>
  <c r="K691" i="1" s="1"/>
  <c r="C692" i="1"/>
  <c r="F691" i="1"/>
  <c r="I692" i="1" l="1"/>
  <c r="K692" i="1" s="1"/>
  <c r="C693" i="1"/>
  <c r="F692" i="1"/>
  <c r="J705" i="1"/>
  <c r="E705" i="1"/>
  <c r="D706" i="1"/>
  <c r="B706" i="1"/>
  <c r="B707" i="1" l="1"/>
  <c r="D707" i="1"/>
  <c r="J706" i="1"/>
  <c r="E706" i="1"/>
  <c r="I693" i="1"/>
  <c r="K693" i="1" s="1"/>
  <c r="C694" i="1"/>
  <c r="F693" i="1"/>
  <c r="I694" i="1" l="1"/>
  <c r="K694" i="1" s="1"/>
  <c r="C695" i="1"/>
  <c r="F694" i="1"/>
  <c r="J707" i="1"/>
  <c r="E707" i="1"/>
  <c r="B708" i="1"/>
  <c r="D708" i="1"/>
  <c r="J708" i="1" l="1"/>
  <c r="E708" i="1"/>
  <c r="D709" i="1"/>
  <c r="B709" i="1"/>
  <c r="I695" i="1"/>
  <c r="K695" i="1" s="1"/>
  <c r="C696" i="1"/>
  <c r="F695" i="1"/>
  <c r="I696" i="1" l="1"/>
  <c r="K696" i="1" s="1"/>
  <c r="C697" i="1"/>
  <c r="F696" i="1"/>
  <c r="J709" i="1"/>
  <c r="E709" i="1"/>
  <c r="B710" i="1"/>
  <c r="D710" i="1"/>
  <c r="J710" i="1" l="1"/>
  <c r="E710" i="1"/>
  <c r="B711" i="1"/>
  <c r="D711" i="1"/>
  <c r="I697" i="1"/>
  <c r="K697" i="1" s="1"/>
  <c r="C698" i="1"/>
  <c r="F697" i="1"/>
  <c r="I698" i="1" l="1"/>
  <c r="K698" i="1" s="1"/>
  <c r="C699" i="1"/>
  <c r="F698" i="1"/>
  <c r="J711" i="1"/>
  <c r="E711" i="1"/>
  <c r="D712" i="1"/>
  <c r="B712" i="1"/>
  <c r="J712" i="1" l="1"/>
  <c r="E712" i="1"/>
  <c r="B713" i="1"/>
  <c r="D713" i="1"/>
  <c r="I699" i="1"/>
  <c r="K699" i="1" s="1"/>
  <c r="C700" i="1"/>
  <c r="F699" i="1"/>
  <c r="I700" i="1" l="1"/>
  <c r="K700" i="1" s="1"/>
  <c r="C701" i="1"/>
  <c r="F700" i="1"/>
  <c r="D714" i="1"/>
  <c r="B714" i="1"/>
  <c r="J713" i="1"/>
  <c r="E713" i="1"/>
  <c r="J714" i="1" l="1"/>
  <c r="E714" i="1"/>
  <c r="B715" i="1"/>
  <c r="D715" i="1"/>
  <c r="I701" i="1"/>
  <c r="K701" i="1" s="1"/>
  <c r="C702" i="1"/>
  <c r="F701" i="1"/>
  <c r="I702" i="1" l="1"/>
  <c r="K702" i="1" s="1"/>
  <c r="C703" i="1"/>
  <c r="F702" i="1"/>
  <c r="B716" i="1"/>
  <c r="D716" i="1"/>
  <c r="J715" i="1"/>
  <c r="E715" i="1"/>
  <c r="J716" i="1" l="1"/>
  <c r="E716" i="1"/>
  <c r="I703" i="1"/>
  <c r="K703" i="1" s="1"/>
  <c r="C704" i="1"/>
  <c r="F703" i="1"/>
  <c r="I704" i="1" l="1"/>
  <c r="K704" i="1" s="1"/>
  <c r="C705" i="1"/>
  <c r="F704" i="1"/>
  <c r="I705" i="1" l="1"/>
  <c r="K705" i="1" s="1"/>
  <c r="C706" i="1"/>
  <c r="F705" i="1"/>
  <c r="I706" i="1" l="1"/>
  <c r="K706" i="1" s="1"/>
  <c r="C707" i="1"/>
  <c r="F706" i="1"/>
  <c r="I707" i="1" l="1"/>
  <c r="K707" i="1" s="1"/>
  <c r="C708" i="1"/>
  <c r="F707" i="1"/>
  <c r="I708" i="1" l="1"/>
  <c r="K708" i="1" s="1"/>
  <c r="C709" i="1"/>
  <c r="F708" i="1"/>
  <c r="I709" i="1" l="1"/>
  <c r="K709" i="1" s="1"/>
  <c r="C710" i="1"/>
  <c r="F709" i="1"/>
  <c r="I710" i="1" l="1"/>
  <c r="K710" i="1" s="1"/>
  <c r="C711" i="1"/>
  <c r="F710" i="1"/>
  <c r="I711" i="1" l="1"/>
  <c r="K711" i="1" s="1"/>
  <c r="C712" i="1"/>
  <c r="F711" i="1"/>
  <c r="I712" i="1" l="1"/>
  <c r="K712" i="1" s="1"/>
  <c r="C713" i="1"/>
  <c r="F712" i="1"/>
  <c r="I713" i="1" l="1"/>
  <c r="K713" i="1" s="1"/>
  <c r="C714" i="1"/>
  <c r="F713" i="1"/>
  <c r="I714" i="1" l="1"/>
  <c r="K714" i="1" s="1"/>
  <c r="C715" i="1"/>
  <c r="F714" i="1"/>
  <c r="I715" i="1" l="1"/>
  <c r="K715" i="1" s="1"/>
  <c r="C716" i="1"/>
  <c r="F715" i="1"/>
  <c r="I716" i="1" l="1"/>
  <c r="K716" i="1" s="1"/>
  <c r="F716" i="1"/>
  <c r="X45" i="1" l="1"/>
  <c r="O21" i="1"/>
  <c r="AC41" i="1"/>
  <c r="X56" i="1"/>
  <c r="AD52" i="1"/>
  <c r="AC31" i="1"/>
  <c r="V55" i="1"/>
  <c r="W42" i="1"/>
  <c r="AB22" i="1"/>
  <c r="AC34" i="1"/>
  <c r="U37" i="1"/>
  <c r="O46" i="1"/>
  <c r="U45" i="1"/>
  <c r="N26" i="1"/>
  <c r="W44" i="1"/>
  <c r="N60" i="1"/>
  <c r="S22" i="1"/>
  <c r="AB42" i="1"/>
  <c r="X20" i="1"/>
  <c r="T33" i="1"/>
  <c r="O37" i="1"/>
  <c r="T20" i="1"/>
  <c r="AD42" i="1"/>
  <c r="P30" i="1"/>
  <c r="V27" i="1"/>
  <c r="Y22" i="1"/>
  <c r="O32" i="1"/>
  <c r="AD60" i="1"/>
  <c r="R23" i="1"/>
  <c r="R46" i="1"/>
  <c r="W51" i="1"/>
  <c r="T37" i="1"/>
  <c r="N38" i="1"/>
  <c r="R52" i="1"/>
  <c r="Y30" i="1"/>
  <c r="S33" i="1"/>
  <c r="R53" i="1"/>
  <c r="AA57" i="1"/>
  <c r="AD50" i="1"/>
  <c r="W32" i="1"/>
  <c r="T46" i="1"/>
  <c r="AD35" i="1"/>
  <c r="S36" i="1"/>
  <c r="T57" i="1"/>
  <c r="W23" i="1"/>
  <c r="T39" i="1"/>
  <c r="P39" i="1"/>
  <c r="W34" i="1"/>
  <c r="Y54" i="1"/>
  <c r="AD44" i="1"/>
  <c r="Q35" i="1"/>
  <c r="T41" i="1"/>
  <c r="S21" i="1"/>
  <c r="O34" i="1"/>
  <c r="S42" i="1"/>
  <c r="T52" i="1"/>
  <c r="AC39" i="1"/>
  <c r="X29" i="1"/>
  <c r="AB57" i="1"/>
  <c r="S47" i="1"/>
  <c r="O24" i="1"/>
  <c r="N50" i="1"/>
  <c r="X46" i="1"/>
  <c r="S57" i="1"/>
  <c r="N56" i="1"/>
  <c r="U34" i="1"/>
  <c r="T29" i="1"/>
  <c r="N57" i="1"/>
  <c r="V59" i="1"/>
  <c r="O56" i="1"/>
  <c r="AD28" i="1"/>
  <c r="AA31" i="1"/>
  <c r="Z41" i="1"/>
  <c r="T56" i="1"/>
  <c r="X36" i="1"/>
  <c r="X55" i="1"/>
  <c r="V57" i="1"/>
  <c r="P37" i="1"/>
  <c r="AA22" i="1"/>
  <c r="AA60" i="1"/>
  <c r="AC53" i="1"/>
  <c r="R26" i="1"/>
  <c r="AC37" i="1"/>
  <c r="AA49" i="1"/>
  <c r="U43" i="1"/>
  <c r="S40" i="1"/>
  <c r="N25" i="1"/>
  <c r="AD36" i="1"/>
  <c r="S23" i="1"/>
  <c r="Q50" i="1"/>
  <c r="O52" i="1"/>
  <c r="T51" i="1"/>
  <c r="AD25" i="1"/>
  <c r="R21" i="1"/>
  <c r="S50" i="1"/>
  <c r="AB54" i="1"/>
  <c r="N33" i="1"/>
  <c r="AA39" i="1"/>
  <c r="AC59" i="1"/>
  <c r="Z37" i="1"/>
  <c r="Y46" i="1"/>
  <c r="AC55" i="1"/>
  <c r="S60" i="1"/>
  <c r="AB52" i="1"/>
  <c r="O27" i="1"/>
  <c r="P55" i="1"/>
  <c r="X50" i="1"/>
  <c r="AA20" i="1"/>
  <c r="AA30" i="1"/>
  <c r="R56" i="1"/>
  <c r="O45" i="1"/>
  <c r="V49" i="1"/>
  <c r="AB44" i="1"/>
  <c r="Z48" i="1"/>
  <c r="AC54" i="1"/>
  <c r="AD40" i="1"/>
  <c r="T38" i="1"/>
  <c r="T49" i="1"/>
  <c r="AD41" i="1"/>
  <c r="Z50" i="1"/>
  <c r="Y49" i="1"/>
  <c r="X25" i="1"/>
  <c r="AB24" i="1"/>
  <c r="W43" i="1"/>
  <c r="AC50" i="1"/>
  <c r="W21" i="1"/>
  <c r="AA38" i="1"/>
  <c r="V52" i="1"/>
  <c r="O43" i="1"/>
  <c r="N46" i="1"/>
  <c r="P42" i="1"/>
  <c r="AB21" i="1"/>
  <c r="P48" i="1"/>
  <c r="P21" i="1"/>
  <c r="N23" i="1"/>
  <c r="AA28" i="1"/>
  <c r="Z54" i="1"/>
  <c r="U60" i="1"/>
  <c r="V50" i="1"/>
  <c r="AD32" i="1"/>
  <c r="R43" i="1"/>
  <c r="R31" i="1"/>
  <c r="U20" i="1"/>
  <c r="AB38" i="1"/>
  <c r="AD29" i="1"/>
  <c r="R45" i="1"/>
  <c r="X52" i="1"/>
  <c r="O50" i="1"/>
  <c r="Q22" i="1"/>
  <c r="AC45" i="1"/>
  <c r="R54" i="1"/>
  <c r="Z36" i="1"/>
  <c r="N49" i="1"/>
  <c r="W37" i="1"/>
  <c r="Q40" i="1"/>
  <c r="AA40" i="1"/>
  <c r="AD39" i="1"/>
  <c r="U55" i="1"/>
  <c r="Q48" i="1"/>
  <c r="Z23" i="1"/>
  <c r="Q46" i="1"/>
  <c r="AA42" i="1"/>
  <c r="AB31" i="1"/>
  <c r="Z44" i="1"/>
  <c r="X48" i="1"/>
  <c r="V30" i="1"/>
  <c r="AC23" i="1"/>
  <c r="W40" i="1"/>
  <c r="O22" i="1"/>
  <c r="N28" i="1"/>
  <c r="Z21" i="1"/>
  <c r="S31" i="1"/>
  <c r="U56" i="1"/>
  <c r="T30" i="1"/>
  <c r="AC33" i="1"/>
  <c r="AB43" i="1"/>
  <c r="O35" i="1"/>
  <c r="V28" i="1"/>
  <c r="R49" i="1"/>
  <c r="Y33" i="1"/>
  <c r="AB59" i="1"/>
  <c r="X40" i="1"/>
  <c r="W29" i="1"/>
  <c r="AD38" i="1"/>
  <c r="AA55" i="1"/>
  <c r="Y31" i="1"/>
  <c r="Q52" i="1"/>
  <c r="Q54" i="1"/>
  <c r="T60" i="1"/>
  <c r="AA23" i="1"/>
  <c r="U35" i="1"/>
  <c r="P28" i="1"/>
  <c r="T43" i="1"/>
  <c r="S24" i="1"/>
  <c r="T23" i="1"/>
  <c r="X22" i="1"/>
  <c r="Z43" i="1"/>
  <c r="R58" i="1"/>
  <c r="W30" i="1"/>
  <c r="Y27" i="1"/>
  <c r="V22" i="1"/>
  <c r="R32" i="1"/>
  <c r="Q60" i="1"/>
  <c r="Z34" i="1"/>
  <c r="AC58" i="1"/>
  <c r="T45" i="1"/>
  <c r="AA52" i="1"/>
  <c r="Q26" i="1"/>
  <c r="R51" i="1"/>
  <c r="Z53" i="1"/>
  <c r="Q27" i="1"/>
  <c r="AC27" i="1"/>
  <c r="X35" i="1"/>
  <c r="R25" i="1"/>
  <c r="Q25" i="1"/>
  <c r="Q57" i="1"/>
  <c r="AD55" i="1"/>
  <c r="P27" i="1"/>
  <c r="N32" i="1"/>
  <c r="T35" i="1"/>
  <c r="P23" i="1"/>
  <c r="AC56" i="1"/>
  <c r="Z45" i="1"/>
  <c r="AD53" i="1"/>
  <c r="X23" i="1"/>
  <c r="AB41" i="1"/>
  <c r="AC28" i="1"/>
  <c r="AA58" i="1"/>
  <c r="P44" i="1"/>
  <c r="P56" i="1"/>
  <c r="S34" i="1"/>
  <c r="U31" i="1"/>
  <c r="AA33" i="1"/>
  <c r="N36" i="1"/>
  <c r="Y52" i="1"/>
  <c r="Y56" i="1"/>
  <c r="Q41" i="1"/>
  <c r="Y25" i="1"/>
  <c r="Z27" i="1"/>
  <c r="V60" i="1"/>
  <c r="V37" i="1"/>
  <c r="X34" i="1"/>
  <c r="AA53" i="1"/>
  <c r="P58" i="1"/>
  <c r="N51" i="1"/>
  <c r="S52" i="1"/>
  <c r="U21" i="1"/>
  <c r="Z39" i="1"/>
  <c r="Q39" i="1"/>
  <c r="U32" i="1"/>
  <c r="W41" i="1"/>
  <c r="AA45" i="1"/>
  <c r="U49" i="1"/>
  <c r="O49" i="1"/>
  <c r="X58" i="1"/>
  <c r="O54" i="1"/>
  <c r="V48" i="1"/>
  <c r="U29" i="1"/>
  <c r="P50" i="1"/>
  <c r="O25" i="1"/>
  <c r="P60" i="1"/>
  <c r="Q38" i="1"/>
  <c r="V54" i="1"/>
  <c r="AA26" i="1"/>
  <c r="Z31" i="1"/>
  <c r="P53" i="1"/>
  <c r="O29" i="1"/>
  <c r="Y38" i="1"/>
  <c r="AB34" i="1"/>
  <c r="AD27" i="1"/>
  <c r="P47" i="1"/>
  <c r="R28" i="1"/>
  <c r="R35" i="1"/>
  <c r="Z46" i="1"/>
  <c r="Y42" i="1"/>
  <c r="N30" i="1"/>
  <c r="W56" i="1"/>
  <c r="U48" i="1"/>
  <c r="R38" i="1"/>
  <c r="N41" i="1"/>
  <c r="Y45" i="1"/>
  <c r="R39" i="1"/>
  <c r="S53" i="1"/>
  <c r="P54" i="1"/>
  <c r="X33" i="1"/>
  <c r="AB32" i="1"/>
  <c r="AB48" i="1"/>
  <c r="AA44" i="1"/>
  <c r="U22" i="1"/>
  <c r="T27" i="1"/>
  <c r="N39" i="1"/>
  <c r="U39" i="1"/>
  <c r="W49" i="1"/>
  <c r="T50" i="1"/>
  <c r="O26" i="1"/>
  <c r="AB55" i="1"/>
  <c r="Y55" i="1"/>
  <c r="Y37" i="1"/>
  <c r="AD20" i="1"/>
  <c r="T26" i="1"/>
  <c r="U42" i="1"/>
  <c r="R37" i="1"/>
  <c r="AA36" i="1"/>
  <c r="Q49" i="1"/>
  <c r="AA29" i="1"/>
  <c r="O40" i="1"/>
  <c r="X59" i="1"/>
  <c r="Z51" i="1"/>
  <c r="AB37" i="1"/>
  <c r="P31" i="1"/>
  <c r="N52" i="1"/>
  <c r="N29" i="1"/>
  <c r="S27" i="1"/>
  <c r="R42" i="1"/>
  <c r="AB51" i="1"/>
  <c r="AA56" i="1"/>
  <c r="Z59" i="1"/>
  <c r="AC29" i="1"/>
  <c r="AD57" i="1"/>
  <c r="R59" i="1"/>
  <c r="W26" i="1"/>
  <c r="AB30" i="1"/>
  <c r="T47" i="1"/>
  <c r="AB58" i="1"/>
  <c r="AD23" i="1"/>
  <c r="R60" i="1"/>
  <c r="V58" i="1"/>
  <c r="Q23" i="1"/>
  <c r="U46" i="1"/>
  <c r="Z40" i="1"/>
  <c r="T36" i="1"/>
  <c r="W46" i="1"/>
  <c r="O48" i="1"/>
  <c r="W33" i="1"/>
  <c r="P36" i="1"/>
  <c r="T21" i="1"/>
  <c r="X28" i="1"/>
  <c r="AD47" i="1"/>
  <c r="Q29" i="1"/>
  <c r="O51" i="1"/>
  <c r="Z26" i="1"/>
  <c r="N35" i="1"/>
  <c r="Q30" i="1"/>
  <c r="S30" i="1"/>
  <c r="Y24" i="1"/>
  <c r="V42" i="1"/>
  <c r="U28" i="1"/>
  <c r="S25" i="1"/>
  <c r="AB46" i="1"/>
  <c r="N22" i="1"/>
  <c r="U50" i="1"/>
  <c r="X26" i="1"/>
  <c r="W27" i="1"/>
  <c r="AA59" i="1"/>
  <c r="U25" i="1"/>
  <c r="AD49" i="1"/>
  <c r="S38" i="1"/>
  <c r="P25" i="1"/>
  <c r="Q33" i="1"/>
  <c r="X53" i="1"/>
  <c r="Z57" i="1"/>
  <c r="V41" i="1"/>
  <c r="AA32" i="1"/>
  <c r="T22" i="1"/>
  <c r="X57" i="1"/>
  <c r="W54" i="1"/>
  <c r="U26" i="1"/>
  <c r="Z56" i="1"/>
  <c r="Y35" i="1"/>
  <c r="S55" i="1"/>
  <c r="AC47" i="1"/>
  <c r="U23" i="1"/>
  <c r="Y40" i="1"/>
  <c r="W58" i="1"/>
  <c r="W59" i="1"/>
  <c r="AA35" i="1"/>
  <c r="X38" i="1"/>
  <c r="Q32" i="1"/>
  <c r="AC42" i="1"/>
  <c r="V21" i="1"/>
  <c r="O31" i="1"/>
  <c r="S44" i="1"/>
  <c r="W47" i="1"/>
  <c r="T32" i="1"/>
  <c r="AC40" i="1"/>
  <c r="S46" i="1"/>
  <c r="S28" i="1"/>
  <c r="Y20" i="1"/>
  <c r="S41" i="1"/>
  <c r="AB27" i="1"/>
  <c r="O41" i="1"/>
  <c r="Z33" i="1"/>
  <c r="X39" i="1"/>
  <c r="AC36" i="1"/>
  <c r="AC21" i="1"/>
  <c r="W48" i="1"/>
  <c r="AD56" i="1"/>
  <c r="Z24" i="1"/>
  <c r="N42" i="1"/>
  <c r="O28" i="1"/>
  <c r="Y34" i="1"/>
  <c r="X43" i="1"/>
  <c r="X60" i="1"/>
  <c r="X47" i="1"/>
  <c r="AC30" i="1"/>
  <c r="O59" i="1"/>
  <c r="Y51" i="1"/>
  <c r="AD30" i="1"/>
  <c r="Z55" i="1"/>
  <c r="AB56" i="1"/>
  <c r="R48" i="1"/>
  <c r="V24" i="1"/>
  <c r="V31" i="1"/>
  <c r="Z30" i="1"/>
  <c r="T54" i="1"/>
  <c r="Y44" i="1"/>
  <c r="V34" i="1"/>
  <c r="U53" i="1"/>
  <c r="U38" i="1"/>
  <c r="V35" i="1"/>
  <c r="AC48" i="1"/>
  <c r="X41" i="1"/>
  <c r="AD33" i="1"/>
  <c r="Z32" i="1"/>
  <c r="AB35" i="1"/>
  <c r="P33" i="1"/>
  <c r="AC26" i="1"/>
  <c r="Q47" i="1"/>
  <c r="R29" i="1"/>
  <c r="N47" i="1"/>
  <c r="AB28" i="1"/>
  <c r="AA25" i="1"/>
  <c r="AC52" i="1"/>
  <c r="T24" i="1"/>
  <c r="Y58" i="1"/>
  <c r="Y47" i="1"/>
  <c r="T44" i="1"/>
  <c r="Y59" i="1"/>
  <c r="R34" i="1"/>
  <c r="Y41" i="1"/>
  <c r="V43" i="1"/>
  <c r="U51" i="1"/>
  <c r="AD26" i="1"/>
  <c r="Y60" i="1"/>
  <c r="S58" i="1"/>
  <c r="W36" i="1"/>
  <c r="P26" i="1"/>
  <c r="N53" i="1"/>
  <c r="X31" i="1"/>
  <c r="AD46" i="1"/>
  <c r="N27" i="1"/>
  <c r="AD22" i="1"/>
  <c r="X42" i="1"/>
  <c r="AA47" i="1"/>
  <c r="N44" i="1"/>
  <c r="P51" i="1"/>
  <c r="W39" i="1"/>
  <c r="S48" i="1"/>
  <c r="Q43" i="1"/>
  <c r="V33" i="1"/>
  <c r="Y28" i="1"/>
  <c r="O57" i="1"/>
  <c r="T40" i="1"/>
  <c r="W24" i="1"/>
  <c r="S45" i="1"/>
  <c r="V20" i="1"/>
  <c r="P49" i="1"/>
  <c r="Q55" i="1"/>
  <c r="AA43" i="1"/>
  <c r="Z29" i="1"/>
  <c r="AC24" i="1"/>
  <c r="R47" i="1"/>
  <c r="AD51" i="1"/>
  <c r="AC57" i="1"/>
  <c r="AB25" i="1"/>
  <c r="AA50" i="1"/>
  <c r="V38" i="1"/>
  <c r="AC43" i="1"/>
  <c r="AB53" i="1"/>
  <c r="AC51" i="1"/>
  <c r="Y57" i="1"/>
  <c r="Y32" i="1"/>
  <c r="R24" i="1"/>
  <c r="W53" i="1"/>
  <c r="P34" i="1"/>
  <c r="U58" i="1"/>
  <c r="AB49" i="1"/>
  <c r="U44" i="1"/>
  <c r="R22" i="1"/>
  <c r="O38" i="1"/>
  <c r="S51" i="1"/>
  <c r="N40" i="1"/>
  <c r="AB29" i="1"/>
  <c r="AD58" i="1"/>
  <c r="U36" i="1"/>
  <c r="W35" i="1"/>
  <c r="V45" i="1"/>
  <c r="O55" i="1"/>
  <c r="X32" i="1"/>
  <c r="V44" i="1"/>
  <c r="P45" i="1"/>
  <c r="P24" i="1"/>
  <c r="Q36" i="1"/>
  <c r="Q24" i="1"/>
  <c r="S37" i="1"/>
  <c r="W57" i="1"/>
  <c r="Q44" i="1"/>
  <c r="N55" i="1"/>
  <c r="V36" i="1"/>
  <c r="AA54" i="1"/>
  <c r="T59" i="1"/>
  <c r="Y21" i="1"/>
  <c r="S39" i="1"/>
  <c r="Q53" i="1"/>
  <c r="V25" i="1"/>
  <c r="V47" i="1"/>
  <c r="U40" i="1"/>
  <c r="AC38" i="1"/>
  <c r="W28" i="1"/>
  <c r="Q42" i="1"/>
  <c r="R50" i="1"/>
  <c r="S43" i="1"/>
  <c r="W22" i="1"/>
  <c r="P29" i="1"/>
  <c r="AC20" i="1"/>
  <c r="P57" i="1"/>
  <c r="AA46" i="1"/>
  <c r="P38" i="1"/>
  <c r="Q37" i="1"/>
  <c r="V23" i="1"/>
  <c r="Z35" i="1"/>
  <c r="T58" i="1"/>
  <c r="R33" i="1"/>
  <c r="Z25" i="1"/>
  <c r="Q59" i="1"/>
  <c r="O33" i="1"/>
  <c r="W52" i="1"/>
  <c r="S54" i="1"/>
  <c r="AD34" i="1"/>
  <c r="AD59" i="1"/>
  <c r="O58" i="1"/>
  <c r="AB23" i="1"/>
  <c r="Z60" i="1"/>
  <c r="O23" i="1"/>
  <c r="S29" i="1"/>
  <c r="X27" i="1"/>
  <c r="R30" i="1"/>
  <c r="AD43" i="1"/>
  <c r="U54" i="1"/>
  <c r="Z38" i="1"/>
  <c r="N34" i="1"/>
  <c r="AC35" i="1"/>
  <c r="AB40" i="1"/>
  <c r="X30" i="1"/>
  <c r="AD54" i="1"/>
  <c r="AC22" i="1"/>
  <c r="Q31" i="1"/>
  <c r="N45" i="1"/>
  <c r="AC49" i="1"/>
  <c r="AD21" i="1"/>
  <c r="O44" i="1"/>
  <c r="P52" i="1"/>
  <c r="X51" i="1"/>
  <c r="S32" i="1"/>
  <c r="Z20" i="1"/>
  <c r="W38" i="1"/>
  <c r="AB47" i="1"/>
  <c r="Q51" i="1"/>
  <c r="AA24" i="1"/>
  <c r="O36" i="1"/>
  <c r="Z58" i="1"/>
  <c r="T31" i="1"/>
  <c r="R36" i="1"/>
  <c r="R41" i="1"/>
  <c r="N48" i="1"/>
  <c r="Y26" i="1"/>
  <c r="Q28" i="1"/>
  <c r="Y48" i="1"/>
  <c r="Y50" i="1"/>
  <c r="U41" i="1"/>
  <c r="V51" i="1"/>
  <c r="X49" i="1"/>
  <c r="V53" i="1"/>
  <c r="S35" i="1"/>
  <c r="P22" i="1"/>
  <c r="AD24" i="1"/>
  <c r="AA21" i="1"/>
  <c r="U30" i="1"/>
  <c r="AB45" i="1"/>
  <c r="T42" i="1"/>
  <c r="R44" i="1"/>
  <c r="O53" i="1"/>
  <c r="P43" i="1"/>
  <c r="Z52" i="1"/>
  <c r="W25" i="1"/>
  <c r="AC32" i="1"/>
  <c r="T25" i="1"/>
  <c r="Q34" i="1"/>
  <c r="P46" i="1"/>
  <c r="T48" i="1"/>
  <c r="P41" i="1"/>
  <c r="Z49" i="1"/>
  <c r="O60" i="1"/>
  <c r="AC25" i="1"/>
  <c r="T55" i="1"/>
  <c r="U59" i="1"/>
  <c r="O47" i="1"/>
  <c r="V46" i="1"/>
  <c r="R40" i="1"/>
  <c r="AD45" i="1"/>
  <c r="U33" i="1"/>
  <c r="T53" i="1"/>
  <c r="X37" i="1"/>
  <c r="S56" i="1"/>
  <c r="V56" i="1"/>
  <c r="P40" i="1"/>
  <c r="AA41" i="1"/>
  <c r="W60" i="1"/>
  <c r="AA37" i="1"/>
  <c r="S59" i="1"/>
  <c r="O39" i="1"/>
  <c r="AC46" i="1"/>
  <c r="AB50" i="1"/>
  <c r="W45" i="1"/>
  <c r="V39" i="1"/>
  <c r="P32" i="1"/>
  <c r="AC44" i="1"/>
  <c r="Y43" i="1"/>
  <c r="W31" i="1"/>
  <c r="U24" i="1"/>
  <c r="V29" i="1"/>
  <c r="AB33" i="1"/>
  <c r="Q21" i="1"/>
  <c r="N21" i="1"/>
  <c r="AA34" i="1"/>
  <c r="AA27" i="1"/>
  <c r="AB36" i="1"/>
  <c r="X21" i="1"/>
  <c r="V32" i="1"/>
  <c r="O42" i="1"/>
  <c r="V40" i="1"/>
  <c r="X44" i="1"/>
  <c r="AA51" i="1"/>
  <c r="Y39" i="1"/>
  <c r="AB60" i="1"/>
  <c r="U47" i="1"/>
  <c r="T34" i="1"/>
  <c r="Y53" i="1"/>
  <c r="P35" i="1"/>
  <c r="N31" i="1"/>
  <c r="W50" i="1"/>
  <c r="S49" i="1"/>
  <c r="Y23" i="1"/>
  <c r="T28" i="1"/>
  <c r="R27" i="1"/>
  <c r="Q45" i="1"/>
  <c r="AB20" i="1"/>
  <c r="Q56" i="1"/>
  <c r="U57" i="1"/>
  <c r="S26" i="1"/>
  <c r="N37" i="1"/>
  <c r="N54" i="1"/>
  <c r="Y36" i="1"/>
  <c r="U27" i="1"/>
  <c r="Z22" i="1"/>
  <c r="AA48" i="1"/>
  <c r="Z28" i="1"/>
  <c r="Z42" i="1"/>
  <c r="Y29" i="1"/>
  <c r="X54" i="1"/>
  <c r="AD31" i="1"/>
  <c r="AB26" i="1"/>
  <c r="AD48" i="1"/>
  <c r="V26" i="1"/>
  <c r="O30" i="1"/>
  <c r="AD37" i="1"/>
  <c r="N24" i="1"/>
  <c r="Q58" i="1"/>
  <c r="N59" i="1"/>
  <c r="N43" i="1"/>
  <c r="P59" i="1"/>
  <c r="Z47" i="1"/>
  <c r="X24" i="1"/>
  <c r="W55" i="1"/>
  <c r="N58" i="1"/>
  <c r="U52" i="1"/>
  <c r="R57" i="1"/>
  <c r="AC60" i="1"/>
  <c r="R55" i="1"/>
  <c r="AB39" i="1"/>
</calcChain>
</file>

<file path=xl/sharedStrings.xml><?xml version="1.0" encoding="utf-8"?>
<sst xmlns="http://schemas.openxmlformats.org/spreadsheetml/2006/main" count="791" uniqueCount="743">
  <si>
    <t>u_1</t>
  </si>
  <si>
    <t>u_10</t>
  </si>
  <si>
    <t>u_11</t>
  </si>
  <si>
    <t>u_12</t>
  </si>
  <si>
    <t>u_13</t>
  </si>
  <si>
    <t>u_14</t>
  </si>
  <si>
    <t>u_2</t>
  </si>
  <si>
    <t>u_3</t>
  </si>
  <si>
    <t>u_4</t>
  </si>
  <si>
    <t>u_5</t>
  </si>
  <si>
    <t>u_6</t>
  </si>
  <si>
    <t>u_7</t>
  </si>
  <si>
    <t>u_8</t>
  </si>
  <si>
    <t>u_9</t>
  </si>
  <si>
    <t>u</t>
  </si>
  <si>
    <t>T</t>
  </si>
  <si>
    <t>rho</t>
  </si>
  <si>
    <t>P</t>
  </si>
  <si>
    <t>Pressure</t>
  </si>
  <si>
    <t>Density</t>
  </si>
  <si>
    <t>SpecDensity</t>
  </si>
  <si>
    <t>u_001</t>
  </si>
  <si>
    <t>u_002</t>
  </si>
  <si>
    <t>u_003</t>
  </si>
  <si>
    <t>u_004</t>
  </si>
  <si>
    <t>u_005</t>
  </si>
  <si>
    <t>u_006</t>
  </si>
  <si>
    <t>u_007</t>
  </si>
  <si>
    <t>u_008</t>
  </si>
  <si>
    <t>u_009</t>
  </si>
  <si>
    <t>u_010</t>
  </si>
  <si>
    <t>u_011</t>
  </si>
  <si>
    <t>u_012</t>
  </si>
  <si>
    <t>u_013</t>
  </si>
  <si>
    <t>u_697</t>
  </si>
  <si>
    <t>Variables in Main</t>
  </si>
  <si>
    <t>u_014</t>
  </si>
  <si>
    <t>u_015</t>
  </si>
  <si>
    <t>u_016</t>
  </si>
  <si>
    <t>u_017</t>
  </si>
  <si>
    <t>u_018</t>
  </si>
  <si>
    <t>u_019</t>
  </si>
  <si>
    <t>u_020</t>
  </si>
  <si>
    <t>u_021</t>
  </si>
  <si>
    <t>u_022</t>
  </si>
  <si>
    <t>u_023</t>
  </si>
  <si>
    <t>u_024</t>
  </si>
  <si>
    <t>u_025</t>
  </si>
  <si>
    <t>u_026</t>
  </si>
  <si>
    <t>u_027</t>
  </si>
  <si>
    <t>u_028</t>
  </si>
  <si>
    <t>u_029</t>
  </si>
  <si>
    <t>u_030</t>
  </si>
  <si>
    <t>u_031</t>
  </si>
  <si>
    <t>u_032</t>
  </si>
  <si>
    <t>u_033</t>
  </si>
  <si>
    <t>u_034</t>
  </si>
  <si>
    <t>u_035</t>
  </si>
  <si>
    <t>u_036</t>
  </si>
  <si>
    <t>u_037</t>
  </si>
  <si>
    <t>u_038</t>
  </si>
  <si>
    <t>u_039</t>
  </si>
  <si>
    <t>u_040</t>
  </si>
  <si>
    <t>u_041</t>
  </si>
  <si>
    <t>u_042</t>
  </si>
  <si>
    <t>u_043</t>
  </si>
  <si>
    <t>u_044</t>
  </si>
  <si>
    <t>u_045</t>
  </si>
  <si>
    <t>u_046</t>
  </si>
  <si>
    <t>u_047</t>
  </si>
  <si>
    <t>u_048</t>
  </si>
  <si>
    <t>u_049</t>
  </si>
  <si>
    <t>u_050</t>
  </si>
  <si>
    <t>u_051</t>
  </si>
  <si>
    <t>u_052</t>
  </si>
  <si>
    <t>u_053</t>
  </si>
  <si>
    <t>u_054</t>
  </si>
  <si>
    <t>u_055</t>
  </si>
  <si>
    <t>u_056</t>
  </si>
  <si>
    <t>u_057</t>
  </si>
  <si>
    <t>u_058</t>
  </si>
  <si>
    <t>u_059</t>
  </si>
  <si>
    <t>u_060</t>
  </si>
  <si>
    <t>u_061</t>
  </si>
  <si>
    <t>u_062</t>
  </si>
  <si>
    <t>u_063</t>
  </si>
  <si>
    <t>u_064</t>
  </si>
  <si>
    <t>u_065</t>
  </si>
  <si>
    <t>u_066</t>
  </si>
  <si>
    <t>u_067</t>
  </si>
  <si>
    <t>u_068</t>
  </si>
  <si>
    <t>u_069</t>
  </si>
  <si>
    <t>u_070</t>
  </si>
  <si>
    <t>u_071</t>
  </si>
  <si>
    <t>u_072</t>
  </si>
  <si>
    <t>u_073</t>
  </si>
  <si>
    <t>u_074</t>
  </si>
  <si>
    <t>u_075</t>
  </si>
  <si>
    <t>u_076</t>
  </si>
  <si>
    <t>u_077</t>
  </si>
  <si>
    <t>u_078</t>
  </si>
  <si>
    <t>u_079</t>
  </si>
  <si>
    <t>u_080</t>
  </si>
  <si>
    <t>u_081</t>
  </si>
  <si>
    <t>u_082</t>
  </si>
  <si>
    <t>u_083</t>
  </si>
  <si>
    <t>u_084</t>
  </si>
  <si>
    <t>u_085</t>
  </si>
  <si>
    <t>u_086</t>
  </si>
  <si>
    <t>u_087</t>
  </si>
  <si>
    <t>u_088</t>
  </si>
  <si>
    <t>u_089</t>
  </si>
  <si>
    <t>u_090</t>
  </si>
  <si>
    <t>u_091</t>
  </si>
  <si>
    <t>u_092</t>
  </si>
  <si>
    <t>u_093</t>
  </si>
  <si>
    <t>u_094</t>
  </si>
  <si>
    <t>u_095</t>
  </si>
  <si>
    <t>u_096</t>
  </si>
  <si>
    <t>u_097</t>
  </si>
  <si>
    <t>u_098</t>
  </si>
  <si>
    <t>u_099</t>
  </si>
  <si>
    <t>u_100</t>
  </si>
  <si>
    <t>u_101</t>
  </si>
  <si>
    <t>u_102</t>
  </si>
  <si>
    <t>u_103</t>
  </si>
  <si>
    <t>u_104</t>
  </si>
  <si>
    <t>u_105</t>
  </si>
  <si>
    <t>u_106</t>
  </si>
  <si>
    <t>u_107</t>
  </si>
  <si>
    <t>u_108</t>
  </si>
  <si>
    <t>u_109</t>
  </si>
  <si>
    <t>u_110</t>
  </si>
  <si>
    <t>u_111</t>
  </si>
  <si>
    <t>u_112</t>
  </si>
  <si>
    <t>u_113</t>
  </si>
  <si>
    <t>u_114</t>
  </si>
  <si>
    <t>u_115</t>
  </si>
  <si>
    <t>u_116</t>
  </si>
  <si>
    <t>u_117</t>
  </si>
  <si>
    <t>u_118</t>
  </si>
  <si>
    <t>u_119</t>
  </si>
  <si>
    <t>u_120</t>
  </si>
  <si>
    <t>u_121</t>
  </si>
  <si>
    <t>u_122</t>
  </si>
  <si>
    <t>u_123</t>
  </si>
  <si>
    <t>u_124</t>
  </si>
  <si>
    <t>u_125</t>
  </si>
  <si>
    <t>u_126</t>
  </si>
  <si>
    <t>u_127</t>
  </si>
  <si>
    <t>u_128</t>
  </si>
  <si>
    <t>u_129</t>
  </si>
  <si>
    <t>u_130</t>
  </si>
  <si>
    <t>u_131</t>
  </si>
  <si>
    <t>u_132</t>
  </si>
  <si>
    <t>u_133</t>
  </si>
  <si>
    <t>u_134</t>
  </si>
  <si>
    <t>u_135</t>
  </si>
  <si>
    <t>u_136</t>
  </si>
  <si>
    <t>u_137</t>
  </si>
  <si>
    <t>u_138</t>
  </si>
  <si>
    <t>u_139</t>
  </si>
  <si>
    <t>u_140</t>
  </si>
  <si>
    <t>u_141</t>
  </si>
  <si>
    <t>u_142</t>
  </si>
  <si>
    <t>u_143</t>
  </si>
  <si>
    <t>u_144</t>
  </si>
  <si>
    <t>u_145</t>
  </si>
  <si>
    <t>u_146</t>
  </si>
  <si>
    <t>u_147</t>
  </si>
  <si>
    <t>u_148</t>
  </si>
  <si>
    <t>u_149</t>
  </si>
  <si>
    <t>u_150</t>
  </si>
  <si>
    <t>u_151</t>
  </si>
  <si>
    <t>u_152</t>
  </si>
  <si>
    <t>u_153</t>
  </si>
  <si>
    <t>u_154</t>
  </si>
  <si>
    <t>u_155</t>
  </si>
  <si>
    <t>u_156</t>
  </si>
  <si>
    <t>u_157</t>
  </si>
  <si>
    <t>u_158</t>
  </si>
  <si>
    <t>u_159</t>
  </si>
  <si>
    <t>u_160</t>
  </si>
  <si>
    <t>u_161</t>
  </si>
  <si>
    <t>u_162</t>
  </si>
  <si>
    <t>u_163</t>
  </si>
  <si>
    <t>u_164</t>
  </si>
  <si>
    <t>u_165</t>
  </si>
  <si>
    <t>u_166</t>
  </si>
  <si>
    <t>u_167</t>
  </si>
  <si>
    <t>u_168</t>
  </si>
  <si>
    <t>u_169</t>
  </si>
  <si>
    <t>u_170</t>
  </si>
  <si>
    <t>u_171</t>
  </si>
  <si>
    <t>u_172</t>
  </si>
  <si>
    <t>u_173</t>
  </si>
  <si>
    <t>u_174</t>
  </si>
  <si>
    <t>u_175</t>
  </si>
  <si>
    <t>u_176</t>
  </si>
  <si>
    <t>u_177</t>
  </si>
  <si>
    <t>u_178</t>
  </si>
  <si>
    <t>u_179</t>
  </si>
  <si>
    <t>u_180</t>
  </si>
  <si>
    <t>u_181</t>
  </si>
  <si>
    <t>u_182</t>
  </si>
  <si>
    <t>u_183</t>
  </si>
  <si>
    <t>u_184</t>
  </si>
  <si>
    <t>u_185</t>
  </si>
  <si>
    <t>u_186</t>
  </si>
  <si>
    <t>u_187</t>
  </si>
  <si>
    <t>u_188</t>
  </si>
  <si>
    <t>u_189</t>
  </si>
  <si>
    <t>u_190</t>
  </si>
  <si>
    <t>u_191</t>
  </si>
  <si>
    <t>u_192</t>
  </si>
  <si>
    <t>u_193</t>
  </si>
  <si>
    <t>u_194</t>
  </si>
  <si>
    <t>u_195</t>
  </si>
  <si>
    <t>u_196</t>
  </si>
  <si>
    <t>u_197</t>
  </si>
  <si>
    <t>u_198</t>
  </si>
  <si>
    <t>u_199</t>
  </si>
  <si>
    <t>u_200</t>
  </si>
  <si>
    <t>u_201</t>
  </si>
  <si>
    <t>u_202</t>
  </si>
  <si>
    <t>u_203</t>
  </si>
  <si>
    <t>u_204</t>
  </si>
  <si>
    <t>u_205</t>
  </si>
  <si>
    <t>u_206</t>
  </si>
  <si>
    <t>u_207</t>
  </si>
  <si>
    <t>u_208</t>
  </si>
  <si>
    <t>u_209</t>
  </si>
  <si>
    <t>u_210</t>
  </si>
  <si>
    <t>u_211</t>
  </si>
  <si>
    <t>u_212</t>
  </si>
  <si>
    <t>u_213</t>
  </si>
  <si>
    <t>u_214</t>
  </si>
  <si>
    <t>u_215</t>
  </si>
  <si>
    <t>u_216</t>
  </si>
  <si>
    <t>u_217</t>
  </si>
  <si>
    <t>u_218</t>
  </si>
  <si>
    <t>u_219</t>
  </si>
  <si>
    <t>u_220</t>
  </si>
  <si>
    <t>u_221</t>
  </si>
  <si>
    <t>u_222</t>
  </si>
  <si>
    <t>u_223</t>
  </si>
  <si>
    <t>u_224</t>
  </si>
  <si>
    <t>u_225</t>
  </si>
  <si>
    <t>u_226</t>
  </si>
  <si>
    <t>u_227</t>
  </si>
  <si>
    <t>u_228</t>
  </si>
  <si>
    <t>u_229</t>
  </si>
  <si>
    <t>u_230</t>
  </si>
  <si>
    <t>u_231</t>
  </si>
  <si>
    <t>u_232</t>
  </si>
  <si>
    <t>u_233</t>
  </si>
  <si>
    <t>u_234</t>
  </si>
  <si>
    <t>u_235</t>
  </si>
  <si>
    <t>u_236</t>
  </si>
  <si>
    <t>u_237</t>
  </si>
  <si>
    <t>u_238</t>
  </si>
  <si>
    <t>u_239</t>
  </si>
  <si>
    <t>u_240</t>
  </si>
  <si>
    <t>u_241</t>
  </si>
  <si>
    <t>u_242</t>
  </si>
  <si>
    <t>u_243</t>
  </si>
  <si>
    <t>u_244</t>
  </si>
  <si>
    <t>u_245</t>
  </si>
  <si>
    <t>u_246</t>
  </si>
  <si>
    <t>u_247</t>
  </si>
  <si>
    <t>u_248</t>
  </si>
  <si>
    <t>u_249</t>
  </si>
  <si>
    <t>u_250</t>
  </si>
  <si>
    <t>u_251</t>
  </si>
  <si>
    <t>u_252</t>
  </si>
  <si>
    <t>u_253</t>
  </si>
  <si>
    <t>u_254</t>
  </si>
  <si>
    <t>u_255</t>
  </si>
  <si>
    <t>u_256</t>
  </si>
  <si>
    <t>u_257</t>
  </si>
  <si>
    <t>u_258</t>
  </si>
  <si>
    <t>u_259</t>
  </si>
  <si>
    <t>u_260</t>
  </si>
  <si>
    <t>u_261</t>
  </si>
  <si>
    <t>u_262</t>
  </si>
  <si>
    <t>u_263</t>
  </si>
  <si>
    <t>u_264</t>
  </si>
  <si>
    <t>u_265</t>
  </si>
  <si>
    <t>u_266</t>
  </si>
  <si>
    <t>u_267</t>
  </si>
  <si>
    <t>u_268</t>
  </si>
  <si>
    <t>u_269</t>
  </si>
  <si>
    <t>u_270</t>
  </si>
  <si>
    <t>u_271</t>
  </si>
  <si>
    <t>u_272</t>
  </si>
  <si>
    <t>u_273</t>
  </si>
  <si>
    <t>u_274</t>
  </si>
  <si>
    <t>u_275</t>
  </si>
  <si>
    <t>u_276</t>
  </si>
  <si>
    <t>u_277</t>
  </si>
  <si>
    <t>u_278</t>
  </si>
  <si>
    <t>u_279</t>
  </si>
  <si>
    <t>u_280</t>
  </si>
  <si>
    <t>u_281</t>
  </si>
  <si>
    <t>u_282</t>
  </si>
  <si>
    <t>u_283</t>
  </si>
  <si>
    <t>u_284</t>
  </si>
  <si>
    <t>u_285</t>
  </si>
  <si>
    <t>u_286</t>
  </si>
  <si>
    <t>u_287</t>
  </si>
  <si>
    <t>u_288</t>
  </si>
  <si>
    <t>u_289</t>
  </si>
  <si>
    <t>u_290</t>
  </si>
  <si>
    <t>u_291</t>
  </si>
  <si>
    <t>u_292</t>
  </si>
  <si>
    <t>u_293</t>
  </si>
  <si>
    <t>u_294</t>
  </si>
  <si>
    <t>u_295</t>
  </si>
  <si>
    <t>u_296</t>
  </si>
  <si>
    <t>u_297</t>
  </si>
  <si>
    <t>u_298</t>
  </si>
  <si>
    <t>u_299</t>
  </si>
  <si>
    <t>u_300</t>
  </si>
  <si>
    <t>u_301</t>
  </si>
  <si>
    <t>u_302</t>
  </si>
  <si>
    <t>u_303</t>
  </si>
  <si>
    <t>u_304</t>
  </si>
  <si>
    <t>u_305</t>
  </si>
  <si>
    <t>u_306</t>
  </si>
  <si>
    <t>u_307</t>
  </si>
  <si>
    <t>u_308</t>
  </si>
  <si>
    <t>u_309</t>
  </si>
  <si>
    <t>u_310</t>
  </si>
  <si>
    <t>u_311</t>
  </si>
  <si>
    <t>u_312</t>
  </si>
  <si>
    <t>u_313</t>
  </si>
  <si>
    <t>u_314</t>
  </si>
  <si>
    <t>u_315</t>
  </si>
  <si>
    <t>u_316</t>
  </si>
  <si>
    <t>u_317</t>
  </si>
  <si>
    <t>u_318</t>
  </si>
  <si>
    <t>u_319</t>
  </si>
  <si>
    <t>u_320</t>
  </si>
  <si>
    <t>u_321</t>
  </si>
  <si>
    <t>u_322</t>
  </si>
  <si>
    <t>u_323</t>
  </si>
  <si>
    <t>u_324</t>
  </si>
  <si>
    <t>u_325</t>
  </si>
  <si>
    <t>u_326</t>
  </si>
  <si>
    <t>u_327</t>
  </si>
  <si>
    <t>u_328</t>
  </si>
  <si>
    <t>u_329</t>
  </si>
  <si>
    <t>u_330</t>
  </si>
  <si>
    <t>u_331</t>
  </si>
  <si>
    <t>u_332</t>
  </si>
  <si>
    <t>u_333</t>
  </si>
  <si>
    <t>u_334</t>
  </si>
  <si>
    <t>u_335</t>
  </si>
  <si>
    <t>u_336</t>
  </si>
  <si>
    <t>u_337</t>
  </si>
  <si>
    <t>u_338</t>
  </si>
  <si>
    <t>u_339</t>
  </si>
  <si>
    <t>u_340</t>
  </si>
  <si>
    <t>u_341</t>
  </si>
  <si>
    <t>u_342</t>
  </si>
  <si>
    <t>u_343</t>
  </si>
  <si>
    <t>u_344</t>
  </si>
  <si>
    <t>u_345</t>
  </si>
  <si>
    <t>u_346</t>
  </si>
  <si>
    <t>u_347</t>
  </si>
  <si>
    <t>u_348</t>
  </si>
  <si>
    <t>u_349</t>
  </si>
  <si>
    <t>u_350</t>
  </si>
  <si>
    <t>u_351</t>
  </si>
  <si>
    <t>u_352</t>
  </si>
  <si>
    <t>u_353</t>
  </si>
  <si>
    <t>u_354</t>
  </si>
  <si>
    <t>u_355</t>
  </si>
  <si>
    <t>u_356</t>
  </si>
  <si>
    <t>u_357</t>
  </si>
  <si>
    <t>u_358</t>
  </si>
  <si>
    <t>u_359</t>
  </si>
  <si>
    <t>u_360</t>
  </si>
  <si>
    <t>u_361</t>
  </si>
  <si>
    <t>u_362</t>
  </si>
  <si>
    <t>u_363</t>
  </si>
  <si>
    <t>u_364</t>
  </si>
  <si>
    <t>u_365</t>
  </si>
  <si>
    <t>u_366</t>
  </si>
  <si>
    <t>u_367</t>
  </si>
  <si>
    <t>u_368</t>
  </si>
  <si>
    <t>u_369</t>
  </si>
  <si>
    <t>u_370</t>
  </si>
  <si>
    <t>u_371</t>
  </si>
  <si>
    <t>u_372</t>
  </si>
  <si>
    <t>u_373</t>
  </si>
  <si>
    <t>u_374</t>
  </si>
  <si>
    <t>u_375</t>
  </si>
  <si>
    <t>u_376</t>
  </si>
  <si>
    <t>u_377</t>
  </si>
  <si>
    <t>u_378</t>
  </si>
  <si>
    <t>u_379</t>
  </si>
  <si>
    <t>u_380</t>
  </si>
  <si>
    <t>u_381</t>
  </si>
  <si>
    <t>u_382</t>
  </si>
  <si>
    <t>u_383</t>
  </si>
  <si>
    <t>u_384</t>
  </si>
  <si>
    <t>u_385</t>
  </si>
  <si>
    <t>u_386</t>
  </si>
  <si>
    <t>u_387</t>
  </si>
  <si>
    <t>u_388</t>
  </si>
  <si>
    <t>u_389</t>
  </si>
  <si>
    <t>u_390</t>
  </si>
  <si>
    <t>u_391</t>
  </si>
  <si>
    <t>u_392</t>
  </si>
  <si>
    <t>u_393</t>
  </si>
  <si>
    <t>u_394</t>
  </si>
  <si>
    <t>u_395</t>
  </si>
  <si>
    <t>u_396</t>
  </si>
  <si>
    <t>u_397</t>
  </si>
  <si>
    <t>u_398</t>
  </si>
  <si>
    <t>u_399</t>
  </si>
  <si>
    <t>u_400</t>
  </si>
  <si>
    <t>u_401</t>
  </si>
  <si>
    <t>u_402</t>
  </si>
  <si>
    <t>u_403</t>
  </si>
  <si>
    <t>u_404</t>
  </si>
  <si>
    <t>u_405</t>
  </si>
  <si>
    <t>u_406</t>
  </si>
  <si>
    <t>u_407</t>
  </si>
  <si>
    <t>u_408</t>
  </si>
  <si>
    <t>u_409</t>
  </si>
  <si>
    <t>u_410</t>
  </si>
  <si>
    <t>u_411</t>
  </si>
  <si>
    <t>u_412</t>
  </si>
  <si>
    <t>u_413</t>
  </si>
  <si>
    <t>u_414</t>
  </si>
  <si>
    <t>u_415</t>
  </si>
  <si>
    <t>u_416</t>
  </si>
  <si>
    <t>u_417</t>
  </si>
  <si>
    <t>u_418</t>
  </si>
  <si>
    <t>u_419</t>
  </si>
  <si>
    <t>u_420</t>
  </si>
  <si>
    <t>u_421</t>
  </si>
  <si>
    <t>u_422</t>
  </si>
  <si>
    <t>u_423</t>
  </si>
  <si>
    <t>u_424</t>
  </si>
  <si>
    <t>u_425</t>
  </si>
  <si>
    <t>u_426</t>
  </si>
  <si>
    <t>u_427</t>
  </si>
  <si>
    <t>u_428</t>
  </si>
  <si>
    <t>u_429</t>
  </si>
  <si>
    <t>u_430</t>
  </si>
  <si>
    <t>u_431</t>
  </si>
  <si>
    <t>u_432</t>
  </si>
  <si>
    <t>u_433</t>
  </si>
  <si>
    <t>u_434</t>
  </si>
  <si>
    <t>u_435</t>
  </si>
  <si>
    <t>u_436</t>
  </si>
  <si>
    <t>u_437</t>
  </si>
  <si>
    <t>u_438</t>
  </si>
  <si>
    <t>u_439</t>
  </si>
  <si>
    <t>u_440</t>
  </si>
  <si>
    <t>u_441</t>
  </si>
  <si>
    <t>u_442</t>
  </si>
  <si>
    <t>u_443</t>
  </si>
  <si>
    <t>u_444</t>
  </si>
  <si>
    <t>u_445</t>
  </si>
  <si>
    <t>u_446</t>
  </si>
  <si>
    <t>u_447</t>
  </si>
  <si>
    <t>u_448</t>
  </si>
  <si>
    <t>u_449</t>
  </si>
  <si>
    <t>u_450</t>
  </si>
  <si>
    <t>u_451</t>
  </si>
  <si>
    <t>u_452</t>
  </si>
  <si>
    <t>u_453</t>
  </si>
  <si>
    <t>u_454</t>
  </si>
  <si>
    <t>u_455</t>
  </si>
  <si>
    <t>u_456</t>
  </si>
  <si>
    <t>u_457</t>
  </si>
  <si>
    <t>u_458</t>
  </si>
  <si>
    <t>u_459</t>
  </si>
  <si>
    <t>u_460</t>
  </si>
  <si>
    <t>u_461</t>
  </si>
  <si>
    <t>u_462</t>
  </si>
  <si>
    <t>u_463</t>
  </si>
  <si>
    <t>u_464</t>
  </si>
  <si>
    <t>u_465</t>
  </si>
  <si>
    <t>u_466</t>
  </si>
  <si>
    <t>u_467</t>
  </si>
  <si>
    <t>u_468</t>
  </si>
  <si>
    <t>u_469</t>
  </si>
  <si>
    <t>u_470</t>
  </si>
  <si>
    <t>u_471</t>
  </si>
  <si>
    <t>u_472</t>
  </si>
  <si>
    <t>u_473</t>
  </si>
  <si>
    <t>u_474</t>
  </si>
  <si>
    <t>u_475</t>
  </si>
  <si>
    <t>u_476</t>
  </si>
  <si>
    <t>u_477</t>
  </si>
  <si>
    <t>u_478</t>
  </si>
  <si>
    <t>u_479</t>
  </si>
  <si>
    <t>u_480</t>
  </si>
  <si>
    <t>u_481</t>
  </si>
  <si>
    <t>u_482</t>
  </si>
  <si>
    <t>u_483</t>
  </si>
  <si>
    <t>u_484</t>
  </si>
  <si>
    <t>u_485</t>
  </si>
  <si>
    <t>u_486</t>
  </si>
  <si>
    <t>u_487</t>
  </si>
  <si>
    <t>u_488</t>
  </si>
  <si>
    <t>u_489</t>
  </si>
  <si>
    <t>u_490</t>
  </si>
  <si>
    <t>u_491</t>
  </si>
  <si>
    <t>u_492</t>
  </si>
  <si>
    <t>u_493</t>
  </si>
  <si>
    <t>u_494</t>
  </si>
  <si>
    <t>u_495</t>
  </si>
  <si>
    <t>u_496</t>
  </si>
  <si>
    <t>u_497</t>
  </si>
  <si>
    <t>u_498</t>
  </si>
  <si>
    <t>u_499</t>
  </si>
  <si>
    <t>u_500</t>
  </si>
  <si>
    <t>u_501</t>
  </si>
  <si>
    <t>u_502</t>
  </si>
  <si>
    <t>u_503</t>
  </si>
  <si>
    <t>u_504</t>
  </si>
  <si>
    <t>u_505</t>
  </si>
  <si>
    <t>u_506</t>
  </si>
  <si>
    <t>u_507</t>
  </si>
  <si>
    <t>u_508</t>
  </si>
  <si>
    <t>u_509</t>
  </si>
  <si>
    <t>u_510</t>
  </si>
  <si>
    <t>u_511</t>
  </si>
  <si>
    <t>u_512</t>
  </si>
  <si>
    <t>u_513</t>
  </si>
  <si>
    <t>u_514</t>
  </si>
  <si>
    <t>u_515</t>
  </si>
  <si>
    <t>u_516</t>
  </si>
  <si>
    <t>u_517</t>
  </si>
  <si>
    <t>u_518</t>
  </si>
  <si>
    <t>u_519</t>
  </si>
  <si>
    <t>u_520</t>
  </si>
  <si>
    <t>u_521</t>
  </si>
  <si>
    <t>u_522</t>
  </si>
  <si>
    <t>u_523</t>
  </si>
  <si>
    <t>u_524</t>
  </si>
  <si>
    <t>u_525</t>
  </si>
  <si>
    <t>u_526</t>
  </si>
  <si>
    <t>u_527</t>
  </si>
  <si>
    <t>u_528</t>
  </si>
  <si>
    <t>u_529</t>
  </si>
  <si>
    <t>u_530</t>
  </si>
  <si>
    <t>u_531</t>
  </si>
  <si>
    <t>u_532</t>
  </si>
  <si>
    <t>u_533</t>
  </si>
  <si>
    <t>u_534</t>
  </si>
  <si>
    <t>u_535</t>
  </si>
  <si>
    <t>u_536</t>
  </si>
  <si>
    <t>u_537</t>
  </si>
  <si>
    <t>u_538</t>
  </si>
  <si>
    <t>u_539</t>
  </si>
  <si>
    <t>u_540</t>
  </si>
  <si>
    <t>u_541</t>
  </si>
  <si>
    <t>u_542</t>
  </si>
  <si>
    <t>u_543</t>
  </si>
  <si>
    <t>u_544</t>
  </si>
  <si>
    <t>u_545</t>
  </si>
  <si>
    <t>u_546</t>
  </si>
  <si>
    <t>u_547</t>
  </si>
  <si>
    <t>u_548</t>
  </si>
  <si>
    <t>u_549</t>
  </si>
  <si>
    <t>u_550</t>
  </si>
  <si>
    <t>u_551</t>
  </si>
  <si>
    <t>u_552</t>
  </si>
  <si>
    <t>u_553</t>
  </si>
  <si>
    <t>u_554</t>
  </si>
  <si>
    <t>u_555</t>
  </si>
  <si>
    <t>u_556</t>
  </si>
  <si>
    <t>u_557</t>
  </si>
  <si>
    <t>u_558</t>
  </si>
  <si>
    <t>u_559</t>
  </si>
  <si>
    <t>u_560</t>
  </si>
  <si>
    <t>u_561</t>
  </si>
  <si>
    <t>u_562</t>
  </si>
  <si>
    <t>u_563</t>
  </si>
  <si>
    <t>u_564</t>
  </si>
  <si>
    <t>u_565</t>
  </si>
  <si>
    <t>u_566</t>
  </si>
  <si>
    <t>u_567</t>
  </si>
  <si>
    <t>u_568</t>
  </si>
  <si>
    <t>u_569</t>
  </si>
  <si>
    <t>u_570</t>
  </si>
  <si>
    <t>u_571</t>
  </si>
  <si>
    <t>u_572</t>
  </si>
  <si>
    <t>u_573</t>
  </si>
  <si>
    <t>u_574</t>
  </si>
  <si>
    <t>u_575</t>
  </si>
  <si>
    <t>u_576</t>
  </si>
  <si>
    <t>u_577</t>
  </si>
  <si>
    <t>u_578</t>
  </si>
  <si>
    <t>u_579</t>
  </si>
  <si>
    <t>u_580</t>
  </si>
  <si>
    <t>u_581</t>
  </si>
  <si>
    <t>u_582</t>
  </si>
  <si>
    <t>u_583</t>
  </si>
  <si>
    <t>u_584</t>
  </si>
  <si>
    <t>u_585</t>
  </si>
  <si>
    <t>u_586</t>
  </si>
  <si>
    <t>u_587</t>
  </si>
  <si>
    <t>u_588</t>
  </si>
  <si>
    <t>u_589</t>
  </si>
  <si>
    <t>u_590</t>
  </si>
  <si>
    <t>u_591</t>
  </si>
  <si>
    <t>u_592</t>
  </si>
  <si>
    <t>u_593</t>
  </si>
  <si>
    <t>u_594</t>
  </si>
  <si>
    <t>u_595</t>
  </si>
  <si>
    <t>u_596</t>
  </si>
  <si>
    <t>u_597</t>
  </si>
  <si>
    <t>u_598</t>
  </si>
  <si>
    <t>u_599</t>
  </si>
  <si>
    <t>u_600</t>
  </si>
  <si>
    <t>u_601</t>
  </si>
  <si>
    <t>u_602</t>
  </si>
  <si>
    <t>u_603</t>
  </si>
  <si>
    <t>u_604</t>
  </si>
  <si>
    <t>u_605</t>
  </si>
  <si>
    <t>u_606</t>
  </si>
  <si>
    <t>u_607</t>
  </si>
  <si>
    <t>u_608</t>
  </si>
  <si>
    <t>u_609</t>
  </si>
  <si>
    <t>u_610</t>
  </si>
  <si>
    <t>u_611</t>
  </si>
  <si>
    <t>u_612</t>
  </si>
  <si>
    <t>u_613</t>
  </si>
  <si>
    <t>u_614</t>
  </si>
  <si>
    <t>u_615</t>
  </si>
  <si>
    <t>u_616</t>
  </si>
  <si>
    <t>u_617</t>
  </si>
  <si>
    <t>u_618</t>
  </si>
  <si>
    <t>u_619</t>
  </si>
  <si>
    <t>u_620</t>
  </si>
  <si>
    <t>u_621</t>
  </si>
  <si>
    <t>u_622</t>
  </si>
  <si>
    <t>u_623</t>
  </si>
  <si>
    <t>u_624</t>
  </si>
  <si>
    <t>u_625</t>
  </si>
  <si>
    <t>u_626</t>
  </si>
  <si>
    <t>u_627</t>
  </si>
  <si>
    <t>u_628</t>
  </si>
  <si>
    <t>u_629</t>
  </si>
  <si>
    <t>u_630</t>
  </si>
  <si>
    <t>u_631</t>
  </si>
  <si>
    <t>u_632</t>
  </si>
  <si>
    <t>u_633</t>
  </si>
  <si>
    <t>u_634</t>
  </si>
  <si>
    <t>u_635</t>
  </si>
  <si>
    <t>u_636</t>
  </si>
  <si>
    <t>u_637</t>
  </si>
  <si>
    <t>u_638</t>
  </si>
  <si>
    <t>u_639</t>
  </si>
  <si>
    <t>u_640</t>
  </si>
  <si>
    <t>u_641</t>
  </si>
  <si>
    <t>u_642</t>
  </si>
  <si>
    <t>u_643</t>
  </si>
  <si>
    <t>u_644</t>
  </si>
  <si>
    <t>u_645</t>
  </si>
  <si>
    <t>u_646</t>
  </si>
  <si>
    <t>u_647</t>
  </si>
  <si>
    <t>u_648</t>
  </si>
  <si>
    <t>u_649</t>
  </si>
  <si>
    <t>u_650</t>
  </si>
  <si>
    <t>u_651</t>
  </si>
  <si>
    <t>u_652</t>
  </si>
  <si>
    <t>u_653</t>
  </si>
  <si>
    <t>u_654</t>
  </si>
  <si>
    <t>u_655</t>
  </si>
  <si>
    <t>u_656</t>
  </si>
  <si>
    <t>u_657</t>
  </si>
  <si>
    <t>u_658</t>
  </si>
  <si>
    <t>u_659</t>
  </si>
  <si>
    <t>u_660</t>
  </si>
  <si>
    <t>u_661</t>
  </si>
  <si>
    <t>u_662</t>
  </si>
  <si>
    <t>u_663</t>
  </si>
  <si>
    <t>u_664</t>
  </si>
  <si>
    <t>u_665</t>
  </si>
  <si>
    <t>u_666</t>
  </si>
  <si>
    <t>u_667</t>
  </si>
  <si>
    <t>u_668</t>
  </si>
  <si>
    <t>u_669</t>
  </si>
  <si>
    <t>u_670</t>
  </si>
  <si>
    <t>u_671</t>
  </si>
  <si>
    <t>u_672</t>
  </si>
  <si>
    <t>u_673</t>
  </si>
  <si>
    <t>u_674</t>
  </si>
  <si>
    <t>u_675</t>
  </si>
  <si>
    <t>u_676</t>
  </si>
  <si>
    <t>u_677</t>
  </si>
  <si>
    <t>u_678</t>
  </si>
  <si>
    <t>u_679</t>
  </si>
  <si>
    <t>u_680</t>
  </si>
  <si>
    <t>u_681</t>
  </si>
  <si>
    <t>u_682</t>
  </si>
  <si>
    <t>u_683</t>
  </si>
  <si>
    <t>u_684</t>
  </si>
  <si>
    <t>u_685</t>
  </si>
  <si>
    <t>u_686</t>
  </si>
  <si>
    <t>u_687</t>
  </si>
  <si>
    <t>u_688</t>
  </si>
  <si>
    <t>u_689</t>
  </si>
  <si>
    <t>u_690</t>
  </si>
  <si>
    <t>u_691</t>
  </si>
  <si>
    <t>u_692</t>
  </si>
  <si>
    <t>u_693</t>
  </si>
  <si>
    <t>u_694</t>
  </si>
  <si>
    <t>u_695</t>
  </si>
  <si>
    <t>u_696</t>
  </si>
  <si>
    <t>a</t>
  </si>
  <si>
    <t>b</t>
  </si>
  <si>
    <t>c</t>
  </si>
  <si>
    <t>d</t>
  </si>
  <si>
    <t>Rho as f(u)</t>
  </si>
  <si>
    <t>u as f(Rho)</t>
  </si>
  <si>
    <t>Rho as f(T)</t>
  </si>
  <si>
    <t>mu</t>
  </si>
  <si>
    <t>mu as f(Rho)</t>
  </si>
  <si>
    <t>rho.u</t>
  </si>
  <si>
    <t>T as f(u)</t>
  </si>
  <si>
    <t>PrF</t>
  </si>
  <si>
    <t>T[K]</t>
  </si>
  <si>
    <t>T[C]</t>
  </si>
  <si>
    <t>P[bar]</t>
  </si>
  <si>
    <t>rhoF[kg/m3]</t>
  </si>
  <si>
    <t>hF[kJ/kg]</t>
  </si>
  <si>
    <t>uF[kJ/kg]</t>
  </si>
  <si>
    <t>BoilingT[C]</t>
  </si>
  <si>
    <t>sF[kJ/kg]</t>
  </si>
  <si>
    <t>CpF[kJ/kg/K]</t>
  </si>
  <si>
    <t>CvF[kJ/kg/K]</t>
  </si>
  <si>
    <t>muF[Pa.s]</t>
  </si>
  <si>
    <t>kF[W/m/K]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</si>
</sst>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"/>
    <numFmt numFmtId="165" formatCode="0.000000000E+00"/>
    <numFmt numFmtId="166" formatCode="0.0000000000"/>
    <numFmt numFmtId="167" formatCode="0.000000000000E+00"/>
    <numFmt numFmtId="168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995.7</c:v>
                </c:pt>
                <c:pt idx="1">
                  <c:v>971.9</c:v>
                </c:pt>
                <c:pt idx="2">
                  <c:v>968.7</c:v>
                </c:pt>
                <c:pt idx="3">
                  <c:v>965.4</c:v>
                </c:pt>
                <c:pt idx="4">
                  <c:v>962</c:v>
                </c:pt>
                <c:pt idx="5">
                  <c:v>958.4</c:v>
                </c:pt>
                <c:pt idx="6">
                  <c:v>994.1</c:v>
                </c:pt>
                <c:pt idx="7">
                  <c:v>992.2</c:v>
                </c:pt>
                <c:pt idx="8">
                  <c:v>990.2</c:v>
                </c:pt>
                <c:pt idx="9">
                  <c:v>988.1</c:v>
                </c:pt>
                <c:pt idx="10">
                  <c:v>983.2</c:v>
                </c:pt>
                <c:pt idx="11">
                  <c:v>980.6</c:v>
                </c:pt>
                <c:pt idx="12">
                  <c:v>977.8</c:v>
                </c:pt>
                <c:pt idx="13">
                  <c:v>974.9</c:v>
                </c:pt>
              </c:numCache>
            </c:numRef>
          </c:xVal>
          <c:yVal>
            <c:numRef>
              <c:f>Sheet1!$H$3:$H$16</c:f>
              <c:numCache>
                <c:formatCode>General</c:formatCode>
                <c:ptCount val="14"/>
                <c:pt idx="0">
                  <c:v>125.7</c:v>
                </c:pt>
                <c:pt idx="1">
                  <c:v>146.6</c:v>
                </c:pt>
                <c:pt idx="2">
                  <c:v>167.5</c:v>
                </c:pt>
                <c:pt idx="3">
                  <c:v>188.4</c:v>
                </c:pt>
                <c:pt idx="4">
                  <c:v>209.3</c:v>
                </c:pt>
                <c:pt idx="5">
                  <c:v>251.1</c:v>
                </c:pt>
                <c:pt idx="6">
                  <c:v>272</c:v>
                </c:pt>
                <c:pt idx="7">
                  <c:v>292.89999999999998</c:v>
                </c:pt>
                <c:pt idx="8">
                  <c:v>313.89999999999998</c:v>
                </c:pt>
                <c:pt idx="9">
                  <c:v>334.8</c:v>
                </c:pt>
                <c:pt idx="10">
                  <c:v>355.8</c:v>
                </c:pt>
                <c:pt idx="11">
                  <c:v>376.8</c:v>
                </c:pt>
                <c:pt idx="12">
                  <c:v>397.9</c:v>
                </c:pt>
                <c:pt idx="13">
                  <c:v>418.9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8-4393-818C-332F954B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4800"/>
        <c:axId val="186065360"/>
      </c:scatterChart>
      <c:valAx>
        <c:axId val="1860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60"/>
        <c:crosses val="autoZero"/>
        <c:crossBetween val="midCat"/>
      </c:valAx>
      <c:valAx>
        <c:axId val="18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Sheet1!$C$20:$C$716</c:f>
              <c:numCache>
                <c:formatCode>General</c:formatCode>
                <c:ptCount val="697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180.95</c:v>
                </c:pt>
                <c:pt idx="18">
                  <c:v>180.95</c:v>
                </c:pt>
                <c:pt idx="19">
                  <c:v>180.95</c:v>
                </c:pt>
                <c:pt idx="20">
                  <c:v>180.95</c:v>
                </c:pt>
                <c:pt idx="21">
                  <c:v>180.95</c:v>
                </c:pt>
                <c:pt idx="22">
                  <c:v>180.95</c:v>
                </c:pt>
                <c:pt idx="23">
                  <c:v>180.95</c:v>
                </c:pt>
                <c:pt idx="24">
                  <c:v>180.95</c:v>
                </c:pt>
                <c:pt idx="25">
                  <c:v>180.95</c:v>
                </c:pt>
                <c:pt idx="26">
                  <c:v>180.95</c:v>
                </c:pt>
                <c:pt idx="27">
                  <c:v>180.95</c:v>
                </c:pt>
                <c:pt idx="28">
                  <c:v>180.95</c:v>
                </c:pt>
                <c:pt idx="29">
                  <c:v>180.95</c:v>
                </c:pt>
                <c:pt idx="30">
                  <c:v>180.95</c:v>
                </c:pt>
                <c:pt idx="31">
                  <c:v>180.95</c:v>
                </c:pt>
                <c:pt idx="32">
                  <c:v>180.95</c:v>
                </c:pt>
                <c:pt idx="33">
                  <c:v>180.95</c:v>
                </c:pt>
                <c:pt idx="34">
                  <c:v>180.89999999999998</c:v>
                </c:pt>
                <c:pt idx="35">
                  <c:v>180.89999999999998</c:v>
                </c:pt>
                <c:pt idx="36">
                  <c:v>180.89999999999998</c:v>
                </c:pt>
                <c:pt idx="37">
                  <c:v>180.89999999999998</c:v>
                </c:pt>
                <c:pt idx="38">
                  <c:v>180.89999999999998</c:v>
                </c:pt>
                <c:pt idx="39">
                  <c:v>180.89999999999998</c:v>
                </c:pt>
                <c:pt idx="40">
                  <c:v>180.89999999999998</c:v>
                </c:pt>
                <c:pt idx="41">
                  <c:v>180.89999999999998</c:v>
                </c:pt>
                <c:pt idx="42">
                  <c:v>180.89999999999998</c:v>
                </c:pt>
                <c:pt idx="43">
                  <c:v>180.89999999999998</c:v>
                </c:pt>
                <c:pt idx="44">
                  <c:v>180.89999999999998</c:v>
                </c:pt>
                <c:pt idx="45">
                  <c:v>180.89999999999998</c:v>
                </c:pt>
                <c:pt idx="46">
                  <c:v>180.89999999999998</c:v>
                </c:pt>
                <c:pt idx="47">
                  <c:v>180.89999999999998</c:v>
                </c:pt>
                <c:pt idx="48">
                  <c:v>180.89999999999998</c:v>
                </c:pt>
                <c:pt idx="49">
                  <c:v>180.89999999999998</c:v>
                </c:pt>
                <c:pt idx="50">
                  <c:v>180.89999999999998</c:v>
                </c:pt>
                <c:pt idx="51">
                  <c:v>180.84999999999997</c:v>
                </c:pt>
                <c:pt idx="52">
                  <c:v>180.84999999999997</c:v>
                </c:pt>
                <c:pt idx="53">
                  <c:v>180.84999999999997</c:v>
                </c:pt>
                <c:pt idx="54">
                  <c:v>180.84999999999997</c:v>
                </c:pt>
                <c:pt idx="55">
                  <c:v>180.84999999999997</c:v>
                </c:pt>
                <c:pt idx="56">
                  <c:v>180.84999999999997</c:v>
                </c:pt>
                <c:pt idx="57">
                  <c:v>180.84999999999997</c:v>
                </c:pt>
                <c:pt idx="58">
                  <c:v>180.84999999999997</c:v>
                </c:pt>
                <c:pt idx="59">
                  <c:v>180.84999999999997</c:v>
                </c:pt>
                <c:pt idx="60">
                  <c:v>180.84999999999997</c:v>
                </c:pt>
                <c:pt idx="61">
                  <c:v>180.84999999999997</c:v>
                </c:pt>
                <c:pt idx="62">
                  <c:v>180.84999999999997</c:v>
                </c:pt>
                <c:pt idx="63">
                  <c:v>180.84999999999997</c:v>
                </c:pt>
                <c:pt idx="64">
                  <c:v>180.84999999999997</c:v>
                </c:pt>
                <c:pt idx="65">
                  <c:v>180.84999999999997</c:v>
                </c:pt>
                <c:pt idx="66">
                  <c:v>180.84999999999997</c:v>
                </c:pt>
                <c:pt idx="67">
                  <c:v>180.84999999999997</c:v>
                </c:pt>
                <c:pt idx="68">
                  <c:v>180.79999999999995</c:v>
                </c:pt>
                <c:pt idx="69">
                  <c:v>180.79999999999995</c:v>
                </c:pt>
                <c:pt idx="70">
                  <c:v>180.79999999999995</c:v>
                </c:pt>
                <c:pt idx="71">
                  <c:v>180.79999999999995</c:v>
                </c:pt>
                <c:pt idx="72">
                  <c:v>180.79999999999995</c:v>
                </c:pt>
                <c:pt idx="73">
                  <c:v>180.79999999999995</c:v>
                </c:pt>
                <c:pt idx="74">
                  <c:v>180.79999999999995</c:v>
                </c:pt>
                <c:pt idx="75">
                  <c:v>180.79999999999995</c:v>
                </c:pt>
                <c:pt idx="76">
                  <c:v>180.79999999999995</c:v>
                </c:pt>
                <c:pt idx="77">
                  <c:v>180.79999999999995</c:v>
                </c:pt>
                <c:pt idx="78">
                  <c:v>180.79999999999995</c:v>
                </c:pt>
                <c:pt idx="79">
                  <c:v>180.79999999999995</c:v>
                </c:pt>
                <c:pt idx="80">
                  <c:v>180.79999999999995</c:v>
                </c:pt>
                <c:pt idx="81">
                  <c:v>180.79999999999995</c:v>
                </c:pt>
                <c:pt idx="82">
                  <c:v>180.79999999999995</c:v>
                </c:pt>
                <c:pt idx="83">
                  <c:v>180.79999999999995</c:v>
                </c:pt>
                <c:pt idx="84">
                  <c:v>180.79999999999995</c:v>
                </c:pt>
                <c:pt idx="85">
                  <c:v>180.74999999999994</c:v>
                </c:pt>
                <c:pt idx="86">
                  <c:v>180.74999999999994</c:v>
                </c:pt>
                <c:pt idx="87">
                  <c:v>180.74999999999994</c:v>
                </c:pt>
                <c:pt idx="88">
                  <c:v>180.74999999999994</c:v>
                </c:pt>
                <c:pt idx="89">
                  <c:v>180.74999999999994</c:v>
                </c:pt>
                <c:pt idx="90">
                  <c:v>180.74999999999994</c:v>
                </c:pt>
                <c:pt idx="91">
                  <c:v>180.74999999999994</c:v>
                </c:pt>
                <c:pt idx="92">
                  <c:v>180.74999999999994</c:v>
                </c:pt>
                <c:pt idx="93">
                  <c:v>180.74999999999994</c:v>
                </c:pt>
                <c:pt idx="94">
                  <c:v>180.74999999999994</c:v>
                </c:pt>
                <c:pt idx="95">
                  <c:v>180.74999999999994</c:v>
                </c:pt>
                <c:pt idx="96">
                  <c:v>180.74999999999994</c:v>
                </c:pt>
                <c:pt idx="97">
                  <c:v>180.74999999999994</c:v>
                </c:pt>
                <c:pt idx="98">
                  <c:v>180.74999999999994</c:v>
                </c:pt>
                <c:pt idx="99">
                  <c:v>180.74999999999994</c:v>
                </c:pt>
                <c:pt idx="100">
                  <c:v>180.74999999999994</c:v>
                </c:pt>
                <c:pt idx="101">
                  <c:v>180.74999999999994</c:v>
                </c:pt>
                <c:pt idx="102">
                  <c:v>180.69999999999993</c:v>
                </c:pt>
                <c:pt idx="103">
                  <c:v>180.69999999999993</c:v>
                </c:pt>
                <c:pt idx="104">
                  <c:v>180.69999999999993</c:v>
                </c:pt>
                <c:pt idx="105">
                  <c:v>180.69999999999993</c:v>
                </c:pt>
                <c:pt idx="106">
                  <c:v>180.69999999999993</c:v>
                </c:pt>
                <c:pt idx="107">
                  <c:v>180.69999999999993</c:v>
                </c:pt>
                <c:pt idx="108">
                  <c:v>180.69999999999993</c:v>
                </c:pt>
                <c:pt idx="109">
                  <c:v>180.69999999999993</c:v>
                </c:pt>
                <c:pt idx="110">
                  <c:v>180.69999999999993</c:v>
                </c:pt>
                <c:pt idx="111">
                  <c:v>180.69999999999993</c:v>
                </c:pt>
                <c:pt idx="112">
                  <c:v>180.69999999999993</c:v>
                </c:pt>
                <c:pt idx="113">
                  <c:v>180.69999999999993</c:v>
                </c:pt>
                <c:pt idx="114">
                  <c:v>180.69999999999993</c:v>
                </c:pt>
                <c:pt idx="115">
                  <c:v>180.69999999999993</c:v>
                </c:pt>
                <c:pt idx="116">
                  <c:v>180.69999999999993</c:v>
                </c:pt>
                <c:pt idx="117">
                  <c:v>180.69999999999993</c:v>
                </c:pt>
                <c:pt idx="118">
                  <c:v>180.69999999999993</c:v>
                </c:pt>
                <c:pt idx="119">
                  <c:v>180.64999999999992</c:v>
                </c:pt>
                <c:pt idx="120">
                  <c:v>180.64999999999992</c:v>
                </c:pt>
                <c:pt idx="121">
                  <c:v>180.64999999999992</c:v>
                </c:pt>
                <c:pt idx="122">
                  <c:v>180.64999999999992</c:v>
                </c:pt>
                <c:pt idx="123">
                  <c:v>180.64999999999992</c:v>
                </c:pt>
                <c:pt idx="124">
                  <c:v>180.64999999999992</c:v>
                </c:pt>
                <c:pt idx="125">
                  <c:v>180.64999999999992</c:v>
                </c:pt>
                <c:pt idx="126">
                  <c:v>180.64999999999992</c:v>
                </c:pt>
                <c:pt idx="127">
                  <c:v>180.64999999999992</c:v>
                </c:pt>
                <c:pt idx="128">
                  <c:v>180.64999999999992</c:v>
                </c:pt>
                <c:pt idx="129">
                  <c:v>180.64999999999992</c:v>
                </c:pt>
                <c:pt idx="130">
                  <c:v>180.64999999999992</c:v>
                </c:pt>
                <c:pt idx="131">
                  <c:v>180.64999999999992</c:v>
                </c:pt>
                <c:pt idx="132">
                  <c:v>180.64999999999992</c:v>
                </c:pt>
                <c:pt idx="133">
                  <c:v>180.64999999999992</c:v>
                </c:pt>
                <c:pt idx="134">
                  <c:v>180.64999999999992</c:v>
                </c:pt>
                <c:pt idx="135">
                  <c:v>180.64999999999992</c:v>
                </c:pt>
                <c:pt idx="136">
                  <c:v>180.59999999999991</c:v>
                </c:pt>
                <c:pt idx="137">
                  <c:v>180.59999999999991</c:v>
                </c:pt>
                <c:pt idx="138">
                  <c:v>180.59999999999991</c:v>
                </c:pt>
                <c:pt idx="139">
                  <c:v>180.59999999999991</c:v>
                </c:pt>
                <c:pt idx="140">
                  <c:v>180.59999999999991</c:v>
                </c:pt>
                <c:pt idx="141">
                  <c:v>180.59999999999991</c:v>
                </c:pt>
                <c:pt idx="142">
                  <c:v>180.59999999999991</c:v>
                </c:pt>
                <c:pt idx="143">
                  <c:v>180.59999999999991</c:v>
                </c:pt>
                <c:pt idx="144">
                  <c:v>180.59999999999991</c:v>
                </c:pt>
                <c:pt idx="145">
                  <c:v>180.59999999999991</c:v>
                </c:pt>
                <c:pt idx="146">
                  <c:v>180.59999999999991</c:v>
                </c:pt>
                <c:pt idx="147">
                  <c:v>180.59999999999991</c:v>
                </c:pt>
                <c:pt idx="148">
                  <c:v>180.59999999999991</c:v>
                </c:pt>
                <c:pt idx="149">
                  <c:v>180.59999999999991</c:v>
                </c:pt>
                <c:pt idx="150">
                  <c:v>180.59999999999991</c:v>
                </c:pt>
                <c:pt idx="151">
                  <c:v>180.59999999999991</c:v>
                </c:pt>
                <c:pt idx="152">
                  <c:v>180.59999999999991</c:v>
                </c:pt>
                <c:pt idx="153">
                  <c:v>180.5499999999999</c:v>
                </c:pt>
                <c:pt idx="154">
                  <c:v>180.5499999999999</c:v>
                </c:pt>
                <c:pt idx="155">
                  <c:v>180.5499999999999</c:v>
                </c:pt>
                <c:pt idx="156">
                  <c:v>180.5499999999999</c:v>
                </c:pt>
                <c:pt idx="157">
                  <c:v>180.5499999999999</c:v>
                </c:pt>
                <c:pt idx="158">
                  <c:v>180.5499999999999</c:v>
                </c:pt>
                <c:pt idx="159">
                  <c:v>180.5499999999999</c:v>
                </c:pt>
                <c:pt idx="160">
                  <c:v>180.5499999999999</c:v>
                </c:pt>
                <c:pt idx="161">
                  <c:v>180.5499999999999</c:v>
                </c:pt>
                <c:pt idx="162">
                  <c:v>180.5499999999999</c:v>
                </c:pt>
                <c:pt idx="163">
                  <c:v>180.5499999999999</c:v>
                </c:pt>
                <c:pt idx="164">
                  <c:v>180.5499999999999</c:v>
                </c:pt>
                <c:pt idx="165">
                  <c:v>180.5499999999999</c:v>
                </c:pt>
                <c:pt idx="166">
                  <c:v>180.5499999999999</c:v>
                </c:pt>
                <c:pt idx="167">
                  <c:v>180.5499999999999</c:v>
                </c:pt>
                <c:pt idx="168">
                  <c:v>180.5499999999999</c:v>
                </c:pt>
                <c:pt idx="169">
                  <c:v>180.5499999999999</c:v>
                </c:pt>
                <c:pt idx="170">
                  <c:v>180.49999999999989</c:v>
                </c:pt>
                <c:pt idx="171">
                  <c:v>180.49999999999989</c:v>
                </c:pt>
                <c:pt idx="172">
                  <c:v>180.49999999999989</c:v>
                </c:pt>
                <c:pt idx="173">
                  <c:v>180.49999999999989</c:v>
                </c:pt>
                <c:pt idx="174">
                  <c:v>180.49999999999989</c:v>
                </c:pt>
                <c:pt idx="175">
                  <c:v>180.49999999999989</c:v>
                </c:pt>
                <c:pt idx="176">
                  <c:v>180.49999999999989</c:v>
                </c:pt>
                <c:pt idx="177">
                  <c:v>180.49999999999989</c:v>
                </c:pt>
                <c:pt idx="178">
                  <c:v>180.49999999999989</c:v>
                </c:pt>
                <c:pt idx="179">
                  <c:v>180.49999999999989</c:v>
                </c:pt>
                <c:pt idx="180">
                  <c:v>180.49999999999989</c:v>
                </c:pt>
                <c:pt idx="181">
                  <c:v>180.49999999999989</c:v>
                </c:pt>
                <c:pt idx="182">
                  <c:v>180.49999999999989</c:v>
                </c:pt>
                <c:pt idx="183">
                  <c:v>180.49999999999989</c:v>
                </c:pt>
                <c:pt idx="184">
                  <c:v>180.49999999999989</c:v>
                </c:pt>
                <c:pt idx="185">
                  <c:v>180.49999999999989</c:v>
                </c:pt>
                <c:pt idx="186">
                  <c:v>180.49999999999989</c:v>
                </c:pt>
                <c:pt idx="187">
                  <c:v>180.44999999999987</c:v>
                </c:pt>
                <c:pt idx="188">
                  <c:v>180.44999999999987</c:v>
                </c:pt>
                <c:pt idx="189">
                  <c:v>180.44999999999987</c:v>
                </c:pt>
                <c:pt idx="190">
                  <c:v>180.44999999999987</c:v>
                </c:pt>
                <c:pt idx="191">
                  <c:v>180.44999999999987</c:v>
                </c:pt>
                <c:pt idx="192">
                  <c:v>180.44999999999987</c:v>
                </c:pt>
                <c:pt idx="193">
                  <c:v>180.44999999999987</c:v>
                </c:pt>
                <c:pt idx="194">
                  <c:v>180.44999999999987</c:v>
                </c:pt>
                <c:pt idx="195">
                  <c:v>180.44999999999987</c:v>
                </c:pt>
                <c:pt idx="196">
                  <c:v>180.44999999999987</c:v>
                </c:pt>
                <c:pt idx="197">
                  <c:v>180.44999999999987</c:v>
                </c:pt>
                <c:pt idx="198">
                  <c:v>180.44999999999987</c:v>
                </c:pt>
                <c:pt idx="199">
                  <c:v>180.44999999999987</c:v>
                </c:pt>
                <c:pt idx="200">
                  <c:v>180.44999999999987</c:v>
                </c:pt>
                <c:pt idx="201">
                  <c:v>180.44999999999987</c:v>
                </c:pt>
                <c:pt idx="202">
                  <c:v>180.44999999999987</c:v>
                </c:pt>
                <c:pt idx="203">
                  <c:v>180.44999999999987</c:v>
                </c:pt>
                <c:pt idx="204">
                  <c:v>180.39999999999986</c:v>
                </c:pt>
                <c:pt idx="205">
                  <c:v>180.39999999999986</c:v>
                </c:pt>
                <c:pt idx="206">
                  <c:v>180.39999999999986</c:v>
                </c:pt>
                <c:pt idx="207">
                  <c:v>180.39999999999986</c:v>
                </c:pt>
                <c:pt idx="208">
                  <c:v>180.39999999999986</c:v>
                </c:pt>
                <c:pt idx="209">
                  <c:v>180.39999999999986</c:v>
                </c:pt>
                <c:pt idx="210">
                  <c:v>180.39999999999986</c:v>
                </c:pt>
                <c:pt idx="211">
                  <c:v>180.39999999999986</c:v>
                </c:pt>
                <c:pt idx="212">
                  <c:v>180.39999999999986</c:v>
                </c:pt>
                <c:pt idx="213">
                  <c:v>180.39999999999986</c:v>
                </c:pt>
                <c:pt idx="214">
                  <c:v>180.39999999999986</c:v>
                </c:pt>
                <c:pt idx="215">
                  <c:v>180.39999999999986</c:v>
                </c:pt>
                <c:pt idx="216">
                  <c:v>180.39999999999986</c:v>
                </c:pt>
                <c:pt idx="217">
                  <c:v>180.39999999999986</c:v>
                </c:pt>
                <c:pt idx="218">
                  <c:v>180.39999999999986</c:v>
                </c:pt>
                <c:pt idx="219">
                  <c:v>180.39999999999986</c:v>
                </c:pt>
                <c:pt idx="220">
                  <c:v>180.39999999999986</c:v>
                </c:pt>
                <c:pt idx="221">
                  <c:v>180.34999999999985</c:v>
                </c:pt>
                <c:pt idx="222">
                  <c:v>180.34999999999985</c:v>
                </c:pt>
                <c:pt idx="223">
                  <c:v>180.34999999999985</c:v>
                </c:pt>
                <c:pt idx="224">
                  <c:v>180.34999999999985</c:v>
                </c:pt>
                <c:pt idx="225">
                  <c:v>180.34999999999985</c:v>
                </c:pt>
                <c:pt idx="226">
                  <c:v>180.34999999999985</c:v>
                </c:pt>
                <c:pt idx="227">
                  <c:v>180.34999999999985</c:v>
                </c:pt>
                <c:pt idx="228">
                  <c:v>180.34999999999985</c:v>
                </c:pt>
                <c:pt idx="229">
                  <c:v>180.34999999999985</c:v>
                </c:pt>
                <c:pt idx="230">
                  <c:v>180.34999999999985</c:v>
                </c:pt>
                <c:pt idx="231">
                  <c:v>180.34999999999985</c:v>
                </c:pt>
                <c:pt idx="232">
                  <c:v>180.34999999999985</c:v>
                </c:pt>
                <c:pt idx="233">
                  <c:v>180.34999999999985</c:v>
                </c:pt>
                <c:pt idx="234">
                  <c:v>180.34999999999985</c:v>
                </c:pt>
                <c:pt idx="235">
                  <c:v>180.34999999999985</c:v>
                </c:pt>
                <c:pt idx="236">
                  <c:v>180.34999999999985</c:v>
                </c:pt>
                <c:pt idx="237">
                  <c:v>180.34999999999985</c:v>
                </c:pt>
                <c:pt idx="238">
                  <c:v>180.29999999999984</c:v>
                </c:pt>
                <c:pt idx="239">
                  <c:v>180.29999999999984</c:v>
                </c:pt>
                <c:pt idx="240">
                  <c:v>180.29999999999984</c:v>
                </c:pt>
                <c:pt idx="241">
                  <c:v>180.29999999999984</c:v>
                </c:pt>
                <c:pt idx="242">
                  <c:v>180.29999999999984</c:v>
                </c:pt>
                <c:pt idx="243">
                  <c:v>180.29999999999984</c:v>
                </c:pt>
                <c:pt idx="244">
                  <c:v>180.29999999999984</c:v>
                </c:pt>
                <c:pt idx="245">
                  <c:v>180.29999999999984</c:v>
                </c:pt>
                <c:pt idx="246">
                  <c:v>180.29999999999984</c:v>
                </c:pt>
                <c:pt idx="247">
                  <c:v>180.29999999999984</c:v>
                </c:pt>
                <c:pt idx="248">
                  <c:v>180.29999999999984</c:v>
                </c:pt>
                <c:pt idx="249">
                  <c:v>180.29999999999984</c:v>
                </c:pt>
                <c:pt idx="250">
                  <c:v>180.29999999999984</c:v>
                </c:pt>
                <c:pt idx="251">
                  <c:v>180.29999999999984</c:v>
                </c:pt>
                <c:pt idx="252">
                  <c:v>180.29999999999984</c:v>
                </c:pt>
                <c:pt idx="253">
                  <c:v>180.29999999999984</c:v>
                </c:pt>
                <c:pt idx="254">
                  <c:v>180.29999999999984</c:v>
                </c:pt>
                <c:pt idx="255">
                  <c:v>180.24999999999983</c:v>
                </c:pt>
                <c:pt idx="256">
                  <c:v>180.24999999999983</c:v>
                </c:pt>
                <c:pt idx="257">
                  <c:v>180.24999999999983</c:v>
                </c:pt>
                <c:pt idx="258">
                  <c:v>180.24999999999983</c:v>
                </c:pt>
                <c:pt idx="259">
                  <c:v>180.24999999999983</c:v>
                </c:pt>
                <c:pt idx="260">
                  <c:v>180.24999999999983</c:v>
                </c:pt>
                <c:pt idx="261">
                  <c:v>180.24999999999983</c:v>
                </c:pt>
                <c:pt idx="262">
                  <c:v>180.24999999999983</c:v>
                </c:pt>
                <c:pt idx="263">
                  <c:v>180.24999999999983</c:v>
                </c:pt>
                <c:pt idx="264">
                  <c:v>180.24999999999983</c:v>
                </c:pt>
                <c:pt idx="265">
                  <c:v>180.24999999999983</c:v>
                </c:pt>
                <c:pt idx="266">
                  <c:v>180.24999999999983</c:v>
                </c:pt>
                <c:pt idx="267">
                  <c:v>180.24999999999983</c:v>
                </c:pt>
                <c:pt idx="268">
                  <c:v>180.24999999999983</c:v>
                </c:pt>
                <c:pt idx="269">
                  <c:v>180.24999999999983</c:v>
                </c:pt>
                <c:pt idx="270">
                  <c:v>180.24999999999983</c:v>
                </c:pt>
                <c:pt idx="271">
                  <c:v>180.24999999999983</c:v>
                </c:pt>
                <c:pt idx="272">
                  <c:v>180.19999999999982</c:v>
                </c:pt>
                <c:pt idx="273">
                  <c:v>180.19999999999982</c:v>
                </c:pt>
                <c:pt idx="274">
                  <c:v>180.19999999999982</c:v>
                </c:pt>
                <c:pt idx="275">
                  <c:v>180.19999999999982</c:v>
                </c:pt>
                <c:pt idx="276">
                  <c:v>180.19999999999982</c:v>
                </c:pt>
                <c:pt idx="277">
                  <c:v>180.19999999999982</c:v>
                </c:pt>
                <c:pt idx="278">
                  <c:v>180.19999999999982</c:v>
                </c:pt>
                <c:pt idx="279">
                  <c:v>180.19999999999982</c:v>
                </c:pt>
                <c:pt idx="280">
                  <c:v>180.19999999999982</c:v>
                </c:pt>
                <c:pt idx="281">
                  <c:v>180.19999999999982</c:v>
                </c:pt>
                <c:pt idx="282">
                  <c:v>180.19999999999982</c:v>
                </c:pt>
                <c:pt idx="283">
                  <c:v>180.19999999999982</c:v>
                </c:pt>
                <c:pt idx="284">
                  <c:v>180.19999999999982</c:v>
                </c:pt>
                <c:pt idx="285">
                  <c:v>180.19999999999982</c:v>
                </c:pt>
                <c:pt idx="286">
                  <c:v>180.19999999999982</c:v>
                </c:pt>
                <c:pt idx="287">
                  <c:v>180.19999999999982</c:v>
                </c:pt>
                <c:pt idx="288">
                  <c:v>180.19999999999982</c:v>
                </c:pt>
                <c:pt idx="289">
                  <c:v>180.14999999999981</c:v>
                </c:pt>
                <c:pt idx="290">
                  <c:v>180.14999999999981</c:v>
                </c:pt>
                <c:pt idx="291">
                  <c:v>180.14999999999981</c:v>
                </c:pt>
                <c:pt idx="292">
                  <c:v>180.14999999999981</c:v>
                </c:pt>
                <c:pt idx="293">
                  <c:v>180.14999999999981</c:v>
                </c:pt>
                <c:pt idx="294">
                  <c:v>180.14999999999981</c:v>
                </c:pt>
                <c:pt idx="295">
                  <c:v>180.14999999999981</c:v>
                </c:pt>
                <c:pt idx="296">
                  <c:v>180.14999999999981</c:v>
                </c:pt>
                <c:pt idx="297">
                  <c:v>180.14999999999981</c:v>
                </c:pt>
                <c:pt idx="298">
                  <c:v>180.14999999999981</c:v>
                </c:pt>
                <c:pt idx="299">
                  <c:v>180.14999999999981</c:v>
                </c:pt>
                <c:pt idx="300">
                  <c:v>180.14999999999981</c:v>
                </c:pt>
                <c:pt idx="301">
                  <c:v>180.14999999999981</c:v>
                </c:pt>
                <c:pt idx="302">
                  <c:v>180.14999999999981</c:v>
                </c:pt>
                <c:pt idx="303">
                  <c:v>180.14999999999981</c:v>
                </c:pt>
                <c:pt idx="304">
                  <c:v>180.14999999999981</c:v>
                </c:pt>
                <c:pt idx="305">
                  <c:v>180.14999999999981</c:v>
                </c:pt>
                <c:pt idx="306">
                  <c:v>180.0999999999998</c:v>
                </c:pt>
                <c:pt idx="307">
                  <c:v>180.0999999999998</c:v>
                </c:pt>
                <c:pt idx="308">
                  <c:v>180.0999999999998</c:v>
                </c:pt>
                <c:pt idx="309">
                  <c:v>180.0999999999998</c:v>
                </c:pt>
                <c:pt idx="310">
                  <c:v>180.0999999999998</c:v>
                </c:pt>
                <c:pt idx="311">
                  <c:v>180.0999999999998</c:v>
                </c:pt>
                <c:pt idx="312">
                  <c:v>180.0999999999998</c:v>
                </c:pt>
                <c:pt idx="313">
                  <c:v>180.0999999999998</c:v>
                </c:pt>
                <c:pt idx="314">
                  <c:v>180.0999999999998</c:v>
                </c:pt>
                <c:pt idx="315">
                  <c:v>180.0999999999998</c:v>
                </c:pt>
                <c:pt idx="316">
                  <c:v>180.0999999999998</c:v>
                </c:pt>
                <c:pt idx="317">
                  <c:v>180.0999999999998</c:v>
                </c:pt>
                <c:pt idx="318">
                  <c:v>180.0999999999998</c:v>
                </c:pt>
                <c:pt idx="319">
                  <c:v>180.0999999999998</c:v>
                </c:pt>
                <c:pt idx="320">
                  <c:v>180.0999999999998</c:v>
                </c:pt>
                <c:pt idx="321">
                  <c:v>180.0999999999998</c:v>
                </c:pt>
                <c:pt idx="322">
                  <c:v>180.0999999999998</c:v>
                </c:pt>
                <c:pt idx="323">
                  <c:v>180.04999999999978</c:v>
                </c:pt>
                <c:pt idx="324">
                  <c:v>180.04999999999978</c:v>
                </c:pt>
                <c:pt idx="325">
                  <c:v>180.04999999999978</c:v>
                </c:pt>
                <c:pt idx="326">
                  <c:v>180.04999999999978</c:v>
                </c:pt>
                <c:pt idx="327">
                  <c:v>180.04999999999978</c:v>
                </c:pt>
                <c:pt idx="328">
                  <c:v>180.04999999999978</c:v>
                </c:pt>
                <c:pt idx="329">
                  <c:v>180.04999999999978</c:v>
                </c:pt>
                <c:pt idx="330">
                  <c:v>180.04999999999978</c:v>
                </c:pt>
                <c:pt idx="331">
                  <c:v>180.04999999999978</c:v>
                </c:pt>
                <c:pt idx="332">
                  <c:v>180.04999999999978</c:v>
                </c:pt>
                <c:pt idx="333">
                  <c:v>180.04999999999978</c:v>
                </c:pt>
                <c:pt idx="334">
                  <c:v>180.04999999999978</c:v>
                </c:pt>
                <c:pt idx="335">
                  <c:v>180.04999999999978</c:v>
                </c:pt>
                <c:pt idx="336">
                  <c:v>180.04999999999978</c:v>
                </c:pt>
                <c:pt idx="337">
                  <c:v>180.04999999999978</c:v>
                </c:pt>
                <c:pt idx="338">
                  <c:v>180.04999999999978</c:v>
                </c:pt>
                <c:pt idx="339">
                  <c:v>180.04999999999978</c:v>
                </c:pt>
                <c:pt idx="340">
                  <c:v>179.99999999999977</c:v>
                </c:pt>
                <c:pt idx="341">
                  <c:v>179.99999999999977</c:v>
                </c:pt>
                <c:pt idx="342">
                  <c:v>179.99999999999977</c:v>
                </c:pt>
                <c:pt idx="343">
                  <c:v>179.99999999999977</c:v>
                </c:pt>
                <c:pt idx="344">
                  <c:v>179.99999999999977</c:v>
                </c:pt>
                <c:pt idx="345">
                  <c:v>179.99999999999977</c:v>
                </c:pt>
                <c:pt idx="346">
                  <c:v>179.99999999999977</c:v>
                </c:pt>
                <c:pt idx="347">
                  <c:v>179.99999999999977</c:v>
                </c:pt>
                <c:pt idx="348">
                  <c:v>179.99999999999977</c:v>
                </c:pt>
                <c:pt idx="349">
                  <c:v>179.99999999999977</c:v>
                </c:pt>
                <c:pt idx="350">
                  <c:v>179.99999999999977</c:v>
                </c:pt>
                <c:pt idx="351">
                  <c:v>179.99999999999977</c:v>
                </c:pt>
                <c:pt idx="352">
                  <c:v>179.99999999999977</c:v>
                </c:pt>
                <c:pt idx="353">
                  <c:v>179.99999999999977</c:v>
                </c:pt>
                <c:pt idx="354">
                  <c:v>179.99999999999977</c:v>
                </c:pt>
                <c:pt idx="355">
                  <c:v>179.99999999999977</c:v>
                </c:pt>
                <c:pt idx="356">
                  <c:v>179.99999999999977</c:v>
                </c:pt>
                <c:pt idx="357">
                  <c:v>179.94999999999976</c:v>
                </c:pt>
                <c:pt idx="358">
                  <c:v>179.94999999999976</c:v>
                </c:pt>
                <c:pt idx="359">
                  <c:v>179.94999999999976</c:v>
                </c:pt>
                <c:pt idx="360">
                  <c:v>179.94999999999976</c:v>
                </c:pt>
                <c:pt idx="361">
                  <c:v>179.94999999999976</c:v>
                </c:pt>
                <c:pt idx="362">
                  <c:v>179.94999999999976</c:v>
                </c:pt>
                <c:pt idx="363">
                  <c:v>179.94999999999976</c:v>
                </c:pt>
                <c:pt idx="364">
                  <c:v>179.94999999999976</c:v>
                </c:pt>
                <c:pt idx="365">
                  <c:v>179.94999999999976</c:v>
                </c:pt>
                <c:pt idx="366">
                  <c:v>179.94999999999976</c:v>
                </c:pt>
                <c:pt idx="367">
                  <c:v>179.94999999999976</c:v>
                </c:pt>
                <c:pt idx="368">
                  <c:v>179.94999999999976</c:v>
                </c:pt>
                <c:pt idx="369">
                  <c:v>179.94999999999976</c:v>
                </c:pt>
                <c:pt idx="370">
                  <c:v>179.94999999999976</c:v>
                </c:pt>
                <c:pt idx="371">
                  <c:v>179.94999999999976</c:v>
                </c:pt>
                <c:pt idx="372">
                  <c:v>179.94999999999976</c:v>
                </c:pt>
                <c:pt idx="373">
                  <c:v>179.94999999999976</c:v>
                </c:pt>
                <c:pt idx="374">
                  <c:v>179.89999999999975</c:v>
                </c:pt>
                <c:pt idx="375">
                  <c:v>179.89999999999975</c:v>
                </c:pt>
                <c:pt idx="376">
                  <c:v>179.89999999999975</c:v>
                </c:pt>
                <c:pt idx="377">
                  <c:v>179.89999999999975</c:v>
                </c:pt>
                <c:pt idx="378">
                  <c:v>179.89999999999975</c:v>
                </c:pt>
                <c:pt idx="379">
                  <c:v>179.89999999999975</c:v>
                </c:pt>
                <c:pt idx="380">
                  <c:v>179.89999999999975</c:v>
                </c:pt>
                <c:pt idx="381">
                  <c:v>179.89999999999975</c:v>
                </c:pt>
                <c:pt idx="382">
                  <c:v>179.89999999999975</c:v>
                </c:pt>
                <c:pt idx="383">
                  <c:v>179.89999999999975</c:v>
                </c:pt>
                <c:pt idx="384">
                  <c:v>179.89999999999975</c:v>
                </c:pt>
                <c:pt idx="385">
                  <c:v>179.89999999999975</c:v>
                </c:pt>
                <c:pt idx="386">
                  <c:v>179.89999999999975</c:v>
                </c:pt>
                <c:pt idx="387">
                  <c:v>179.89999999999975</c:v>
                </c:pt>
                <c:pt idx="388">
                  <c:v>179.89999999999975</c:v>
                </c:pt>
                <c:pt idx="389">
                  <c:v>179.89999999999975</c:v>
                </c:pt>
                <c:pt idx="390">
                  <c:v>179.89999999999975</c:v>
                </c:pt>
                <c:pt idx="391">
                  <c:v>179.84999999999974</c:v>
                </c:pt>
                <c:pt idx="392">
                  <c:v>179.84999999999974</c:v>
                </c:pt>
                <c:pt idx="393">
                  <c:v>179.84999999999974</c:v>
                </c:pt>
                <c:pt idx="394">
                  <c:v>179.84999999999974</c:v>
                </c:pt>
                <c:pt idx="395">
                  <c:v>179.84999999999974</c:v>
                </c:pt>
                <c:pt idx="396">
                  <c:v>179.84999999999974</c:v>
                </c:pt>
                <c:pt idx="397">
                  <c:v>179.84999999999974</c:v>
                </c:pt>
                <c:pt idx="398">
                  <c:v>179.84999999999974</c:v>
                </c:pt>
                <c:pt idx="399">
                  <c:v>179.84999999999974</c:v>
                </c:pt>
                <c:pt idx="400">
                  <c:v>179.84999999999974</c:v>
                </c:pt>
                <c:pt idx="401">
                  <c:v>179.84999999999974</c:v>
                </c:pt>
                <c:pt idx="402">
                  <c:v>179.84999999999974</c:v>
                </c:pt>
                <c:pt idx="403">
                  <c:v>179.84999999999974</c:v>
                </c:pt>
                <c:pt idx="404">
                  <c:v>179.84999999999974</c:v>
                </c:pt>
                <c:pt idx="405">
                  <c:v>179.84999999999974</c:v>
                </c:pt>
                <c:pt idx="406">
                  <c:v>179.84999999999974</c:v>
                </c:pt>
                <c:pt idx="407">
                  <c:v>179.84999999999974</c:v>
                </c:pt>
                <c:pt idx="408">
                  <c:v>179.79999999999973</c:v>
                </c:pt>
                <c:pt idx="409">
                  <c:v>179.79999999999973</c:v>
                </c:pt>
                <c:pt idx="410">
                  <c:v>179.79999999999973</c:v>
                </c:pt>
                <c:pt idx="411">
                  <c:v>179.79999999999973</c:v>
                </c:pt>
                <c:pt idx="412">
                  <c:v>179.79999999999973</c:v>
                </c:pt>
                <c:pt idx="413">
                  <c:v>179.79999999999973</c:v>
                </c:pt>
                <c:pt idx="414">
                  <c:v>179.79999999999973</c:v>
                </c:pt>
                <c:pt idx="415">
                  <c:v>179.79999999999973</c:v>
                </c:pt>
                <c:pt idx="416">
                  <c:v>179.79999999999973</c:v>
                </c:pt>
                <c:pt idx="417">
                  <c:v>179.79999999999973</c:v>
                </c:pt>
                <c:pt idx="418">
                  <c:v>179.79999999999973</c:v>
                </c:pt>
                <c:pt idx="419">
                  <c:v>179.79999999999973</c:v>
                </c:pt>
                <c:pt idx="420">
                  <c:v>179.79999999999973</c:v>
                </c:pt>
                <c:pt idx="421">
                  <c:v>179.79999999999973</c:v>
                </c:pt>
                <c:pt idx="422">
                  <c:v>179.79999999999973</c:v>
                </c:pt>
                <c:pt idx="423">
                  <c:v>179.79999999999973</c:v>
                </c:pt>
                <c:pt idx="424">
                  <c:v>179.79999999999973</c:v>
                </c:pt>
                <c:pt idx="425">
                  <c:v>179.74999999999972</c:v>
                </c:pt>
                <c:pt idx="426">
                  <c:v>179.74999999999972</c:v>
                </c:pt>
                <c:pt idx="427">
                  <c:v>179.74999999999972</c:v>
                </c:pt>
                <c:pt idx="428">
                  <c:v>179.74999999999972</c:v>
                </c:pt>
                <c:pt idx="429">
                  <c:v>179.74999999999972</c:v>
                </c:pt>
                <c:pt idx="430">
                  <c:v>179.74999999999972</c:v>
                </c:pt>
                <c:pt idx="431">
                  <c:v>179.74999999999972</c:v>
                </c:pt>
                <c:pt idx="432">
                  <c:v>179.74999999999972</c:v>
                </c:pt>
                <c:pt idx="433">
                  <c:v>179.74999999999972</c:v>
                </c:pt>
                <c:pt idx="434">
                  <c:v>179.74999999999972</c:v>
                </c:pt>
                <c:pt idx="435">
                  <c:v>179.74999999999972</c:v>
                </c:pt>
                <c:pt idx="436">
                  <c:v>179.74999999999972</c:v>
                </c:pt>
                <c:pt idx="437">
                  <c:v>179.74999999999972</c:v>
                </c:pt>
                <c:pt idx="438">
                  <c:v>179.74999999999972</c:v>
                </c:pt>
                <c:pt idx="439">
                  <c:v>179.74999999999972</c:v>
                </c:pt>
                <c:pt idx="440">
                  <c:v>179.74999999999972</c:v>
                </c:pt>
                <c:pt idx="441">
                  <c:v>179.74999999999972</c:v>
                </c:pt>
                <c:pt idx="442">
                  <c:v>179.6999999999997</c:v>
                </c:pt>
                <c:pt idx="443">
                  <c:v>179.6999999999997</c:v>
                </c:pt>
                <c:pt idx="444">
                  <c:v>179.6999999999997</c:v>
                </c:pt>
                <c:pt idx="445">
                  <c:v>179.6999999999997</c:v>
                </c:pt>
                <c:pt idx="446">
                  <c:v>179.6999999999997</c:v>
                </c:pt>
                <c:pt idx="447">
                  <c:v>179.6999999999997</c:v>
                </c:pt>
                <c:pt idx="448">
                  <c:v>179.6999999999997</c:v>
                </c:pt>
                <c:pt idx="449">
                  <c:v>179.6999999999997</c:v>
                </c:pt>
                <c:pt idx="450">
                  <c:v>179.6999999999997</c:v>
                </c:pt>
                <c:pt idx="451">
                  <c:v>179.6999999999997</c:v>
                </c:pt>
                <c:pt idx="452">
                  <c:v>179.6999999999997</c:v>
                </c:pt>
                <c:pt idx="453">
                  <c:v>179.6999999999997</c:v>
                </c:pt>
                <c:pt idx="454">
                  <c:v>179.6999999999997</c:v>
                </c:pt>
                <c:pt idx="455">
                  <c:v>179.6999999999997</c:v>
                </c:pt>
                <c:pt idx="456">
                  <c:v>179.6999999999997</c:v>
                </c:pt>
                <c:pt idx="457">
                  <c:v>179.6999999999997</c:v>
                </c:pt>
                <c:pt idx="458">
                  <c:v>179.6999999999997</c:v>
                </c:pt>
                <c:pt idx="459">
                  <c:v>179.64999999999969</c:v>
                </c:pt>
                <c:pt idx="460">
                  <c:v>179.64999999999969</c:v>
                </c:pt>
                <c:pt idx="461">
                  <c:v>179.64999999999969</c:v>
                </c:pt>
                <c:pt idx="462">
                  <c:v>179.64999999999969</c:v>
                </c:pt>
                <c:pt idx="463">
                  <c:v>179.64999999999969</c:v>
                </c:pt>
                <c:pt idx="464">
                  <c:v>179.64999999999969</c:v>
                </c:pt>
                <c:pt idx="465">
                  <c:v>179.64999999999969</c:v>
                </c:pt>
                <c:pt idx="466">
                  <c:v>179.64999999999969</c:v>
                </c:pt>
                <c:pt idx="467">
                  <c:v>179.64999999999969</c:v>
                </c:pt>
                <c:pt idx="468">
                  <c:v>179.64999999999969</c:v>
                </c:pt>
                <c:pt idx="469">
                  <c:v>179.64999999999969</c:v>
                </c:pt>
                <c:pt idx="470">
                  <c:v>179.64999999999969</c:v>
                </c:pt>
                <c:pt idx="471">
                  <c:v>179.64999999999969</c:v>
                </c:pt>
                <c:pt idx="472">
                  <c:v>179.64999999999969</c:v>
                </c:pt>
                <c:pt idx="473">
                  <c:v>179.64999999999969</c:v>
                </c:pt>
                <c:pt idx="474">
                  <c:v>179.64999999999969</c:v>
                </c:pt>
                <c:pt idx="475">
                  <c:v>179.64999999999969</c:v>
                </c:pt>
                <c:pt idx="476">
                  <c:v>179.59999999999968</c:v>
                </c:pt>
                <c:pt idx="477">
                  <c:v>179.59999999999968</c:v>
                </c:pt>
                <c:pt idx="478">
                  <c:v>179.59999999999968</c:v>
                </c:pt>
                <c:pt idx="479">
                  <c:v>179.59999999999968</c:v>
                </c:pt>
                <c:pt idx="480">
                  <c:v>179.59999999999968</c:v>
                </c:pt>
                <c:pt idx="481">
                  <c:v>179.59999999999968</c:v>
                </c:pt>
                <c:pt idx="482">
                  <c:v>179.59999999999968</c:v>
                </c:pt>
                <c:pt idx="483">
                  <c:v>179.59999999999968</c:v>
                </c:pt>
                <c:pt idx="484">
                  <c:v>179.59999999999968</c:v>
                </c:pt>
                <c:pt idx="485">
                  <c:v>179.59999999999968</c:v>
                </c:pt>
                <c:pt idx="486">
                  <c:v>179.59999999999968</c:v>
                </c:pt>
                <c:pt idx="487">
                  <c:v>179.59999999999968</c:v>
                </c:pt>
                <c:pt idx="488">
                  <c:v>179.59999999999968</c:v>
                </c:pt>
                <c:pt idx="489">
                  <c:v>179.59999999999968</c:v>
                </c:pt>
                <c:pt idx="490">
                  <c:v>179.59999999999968</c:v>
                </c:pt>
                <c:pt idx="491">
                  <c:v>179.59999999999968</c:v>
                </c:pt>
                <c:pt idx="492">
                  <c:v>179.59999999999968</c:v>
                </c:pt>
                <c:pt idx="493">
                  <c:v>179.54999999999967</c:v>
                </c:pt>
                <c:pt idx="494">
                  <c:v>179.54999999999967</c:v>
                </c:pt>
                <c:pt idx="495">
                  <c:v>179.54999999999967</c:v>
                </c:pt>
                <c:pt idx="496">
                  <c:v>179.54999999999967</c:v>
                </c:pt>
                <c:pt idx="497">
                  <c:v>179.54999999999967</c:v>
                </c:pt>
                <c:pt idx="498">
                  <c:v>179.54999999999967</c:v>
                </c:pt>
                <c:pt idx="499">
                  <c:v>179.54999999999967</c:v>
                </c:pt>
                <c:pt idx="500">
                  <c:v>179.54999999999967</c:v>
                </c:pt>
                <c:pt idx="501">
                  <c:v>179.54999999999967</c:v>
                </c:pt>
                <c:pt idx="502">
                  <c:v>179.54999999999967</c:v>
                </c:pt>
                <c:pt idx="503">
                  <c:v>179.54999999999967</c:v>
                </c:pt>
                <c:pt idx="504">
                  <c:v>179.54999999999967</c:v>
                </c:pt>
                <c:pt idx="505">
                  <c:v>179.54999999999967</c:v>
                </c:pt>
                <c:pt idx="506">
                  <c:v>179.54999999999967</c:v>
                </c:pt>
                <c:pt idx="507">
                  <c:v>179.54999999999967</c:v>
                </c:pt>
                <c:pt idx="508">
                  <c:v>179.54999999999967</c:v>
                </c:pt>
                <c:pt idx="509">
                  <c:v>179.54999999999967</c:v>
                </c:pt>
                <c:pt idx="510">
                  <c:v>179.49999999999966</c:v>
                </c:pt>
                <c:pt idx="511">
                  <c:v>179.49999999999966</c:v>
                </c:pt>
                <c:pt idx="512">
                  <c:v>179.49999999999966</c:v>
                </c:pt>
                <c:pt idx="513">
                  <c:v>179.49999999999966</c:v>
                </c:pt>
                <c:pt idx="514">
                  <c:v>179.49999999999966</c:v>
                </c:pt>
                <c:pt idx="515">
                  <c:v>179.49999999999966</c:v>
                </c:pt>
                <c:pt idx="516">
                  <c:v>179.49999999999966</c:v>
                </c:pt>
                <c:pt idx="517">
                  <c:v>179.49999999999966</c:v>
                </c:pt>
                <c:pt idx="518">
                  <c:v>179.49999999999966</c:v>
                </c:pt>
                <c:pt idx="519">
                  <c:v>179.49999999999966</c:v>
                </c:pt>
                <c:pt idx="520">
                  <c:v>179.49999999999966</c:v>
                </c:pt>
                <c:pt idx="521">
                  <c:v>179.49999999999966</c:v>
                </c:pt>
                <c:pt idx="522">
                  <c:v>179.49999999999966</c:v>
                </c:pt>
                <c:pt idx="523">
                  <c:v>179.49999999999966</c:v>
                </c:pt>
                <c:pt idx="524">
                  <c:v>179.49999999999966</c:v>
                </c:pt>
                <c:pt idx="525">
                  <c:v>179.49999999999966</c:v>
                </c:pt>
                <c:pt idx="526">
                  <c:v>179.49999999999966</c:v>
                </c:pt>
                <c:pt idx="527">
                  <c:v>179.44999999999965</c:v>
                </c:pt>
                <c:pt idx="528">
                  <c:v>179.44999999999965</c:v>
                </c:pt>
                <c:pt idx="529">
                  <c:v>179.44999999999965</c:v>
                </c:pt>
                <c:pt idx="530">
                  <c:v>179.44999999999965</c:v>
                </c:pt>
                <c:pt idx="531">
                  <c:v>179.44999999999965</c:v>
                </c:pt>
                <c:pt idx="532">
                  <c:v>179.44999999999965</c:v>
                </c:pt>
                <c:pt idx="533">
                  <c:v>179.44999999999965</c:v>
                </c:pt>
                <c:pt idx="534">
                  <c:v>179.44999999999965</c:v>
                </c:pt>
                <c:pt idx="535">
                  <c:v>179.44999999999965</c:v>
                </c:pt>
                <c:pt idx="536">
                  <c:v>179.44999999999965</c:v>
                </c:pt>
                <c:pt idx="537">
                  <c:v>179.44999999999965</c:v>
                </c:pt>
                <c:pt idx="538">
                  <c:v>179.44999999999965</c:v>
                </c:pt>
                <c:pt idx="539">
                  <c:v>179.44999999999965</c:v>
                </c:pt>
                <c:pt idx="540">
                  <c:v>179.44999999999965</c:v>
                </c:pt>
                <c:pt idx="541">
                  <c:v>179.44999999999965</c:v>
                </c:pt>
                <c:pt idx="542">
                  <c:v>179.44999999999965</c:v>
                </c:pt>
                <c:pt idx="543">
                  <c:v>179.44999999999965</c:v>
                </c:pt>
                <c:pt idx="544">
                  <c:v>179.39999999999964</c:v>
                </c:pt>
                <c:pt idx="545">
                  <c:v>179.39999999999964</c:v>
                </c:pt>
                <c:pt idx="546">
                  <c:v>179.39999999999964</c:v>
                </c:pt>
                <c:pt idx="547">
                  <c:v>179.39999999999964</c:v>
                </c:pt>
                <c:pt idx="548">
                  <c:v>179.39999999999964</c:v>
                </c:pt>
                <c:pt idx="549">
                  <c:v>179.39999999999964</c:v>
                </c:pt>
                <c:pt idx="550">
                  <c:v>179.39999999999964</c:v>
                </c:pt>
                <c:pt idx="551">
                  <c:v>179.39999999999964</c:v>
                </c:pt>
                <c:pt idx="552">
                  <c:v>179.39999999999964</c:v>
                </c:pt>
                <c:pt idx="553">
                  <c:v>179.39999999999964</c:v>
                </c:pt>
                <c:pt idx="554">
                  <c:v>179.39999999999964</c:v>
                </c:pt>
                <c:pt idx="555">
                  <c:v>179.39999999999964</c:v>
                </c:pt>
                <c:pt idx="556">
                  <c:v>179.39999999999964</c:v>
                </c:pt>
                <c:pt idx="557">
                  <c:v>179.39999999999964</c:v>
                </c:pt>
                <c:pt idx="558">
                  <c:v>179.39999999999964</c:v>
                </c:pt>
                <c:pt idx="559">
                  <c:v>179.39999999999964</c:v>
                </c:pt>
                <c:pt idx="560">
                  <c:v>179.39999999999964</c:v>
                </c:pt>
                <c:pt idx="561">
                  <c:v>179.34999999999962</c:v>
                </c:pt>
                <c:pt idx="562">
                  <c:v>179.34999999999962</c:v>
                </c:pt>
                <c:pt idx="563">
                  <c:v>179.34999999999962</c:v>
                </c:pt>
                <c:pt idx="564">
                  <c:v>179.34999999999962</c:v>
                </c:pt>
                <c:pt idx="565">
                  <c:v>179.34999999999962</c:v>
                </c:pt>
                <c:pt idx="566">
                  <c:v>179.34999999999962</c:v>
                </c:pt>
                <c:pt idx="567">
                  <c:v>179.34999999999962</c:v>
                </c:pt>
                <c:pt idx="568">
                  <c:v>179.34999999999962</c:v>
                </c:pt>
                <c:pt idx="569">
                  <c:v>179.34999999999962</c:v>
                </c:pt>
                <c:pt idx="570">
                  <c:v>179.34999999999962</c:v>
                </c:pt>
                <c:pt idx="571">
                  <c:v>179.34999999999962</c:v>
                </c:pt>
                <c:pt idx="572">
                  <c:v>179.34999999999962</c:v>
                </c:pt>
                <c:pt idx="573">
                  <c:v>179.34999999999962</c:v>
                </c:pt>
                <c:pt idx="574">
                  <c:v>179.34999999999962</c:v>
                </c:pt>
                <c:pt idx="575">
                  <c:v>179.34999999999962</c:v>
                </c:pt>
                <c:pt idx="576">
                  <c:v>179.34999999999962</c:v>
                </c:pt>
                <c:pt idx="577">
                  <c:v>179.34999999999962</c:v>
                </c:pt>
                <c:pt idx="578">
                  <c:v>179.29999999999961</c:v>
                </c:pt>
                <c:pt idx="579">
                  <c:v>179.29999999999961</c:v>
                </c:pt>
                <c:pt idx="580">
                  <c:v>179.29999999999961</c:v>
                </c:pt>
                <c:pt idx="581">
                  <c:v>179.29999999999961</c:v>
                </c:pt>
                <c:pt idx="582">
                  <c:v>179.29999999999961</c:v>
                </c:pt>
                <c:pt idx="583">
                  <c:v>179.29999999999961</c:v>
                </c:pt>
                <c:pt idx="584">
                  <c:v>179.29999999999961</c:v>
                </c:pt>
                <c:pt idx="585">
                  <c:v>179.29999999999961</c:v>
                </c:pt>
                <c:pt idx="586">
                  <c:v>179.29999999999961</c:v>
                </c:pt>
                <c:pt idx="587">
                  <c:v>179.29999999999961</c:v>
                </c:pt>
                <c:pt idx="588">
                  <c:v>179.29999999999961</c:v>
                </c:pt>
                <c:pt idx="589">
                  <c:v>179.29999999999961</c:v>
                </c:pt>
                <c:pt idx="590">
                  <c:v>179.29999999999961</c:v>
                </c:pt>
                <c:pt idx="591">
                  <c:v>179.29999999999961</c:v>
                </c:pt>
                <c:pt idx="592">
                  <c:v>179.29999999999961</c:v>
                </c:pt>
                <c:pt idx="593">
                  <c:v>179.29999999999961</c:v>
                </c:pt>
                <c:pt idx="594">
                  <c:v>179.29999999999961</c:v>
                </c:pt>
                <c:pt idx="595">
                  <c:v>179.2499999999996</c:v>
                </c:pt>
                <c:pt idx="596">
                  <c:v>179.2499999999996</c:v>
                </c:pt>
                <c:pt idx="597">
                  <c:v>179.2499999999996</c:v>
                </c:pt>
                <c:pt idx="598">
                  <c:v>179.2499999999996</c:v>
                </c:pt>
                <c:pt idx="599">
                  <c:v>179.2499999999996</c:v>
                </c:pt>
                <c:pt idx="600">
                  <c:v>179.2499999999996</c:v>
                </c:pt>
                <c:pt idx="601">
                  <c:v>179.2499999999996</c:v>
                </c:pt>
                <c:pt idx="602">
                  <c:v>179.2499999999996</c:v>
                </c:pt>
                <c:pt idx="603">
                  <c:v>179.2499999999996</c:v>
                </c:pt>
                <c:pt idx="604">
                  <c:v>179.2499999999996</c:v>
                </c:pt>
                <c:pt idx="605">
                  <c:v>179.2499999999996</c:v>
                </c:pt>
                <c:pt idx="606">
                  <c:v>179.2499999999996</c:v>
                </c:pt>
                <c:pt idx="607">
                  <c:v>179.2499999999996</c:v>
                </c:pt>
                <c:pt idx="608">
                  <c:v>179.2499999999996</c:v>
                </c:pt>
                <c:pt idx="609">
                  <c:v>179.2499999999996</c:v>
                </c:pt>
                <c:pt idx="610">
                  <c:v>179.2499999999996</c:v>
                </c:pt>
                <c:pt idx="611">
                  <c:v>179.2499999999996</c:v>
                </c:pt>
                <c:pt idx="612">
                  <c:v>179.19999999999959</c:v>
                </c:pt>
                <c:pt idx="613">
                  <c:v>179.19999999999959</c:v>
                </c:pt>
                <c:pt idx="614">
                  <c:v>179.19999999999959</c:v>
                </c:pt>
                <c:pt idx="615">
                  <c:v>179.19999999999959</c:v>
                </c:pt>
                <c:pt idx="616">
                  <c:v>179.19999999999959</c:v>
                </c:pt>
                <c:pt idx="617">
                  <c:v>179.19999999999959</c:v>
                </c:pt>
                <c:pt idx="618">
                  <c:v>179.19999999999959</c:v>
                </c:pt>
                <c:pt idx="619">
                  <c:v>179.19999999999959</c:v>
                </c:pt>
                <c:pt idx="620">
                  <c:v>179.19999999999959</c:v>
                </c:pt>
                <c:pt idx="621">
                  <c:v>179.19999999999959</c:v>
                </c:pt>
                <c:pt idx="622">
                  <c:v>179.19999999999959</c:v>
                </c:pt>
                <c:pt idx="623">
                  <c:v>179.19999999999959</c:v>
                </c:pt>
                <c:pt idx="624">
                  <c:v>179.19999999999959</c:v>
                </c:pt>
                <c:pt idx="625">
                  <c:v>179.19999999999959</c:v>
                </c:pt>
                <c:pt idx="626">
                  <c:v>179.19999999999959</c:v>
                </c:pt>
                <c:pt idx="627">
                  <c:v>179.19999999999959</c:v>
                </c:pt>
                <c:pt idx="628">
                  <c:v>179.19999999999959</c:v>
                </c:pt>
                <c:pt idx="629">
                  <c:v>179.14999999999958</c:v>
                </c:pt>
                <c:pt idx="630">
                  <c:v>179.14999999999958</c:v>
                </c:pt>
                <c:pt idx="631">
                  <c:v>179.14999999999958</c:v>
                </c:pt>
                <c:pt idx="632">
                  <c:v>179.14999999999958</c:v>
                </c:pt>
                <c:pt idx="633">
                  <c:v>179.14999999999958</c:v>
                </c:pt>
                <c:pt idx="634">
                  <c:v>179.14999999999958</c:v>
                </c:pt>
                <c:pt idx="635">
                  <c:v>179.14999999999958</c:v>
                </c:pt>
                <c:pt idx="636">
                  <c:v>179.14999999999958</c:v>
                </c:pt>
                <c:pt idx="637">
                  <c:v>179.14999999999958</c:v>
                </c:pt>
                <c:pt idx="638">
                  <c:v>179.14999999999958</c:v>
                </c:pt>
                <c:pt idx="639">
                  <c:v>179.14999999999958</c:v>
                </c:pt>
                <c:pt idx="640">
                  <c:v>179.14999999999958</c:v>
                </c:pt>
                <c:pt idx="641">
                  <c:v>179.14999999999958</c:v>
                </c:pt>
                <c:pt idx="642">
                  <c:v>179.14999999999958</c:v>
                </c:pt>
                <c:pt idx="643">
                  <c:v>179.14999999999958</c:v>
                </c:pt>
                <c:pt idx="644">
                  <c:v>179.14999999999958</c:v>
                </c:pt>
                <c:pt idx="645">
                  <c:v>179.14999999999958</c:v>
                </c:pt>
                <c:pt idx="646">
                  <c:v>179.09999999999957</c:v>
                </c:pt>
                <c:pt idx="647">
                  <c:v>179.09999999999957</c:v>
                </c:pt>
                <c:pt idx="648">
                  <c:v>179.09999999999957</c:v>
                </c:pt>
                <c:pt idx="649">
                  <c:v>179.09999999999957</c:v>
                </c:pt>
                <c:pt idx="650">
                  <c:v>179.09999999999957</c:v>
                </c:pt>
                <c:pt idx="651">
                  <c:v>179.09999999999957</c:v>
                </c:pt>
                <c:pt idx="652">
                  <c:v>179.09999999999957</c:v>
                </c:pt>
                <c:pt idx="653">
                  <c:v>179.09999999999957</c:v>
                </c:pt>
                <c:pt idx="654">
                  <c:v>179.09999999999957</c:v>
                </c:pt>
                <c:pt idx="655">
                  <c:v>179.09999999999957</c:v>
                </c:pt>
                <c:pt idx="656">
                  <c:v>179.09999999999957</c:v>
                </c:pt>
                <c:pt idx="657">
                  <c:v>179.09999999999957</c:v>
                </c:pt>
                <c:pt idx="658">
                  <c:v>179.09999999999957</c:v>
                </c:pt>
                <c:pt idx="659">
                  <c:v>179.09999999999957</c:v>
                </c:pt>
                <c:pt idx="660">
                  <c:v>179.09999999999957</c:v>
                </c:pt>
                <c:pt idx="661">
                  <c:v>179.09999999999957</c:v>
                </c:pt>
                <c:pt idx="662">
                  <c:v>179.09999999999957</c:v>
                </c:pt>
                <c:pt idx="663">
                  <c:v>179.04999999999956</c:v>
                </c:pt>
                <c:pt idx="664">
                  <c:v>179.04999999999956</c:v>
                </c:pt>
                <c:pt idx="665">
                  <c:v>179.04999999999956</c:v>
                </c:pt>
                <c:pt idx="666">
                  <c:v>179.04999999999956</c:v>
                </c:pt>
                <c:pt idx="667">
                  <c:v>179.04999999999956</c:v>
                </c:pt>
                <c:pt idx="668">
                  <c:v>179.04999999999956</c:v>
                </c:pt>
                <c:pt idx="669">
                  <c:v>179.04999999999956</c:v>
                </c:pt>
                <c:pt idx="670">
                  <c:v>179.04999999999956</c:v>
                </c:pt>
                <c:pt idx="671">
                  <c:v>179.04999999999956</c:v>
                </c:pt>
                <c:pt idx="672">
                  <c:v>179.04999999999956</c:v>
                </c:pt>
                <c:pt idx="673">
                  <c:v>179.04999999999956</c:v>
                </c:pt>
                <c:pt idx="674">
                  <c:v>179.04999999999956</c:v>
                </c:pt>
                <c:pt idx="675">
                  <c:v>179.04999999999956</c:v>
                </c:pt>
                <c:pt idx="676">
                  <c:v>179.04999999999956</c:v>
                </c:pt>
                <c:pt idx="677">
                  <c:v>179.04999999999956</c:v>
                </c:pt>
                <c:pt idx="678">
                  <c:v>179.04999999999956</c:v>
                </c:pt>
                <c:pt idx="679">
                  <c:v>179.04999999999956</c:v>
                </c:pt>
                <c:pt idx="680">
                  <c:v>178.99999999999955</c:v>
                </c:pt>
                <c:pt idx="681">
                  <c:v>178.99999999999955</c:v>
                </c:pt>
                <c:pt idx="682">
                  <c:v>178.99999999999955</c:v>
                </c:pt>
                <c:pt idx="683">
                  <c:v>178.99999999999955</c:v>
                </c:pt>
                <c:pt idx="684">
                  <c:v>178.99999999999955</c:v>
                </c:pt>
                <c:pt idx="685">
                  <c:v>178.99999999999955</c:v>
                </c:pt>
                <c:pt idx="686">
                  <c:v>178.99999999999955</c:v>
                </c:pt>
                <c:pt idx="687">
                  <c:v>178.99999999999955</c:v>
                </c:pt>
                <c:pt idx="688">
                  <c:v>178.99999999999955</c:v>
                </c:pt>
                <c:pt idx="689">
                  <c:v>178.99999999999955</c:v>
                </c:pt>
                <c:pt idx="690">
                  <c:v>178.99999999999955</c:v>
                </c:pt>
                <c:pt idx="691">
                  <c:v>178.99999999999955</c:v>
                </c:pt>
                <c:pt idx="692">
                  <c:v>178.99999999999955</c:v>
                </c:pt>
                <c:pt idx="693">
                  <c:v>178.99999999999955</c:v>
                </c:pt>
                <c:pt idx="694">
                  <c:v>178.99999999999955</c:v>
                </c:pt>
                <c:pt idx="695">
                  <c:v>178.99999999999955</c:v>
                </c:pt>
                <c:pt idx="696">
                  <c:v>178.99999999999955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26F-91FF-8B93ED467A0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Sheet1!$D$20:$D$716</c:f>
              <c:numCache>
                <c:formatCode>General</c:formatCode>
                <c:ptCount val="697"/>
                <c:pt idx="0">
                  <c:v>990</c:v>
                </c:pt>
                <c:pt idx="1">
                  <c:v>989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985</c:v>
                </c:pt>
                <c:pt idx="6">
                  <c:v>984</c:v>
                </c:pt>
                <c:pt idx="7">
                  <c:v>983</c:v>
                </c:pt>
                <c:pt idx="8">
                  <c:v>982</c:v>
                </c:pt>
                <c:pt idx="9">
                  <c:v>981</c:v>
                </c:pt>
                <c:pt idx="10">
                  <c:v>980</c:v>
                </c:pt>
                <c:pt idx="11">
                  <c:v>979</c:v>
                </c:pt>
                <c:pt idx="12">
                  <c:v>978</c:v>
                </c:pt>
                <c:pt idx="13">
                  <c:v>977</c:v>
                </c:pt>
                <c:pt idx="14">
                  <c:v>976</c:v>
                </c:pt>
                <c:pt idx="15">
                  <c:v>975</c:v>
                </c:pt>
                <c:pt idx="16">
                  <c:v>974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987</c:v>
                </c:pt>
                <c:pt idx="21">
                  <c:v>986</c:v>
                </c:pt>
                <c:pt idx="22">
                  <c:v>985</c:v>
                </c:pt>
                <c:pt idx="23">
                  <c:v>984</c:v>
                </c:pt>
                <c:pt idx="24">
                  <c:v>983</c:v>
                </c:pt>
                <c:pt idx="25">
                  <c:v>982</c:v>
                </c:pt>
                <c:pt idx="26">
                  <c:v>981</c:v>
                </c:pt>
                <c:pt idx="27">
                  <c:v>980</c:v>
                </c:pt>
                <c:pt idx="28">
                  <c:v>979</c:v>
                </c:pt>
                <c:pt idx="29">
                  <c:v>978</c:v>
                </c:pt>
                <c:pt idx="30">
                  <c:v>977</c:v>
                </c:pt>
                <c:pt idx="31">
                  <c:v>976</c:v>
                </c:pt>
                <c:pt idx="32">
                  <c:v>975</c:v>
                </c:pt>
                <c:pt idx="33">
                  <c:v>974</c:v>
                </c:pt>
                <c:pt idx="34">
                  <c:v>990</c:v>
                </c:pt>
                <c:pt idx="35">
                  <c:v>989</c:v>
                </c:pt>
                <c:pt idx="36">
                  <c:v>988</c:v>
                </c:pt>
                <c:pt idx="37">
                  <c:v>987</c:v>
                </c:pt>
                <c:pt idx="38">
                  <c:v>986</c:v>
                </c:pt>
                <c:pt idx="39">
                  <c:v>985</c:v>
                </c:pt>
                <c:pt idx="40">
                  <c:v>984</c:v>
                </c:pt>
                <c:pt idx="41">
                  <c:v>983</c:v>
                </c:pt>
                <c:pt idx="42">
                  <c:v>982</c:v>
                </c:pt>
                <c:pt idx="43">
                  <c:v>981</c:v>
                </c:pt>
                <c:pt idx="44">
                  <c:v>980</c:v>
                </c:pt>
                <c:pt idx="45">
                  <c:v>979</c:v>
                </c:pt>
                <c:pt idx="46">
                  <c:v>978</c:v>
                </c:pt>
                <c:pt idx="47">
                  <c:v>977</c:v>
                </c:pt>
                <c:pt idx="48">
                  <c:v>976</c:v>
                </c:pt>
                <c:pt idx="49">
                  <c:v>975</c:v>
                </c:pt>
                <c:pt idx="50">
                  <c:v>974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987</c:v>
                </c:pt>
                <c:pt idx="55">
                  <c:v>986</c:v>
                </c:pt>
                <c:pt idx="56">
                  <c:v>985</c:v>
                </c:pt>
                <c:pt idx="57">
                  <c:v>984</c:v>
                </c:pt>
                <c:pt idx="58">
                  <c:v>983</c:v>
                </c:pt>
                <c:pt idx="59">
                  <c:v>982</c:v>
                </c:pt>
                <c:pt idx="60">
                  <c:v>981</c:v>
                </c:pt>
                <c:pt idx="61">
                  <c:v>980</c:v>
                </c:pt>
                <c:pt idx="62">
                  <c:v>979</c:v>
                </c:pt>
                <c:pt idx="63">
                  <c:v>978</c:v>
                </c:pt>
                <c:pt idx="64">
                  <c:v>977</c:v>
                </c:pt>
                <c:pt idx="65">
                  <c:v>976</c:v>
                </c:pt>
                <c:pt idx="66">
                  <c:v>975</c:v>
                </c:pt>
                <c:pt idx="67">
                  <c:v>974</c:v>
                </c:pt>
                <c:pt idx="68">
                  <c:v>990</c:v>
                </c:pt>
                <c:pt idx="69">
                  <c:v>989</c:v>
                </c:pt>
                <c:pt idx="70">
                  <c:v>988</c:v>
                </c:pt>
                <c:pt idx="71">
                  <c:v>987</c:v>
                </c:pt>
                <c:pt idx="72">
                  <c:v>986</c:v>
                </c:pt>
                <c:pt idx="73">
                  <c:v>985</c:v>
                </c:pt>
                <c:pt idx="74">
                  <c:v>984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980</c:v>
                </c:pt>
                <c:pt idx="79">
                  <c:v>979</c:v>
                </c:pt>
                <c:pt idx="80">
                  <c:v>978</c:v>
                </c:pt>
                <c:pt idx="81">
                  <c:v>977</c:v>
                </c:pt>
                <c:pt idx="82">
                  <c:v>976</c:v>
                </c:pt>
                <c:pt idx="83">
                  <c:v>975</c:v>
                </c:pt>
                <c:pt idx="84">
                  <c:v>974</c:v>
                </c:pt>
                <c:pt idx="85">
                  <c:v>990</c:v>
                </c:pt>
                <c:pt idx="86">
                  <c:v>989</c:v>
                </c:pt>
                <c:pt idx="87">
                  <c:v>988</c:v>
                </c:pt>
                <c:pt idx="88">
                  <c:v>987</c:v>
                </c:pt>
                <c:pt idx="89">
                  <c:v>986</c:v>
                </c:pt>
                <c:pt idx="90">
                  <c:v>985</c:v>
                </c:pt>
                <c:pt idx="91">
                  <c:v>984</c:v>
                </c:pt>
                <c:pt idx="92">
                  <c:v>983</c:v>
                </c:pt>
                <c:pt idx="93">
                  <c:v>982</c:v>
                </c:pt>
                <c:pt idx="94">
                  <c:v>981</c:v>
                </c:pt>
                <c:pt idx="95">
                  <c:v>980</c:v>
                </c:pt>
                <c:pt idx="96">
                  <c:v>979</c:v>
                </c:pt>
                <c:pt idx="97">
                  <c:v>978</c:v>
                </c:pt>
                <c:pt idx="98">
                  <c:v>977</c:v>
                </c:pt>
                <c:pt idx="99">
                  <c:v>976</c:v>
                </c:pt>
                <c:pt idx="100">
                  <c:v>975</c:v>
                </c:pt>
                <c:pt idx="101">
                  <c:v>974</c:v>
                </c:pt>
                <c:pt idx="102">
                  <c:v>990</c:v>
                </c:pt>
                <c:pt idx="103">
                  <c:v>989</c:v>
                </c:pt>
                <c:pt idx="104">
                  <c:v>988</c:v>
                </c:pt>
                <c:pt idx="105">
                  <c:v>987</c:v>
                </c:pt>
                <c:pt idx="106">
                  <c:v>986</c:v>
                </c:pt>
                <c:pt idx="107">
                  <c:v>985</c:v>
                </c:pt>
                <c:pt idx="108">
                  <c:v>984</c:v>
                </c:pt>
                <c:pt idx="109">
                  <c:v>983</c:v>
                </c:pt>
                <c:pt idx="110">
                  <c:v>982</c:v>
                </c:pt>
                <c:pt idx="111">
                  <c:v>981</c:v>
                </c:pt>
                <c:pt idx="112">
                  <c:v>980</c:v>
                </c:pt>
                <c:pt idx="113">
                  <c:v>979</c:v>
                </c:pt>
                <c:pt idx="114">
                  <c:v>978</c:v>
                </c:pt>
                <c:pt idx="115">
                  <c:v>977</c:v>
                </c:pt>
                <c:pt idx="116">
                  <c:v>976</c:v>
                </c:pt>
                <c:pt idx="117">
                  <c:v>975</c:v>
                </c:pt>
                <c:pt idx="118">
                  <c:v>974</c:v>
                </c:pt>
                <c:pt idx="119">
                  <c:v>990</c:v>
                </c:pt>
                <c:pt idx="120">
                  <c:v>989</c:v>
                </c:pt>
                <c:pt idx="121">
                  <c:v>988</c:v>
                </c:pt>
                <c:pt idx="122">
                  <c:v>987</c:v>
                </c:pt>
                <c:pt idx="123">
                  <c:v>986</c:v>
                </c:pt>
                <c:pt idx="124">
                  <c:v>985</c:v>
                </c:pt>
                <c:pt idx="125">
                  <c:v>984</c:v>
                </c:pt>
                <c:pt idx="126">
                  <c:v>983</c:v>
                </c:pt>
                <c:pt idx="127">
                  <c:v>982</c:v>
                </c:pt>
                <c:pt idx="128">
                  <c:v>981</c:v>
                </c:pt>
                <c:pt idx="129">
                  <c:v>980</c:v>
                </c:pt>
                <c:pt idx="130">
                  <c:v>979</c:v>
                </c:pt>
                <c:pt idx="131">
                  <c:v>978</c:v>
                </c:pt>
                <c:pt idx="132">
                  <c:v>977</c:v>
                </c:pt>
                <c:pt idx="133">
                  <c:v>976</c:v>
                </c:pt>
                <c:pt idx="134">
                  <c:v>975</c:v>
                </c:pt>
                <c:pt idx="135">
                  <c:v>974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984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980</c:v>
                </c:pt>
                <c:pt idx="147">
                  <c:v>979</c:v>
                </c:pt>
                <c:pt idx="148">
                  <c:v>978</c:v>
                </c:pt>
                <c:pt idx="149">
                  <c:v>977</c:v>
                </c:pt>
                <c:pt idx="150">
                  <c:v>976</c:v>
                </c:pt>
                <c:pt idx="151">
                  <c:v>975</c:v>
                </c:pt>
                <c:pt idx="152">
                  <c:v>974</c:v>
                </c:pt>
                <c:pt idx="153">
                  <c:v>990</c:v>
                </c:pt>
                <c:pt idx="154">
                  <c:v>989</c:v>
                </c:pt>
                <c:pt idx="155">
                  <c:v>988</c:v>
                </c:pt>
                <c:pt idx="156">
                  <c:v>987</c:v>
                </c:pt>
                <c:pt idx="157">
                  <c:v>986</c:v>
                </c:pt>
                <c:pt idx="158">
                  <c:v>985</c:v>
                </c:pt>
                <c:pt idx="159">
                  <c:v>984</c:v>
                </c:pt>
                <c:pt idx="160">
                  <c:v>983</c:v>
                </c:pt>
                <c:pt idx="161">
                  <c:v>982</c:v>
                </c:pt>
                <c:pt idx="162">
                  <c:v>981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977</c:v>
                </c:pt>
                <c:pt idx="167">
                  <c:v>976</c:v>
                </c:pt>
                <c:pt idx="168">
                  <c:v>975</c:v>
                </c:pt>
                <c:pt idx="169">
                  <c:v>974</c:v>
                </c:pt>
                <c:pt idx="170">
                  <c:v>990</c:v>
                </c:pt>
                <c:pt idx="171">
                  <c:v>989</c:v>
                </c:pt>
                <c:pt idx="172">
                  <c:v>988</c:v>
                </c:pt>
                <c:pt idx="173">
                  <c:v>987</c:v>
                </c:pt>
                <c:pt idx="174">
                  <c:v>986</c:v>
                </c:pt>
                <c:pt idx="175">
                  <c:v>985</c:v>
                </c:pt>
                <c:pt idx="176">
                  <c:v>984</c:v>
                </c:pt>
                <c:pt idx="177">
                  <c:v>983</c:v>
                </c:pt>
                <c:pt idx="178">
                  <c:v>982</c:v>
                </c:pt>
                <c:pt idx="179">
                  <c:v>981</c:v>
                </c:pt>
                <c:pt idx="180">
                  <c:v>980</c:v>
                </c:pt>
                <c:pt idx="181">
                  <c:v>979</c:v>
                </c:pt>
                <c:pt idx="182">
                  <c:v>978</c:v>
                </c:pt>
                <c:pt idx="183">
                  <c:v>977</c:v>
                </c:pt>
                <c:pt idx="184">
                  <c:v>976</c:v>
                </c:pt>
                <c:pt idx="185">
                  <c:v>975</c:v>
                </c:pt>
                <c:pt idx="186">
                  <c:v>974</c:v>
                </c:pt>
                <c:pt idx="187">
                  <c:v>990</c:v>
                </c:pt>
                <c:pt idx="188">
                  <c:v>989</c:v>
                </c:pt>
                <c:pt idx="189">
                  <c:v>988</c:v>
                </c:pt>
                <c:pt idx="190">
                  <c:v>987</c:v>
                </c:pt>
                <c:pt idx="191">
                  <c:v>986</c:v>
                </c:pt>
                <c:pt idx="192">
                  <c:v>985</c:v>
                </c:pt>
                <c:pt idx="193">
                  <c:v>984</c:v>
                </c:pt>
                <c:pt idx="194">
                  <c:v>983</c:v>
                </c:pt>
                <c:pt idx="195">
                  <c:v>982</c:v>
                </c:pt>
                <c:pt idx="196">
                  <c:v>981</c:v>
                </c:pt>
                <c:pt idx="197">
                  <c:v>980</c:v>
                </c:pt>
                <c:pt idx="198">
                  <c:v>979</c:v>
                </c:pt>
                <c:pt idx="199">
                  <c:v>978</c:v>
                </c:pt>
                <c:pt idx="200">
                  <c:v>977</c:v>
                </c:pt>
                <c:pt idx="201">
                  <c:v>976</c:v>
                </c:pt>
                <c:pt idx="202">
                  <c:v>975</c:v>
                </c:pt>
                <c:pt idx="203">
                  <c:v>974</c:v>
                </c:pt>
                <c:pt idx="204">
                  <c:v>990</c:v>
                </c:pt>
                <c:pt idx="205">
                  <c:v>989</c:v>
                </c:pt>
                <c:pt idx="206">
                  <c:v>988</c:v>
                </c:pt>
                <c:pt idx="207">
                  <c:v>987</c:v>
                </c:pt>
                <c:pt idx="208">
                  <c:v>986</c:v>
                </c:pt>
                <c:pt idx="209">
                  <c:v>985</c:v>
                </c:pt>
                <c:pt idx="210">
                  <c:v>984</c:v>
                </c:pt>
                <c:pt idx="211">
                  <c:v>983</c:v>
                </c:pt>
                <c:pt idx="212">
                  <c:v>982</c:v>
                </c:pt>
                <c:pt idx="213">
                  <c:v>981</c:v>
                </c:pt>
                <c:pt idx="214">
                  <c:v>980</c:v>
                </c:pt>
                <c:pt idx="215">
                  <c:v>979</c:v>
                </c:pt>
                <c:pt idx="216">
                  <c:v>978</c:v>
                </c:pt>
                <c:pt idx="217">
                  <c:v>977</c:v>
                </c:pt>
                <c:pt idx="218">
                  <c:v>976</c:v>
                </c:pt>
                <c:pt idx="219">
                  <c:v>975</c:v>
                </c:pt>
                <c:pt idx="220">
                  <c:v>974</c:v>
                </c:pt>
                <c:pt idx="221">
                  <c:v>990</c:v>
                </c:pt>
                <c:pt idx="222">
                  <c:v>989</c:v>
                </c:pt>
                <c:pt idx="223">
                  <c:v>988</c:v>
                </c:pt>
                <c:pt idx="224">
                  <c:v>987</c:v>
                </c:pt>
                <c:pt idx="225">
                  <c:v>986</c:v>
                </c:pt>
                <c:pt idx="226">
                  <c:v>985</c:v>
                </c:pt>
                <c:pt idx="227">
                  <c:v>984</c:v>
                </c:pt>
                <c:pt idx="228">
                  <c:v>983</c:v>
                </c:pt>
                <c:pt idx="229">
                  <c:v>982</c:v>
                </c:pt>
                <c:pt idx="230">
                  <c:v>981</c:v>
                </c:pt>
                <c:pt idx="231">
                  <c:v>980</c:v>
                </c:pt>
                <c:pt idx="232">
                  <c:v>979</c:v>
                </c:pt>
                <c:pt idx="233">
                  <c:v>978</c:v>
                </c:pt>
                <c:pt idx="234">
                  <c:v>977</c:v>
                </c:pt>
                <c:pt idx="235">
                  <c:v>976</c:v>
                </c:pt>
                <c:pt idx="236">
                  <c:v>975</c:v>
                </c:pt>
                <c:pt idx="237">
                  <c:v>974</c:v>
                </c:pt>
                <c:pt idx="238">
                  <c:v>990</c:v>
                </c:pt>
                <c:pt idx="239">
                  <c:v>989</c:v>
                </c:pt>
                <c:pt idx="240">
                  <c:v>988</c:v>
                </c:pt>
                <c:pt idx="241">
                  <c:v>987</c:v>
                </c:pt>
                <c:pt idx="242">
                  <c:v>986</c:v>
                </c:pt>
                <c:pt idx="243">
                  <c:v>985</c:v>
                </c:pt>
                <c:pt idx="244">
                  <c:v>984</c:v>
                </c:pt>
                <c:pt idx="245">
                  <c:v>983</c:v>
                </c:pt>
                <c:pt idx="246">
                  <c:v>982</c:v>
                </c:pt>
                <c:pt idx="247">
                  <c:v>981</c:v>
                </c:pt>
                <c:pt idx="248">
                  <c:v>980</c:v>
                </c:pt>
                <c:pt idx="249">
                  <c:v>979</c:v>
                </c:pt>
                <c:pt idx="250">
                  <c:v>978</c:v>
                </c:pt>
                <c:pt idx="251">
                  <c:v>977</c:v>
                </c:pt>
                <c:pt idx="252">
                  <c:v>976</c:v>
                </c:pt>
                <c:pt idx="253">
                  <c:v>975</c:v>
                </c:pt>
                <c:pt idx="254">
                  <c:v>974</c:v>
                </c:pt>
                <c:pt idx="255">
                  <c:v>990</c:v>
                </c:pt>
                <c:pt idx="256">
                  <c:v>989</c:v>
                </c:pt>
                <c:pt idx="257">
                  <c:v>988</c:v>
                </c:pt>
                <c:pt idx="258">
                  <c:v>987</c:v>
                </c:pt>
                <c:pt idx="259">
                  <c:v>986</c:v>
                </c:pt>
                <c:pt idx="260">
                  <c:v>985</c:v>
                </c:pt>
                <c:pt idx="261">
                  <c:v>984</c:v>
                </c:pt>
                <c:pt idx="262">
                  <c:v>983</c:v>
                </c:pt>
                <c:pt idx="263">
                  <c:v>982</c:v>
                </c:pt>
                <c:pt idx="264">
                  <c:v>981</c:v>
                </c:pt>
                <c:pt idx="265">
                  <c:v>980</c:v>
                </c:pt>
                <c:pt idx="266">
                  <c:v>979</c:v>
                </c:pt>
                <c:pt idx="267">
                  <c:v>978</c:v>
                </c:pt>
                <c:pt idx="268">
                  <c:v>977</c:v>
                </c:pt>
                <c:pt idx="269">
                  <c:v>976</c:v>
                </c:pt>
                <c:pt idx="270">
                  <c:v>975</c:v>
                </c:pt>
                <c:pt idx="271">
                  <c:v>974</c:v>
                </c:pt>
                <c:pt idx="272">
                  <c:v>990</c:v>
                </c:pt>
                <c:pt idx="273">
                  <c:v>989</c:v>
                </c:pt>
                <c:pt idx="274">
                  <c:v>988</c:v>
                </c:pt>
                <c:pt idx="275">
                  <c:v>987</c:v>
                </c:pt>
                <c:pt idx="276">
                  <c:v>986</c:v>
                </c:pt>
                <c:pt idx="277">
                  <c:v>985</c:v>
                </c:pt>
                <c:pt idx="278">
                  <c:v>984</c:v>
                </c:pt>
                <c:pt idx="279">
                  <c:v>983</c:v>
                </c:pt>
                <c:pt idx="280">
                  <c:v>982</c:v>
                </c:pt>
                <c:pt idx="281">
                  <c:v>981</c:v>
                </c:pt>
                <c:pt idx="282">
                  <c:v>980</c:v>
                </c:pt>
                <c:pt idx="283">
                  <c:v>979</c:v>
                </c:pt>
                <c:pt idx="284">
                  <c:v>978</c:v>
                </c:pt>
                <c:pt idx="285">
                  <c:v>977</c:v>
                </c:pt>
                <c:pt idx="286">
                  <c:v>976</c:v>
                </c:pt>
                <c:pt idx="287">
                  <c:v>975</c:v>
                </c:pt>
                <c:pt idx="288">
                  <c:v>974</c:v>
                </c:pt>
                <c:pt idx="289">
                  <c:v>990</c:v>
                </c:pt>
                <c:pt idx="290">
                  <c:v>989</c:v>
                </c:pt>
                <c:pt idx="291">
                  <c:v>988</c:v>
                </c:pt>
                <c:pt idx="292">
                  <c:v>987</c:v>
                </c:pt>
                <c:pt idx="293">
                  <c:v>986</c:v>
                </c:pt>
                <c:pt idx="294">
                  <c:v>985</c:v>
                </c:pt>
                <c:pt idx="295">
                  <c:v>984</c:v>
                </c:pt>
                <c:pt idx="296">
                  <c:v>983</c:v>
                </c:pt>
                <c:pt idx="297">
                  <c:v>982</c:v>
                </c:pt>
                <c:pt idx="298">
                  <c:v>981</c:v>
                </c:pt>
                <c:pt idx="299">
                  <c:v>980</c:v>
                </c:pt>
                <c:pt idx="300">
                  <c:v>979</c:v>
                </c:pt>
                <c:pt idx="301">
                  <c:v>978</c:v>
                </c:pt>
                <c:pt idx="302">
                  <c:v>977</c:v>
                </c:pt>
                <c:pt idx="303">
                  <c:v>976</c:v>
                </c:pt>
                <c:pt idx="304">
                  <c:v>975</c:v>
                </c:pt>
                <c:pt idx="305">
                  <c:v>974</c:v>
                </c:pt>
                <c:pt idx="306">
                  <c:v>990</c:v>
                </c:pt>
                <c:pt idx="307">
                  <c:v>989</c:v>
                </c:pt>
                <c:pt idx="308">
                  <c:v>988</c:v>
                </c:pt>
                <c:pt idx="309">
                  <c:v>987</c:v>
                </c:pt>
                <c:pt idx="310">
                  <c:v>986</c:v>
                </c:pt>
                <c:pt idx="311">
                  <c:v>985</c:v>
                </c:pt>
                <c:pt idx="312">
                  <c:v>984</c:v>
                </c:pt>
                <c:pt idx="313">
                  <c:v>983</c:v>
                </c:pt>
                <c:pt idx="314">
                  <c:v>982</c:v>
                </c:pt>
                <c:pt idx="315">
                  <c:v>981</c:v>
                </c:pt>
                <c:pt idx="316">
                  <c:v>980</c:v>
                </c:pt>
                <c:pt idx="317">
                  <c:v>979</c:v>
                </c:pt>
                <c:pt idx="318">
                  <c:v>978</c:v>
                </c:pt>
                <c:pt idx="319">
                  <c:v>977</c:v>
                </c:pt>
                <c:pt idx="320">
                  <c:v>976</c:v>
                </c:pt>
                <c:pt idx="321">
                  <c:v>975</c:v>
                </c:pt>
                <c:pt idx="322">
                  <c:v>974</c:v>
                </c:pt>
                <c:pt idx="323">
                  <c:v>990</c:v>
                </c:pt>
                <c:pt idx="324">
                  <c:v>989</c:v>
                </c:pt>
                <c:pt idx="325">
                  <c:v>988</c:v>
                </c:pt>
                <c:pt idx="326">
                  <c:v>987</c:v>
                </c:pt>
                <c:pt idx="327">
                  <c:v>986</c:v>
                </c:pt>
                <c:pt idx="328">
                  <c:v>985</c:v>
                </c:pt>
                <c:pt idx="329">
                  <c:v>984</c:v>
                </c:pt>
                <c:pt idx="330">
                  <c:v>983</c:v>
                </c:pt>
                <c:pt idx="331">
                  <c:v>982</c:v>
                </c:pt>
                <c:pt idx="332">
                  <c:v>981</c:v>
                </c:pt>
                <c:pt idx="333">
                  <c:v>980</c:v>
                </c:pt>
                <c:pt idx="334">
                  <c:v>979</c:v>
                </c:pt>
                <c:pt idx="335">
                  <c:v>978</c:v>
                </c:pt>
                <c:pt idx="336">
                  <c:v>977</c:v>
                </c:pt>
                <c:pt idx="337">
                  <c:v>976</c:v>
                </c:pt>
                <c:pt idx="338">
                  <c:v>975</c:v>
                </c:pt>
                <c:pt idx="339">
                  <c:v>974</c:v>
                </c:pt>
                <c:pt idx="340">
                  <c:v>990</c:v>
                </c:pt>
                <c:pt idx="341">
                  <c:v>989</c:v>
                </c:pt>
                <c:pt idx="342">
                  <c:v>988</c:v>
                </c:pt>
                <c:pt idx="343">
                  <c:v>987</c:v>
                </c:pt>
                <c:pt idx="344">
                  <c:v>986</c:v>
                </c:pt>
                <c:pt idx="345">
                  <c:v>985</c:v>
                </c:pt>
                <c:pt idx="346">
                  <c:v>984</c:v>
                </c:pt>
                <c:pt idx="347">
                  <c:v>983</c:v>
                </c:pt>
                <c:pt idx="348">
                  <c:v>982</c:v>
                </c:pt>
                <c:pt idx="349">
                  <c:v>981</c:v>
                </c:pt>
                <c:pt idx="350">
                  <c:v>980</c:v>
                </c:pt>
                <c:pt idx="351">
                  <c:v>979</c:v>
                </c:pt>
                <c:pt idx="352">
                  <c:v>978</c:v>
                </c:pt>
                <c:pt idx="353">
                  <c:v>977</c:v>
                </c:pt>
                <c:pt idx="354">
                  <c:v>976</c:v>
                </c:pt>
                <c:pt idx="355">
                  <c:v>975</c:v>
                </c:pt>
                <c:pt idx="356">
                  <c:v>974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985</c:v>
                </c:pt>
                <c:pt idx="363">
                  <c:v>984</c:v>
                </c:pt>
                <c:pt idx="364">
                  <c:v>983</c:v>
                </c:pt>
                <c:pt idx="365">
                  <c:v>982</c:v>
                </c:pt>
                <c:pt idx="366">
                  <c:v>981</c:v>
                </c:pt>
                <c:pt idx="367">
                  <c:v>980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975</c:v>
                </c:pt>
                <c:pt idx="373">
                  <c:v>974</c:v>
                </c:pt>
                <c:pt idx="374">
                  <c:v>990</c:v>
                </c:pt>
                <c:pt idx="375">
                  <c:v>989</c:v>
                </c:pt>
                <c:pt idx="376">
                  <c:v>988</c:v>
                </c:pt>
                <c:pt idx="377">
                  <c:v>987</c:v>
                </c:pt>
                <c:pt idx="378">
                  <c:v>986</c:v>
                </c:pt>
                <c:pt idx="379">
                  <c:v>985</c:v>
                </c:pt>
                <c:pt idx="380">
                  <c:v>984</c:v>
                </c:pt>
                <c:pt idx="381">
                  <c:v>983</c:v>
                </c:pt>
                <c:pt idx="382">
                  <c:v>982</c:v>
                </c:pt>
                <c:pt idx="383">
                  <c:v>981</c:v>
                </c:pt>
                <c:pt idx="384">
                  <c:v>980</c:v>
                </c:pt>
                <c:pt idx="385">
                  <c:v>979</c:v>
                </c:pt>
                <c:pt idx="386">
                  <c:v>978</c:v>
                </c:pt>
                <c:pt idx="387">
                  <c:v>977</c:v>
                </c:pt>
                <c:pt idx="388">
                  <c:v>976</c:v>
                </c:pt>
                <c:pt idx="389">
                  <c:v>975</c:v>
                </c:pt>
                <c:pt idx="390">
                  <c:v>974</c:v>
                </c:pt>
                <c:pt idx="391">
                  <c:v>990</c:v>
                </c:pt>
                <c:pt idx="392">
                  <c:v>989</c:v>
                </c:pt>
                <c:pt idx="393">
                  <c:v>988</c:v>
                </c:pt>
                <c:pt idx="394">
                  <c:v>987</c:v>
                </c:pt>
                <c:pt idx="395">
                  <c:v>986</c:v>
                </c:pt>
                <c:pt idx="396">
                  <c:v>985</c:v>
                </c:pt>
                <c:pt idx="397">
                  <c:v>984</c:v>
                </c:pt>
                <c:pt idx="398">
                  <c:v>983</c:v>
                </c:pt>
                <c:pt idx="399">
                  <c:v>982</c:v>
                </c:pt>
                <c:pt idx="400">
                  <c:v>981</c:v>
                </c:pt>
                <c:pt idx="401">
                  <c:v>980</c:v>
                </c:pt>
                <c:pt idx="402">
                  <c:v>979</c:v>
                </c:pt>
                <c:pt idx="403">
                  <c:v>978</c:v>
                </c:pt>
                <c:pt idx="404">
                  <c:v>977</c:v>
                </c:pt>
                <c:pt idx="405">
                  <c:v>976</c:v>
                </c:pt>
                <c:pt idx="406">
                  <c:v>975</c:v>
                </c:pt>
                <c:pt idx="407">
                  <c:v>974</c:v>
                </c:pt>
                <c:pt idx="408">
                  <c:v>990</c:v>
                </c:pt>
                <c:pt idx="409">
                  <c:v>989</c:v>
                </c:pt>
                <c:pt idx="410">
                  <c:v>988</c:v>
                </c:pt>
                <c:pt idx="411">
                  <c:v>987</c:v>
                </c:pt>
                <c:pt idx="412">
                  <c:v>986</c:v>
                </c:pt>
                <c:pt idx="413">
                  <c:v>985</c:v>
                </c:pt>
                <c:pt idx="414">
                  <c:v>984</c:v>
                </c:pt>
                <c:pt idx="415">
                  <c:v>983</c:v>
                </c:pt>
                <c:pt idx="416">
                  <c:v>982</c:v>
                </c:pt>
                <c:pt idx="417">
                  <c:v>981</c:v>
                </c:pt>
                <c:pt idx="418">
                  <c:v>980</c:v>
                </c:pt>
                <c:pt idx="419">
                  <c:v>979</c:v>
                </c:pt>
                <c:pt idx="420">
                  <c:v>978</c:v>
                </c:pt>
                <c:pt idx="421">
                  <c:v>977</c:v>
                </c:pt>
                <c:pt idx="422">
                  <c:v>976</c:v>
                </c:pt>
                <c:pt idx="423">
                  <c:v>975</c:v>
                </c:pt>
                <c:pt idx="424">
                  <c:v>974</c:v>
                </c:pt>
                <c:pt idx="425">
                  <c:v>990</c:v>
                </c:pt>
                <c:pt idx="426">
                  <c:v>989</c:v>
                </c:pt>
                <c:pt idx="427">
                  <c:v>988</c:v>
                </c:pt>
                <c:pt idx="428">
                  <c:v>987</c:v>
                </c:pt>
                <c:pt idx="429">
                  <c:v>986</c:v>
                </c:pt>
                <c:pt idx="430">
                  <c:v>985</c:v>
                </c:pt>
                <c:pt idx="431">
                  <c:v>984</c:v>
                </c:pt>
                <c:pt idx="432">
                  <c:v>983</c:v>
                </c:pt>
                <c:pt idx="433">
                  <c:v>982</c:v>
                </c:pt>
                <c:pt idx="434">
                  <c:v>981</c:v>
                </c:pt>
                <c:pt idx="435">
                  <c:v>980</c:v>
                </c:pt>
                <c:pt idx="436">
                  <c:v>979</c:v>
                </c:pt>
                <c:pt idx="437">
                  <c:v>978</c:v>
                </c:pt>
                <c:pt idx="438">
                  <c:v>977</c:v>
                </c:pt>
                <c:pt idx="439">
                  <c:v>976</c:v>
                </c:pt>
                <c:pt idx="440">
                  <c:v>975</c:v>
                </c:pt>
                <c:pt idx="441">
                  <c:v>974</c:v>
                </c:pt>
                <c:pt idx="442">
                  <c:v>990</c:v>
                </c:pt>
                <c:pt idx="443">
                  <c:v>989</c:v>
                </c:pt>
                <c:pt idx="444">
                  <c:v>988</c:v>
                </c:pt>
                <c:pt idx="445">
                  <c:v>987</c:v>
                </c:pt>
                <c:pt idx="446">
                  <c:v>986</c:v>
                </c:pt>
                <c:pt idx="447">
                  <c:v>985</c:v>
                </c:pt>
                <c:pt idx="448">
                  <c:v>984</c:v>
                </c:pt>
                <c:pt idx="449">
                  <c:v>983</c:v>
                </c:pt>
                <c:pt idx="450">
                  <c:v>982</c:v>
                </c:pt>
                <c:pt idx="451">
                  <c:v>981</c:v>
                </c:pt>
                <c:pt idx="452">
                  <c:v>980</c:v>
                </c:pt>
                <c:pt idx="453">
                  <c:v>979</c:v>
                </c:pt>
                <c:pt idx="454">
                  <c:v>978</c:v>
                </c:pt>
                <c:pt idx="455">
                  <c:v>977</c:v>
                </c:pt>
                <c:pt idx="456">
                  <c:v>976</c:v>
                </c:pt>
                <c:pt idx="457">
                  <c:v>975</c:v>
                </c:pt>
                <c:pt idx="458">
                  <c:v>974</c:v>
                </c:pt>
                <c:pt idx="459">
                  <c:v>990</c:v>
                </c:pt>
                <c:pt idx="460">
                  <c:v>989</c:v>
                </c:pt>
                <c:pt idx="461">
                  <c:v>988</c:v>
                </c:pt>
                <c:pt idx="462">
                  <c:v>987</c:v>
                </c:pt>
                <c:pt idx="463">
                  <c:v>986</c:v>
                </c:pt>
                <c:pt idx="464">
                  <c:v>985</c:v>
                </c:pt>
                <c:pt idx="465">
                  <c:v>984</c:v>
                </c:pt>
                <c:pt idx="466">
                  <c:v>983</c:v>
                </c:pt>
                <c:pt idx="467">
                  <c:v>982</c:v>
                </c:pt>
                <c:pt idx="468">
                  <c:v>981</c:v>
                </c:pt>
                <c:pt idx="469">
                  <c:v>980</c:v>
                </c:pt>
                <c:pt idx="470">
                  <c:v>979</c:v>
                </c:pt>
                <c:pt idx="471">
                  <c:v>978</c:v>
                </c:pt>
                <c:pt idx="472">
                  <c:v>977</c:v>
                </c:pt>
                <c:pt idx="473">
                  <c:v>976</c:v>
                </c:pt>
                <c:pt idx="474">
                  <c:v>975</c:v>
                </c:pt>
                <c:pt idx="475">
                  <c:v>974</c:v>
                </c:pt>
                <c:pt idx="476">
                  <c:v>990</c:v>
                </c:pt>
                <c:pt idx="477">
                  <c:v>989</c:v>
                </c:pt>
                <c:pt idx="478">
                  <c:v>988</c:v>
                </c:pt>
                <c:pt idx="479">
                  <c:v>987</c:v>
                </c:pt>
                <c:pt idx="480">
                  <c:v>986</c:v>
                </c:pt>
                <c:pt idx="481">
                  <c:v>985</c:v>
                </c:pt>
                <c:pt idx="482">
                  <c:v>984</c:v>
                </c:pt>
                <c:pt idx="483">
                  <c:v>983</c:v>
                </c:pt>
                <c:pt idx="484">
                  <c:v>982</c:v>
                </c:pt>
                <c:pt idx="485">
                  <c:v>981</c:v>
                </c:pt>
                <c:pt idx="486">
                  <c:v>980</c:v>
                </c:pt>
                <c:pt idx="487">
                  <c:v>979</c:v>
                </c:pt>
                <c:pt idx="488">
                  <c:v>978</c:v>
                </c:pt>
                <c:pt idx="489">
                  <c:v>977</c:v>
                </c:pt>
                <c:pt idx="490">
                  <c:v>976</c:v>
                </c:pt>
                <c:pt idx="491">
                  <c:v>975</c:v>
                </c:pt>
                <c:pt idx="492">
                  <c:v>974</c:v>
                </c:pt>
                <c:pt idx="493">
                  <c:v>990</c:v>
                </c:pt>
                <c:pt idx="494">
                  <c:v>989</c:v>
                </c:pt>
                <c:pt idx="495">
                  <c:v>988</c:v>
                </c:pt>
                <c:pt idx="496">
                  <c:v>987</c:v>
                </c:pt>
                <c:pt idx="497">
                  <c:v>986</c:v>
                </c:pt>
                <c:pt idx="498">
                  <c:v>985</c:v>
                </c:pt>
                <c:pt idx="499">
                  <c:v>984</c:v>
                </c:pt>
                <c:pt idx="500">
                  <c:v>983</c:v>
                </c:pt>
                <c:pt idx="501">
                  <c:v>982</c:v>
                </c:pt>
                <c:pt idx="502">
                  <c:v>981</c:v>
                </c:pt>
                <c:pt idx="503">
                  <c:v>980</c:v>
                </c:pt>
                <c:pt idx="504">
                  <c:v>979</c:v>
                </c:pt>
                <c:pt idx="505">
                  <c:v>978</c:v>
                </c:pt>
                <c:pt idx="506">
                  <c:v>977</c:v>
                </c:pt>
                <c:pt idx="507">
                  <c:v>976</c:v>
                </c:pt>
                <c:pt idx="508">
                  <c:v>975</c:v>
                </c:pt>
                <c:pt idx="509">
                  <c:v>974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990</c:v>
                </c:pt>
                <c:pt idx="528">
                  <c:v>989</c:v>
                </c:pt>
                <c:pt idx="529">
                  <c:v>988</c:v>
                </c:pt>
                <c:pt idx="530">
                  <c:v>987</c:v>
                </c:pt>
                <c:pt idx="531">
                  <c:v>986</c:v>
                </c:pt>
                <c:pt idx="532">
                  <c:v>985</c:v>
                </c:pt>
                <c:pt idx="533">
                  <c:v>984</c:v>
                </c:pt>
                <c:pt idx="534">
                  <c:v>983</c:v>
                </c:pt>
                <c:pt idx="535">
                  <c:v>982</c:v>
                </c:pt>
                <c:pt idx="536">
                  <c:v>981</c:v>
                </c:pt>
                <c:pt idx="537">
                  <c:v>980</c:v>
                </c:pt>
                <c:pt idx="538">
                  <c:v>979</c:v>
                </c:pt>
                <c:pt idx="539">
                  <c:v>978</c:v>
                </c:pt>
                <c:pt idx="540">
                  <c:v>977</c:v>
                </c:pt>
                <c:pt idx="541">
                  <c:v>976</c:v>
                </c:pt>
                <c:pt idx="542">
                  <c:v>975</c:v>
                </c:pt>
                <c:pt idx="543">
                  <c:v>974</c:v>
                </c:pt>
                <c:pt idx="544">
                  <c:v>990</c:v>
                </c:pt>
                <c:pt idx="545">
                  <c:v>989</c:v>
                </c:pt>
                <c:pt idx="546">
                  <c:v>988</c:v>
                </c:pt>
                <c:pt idx="547">
                  <c:v>987</c:v>
                </c:pt>
                <c:pt idx="548">
                  <c:v>986</c:v>
                </c:pt>
                <c:pt idx="549">
                  <c:v>985</c:v>
                </c:pt>
                <c:pt idx="550">
                  <c:v>984</c:v>
                </c:pt>
                <c:pt idx="551">
                  <c:v>983</c:v>
                </c:pt>
                <c:pt idx="552">
                  <c:v>982</c:v>
                </c:pt>
                <c:pt idx="553">
                  <c:v>981</c:v>
                </c:pt>
                <c:pt idx="554">
                  <c:v>980</c:v>
                </c:pt>
                <c:pt idx="555">
                  <c:v>979</c:v>
                </c:pt>
                <c:pt idx="556">
                  <c:v>978</c:v>
                </c:pt>
                <c:pt idx="557">
                  <c:v>977</c:v>
                </c:pt>
                <c:pt idx="558">
                  <c:v>976</c:v>
                </c:pt>
                <c:pt idx="559">
                  <c:v>975</c:v>
                </c:pt>
                <c:pt idx="560">
                  <c:v>974</c:v>
                </c:pt>
                <c:pt idx="561">
                  <c:v>990</c:v>
                </c:pt>
                <c:pt idx="562">
                  <c:v>989</c:v>
                </c:pt>
                <c:pt idx="563">
                  <c:v>988</c:v>
                </c:pt>
                <c:pt idx="564">
                  <c:v>987</c:v>
                </c:pt>
                <c:pt idx="565">
                  <c:v>986</c:v>
                </c:pt>
                <c:pt idx="566">
                  <c:v>985</c:v>
                </c:pt>
                <c:pt idx="567">
                  <c:v>984</c:v>
                </c:pt>
                <c:pt idx="568">
                  <c:v>983</c:v>
                </c:pt>
                <c:pt idx="569">
                  <c:v>982</c:v>
                </c:pt>
                <c:pt idx="570">
                  <c:v>981</c:v>
                </c:pt>
                <c:pt idx="571">
                  <c:v>980</c:v>
                </c:pt>
                <c:pt idx="572">
                  <c:v>979</c:v>
                </c:pt>
                <c:pt idx="573">
                  <c:v>978</c:v>
                </c:pt>
                <c:pt idx="574">
                  <c:v>977</c:v>
                </c:pt>
                <c:pt idx="575">
                  <c:v>976</c:v>
                </c:pt>
                <c:pt idx="576">
                  <c:v>975</c:v>
                </c:pt>
                <c:pt idx="577">
                  <c:v>974</c:v>
                </c:pt>
                <c:pt idx="578">
                  <c:v>990</c:v>
                </c:pt>
                <c:pt idx="579">
                  <c:v>989</c:v>
                </c:pt>
                <c:pt idx="580">
                  <c:v>988</c:v>
                </c:pt>
                <c:pt idx="581">
                  <c:v>987</c:v>
                </c:pt>
                <c:pt idx="582">
                  <c:v>986</c:v>
                </c:pt>
                <c:pt idx="583">
                  <c:v>985</c:v>
                </c:pt>
                <c:pt idx="584">
                  <c:v>984</c:v>
                </c:pt>
                <c:pt idx="585">
                  <c:v>983</c:v>
                </c:pt>
                <c:pt idx="586">
                  <c:v>982</c:v>
                </c:pt>
                <c:pt idx="587">
                  <c:v>981</c:v>
                </c:pt>
                <c:pt idx="588">
                  <c:v>980</c:v>
                </c:pt>
                <c:pt idx="589">
                  <c:v>979</c:v>
                </c:pt>
                <c:pt idx="590">
                  <c:v>978</c:v>
                </c:pt>
                <c:pt idx="591">
                  <c:v>977</c:v>
                </c:pt>
                <c:pt idx="592">
                  <c:v>976</c:v>
                </c:pt>
                <c:pt idx="593">
                  <c:v>975</c:v>
                </c:pt>
                <c:pt idx="594">
                  <c:v>974</c:v>
                </c:pt>
                <c:pt idx="595">
                  <c:v>990</c:v>
                </c:pt>
                <c:pt idx="596">
                  <c:v>989</c:v>
                </c:pt>
                <c:pt idx="597">
                  <c:v>988</c:v>
                </c:pt>
                <c:pt idx="598">
                  <c:v>987</c:v>
                </c:pt>
                <c:pt idx="599">
                  <c:v>986</c:v>
                </c:pt>
                <c:pt idx="600">
                  <c:v>985</c:v>
                </c:pt>
                <c:pt idx="601">
                  <c:v>984</c:v>
                </c:pt>
                <c:pt idx="602">
                  <c:v>983</c:v>
                </c:pt>
                <c:pt idx="603">
                  <c:v>982</c:v>
                </c:pt>
                <c:pt idx="604">
                  <c:v>981</c:v>
                </c:pt>
                <c:pt idx="605">
                  <c:v>980</c:v>
                </c:pt>
                <c:pt idx="606">
                  <c:v>979</c:v>
                </c:pt>
                <c:pt idx="607">
                  <c:v>978</c:v>
                </c:pt>
                <c:pt idx="608">
                  <c:v>977</c:v>
                </c:pt>
                <c:pt idx="609">
                  <c:v>976</c:v>
                </c:pt>
                <c:pt idx="610">
                  <c:v>975</c:v>
                </c:pt>
                <c:pt idx="611">
                  <c:v>974</c:v>
                </c:pt>
                <c:pt idx="612">
                  <c:v>990</c:v>
                </c:pt>
                <c:pt idx="613">
                  <c:v>989</c:v>
                </c:pt>
                <c:pt idx="614">
                  <c:v>988</c:v>
                </c:pt>
                <c:pt idx="615">
                  <c:v>987</c:v>
                </c:pt>
                <c:pt idx="616">
                  <c:v>986</c:v>
                </c:pt>
                <c:pt idx="617">
                  <c:v>985</c:v>
                </c:pt>
                <c:pt idx="618">
                  <c:v>984</c:v>
                </c:pt>
                <c:pt idx="619">
                  <c:v>983</c:v>
                </c:pt>
                <c:pt idx="620">
                  <c:v>982</c:v>
                </c:pt>
                <c:pt idx="621">
                  <c:v>981</c:v>
                </c:pt>
                <c:pt idx="622">
                  <c:v>980</c:v>
                </c:pt>
                <c:pt idx="623">
                  <c:v>979</c:v>
                </c:pt>
                <c:pt idx="624">
                  <c:v>978</c:v>
                </c:pt>
                <c:pt idx="625">
                  <c:v>977</c:v>
                </c:pt>
                <c:pt idx="626">
                  <c:v>976</c:v>
                </c:pt>
                <c:pt idx="627">
                  <c:v>975</c:v>
                </c:pt>
                <c:pt idx="628">
                  <c:v>974</c:v>
                </c:pt>
                <c:pt idx="629">
                  <c:v>990</c:v>
                </c:pt>
                <c:pt idx="630">
                  <c:v>989</c:v>
                </c:pt>
                <c:pt idx="631">
                  <c:v>988</c:v>
                </c:pt>
                <c:pt idx="632">
                  <c:v>987</c:v>
                </c:pt>
                <c:pt idx="633">
                  <c:v>986</c:v>
                </c:pt>
                <c:pt idx="634">
                  <c:v>985</c:v>
                </c:pt>
                <c:pt idx="635">
                  <c:v>984</c:v>
                </c:pt>
                <c:pt idx="636">
                  <c:v>983</c:v>
                </c:pt>
                <c:pt idx="637">
                  <c:v>982</c:v>
                </c:pt>
                <c:pt idx="638">
                  <c:v>981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977</c:v>
                </c:pt>
                <c:pt idx="643">
                  <c:v>976</c:v>
                </c:pt>
                <c:pt idx="644">
                  <c:v>975</c:v>
                </c:pt>
                <c:pt idx="645">
                  <c:v>974</c:v>
                </c:pt>
                <c:pt idx="646">
                  <c:v>990</c:v>
                </c:pt>
                <c:pt idx="647">
                  <c:v>989</c:v>
                </c:pt>
                <c:pt idx="648">
                  <c:v>988</c:v>
                </c:pt>
                <c:pt idx="649">
                  <c:v>987</c:v>
                </c:pt>
                <c:pt idx="650">
                  <c:v>986</c:v>
                </c:pt>
                <c:pt idx="651">
                  <c:v>985</c:v>
                </c:pt>
                <c:pt idx="652">
                  <c:v>984</c:v>
                </c:pt>
                <c:pt idx="653">
                  <c:v>983</c:v>
                </c:pt>
                <c:pt idx="654">
                  <c:v>982</c:v>
                </c:pt>
                <c:pt idx="655">
                  <c:v>981</c:v>
                </c:pt>
                <c:pt idx="656">
                  <c:v>980</c:v>
                </c:pt>
                <c:pt idx="657">
                  <c:v>979</c:v>
                </c:pt>
                <c:pt idx="658">
                  <c:v>978</c:v>
                </c:pt>
                <c:pt idx="659">
                  <c:v>977</c:v>
                </c:pt>
                <c:pt idx="660">
                  <c:v>976</c:v>
                </c:pt>
                <c:pt idx="661">
                  <c:v>975</c:v>
                </c:pt>
                <c:pt idx="662">
                  <c:v>974</c:v>
                </c:pt>
                <c:pt idx="663">
                  <c:v>990</c:v>
                </c:pt>
                <c:pt idx="664">
                  <c:v>989</c:v>
                </c:pt>
                <c:pt idx="665">
                  <c:v>988</c:v>
                </c:pt>
                <c:pt idx="666">
                  <c:v>987</c:v>
                </c:pt>
                <c:pt idx="667">
                  <c:v>986</c:v>
                </c:pt>
                <c:pt idx="668">
                  <c:v>985</c:v>
                </c:pt>
                <c:pt idx="669">
                  <c:v>984</c:v>
                </c:pt>
                <c:pt idx="670">
                  <c:v>983</c:v>
                </c:pt>
                <c:pt idx="671">
                  <c:v>982</c:v>
                </c:pt>
                <c:pt idx="672">
                  <c:v>981</c:v>
                </c:pt>
                <c:pt idx="673">
                  <c:v>980</c:v>
                </c:pt>
                <c:pt idx="674">
                  <c:v>979</c:v>
                </c:pt>
                <c:pt idx="675">
                  <c:v>978</c:v>
                </c:pt>
                <c:pt idx="676">
                  <c:v>977</c:v>
                </c:pt>
                <c:pt idx="677">
                  <c:v>976</c:v>
                </c:pt>
                <c:pt idx="678">
                  <c:v>975</c:v>
                </c:pt>
                <c:pt idx="679">
                  <c:v>974</c:v>
                </c:pt>
                <c:pt idx="680">
                  <c:v>990</c:v>
                </c:pt>
                <c:pt idx="681">
                  <c:v>989</c:v>
                </c:pt>
                <c:pt idx="682">
                  <c:v>988</c:v>
                </c:pt>
                <c:pt idx="683">
                  <c:v>987</c:v>
                </c:pt>
                <c:pt idx="684">
                  <c:v>986</c:v>
                </c:pt>
                <c:pt idx="685">
                  <c:v>985</c:v>
                </c:pt>
                <c:pt idx="686">
                  <c:v>984</c:v>
                </c:pt>
                <c:pt idx="687">
                  <c:v>983</c:v>
                </c:pt>
                <c:pt idx="688">
                  <c:v>982</c:v>
                </c:pt>
                <c:pt idx="689">
                  <c:v>981</c:v>
                </c:pt>
                <c:pt idx="690">
                  <c:v>980</c:v>
                </c:pt>
                <c:pt idx="691">
                  <c:v>979</c:v>
                </c:pt>
                <c:pt idx="692">
                  <c:v>978</c:v>
                </c:pt>
                <c:pt idx="693">
                  <c:v>977</c:v>
                </c:pt>
                <c:pt idx="694">
                  <c:v>976</c:v>
                </c:pt>
                <c:pt idx="695">
                  <c:v>975</c:v>
                </c:pt>
                <c:pt idx="696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26F-91FF-8B93ED467A0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Sheet1!$H$20:$H$716</c:f>
              <c:numCache>
                <c:formatCode>General</c:formatCode>
                <c:ptCount val="697"/>
                <c:pt idx="0">
                  <c:v>190.8</c:v>
                </c:pt>
                <c:pt idx="1">
                  <c:v>201.4</c:v>
                </c:pt>
                <c:pt idx="2">
                  <c:v>210.6</c:v>
                </c:pt>
                <c:pt idx="3">
                  <c:v>219.5</c:v>
                </c:pt>
                <c:pt idx="4">
                  <c:v>228.2</c:v>
                </c:pt>
                <c:pt idx="5">
                  <c:v>236.7</c:v>
                </c:pt>
                <c:pt idx="6">
                  <c:v>245</c:v>
                </c:pt>
                <c:pt idx="7">
                  <c:v>253.1</c:v>
                </c:pt>
                <c:pt idx="8">
                  <c:v>261.2</c:v>
                </c:pt>
                <c:pt idx="9">
                  <c:v>269</c:v>
                </c:pt>
                <c:pt idx="10">
                  <c:v>276.7</c:v>
                </c:pt>
                <c:pt idx="11">
                  <c:v>284.2</c:v>
                </c:pt>
                <c:pt idx="12">
                  <c:v>291.60000000000002</c:v>
                </c:pt>
                <c:pt idx="13">
                  <c:v>298.89999999999998</c:v>
                </c:pt>
                <c:pt idx="14">
                  <c:v>306.10000000000002</c:v>
                </c:pt>
                <c:pt idx="15">
                  <c:v>313.2</c:v>
                </c:pt>
                <c:pt idx="16">
                  <c:v>320.2</c:v>
                </c:pt>
                <c:pt idx="17">
                  <c:v>190.8</c:v>
                </c:pt>
                <c:pt idx="18">
                  <c:v>201.4</c:v>
                </c:pt>
                <c:pt idx="19">
                  <c:v>210.6</c:v>
                </c:pt>
                <c:pt idx="20">
                  <c:v>219.5</c:v>
                </c:pt>
                <c:pt idx="21">
                  <c:v>228.2</c:v>
                </c:pt>
                <c:pt idx="22">
                  <c:v>236.7</c:v>
                </c:pt>
                <c:pt idx="23">
                  <c:v>245</c:v>
                </c:pt>
                <c:pt idx="24">
                  <c:v>253.1</c:v>
                </c:pt>
                <c:pt idx="25">
                  <c:v>261.2</c:v>
                </c:pt>
                <c:pt idx="26">
                  <c:v>269</c:v>
                </c:pt>
                <c:pt idx="27">
                  <c:v>276.7</c:v>
                </c:pt>
                <c:pt idx="28">
                  <c:v>284.2</c:v>
                </c:pt>
                <c:pt idx="29">
                  <c:v>291.60000000000002</c:v>
                </c:pt>
                <c:pt idx="30">
                  <c:v>298.89999999999998</c:v>
                </c:pt>
                <c:pt idx="31">
                  <c:v>306.10000000000002</c:v>
                </c:pt>
                <c:pt idx="32">
                  <c:v>313.2</c:v>
                </c:pt>
                <c:pt idx="33">
                  <c:v>320.2</c:v>
                </c:pt>
                <c:pt idx="34">
                  <c:v>190.8</c:v>
                </c:pt>
                <c:pt idx="35">
                  <c:v>201.4</c:v>
                </c:pt>
                <c:pt idx="36">
                  <c:v>210.6</c:v>
                </c:pt>
                <c:pt idx="37">
                  <c:v>219.5</c:v>
                </c:pt>
                <c:pt idx="38">
                  <c:v>228.2</c:v>
                </c:pt>
                <c:pt idx="39">
                  <c:v>236.7</c:v>
                </c:pt>
                <c:pt idx="40">
                  <c:v>245</c:v>
                </c:pt>
                <c:pt idx="41">
                  <c:v>253.1</c:v>
                </c:pt>
                <c:pt idx="42">
                  <c:v>261.2</c:v>
                </c:pt>
                <c:pt idx="43">
                  <c:v>269</c:v>
                </c:pt>
                <c:pt idx="44">
                  <c:v>276.7</c:v>
                </c:pt>
                <c:pt idx="45">
                  <c:v>284.2</c:v>
                </c:pt>
                <c:pt idx="46">
                  <c:v>291.60000000000002</c:v>
                </c:pt>
                <c:pt idx="47">
                  <c:v>298.89999999999998</c:v>
                </c:pt>
                <c:pt idx="48">
                  <c:v>306.10000000000002</c:v>
                </c:pt>
                <c:pt idx="49">
                  <c:v>313.2</c:v>
                </c:pt>
                <c:pt idx="50">
                  <c:v>320.2</c:v>
                </c:pt>
                <c:pt idx="51">
                  <c:v>190.8</c:v>
                </c:pt>
                <c:pt idx="52">
                  <c:v>201.4</c:v>
                </c:pt>
                <c:pt idx="53">
                  <c:v>210.6</c:v>
                </c:pt>
                <c:pt idx="54">
                  <c:v>219.5</c:v>
                </c:pt>
                <c:pt idx="55">
                  <c:v>228.2</c:v>
                </c:pt>
                <c:pt idx="56">
                  <c:v>236.7</c:v>
                </c:pt>
                <c:pt idx="57">
                  <c:v>245</c:v>
                </c:pt>
                <c:pt idx="58">
                  <c:v>253.1</c:v>
                </c:pt>
                <c:pt idx="59">
                  <c:v>261.2</c:v>
                </c:pt>
                <c:pt idx="60">
                  <c:v>269</c:v>
                </c:pt>
                <c:pt idx="61">
                  <c:v>276.7</c:v>
                </c:pt>
                <c:pt idx="62">
                  <c:v>284.2</c:v>
                </c:pt>
                <c:pt idx="63">
                  <c:v>291.60000000000002</c:v>
                </c:pt>
                <c:pt idx="64">
                  <c:v>298.89999999999998</c:v>
                </c:pt>
                <c:pt idx="65">
                  <c:v>306.10000000000002</c:v>
                </c:pt>
                <c:pt idx="66">
                  <c:v>313.2</c:v>
                </c:pt>
                <c:pt idx="67">
                  <c:v>320.2</c:v>
                </c:pt>
                <c:pt idx="68">
                  <c:v>190.8</c:v>
                </c:pt>
                <c:pt idx="69">
                  <c:v>201.4</c:v>
                </c:pt>
                <c:pt idx="70">
                  <c:v>210.6</c:v>
                </c:pt>
                <c:pt idx="71">
                  <c:v>219.5</c:v>
                </c:pt>
                <c:pt idx="72">
                  <c:v>228.2</c:v>
                </c:pt>
                <c:pt idx="73">
                  <c:v>236.7</c:v>
                </c:pt>
                <c:pt idx="74">
                  <c:v>245</c:v>
                </c:pt>
                <c:pt idx="75">
                  <c:v>253.1</c:v>
                </c:pt>
                <c:pt idx="76">
                  <c:v>261.2</c:v>
                </c:pt>
                <c:pt idx="77">
                  <c:v>269</c:v>
                </c:pt>
                <c:pt idx="78">
                  <c:v>276.7</c:v>
                </c:pt>
                <c:pt idx="79">
                  <c:v>284.2</c:v>
                </c:pt>
                <c:pt idx="80">
                  <c:v>291.60000000000002</c:v>
                </c:pt>
                <c:pt idx="81">
                  <c:v>298.89999999999998</c:v>
                </c:pt>
                <c:pt idx="82">
                  <c:v>306.10000000000002</c:v>
                </c:pt>
                <c:pt idx="83">
                  <c:v>313.2</c:v>
                </c:pt>
                <c:pt idx="84">
                  <c:v>320.2</c:v>
                </c:pt>
                <c:pt idx="85">
                  <c:v>190.8</c:v>
                </c:pt>
                <c:pt idx="86">
                  <c:v>201.4</c:v>
                </c:pt>
                <c:pt idx="87">
                  <c:v>210.6</c:v>
                </c:pt>
                <c:pt idx="88">
                  <c:v>219.5</c:v>
                </c:pt>
                <c:pt idx="89">
                  <c:v>228.2</c:v>
                </c:pt>
                <c:pt idx="90">
                  <c:v>236.7</c:v>
                </c:pt>
                <c:pt idx="91">
                  <c:v>245</c:v>
                </c:pt>
                <c:pt idx="92">
                  <c:v>253.1</c:v>
                </c:pt>
                <c:pt idx="93">
                  <c:v>261.2</c:v>
                </c:pt>
                <c:pt idx="94">
                  <c:v>269</c:v>
                </c:pt>
                <c:pt idx="95">
                  <c:v>276.7</c:v>
                </c:pt>
                <c:pt idx="96">
                  <c:v>284.2</c:v>
                </c:pt>
                <c:pt idx="97">
                  <c:v>291.60000000000002</c:v>
                </c:pt>
                <c:pt idx="98">
                  <c:v>298.89999999999998</c:v>
                </c:pt>
                <c:pt idx="99">
                  <c:v>306.10000000000002</c:v>
                </c:pt>
                <c:pt idx="100">
                  <c:v>313.2</c:v>
                </c:pt>
                <c:pt idx="101">
                  <c:v>320.2</c:v>
                </c:pt>
                <c:pt idx="102">
                  <c:v>190.8</c:v>
                </c:pt>
                <c:pt idx="103">
                  <c:v>201.4</c:v>
                </c:pt>
                <c:pt idx="104">
                  <c:v>210.6</c:v>
                </c:pt>
                <c:pt idx="105">
                  <c:v>219.5</c:v>
                </c:pt>
                <c:pt idx="106">
                  <c:v>228.2</c:v>
                </c:pt>
                <c:pt idx="107">
                  <c:v>236.7</c:v>
                </c:pt>
                <c:pt idx="108">
                  <c:v>245</c:v>
                </c:pt>
                <c:pt idx="109">
                  <c:v>253.1</c:v>
                </c:pt>
                <c:pt idx="110">
                  <c:v>261.2</c:v>
                </c:pt>
                <c:pt idx="111">
                  <c:v>269</c:v>
                </c:pt>
                <c:pt idx="112">
                  <c:v>276.7</c:v>
                </c:pt>
                <c:pt idx="113">
                  <c:v>284.2</c:v>
                </c:pt>
                <c:pt idx="114">
                  <c:v>291.60000000000002</c:v>
                </c:pt>
                <c:pt idx="115">
                  <c:v>298.89999999999998</c:v>
                </c:pt>
                <c:pt idx="116">
                  <c:v>306.10000000000002</c:v>
                </c:pt>
                <c:pt idx="117">
                  <c:v>313.2</c:v>
                </c:pt>
                <c:pt idx="118">
                  <c:v>320.2</c:v>
                </c:pt>
                <c:pt idx="119">
                  <c:v>190.8</c:v>
                </c:pt>
                <c:pt idx="120">
                  <c:v>201.4</c:v>
                </c:pt>
                <c:pt idx="121">
                  <c:v>210.6</c:v>
                </c:pt>
                <c:pt idx="122">
                  <c:v>219.5</c:v>
                </c:pt>
                <c:pt idx="123">
                  <c:v>228.2</c:v>
                </c:pt>
                <c:pt idx="124">
                  <c:v>236.7</c:v>
                </c:pt>
                <c:pt idx="125">
                  <c:v>245</c:v>
                </c:pt>
                <c:pt idx="126">
                  <c:v>253.1</c:v>
                </c:pt>
                <c:pt idx="127">
                  <c:v>261.2</c:v>
                </c:pt>
                <c:pt idx="128">
                  <c:v>269</c:v>
                </c:pt>
                <c:pt idx="129">
                  <c:v>276.7</c:v>
                </c:pt>
                <c:pt idx="130">
                  <c:v>284.2</c:v>
                </c:pt>
                <c:pt idx="131">
                  <c:v>291.60000000000002</c:v>
                </c:pt>
                <c:pt idx="132">
                  <c:v>298.89999999999998</c:v>
                </c:pt>
                <c:pt idx="133">
                  <c:v>306.10000000000002</c:v>
                </c:pt>
                <c:pt idx="134">
                  <c:v>313.2</c:v>
                </c:pt>
                <c:pt idx="135">
                  <c:v>320.2</c:v>
                </c:pt>
                <c:pt idx="136">
                  <c:v>190.8</c:v>
                </c:pt>
                <c:pt idx="137">
                  <c:v>201.4</c:v>
                </c:pt>
                <c:pt idx="138">
                  <c:v>210.6</c:v>
                </c:pt>
                <c:pt idx="139">
                  <c:v>219.5</c:v>
                </c:pt>
                <c:pt idx="140">
                  <c:v>228.2</c:v>
                </c:pt>
                <c:pt idx="141">
                  <c:v>236.7</c:v>
                </c:pt>
                <c:pt idx="142">
                  <c:v>245</c:v>
                </c:pt>
                <c:pt idx="143">
                  <c:v>253.1</c:v>
                </c:pt>
                <c:pt idx="144">
                  <c:v>261.2</c:v>
                </c:pt>
                <c:pt idx="145">
                  <c:v>269</c:v>
                </c:pt>
                <c:pt idx="146">
                  <c:v>276.7</c:v>
                </c:pt>
                <c:pt idx="147">
                  <c:v>284.2</c:v>
                </c:pt>
                <c:pt idx="148">
                  <c:v>291.60000000000002</c:v>
                </c:pt>
                <c:pt idx="149">
                  <c:v>298.89999999999998</c:v>
                </c:pt>
                <c:pt idx="150">
                  <c:v>306.10000000000002</c:v>
                </c:pt>
                <c:pt idx="151">
                  <c:v>313.2</c:v>
                </c:pt>
                <c:pt idx="152">
                  <c:v>320.2</c:v>
                </c:pt>
                <c:pt idx="153">
                  <c:v>190.8</c:v>
                </c:pt>
                <c:pt idx="154">
                  <c:v>201.4</c:v>
                </c:pt>
                <c:pt idx="155">
                  <c:v>210.6</c:v>
                </c:pt>
                <c:pt idx="156">
                  <c:v>219.5</c:v>
                </c:pt>
                <c:pt idx="157">
                  <c:v>228.2</c:v>
                </c:pt>
                <c:pt idx="158">
                  <c:v>236.7</c:v>
                </c:pt>
                <c:pt idx="159">
                  <c:v>245</c:v>
                </c:pt>
                <c:pt idx="160">
                  <c:v>253.1</c:v>
                </c:pt>
                <c:pt idx="161">
                  <c:v>261.2</c:v>
                </c:pt>
                <c:pt idx="162">
                  <c:v>269</c:v>
                </c:pt>
                <c:pt idx="163">
                  <c:v>276.7</c:v>
                </c:pt>
                <c:pt idx="164">
                  <c:v>284.2</c:v>
                </c:pt>
                <c:pt idx="165">
                  <c:v>291.60000000000002</c:v>
                </c:pt>
                <c:pt idx="166">
                  <c:v>298.89999999999998</c:v>
                </c:pt>
                <c:pt idx="167">
                  <c:v>306.10000000000002</c:v>
                </c:pt>
                <c:pt idx="168">
                  <c:v>313.2</c:v>
                </c:pt>
                <c:pt idx="169">
                  <c:v>320.2</c:v>
                </c:pt>
                <c:pt idx="170">
                  <c:v>190.8</c:v>
                </c:pt>
                <c:pt idx="171">
                  <c:v>201.4</c:v>
                </c:pt>
                <c:pt idx="172">
                  <c:v>210.6</c:v>
                </c:pt>
                <c:pt idx="173">
                  <c:v>219.5</c:v>
                </c:pt>
                <c:pt idx="174">
                  <c:v>228.2</c:v>
                </c:pt>
                <c:pt idx="175">
                  <c:v>236.7</c:v>
                </c:pt>
                <c:pt idx="176">
                  <c:v>245</c:v>
                </c:pt>
                <c:pt idx="177">
                  <c:v>253.1</c:v>
                </c:pt>
                <c:pt idx="178">
                  <c:v>261.2</c:v>
                </c:pt>
                <c:pt idx="179">
                  <c:v>269</c:v>
                </c:pt>
                <c:pt idx="180">
                  <c:v>276.7</c:v>
                </c:pt>
                <c:pt idx="181">
                  <c:v>284.2</c:v>
                </c:pt>
                <c:pt idx="182">
                  <c:v>291.60000000000002</c:v>
                </c:pt>
                <c:pt idx="183">
                  <c:v>298.89999999999998</c:v>
                </c:pt>
                <c:pt idx="184">
                  <c:v>306.10000000000002</c:v>
                </c:pt>
                <c:pt idx="185">
                  <c:v>313.2</c:v>
                </c:pt>
                <c:pt idx="186">
                  <c:v>320.2</c:v>
                </c:pt>
                <c:pt idx="187">
                  <c:v>190.8</c:v>
                </c:pt>
                <c:pt idx="188">
                  <c:v>201.3</c:v>
                </c:pt>
                <c:pt idx="189">
                  <c:v>210.6</c:v>
                </c:pt>
                <c:pt idx="190">
                  <c:v>219.5</c:v>
                </c:pt>
                <c:pt idx="191">
                  <c:v>228.2</c:v>
                </c:pt>
                <c:pt idx="192">
                  <c:v>236.7</c:v>
                </c:pt>
                <c:pt idx="193">
                  <c:v>245</c:v>
                </c:pt>
                <c:pt idx="194">
                  <c:v>253.1</c:v>
                </c:pt>
                <c:pt idx="195">
                  <c:v>261.2</c:v>
                </c:pt>
                <c:pt idx="196">
                  <c:v>269</c:v>
                </c:pt>
                <c:pt idx="197">
                  <c:v>276.7</c:v>
                </c:pt>
                <c:pt idx="198">
                  <c:v>284.2</c:v>
                </c:pt>
                <c:pt idx="199">
                  <c:v>291.60000000000002</c:v>
                </c:pt>
                <c:pt idx="200">
                  <c:v>298.89999999999998</c:v>
                </c:pt>
                <c:pt idx="201">
                  <c:v>306.10000000000002</c:v>
                </c:pt>
                <c:pt idx="202">
                  <c:v>313.2</c:v>
                </c:pt>
                <c:pt idx="203">
                  <c:v>320.2</c:v>
                </c:pt>
                <c:pt idx="204">
                  <c:v>190.8</c:v>
                </c:pt>
                <c:pt idx="205">
                  <c:v>201.3</c:v>
                </c:pt>
                <c:pt idx="206">
                  <c:v>210.6</c:v>
                </c:pt>
                <c:pt idx="207">
                  <c:v>219.5</c:v>
                </c:pt>
                <c:pt idx="208">
                  <c:v>228.2</c:v>
                </c:pt>
                <c:pt idx="209">
                  <c:v>236.7</c:v>
                </c:pt>
                <c:pt idx="210">
                  <c:v>245</c:v>
                </c:pt>
                <c:pt idx="211">
                  <c:v>253.1</c:v>
                </c:pt>
                <c:pt idx="212">
                  <c:v>261.2</c:v>
                </c:pt>
                <c:pt idx="213">
                  <c:v>269</c:v>
                </c:pt>
                <c:pt idx="214">
                  <c:v>276.7</c:v>
                </c:pt>
                <c:pt idx="215">
                  <c:v>284.2</c:v>
                </c:pt>
                <c:pt idx="216">
                  <c:v>291.60000000000002</c:v>
                </c:pt>
                <c:pt idx="217">
                  <c:v>298.89999999999998</c:v>
                </c:pt>
                <c:pt idx="218">
                  <c:v>306.10000000000002</c:v>
                </c:pt>
                <c:pt idx="219">
                  <c:v>313.2</c:v>
                </c:pt>
                <c:pt idx="220">
                  <c:v>320.2</c:v>
                </c:pt>
                <c:pt idx="221">
                  <c:v>190.8</c:v>
                </c:pt>
                <c:pt idx="222">
                  <c:v>201.3</c:v>
                </c:pt>
                <c:pt idx="223">
                  <c:v>210.6</c:v>
                </c:pt>
                <c:pt idx="224">
                  <c:v>219.5</c:v>
                </c:pt>
                <c:pt idx="225">
                  <c:v>228.2</c:v>
                </c:pt>
                <c:pt idx="226">
                  <c:v>236.7</c:v>
                </c:pt>
                <c:pt idx="227">
                  <c:v>245</c:v>
                </c:pt>
                <c:pt idx="228">
                  <c:v>253.1</c:v>
                </c:pt>
                <c:pt idx="229">
                  <c:v>261.2</c:v>
                </c:pt>
                <c:pt idx="230">
                  <c:v>269</c:v>
                </c:pt>
                <c:pt idx="231">
                  <c:v>276.7</c:v>
                </c:pt>
                <c:pt idx="232">
                  <c:v>284.2</c:v>
                </c:pt>
                <c:pt idx="233">
                  <c:v>291.60000000000002</c:v>
                </c:pt>
                <c:pt idx="234">
                  <c:v>298.89999999999998</c:v>
                </c:pt>
                <c:pt idx="235">
                  <c:v>306.10000000000002</c:v>
                </c:pt>
                <c:pt idx="236">
                  <c:v>313.2</c:v>
                </c:pt>
                <c:pt idx="237">
                  <c:v>320.2</c:v>
                </c:pt>
                <c:pt idx="238">
                  <c:v>190.8</c:v>
                </c:pt>
                <c:pt idx="239">
                  <c:v>201.3</c:v>
                </c:pt>
                <c:pt idx="240">
                  <c:v>210.6</c:v>
                </c:pt>
                <c:pt idx="241">
                  <c:v>219.5</c:v>
                </c:pt>
                <c:pt idx="242">
                  <c:v>228.2</c:v>
                </c:pt>
                <c:pt idx="243">
                  <c:v>236.7</c:v>
                </c:pt>
                <c:pt idx="244">
                  <c:v>245</c:v>
                </c:pt>
                <c:pt idx="245">
                  <c:v>253.1</c:v>
                </c:pt>
                <c:pt idx="246">
                  <c:v>261.2</c:v>
                </c:pt>
                <c:pt idx="247">
                  <c:v>269</c:v>
                </c:pt>
                <c:pt idx="248">
                  <c:v>276.7</c:v>
                </c:pt>
                <c:pt idx="249">
                  <c:v>284.2</c:v>
                </c:pt>
                <c:pt idx="250">
                  <c:v>291.60000000000002</c:v>
                </c:pt>
                <c:pt idx="251">
                  <c:v>298.89999999999998</c:v>
                </c:pt>
                <c:pt idx="252">
                  <c:v>306.10000000000002</c:v>
                </c:pt>
                <c:pt idx="253">
                  <c:v>313.2</c:v>
                </c:pt>
                <c:pt idx="254">
                  <c:v>320.2</c:v>
                </c:pt>
                <c:pt idx="255">
                  <c:v>190.8</c:v>
                </c:pt>
                <c:pt idx="256">
                  <c:v>201.3</c:v>
                </c:pt>
                <c:pt idx="257">
                  <c:v>210.6</c:v>
                </c:pt>
                <c:pt idx="258">
                  <c:v>219.5</c:v>
                </c:pt>
                <c:pt idx="259">
                  <c:v>228.2</c:v>
                </c:pt>
                <c:pt idx="260">
                  <c:v>236.7</c:v>
                </c:pt>
                <c:pt idx="261">
                  <c:v>245</c:v>
                </c:pt>
                <c:pt idx="262">
                  <c:v>253.1</c:v>
                </c:pt>
                <c:pt idx="263">
                  <c:v>261.2</c:v>
                </c:pt>
                <c:pt idx="264">
                  <c:v>269</c:v>
                </c:pt>
                <c:pt idx="265">
                  <c:v>276.7</c:v>
                </c:pt>
                <c:pt idx="266">
                  <c:v>284.2</c:v>
                </c:pt>
                <c:pt idx="267">
                  <c:v>291.60000000000002</c:v>
                </c:pt>
                <c:pt idx="268">
                  <c:v>298.89999999999998</c:v>
                </c:pt>
                <c:pt idx="269">
                  <c:v>306.10000000000002</c:v>
                </c:pt>
                <c:pt idx="270">
                  <c:v>313.2</c:v>
                </c:pt>
                <c:pt idx="271">
                  <c:v>320.2</c:v>
                </c:pt>
                <c:pt idx="272">
                  <c:v>190.8</c:v>
                </c:pt>
                <c:pt idx="273">
                  <c:v>201.3</c:v>
                </c:pt>
                <c:pt idx="274">
                  <c:v>210.6</c:v>
                </c:pt>
                <c:pt idx="275">
                  <c:v>219.5</c:v>
                </c:pt>
                <c:pt idx="276">
                  <c:v>228.2</c:v>
                </c:pt>
                <c:pt idx="277">
                  <c:v>236.7</c:v>
                </c:pt>
                <c:pt idx="278">
                  <c:v>245</c:v>
                </c:pt>
                <c:pt idx="279">
                  <c:v>253.1</c:v>
                </c:pt>
                <c:pt idx="280">
                  <c:v>261.2</c:v>
                </c:pt>
                <c:pt idx="281">
                  <c:v>269</c:v>
                </c:pt>
                <c:pt idx="282">
                  <c:v>276.7</c:v>
                </c:pt>
                <c:pt idx="283">
                  <c:v>284.2</c:v>
                </c:pt>
                <c:pt idx="284">
                  <c:v>291.60000000000002</c:v>
                </c:pt>
                <c:pt idx="285">
                  <c:v>298.89999999999998</c:v>
                </c:pt>
                <c:pt idx="286">
                  <c:v>306.10000000000002</c:v>
                </c:pt>
                <c:pt idx="287">
                  <c:v>313.2</c:v>
                </c:pt>
                <c:pt idx="288">
                  <c:v>320.2</c:v>
                </c:pt>
                <c:pt idx="289">
                  <c:v>190.8</c:v>
                </c:pt>
                <c:pt idx="290">
                  <c:v>201.3</c:v>
                </c:pt>
                <c:pt idx="291">
                  <c:v>210.6</c:v>
                </c:pt>
                <c:pt idx="292">
                  <c:v>219.5</c:v>
                </c:pt>
                <c:pt idx="293">
                  <c:v>228.2</c:v>
                </c:pt>
                <c:pt idx="294">
                  <c:v>236.7</c:v>
                </c:pt>
                <c:pt idx="295">
                  <c:v>245</c:v>
                </c:pt>
                <c:pt idx="296">
                  <c:v>253.1</c:v>
                </c:pt>
                <c:pt idx="297">
                  <c:v>261.2</c:v>
                </c:pt>
                <c:pt idx="298">
                  <c:v>269</c:v>
                </c:pt>
                <c:pt idx="299">
                  <c:v>276.7</c:v>
                </c:pt>
                <c:pt idx="300">
                  <c:v>284.2</c:v>
                </c:pt>
                <c:pt idx="301">
                  <c:v>291.60000000000002</c:v>
                </c:pt>
                <c:pt idx="302">
                  <c:v>298.89999999999998</c:v>
                </c:pt>
                <c:pt idx="303">
                  <c:v>306.10000000000002</c:v>
                </c:pt>
                <c:pt idx="304">
                  <c:v>313.2</c:v>
                </c:pt>
                <c:pt idx="305">
                  <c:v>320.2</c:v>
                </c:pt>
                <c:pt idx="306">
                  <c:v>190.8</c:v>
                </c:pt>
                <c:pt idx="307">
                  <c:v>201.3</c:v>
                </c:pt>
                <c:pt idx="308">
                  <c:v>210.6</c:v>
                </c:pt>
                <c:pt idx="309">
                  <c:v>219.5</c:v>
                </c:pt>
                <c:pt idx="310">
                  <c:v>228.2</c:v>
                </c:pt>
                <c:pt idx="311">
                  <c:v>236.7</c:v>
                </c:pt>
                <c:pt idx="312">
                  <c:v>245</c:v>
                </c:pt>
                <c:pt idx="313">
                  <c:v>253.1</c:v>
                </c:pt>
                <c:pt idx="314">
                  <c:v>261.2</c:v>
                </c:pt>
                <c:pt idx="315">
                  <c:v>269</c:v>
                </c:pt>
                <c:pt idx="316">
                  <c:v>276.7</c:v>
                </c:pt>
                <c:pt idx="317">
                  <c:v>284.2</c:v>
                </c:pt>
                <c:pt idx="318">
                  <c:v>291.60000000000002</c:v>
                </c:pt>
                <c:pt idx="319">
                  <c:v>298.89999999999998</c:v>
                </c:pt>
                <c:pt idx="320">
                  <c:v>306.10000000000002</c:v>
                </c:pt>
                <c:pt idx="321">
                  <c:v>313.2</c:v>
                </c:pt>
                <c:pt idx="322">
                  <c:v>320.2</c:v>
                </c:pt>
                <c:pt idx="323">
                  <c:v>190.8</c:v>
                </c:pt>
                <c:pt idx="324">
                  <c:v>201.3</c:v>
                </c:pt>
                <c:pt idx="325">
                  <c:v>210.6</c:v>
                </c:pt>
                <c:pt idx="326">
                  <c:v>219.5</c:v>
                </c:pt>
                <c:pt idx="327">
                  <c:v>228.2</c:v>
                </c:pt>
                <c:pt idx="328">
                  <c:v>236.7</c:v>
                </c:pt>
                <c:pt idx="329">
                  <c:v>245</c:v>
                </c:pt>
                <c:pt idx="330">
                  <c:v>253.1</c:v>
                </c:pt>
                <c:pt idx="331">
                  <c:v>261.2</c:v>
                </c:pt>
                <c:pt idx="332">
                  <c:v>269</c:v>
                </c:pt>
                <c:pt idx="333">
                  <c:v>276.7</c:v>
                </c:pt>
                <c:pt idx="334">
                  <c:v>284.2</c:v>
                </c:pt>
                <c:pt idx="335">
                  <c:v>291.60000000000002</c:v>
                </c:pt>
                <c:pt idx="336">
                  <c:v>298.89999999999998</c:v>
                </c:pt>
                <c:pt idx="337">
                  <c:v>306.10000000000002</c:v>
                </c:pt>
                <c:pt idx="338">
                  <c:v>313.2</c:v>
                </c:pt>
                <c:pt idx="339">
                  <c:v>320.2</c:v>
                </c:pt>
                <c:pt idx="340">
                  <c:v>190.8</c:v>
                </c:pt>
                <c:pt idx="341">
                  <c:v>201.3</c:v>
                </c:pt>
                <c:pt idx="342">
                  <c:v>210.6</c:v>
                </c:pt>
                <c:pt idx="343">
                  <c:v>219.5</c:v>
                </c:pt>
                <c:pt idx="344">
                  <c:v>228.2</c:v>
                </c:pt>
                <c:pt idx="345">
                  <c:v>236.7</c:v>
                </c:pt>
                <c:pt idx="346">
                  <c:v>245</c:v>
                </c:pt>
                <c:pt idx="347">
                  <c:v>253.1</c:v>
                </c:pt>
                <c:pt idx="348">
                  <c:v>261.2</c:v>
                </c:pt>
                <c:pt idx="349">
                  <c:v>269</c:v>
                </c:pt>
                <c:pt idx="350">
                  <c:v>276.7</c:v>
                </c:pt>
                <c:pt idx="351">
                  <c:v>284.2</c:v>
                </c:pt>
                <c:pt idx="352">
                  <c:v>291.60000000000002</c:v>
                </c:pt>
                <c:pt idx="353">
                  <c:v>298.89999999999998</c:v>
                </c:pt>
                <c:pt idx="354">
                  <c:v>306.10000000000002</c:v>
                </c:pt>
                <c:pt idx="355">
                  <c:v>313.2</c:v>
                </c:pt>
                <c:pt idx="356">
                  <c:v>320.2</c:v>
                </c:pt>
                <c:pt idx="357">
                  <c:v>190.8</c:v>
                </c:pt>
                <c:pt idx="358">
                  <c:v>201.3</c:v>
                </c:pt>
                <c:pt idx="359">
                  <c:v>210.6</c:v>
                </c:pt>
                <c:pt idx="360">
                  <c:v>219.5</c:v>
                </c:pt>
                <c:pt idx="361">
                  <c:v>228.2</c:v>
                </c:pt>
                <c:pt idx="362">
                  <c:v>236.7</c:v>
                </c:pt>
                <c:pt idx="363">
                  <c:v>245</c:v>
                </c:pt>
                <c:pt idx="364">
                  <c:v>253.1</c:v>
                </c:pt>
                <c:pt idx="365">
                  <c:v>261.2</c:v>
                </c:pt>
                <c:pt idx="366">
                  <c:v>269</c:v>
                </c:pt>
                <c:pt idx="367">
                  <c:v>276.7</c:v>
                </c:pt>
                <c:pt idx="368">
                  <c:v>284.2</c:v>
                </c:pt>
                <c:pt idx="369">
                  <c:v>291.60000000000002</c:v>
                </c:pt>
                <c:pt idx="370">
                  <c:v>298.89999999999998</c:v>
                </c:pt>
                <c:pt idx="371">
                  <c:v>306.10000000000002</c:v>
                </c:pt>
                <c:pt idx="372">
                  <c:v>313.2</c:v>
                </c:pt>
                <c:pt idx="373">
                  <c:v>320.2</c:v>
                </c:pt>
                <c:pt idx="374">
                  <c:v>190.8</c:v>
                </c:pt>
                <c:pt idx="375">
                  <c:v>201.3</c:v>
                </c:pt>
                <c:pt idx="376">
                  <c:v>210.6</c:v>
                </c:pt>
                <c:pt idx="377">
                  <c:v>219.5</c:v>
                </c:pt>
                <c:pt idx="378">
                  <c:v>228.2</c:v>
                </c:pt>
                <c:pt idx="379">
                  <c:v>236.7</c:v>
                </c:pt>
                <c:pt idx="380">
                  <c:v>245</c:v>
                </c:pt>
                <c:pt idx="381">
                  <c:v>253.1</c:v>
                </c:pt>
                <c:pt idx="382">
                  <c:v>261.2</c:v>
                </c:pt>
                <c:pt idx="383">
                  <c:v>269</c:v>
                </c:pt>
                <c:pt idx="384">
                  <c:v>276.7</c:v>
                </c:pt>
                <c:pt idx="385">
                  <c:v>284.2</c:v>
                </c:pt>
                <c:pt idx="386">
                  <c:v>291.60000000000002</c:v>
                </c:pt>
                <c:pt idx="387">
                  <c:v>298.89999999999998</c:v>
                </c:pt>
                <c:pt idx="388">
                  <c:v>306.10000000000002</c:v>
                </c:pt>
                <c:pt idx="389">
                  <c:v>313.2</c:v>
                </c:pt>
                <c:pt idx="390">
                  <c:v>320.2</c:v>
                </c:pt>
                <c:pt idx="391">
                  <c:v>190.8</c:v>
                </c:pt>
                <c:pt idx="392">
                  <c:v>201.3</c:v>
                </c:pt>
                <c:pt idx="393">
                  <c:v>210.6</c:v>
                </c:pt>
                <c:pt idx="394">
                  <c:v>219.5</c:v>
                </c:pt>
                <c:pt idx="395">
                  <c:v>228.2</c:v>
                </c:pt>
                <c:pt idx="396">
                  <c:v>236.7</c:v>
                </c:pt>
                <c:pt idx="397">
                  <c:v>245</c:v>
                </c:pt>
                <c:pt idx="398">
                  <c:v>253.1</c:v>
                </c:pt>
                <c:pt idx="399">
                  <c:v>261.2</c:v>
                </c:pt>
                <c:pt idx="400">
                  <c:v>269</c:v>
                </c:pt>
                <c:pt idx="401">
                  <c:v>276.7</c:v>
                </c:pt>
                <c:pt idx="402">
                  <c:v>284.2</c:v>
                </c:pt>
                <c:pt idx="403">
                  <c:v>291.60000000000002</c:v>
                </c:pt>
                <c:pt idx="404">
                  <c:v>298.89999999999998</c:v>
                </c:pt>
                <c:pt idx="405">
                  <c:v>306.10000000000002</c:v>
                </c:pt>
                <c:pt idx="406">
                  <c:v>313.2</c:v>
                </c:pt>
                <c:pt idx="407">
                  <c:v>320.2</c:v>
                </c:pt>
                <c:pt idx="408">
                  <c:v>190.8</c:v>
                </c:pt>
                <c:pt idx="409">
                  <c:v>201.3</c:v>
                </c:pt>
                <c:pt idx="410">
                  <c:v>210.6</c:v>
                </c:pt>
                <c:pt idx="411">
                  <c:v>219.5</c:v>
                </c:pt>
                <c:pt idx="412">
                  <c:v>228.2</c:v>
                </c:pt>
                <c:pt idx="413">
                  <c:v>236.7</c:v>
                </c:pt>
                <c:pt idx="414">
                  <c:v>245</c:v>
                </c:pt>
                <c:pt idx="415">
                  <c:v>253.1</c:v>
                </c:pt>
                <c:pt idx="416">
                  <c:v>261.2</c:v>
                </c:pt>
                <c:pt idx="417">
                  <c:v>269</c:v>
                </c:pt>
                <c:pt idx="418">
                  <c:v>276.7</c:v>
                </c:pt>
                <c:pt idx="419">
                  <c:v>284.2</c:v>
                </c:pt>
                <c:pt idx="420">
                  <c:v>291.60000000000002</c:v>
                </c:pt>
                <c:pt idx="421">
                  <c:v>298.89999999999998</c:v>
                </c:pt>
                <c:pt idx="422">
                  <c:v>306.10000000000002</c:v>
                </c:pt>
                <c:pt idx="423">
                  <c:v>313.2</c:v>
                </c:pt>
                <c:pt idx="424">
                  <c:v>320.2</c:v>
                </c:pt>
                <c:pt idx="425">
                  <c:v>190.8</c:v>
                </c:pt>
                <c:pt idx="426">
                  <c:v>201.3</c:v>
                </c:pt>
                <c:pt idx="427">
                  <c:v>210.6</c:v>
                </c:pt>
                <c:pt idx="428">
                  <c:v>219.5</c:v>
                </c:pt>
                <c:pt idx="429">
                  <c:v>228.2</c:v>
                </c:pt>
                <c:pt idx="430">
                  <c:v>236.7</c:v>
                </c:pt>
                <c:pt idx="431">
                  <c:v>245</c:v>
                </c:pt>
                <c:pt idx="432">
                  <c:v>253.1</c:v>
                </c:pt>
                <c:pt idx="433">
                  <c:v>261.2</c:v>
                </c:pt>
                <c:pt idx="434">
                  <c:v>269</c:v>
                </c:pt>
                <c:pt idx="435">
                  <c:v>276.7</c:v>
                </c:pt>
                <c:pt idx="436">
                  <c:v>284.2</c:v>
                </c:pt>
                <c:pt idx="437">
                  <c:v>291.60000000000002</c:v>
                </c:pt>
                <c:pt idx="438">
                  <c:v>298.89999999999998</c:v>
                </c:pt>
                <c:pt idx="439">
                  <c:v>306.10000000000002</c:v>
                </c:pt>
                <c:pt idx="440">
                  <c:v>313.2</c:v>
                </c:pt>
                <c:pt idx="441">
                  <c:v>320.2</c:v>
                </c:pt>
                <c:pt idx="442">
                  <c:v>190.8</c:v>
                </c:pt>
                <c:pt idx="443">
                  <c:v>201.3</c:v>
                </c:pt>
                <c:pt idx="444">
                  <c:v>210.6</c:v>
                </c:pt>
                <c:pt idx="445">
                  <c:v>219.5</c:v>
                </c:pt>
                <c:pt idx="446">
                  <c:v>228.2</c:v>
                </c:pt>
                <c:pt idx="447">
                  <c:v>236.7</c:v>
                </c:pt>
                <c:pt idx="448">
                  <c:v>245</c:v>
                </c:pt>
                <c:pt idx="449">
                  <c:v>253.1</c:v>
                </c:pt>
                <c:pt idx="450">
                  <c:v>261.2</c:v>
                </c:pt>
                <c:pt idx="451">
                  <c:v>269</c:v>
                </c:pt>
                <c:pt idx="452">
                  <c:v>276.7</c:v>
                </c:pt>
                <c:pt idx="453">
                  <c:v>284.2</c:v>
                </c:pt>
                <c:pt idx="454">
                  <c:v>291.60000000000002</c:v>
                </c:pt>
                <c:pt idx="455">
                  <c:v>298.89999999999998</c:v>
                </c:pt>
                <c:pt idx="456">
                  <c:v>306.10000000000002</c:v>
                </c:pt>
                <c:pt idx="457">
                  <c:v>313.2</c:v>
                </c:pt>
                <c:pt idx="458">
                  <c:v>320.2</c:v>
                </c:pt>
                <c:pt idx="459">
                  <c:v>190.8</c:v>
                </c:pt>
                <c:pt idx="460">
                  <c:v>201.3</c:v>
                </c:pt>
                <c:pt idx="461">
                  <c:v>210.6</c:v>
                </c:pt>
                <c:pt idx="462">
                  <c:v>219.5</c:v>
                </c:pt>
                <c:pt idx="463">
                  <c:v>228.2</c:v>
                </c:pt>
                <c:pt idx="464">
                  <c:v>236.7</c:v>
                </c:pt>
                <c:pt idx="465">
                  <c:v>245</c:v>
                </c:pt>
                <c:pt idx="466">
                  <c:v>253.1</c:v>
                </c:pt>
                <c:pt idx="467">
                  <c:v>261.2</c:v>
                </c:pt>
                <c:pt idx="468">
                  <c:v>269</c:v>
                </c:pt>
                <c:pt idx="469">
                  <c:v>276.7</c:v>
                </c:pt>
                <c:pt idx="470">
                  <c:v>284.2</c:v>
                </c:pt>
                <c:pt idx="471">
                  <c:v>291.60000000000002</c:v>
                </c:pt>
                <c:pt idx="472">
                  <c:v>298.89999999999998</c:v>
                </c:pt>
                <c:pt idx="473">
                  <c:v>306.10000000000002</c:v>
                </c:pt>
                <c:pt idx="474">
                  <c:v>313.2</c:v>
                </c:pt>
                <c:pt idx="475">
                  <c:v>320.2</c:v>
                </c:pt>
                <c:pt idx="476">
                  <c:v>190.8</c:v>
                </c:pt>
                <c:pt idx="477">
                  <c:v>201.3</c:v>
                </c:pt>
                <c:pt idx="478">
                  <c:v>210.6</c:v>
                </c:pt>
                <c:pt idx="479">
                  <c:v>219.5</c:v>
                </c:pt>
                <c:pt idx="480">
                  <c:v>228.2</c:v>
                </c:pt>
                <c:pt idx="481">
                  <c:v>236.7</c:v>
                </c:pt>
                <c:pt idx="482">
                  <c:v>245</c:v>
                </c:pt>
                <c:pt idx="483">
                  <c:v>253.1</c:v>
                </c:pt>
                <c:pt idx="484">
                  <c:v>261.2</c:v>
                </c:pt>
                <c:pt idx="485">
                  <c:v>269</c:v>
                </c:pt>
                <c:pt idx="486">
                  <c:v>276.7</c:v>
                </c:pt>
                <c:pt idx="487">
                  <c:v>284.2</c:v>
                </c:pt>
                <c:pt idx="488">
                  <c:v>291.60000000000002</c:v>
                </c:pt>
                <c:pt idx="489">
                  <c:v>298.89999999999998</c:v>
                </c:pt>
                <c:pt idx="490">
                  <c:v>306.10000000000002</c:v>
                </c:pt>
                <c:pt idx="491">
                  <c:v>313.2</c:v>
                </c:pt>
                <c:pt idx="492">
                  <c:v>320.2</c:v>
                </c:pt>
                <c:pt idx="493">
                  <c:v>190.8</c:v>
                </c:pt>
                <c:pt idx="494">
                  <c:v>201.3</c:v>
                </c:pt>
                <c:pt idx="495">
                  <c:v>210.6</c:v>
                </c:pt>
                <c:pt idx="496">
                  <c:v>219.5</c:v>
                </c:pt>
                <c:pt idx="497">
                  <c:v>228.2</c:v>
                </c:pt>
                <c:pt idx="498">
                  <c:v>236.7</c:v>
                </c:pt>
                <c:pt idx="499">
                  <c:v>245</c:v>
                </c:pt>
                <c:pt idx="500">
                  <c:v>253.1</c:v>
                </c:pt>
                <c:pt idx="501">
                  <c:v>261.2</c:v>
                </c:pt>
                <c:pt idx="502">
                  <c:v>269</c:v>
                </c:pt>
                <c:pt idx="503">
                  <c:v>276.7</c:v>
                </c:pt>
                <c:pt idx="504">
                  <c:v>284.2</c:v>
                </c:pt>
                <c:pt idx="505">
                  <c:v>291.60000000000002</c:v>
                </c:pt>
                <c:pt idx="506">
                  <c:v>298.89999999999998</c:v>
                </c:pt>
                <c:pt idx="507">
                  <c:v>306.10000000000002</c:v>
                </c:pt>
                <c:pt idx="508">
                  <c:v>313.2</c:v>
                </c:pt>
                <c:pt idx="509">
                  <c:v>320.2</c:v>
                </c:pt>
                <c:pt idx="510">
                  <c:v>190.8</c:v>
                </c:pt>
                <c:pt idx="511">
                  <c:v>201.3</c:v>
                </c:pt>
                <c:pt idx="512">
                  <c:v>210.6</c:v>
                </c:pt>
                <c:pt idx="513">
                  <c:v>219.5</c:v>
                </c:pt>
                <c:pt idx="514">
                  <c:v>228.2</c:v>
                </c:pt>
                <c:pt idx="515">
                  <c:v>236.7</c:v>
                </c:pt>
                <c:pt idx="516">
                  <c:v>245</c:v>
                </c:pt>
                <c:pt idx="517">
                  <c:v>253.1</c:v>
                </c:pt>
                <c:pt idx="518">
                  <c:v>261.2</c:v>
                </c:pt>
                <c:pt idx="519">
                  <c:v>269</c:v>
                </c:pt>
                <c:pt idx="520">
                  <c:v>276.7</c:v>
                </c:pt>
                <c:pt idx="521">
                  <c:v>284.2</c:v>
                </c:pt>
                <c:pt idx="522">
                  <c:v>291.60000000000002</c:v>
                </c:pt>
                <c:pt idx="523">
                  <c:v>298.89999999999998</c:v>
                </c:pt>
                <c:pt idx="524">
                  <c:v>306.10000000000002</c:v>
                </c:pt>
                <c:pt idx="525">
                  <c:v>313.2</c:v>
                </c:pt>
                <c:pt idx="526">
                  <c:v>320.2</c:v>
                </c:pt>
                <c:pt idx="527">
                  <c:v>190.8</c:v>
                </c:pt>
                <c:pt idx="528">
                  <c:v>201.3</c:v>
                </c:pt>
                <c:pt idx="529">
                  <c:v>210.6</c:v>
                </c:pt>
                <c:pt idx="530">
                  <c:v>219.5</c:v>
                </c:pt>
                <c:pt idx="531">
                  <c:v>228.2</c:v>
                </c:pt>
                <c:pt idx="532">
                  <c:v>236.7</c:v>
                </c:pt>
                <c:pt idx="533">
                  <c:v>245</c:v>
                </c:pt>
                <c:pt idx="534">
                  <c:v>253.1</c:v>
                </c:pt>
                <c:pt idx="535">
                  <c:v>261.2</c:v>
                </c:pt>
                <c:pt idx="536">
                  <c:v>269</c:v>
                </c:pt>
                <c:pt idx="537">
                  <c:v>276.7</c:v>
                </c:pt>
                <c:pt idx="538">
                  <c:v>284.2</c:v>
                </c:pt>
                <c:pt idx="539">
                  <c:v>291.60000000000002</c:v>
                </c:pt>
                <c:pt idx="540">
                  <c:v>298.89999999999998</c:v>
                </c:pt>
                <c:pt idx="541">
                  <c:v>306.10000000000002</c:v>
                </c:pt>
                <c:pt idx="542">
                  <c:v>313.2</c:v>
                </c:pt>
                <c:pt idx="543">
                  <c:v>320.2</c:v>
                </c:pt>
                <c:pt idx="544">
                  <c:v>190.8</c:v>
                </c:pt>
                <c:pt idx="545">
                  <c:v>201.3</c:v>
                </c:pt>
                <c:pt idx="546">
                  <c:v>210.6</c:v>
                </c:pt>
                <c:pt idx="547">
                  <c:v>219.5</c:v>
                </c:pt>
                <c:pt idx="548">
                  <c:v>228.2</c:v>
                </c:pt>
                <c:pt idx="549">
                  <c:v>236.7</c:v>
                </c:pt>
                <c:pt idx="550">
                  <c:v>245</c:v>
                </c:pt>
                <c:pt idx="551">
                  <c:v>253.1</c:v>
                </c:pt>
                <c:pt idx="552">
                  <c:v>261.10000000000002</c:v>
                </c:pt>
                <c:pt idx="553">
                  <c:v>269</c:v>
                </c:pt>
                <c:pt idx="554">
                  <c:v>276.7</c:v>
                </c:pt>
                <c:pt idx="555">
                  <c:v>284.2</c:v>
                </c:pt>
                <c:pt idx="556">
                  <c:v>291.60000000000002</c:v>
                </c:pt>
                <c:pt idx="557">
                  <c:v>298.89999999999998</c:v>
                </c:pt>
                <c:pt idx="558">
                  <c:v>306.10000000000002</c:v>
                </c:pt>
                <c:pt idx="559">
                  <c:v>313.2</c:v>
                </c:pt>
                <c:pt idx="560">
                  <c:v>320.2</c:v>
                </c:pt>
                <c:pt idx="561">
                  <c:v>190.8</c:v>
                </c:pt>
                <c:pt idx="562">
                  <c:v>201.3</c:v>
                </c:pt>
                <c:pt idx="563">
                  <c:v>210.6</c:v>
                </c:pt>
                <c:pt idx="564">
                  <c:v>219.5</c:v>
                </c:pt>
                <c:pt idx="565">
                  <c:v>228.2</c:v>
                </c:pt>
                <c:pt idx="566">
                  <c:v>236.7</c:v>
                </c:pt>
                <c:pt idx="567">
                  <c:v>245</c:v>
                </c:pt>
                <c:pt idx="568">
                  <c:v>253.1</c:v>
                </c:pt>
                <c:pt idx="569">
                  <c:v>261.10000000000002</c:v>
                </c:pt>
                <c:pt idx="570">
                  <c:v>269</c:v>
                </c:pt>
                <c:pt idx="571">
                  <c:v>276.7</c:v>
                </c:pt>
                <c:pt idx="572">
                  <c:v>284.2</c:v>
                </c:pt>
                <c:pt idx="573">
                  <c:v>291.60000000000002</c:v>
                </c:pt>
                <c:pt idx="574">
                  <c:v>298.89999999999998</c:v>
                </c:pt>
                <c:pt idx="575">
                  <c:v>306.10000000000002</c:v>
                </c:pt>
                <c:pt idx="576">
                  <c:v>313.2</c:v>
                </c:pt>
                <c:pt idx="577">
                  <c:v>320.10000000000002</c:v>
                </c:pt>
                <c:pt idx="578">
                  <c:v>190.8</c:v>
                </c:pt>
                <c:pt idx="579">
                  <c:v>201.3</c:v>
                </c:pt>
                <c:pt idx="580">
                  <c:v>210.6</c:v>
                </c:pt>
                <c:pt idx="581">
                  <c:v>219.5</c:v>
                </c:pt>
                <c:pt idx="582">
                  <c:v>228.2</c:v>
                </c:pt>
                <c:pt idx="583">
                  <c:v>236.7</c:v>
                </c:pt>
                <c:pt idx="584">
                  <c:v>245</c:v>
                </c:pt>
                <c:pt idx="585">
                  <c:v>253.1</c:v>
                </c:pt>
                <c:pt idx="586">
                  <c:v>261.10000000000002</c:v>
                </c:pt>
                <c:pt idx="587">
                  <c:v>269</c:v>
                </c:pt>
                <c:pt idx="588">
                  <c:v>276.7</c:v>
                </c:pt>
                <c:pt idx="589">
                  <c:v>284.2</c:v>
                </c:pt>
                <c:pt idx="590">
                  <c:v>291.60000000000002</c:v>
                </c:pt>
                <c:pt idx="591">
                  <c:v>298.89999999999998</c:v>
                </c:pt>
                <c:pt idx="592">
                  <c:v>306.10000000000002</c:v>
                </c:pt>
                <c:pt idx="593">
                  <c:v>313.2</c:v>
                </c:pt>
                <c:pt idx="594">
                  <c:v>320.10000000000002</c:v>
                </c:pt>
                <c:pt idx="595">
                  <c:v>190.8</c:v>
                </c:pt>
                <c:pt idx="596">
                  <c:v>201.3</c:v>
                </c:pt>
                <c:pt idx="597">
                  <c:v>210.6</c:v>
                </c:pt>
                <c:pt idx="598">
                  <c:v>219.5</c:v>
                </c:pt>
                <c:pt idx="599">
                  <c:v>228.2</c:v>
                </c:pt>
                <c:pt idx="600">
                  <c:v>236.7</c:v>
                </c:pt>
                <c:pt idx="601">
                  <c:v>245</c:v>
                </c:pt>
                <c:pt idx="602">
                  <c:v>253.1</c:v>
                </c:pt>
                <c:pt idx="603">
                  <c:v>261.10000000000002</c:v>
                </c:pt>
                <c:pt idx="604">
                  <c:v>269</c:v>
                </c:pt>
                <c:pt idx="605">
                  <c:v>276.7</c:v>
                </c:pt>
                <c:pt idx="606">
                  <c:v>284.2</c:v>
                </c:pt>
                <c:pt idx="607">
                  <c:v>291.60000000000002</c:v>
                </c:pt>
                <c:pt idx="608">
                  <c:v>298.89999999999998</c:v>
                </c:pt>
                <c:pt idx="609">
                  <c:v>306.10000000000002</c:v>
                </c:pt>
                <c:pt idx="610">
                  <c:v>313.2</c:v>
                </c:pt>
                <c:pt idx="611">
                  <c:v>320.10000000000002</c:v>
                </c:pt>
                <c:pt idx="612">
                  <c:v>190.8</c:v>
                </c:pt>
                <c:pt idx="613">
                  <c:v>201.3</c:v>
                </c:pt>
                <c:pt idx="614">
                  <c:v>210.6</c:v>
                </c:pt>
                <c:pt idx="615">
                  <c:v>219.5</c:v>
                </c:pt>
                <c:pt idx="616">
                  <c:v>228.2</c:v>
                </c:pt>
                <c:pt idx="617">
                  <c:v>236.7</c:v>
                </c:pt>
                <c:pt idx="618">
                  <c:v>245</c:v>
                </c:pt>
                <c:pt idx="619">
                  <c:v>253.1</c:v>
                </c:pt>
                <c:pt idx="620">
                  <c:v>261.10000000000002</c:v>
                </c:pt>
                <c:pt idx="621">
                  <c:v>269</c:v>
                </c:pt>
                <c:pt idx="622">
                  <c:v>276.7</c:v>
                </c:pt>
                <c:pt idx="623">
                  <c:v>284.2</c:v>
                </c:pt>
                <c:pt idx="624">
                  <c:v>291.60000000000002</c:v>
                </c:pt>
                <c:pt idx="625">
                  <c:v>298.89999999999998</c:v>
                </c:pt>
                <c:pt idx="626">
                  <c:v>306.10000000000002</c:v>
                </c:pt>
                <c:pt idx="627">
                  <c:v>313.2</c:v>
                </c:pt>
                <c:pt idx="628">
                  <c:v>320.10000000000002</c:v>
                </c:pt>
                <c:pt idx="629">
                  <c:v>190.8</c:v>
                </c:pt>
                <c:pt idx="630">
                  <c:v>201.3</c:v>
                </c:pt>
                <c:pt idx="631">
                  <c:v>210.6</c:v>
                </c:pt>
                <c:pt idx="632">
                  <c:v>219.5</c:v>
                </c:pt>
                <c:pt idx="633">
                  <c:v>228.2</c:v>
                </c:pt>
                <c:pt idx="634">
                  <c:v>236.7</c:v>
                </c:pt>
                <c:pt idx="635">
                  <c:v>245</c:v>
                </c:pt>
                <c:pt idx="636">
                  <c:v>253.1</c:v>
                </c:pt>
                <c:pt idx="637">
                  <c:v>261.10000000000002</c:v>
                </c:pt>
                <c:pt idx="638">
                  <c:v>269</c:v>
                </c:pt>
                <c:pt idx="639">
                  <c:v>276.7</c:v>
                </c:pt>
                <c:pt idx="640">
                  <c:v>284.2</c:v>
                </c:pt>
                <c:pt idx="641">
                  <c:v>291.60000000000002</c:v>
                </c:pt>
                <c:pt idx="642">
                  <c:v>298.89999999999998</c:v>
                </c:pt>
                <c:pt idx="643">
                  <c:v>306.10000000000002</c:v>
                </c:pt>
                <c:pt idx="644">
                  <c:v>313.2</c:v>
                </c:pt>
                <c:pt idx="645">
                  <c:v>320.10000000000002</c:v>
                </c:pt>
                <c:pt idx="646">
                  <c:v>190.8</c:v>
                </c:pt>
                <c:pt idx="647">
                  <c:v>201.3</c:v>
                </c:pt>
                <c:pt idx="648">
                  <c:v>210.6</c:v>
                </c:pt>
                <c:pt idx="649">
                  <c:v>219.5</c:v>
                </c:pt>
                <c:pt idx="650">
                  <c:v>228.2</c:v>
                </c:pt>
                <c:pt idx="651">
                  <c:v>236.7</c:v>
                </c:pt>
                <c:pt idx="652">
                  <c:v>245</c:v>
                </c:pt>
                <c:pt idx="653">
                  <c:v>253.1</c:v>
                </c:pt>
                <c:pt idx="654">
                  <c:v>261.10000000000002</c:v>
                </c:pt>
                <c:pt idx="655">
                  <c:v>269</c:v>
                </c:pt>
                <c:pt idx="656">
                  <c:v>276.7</c:v>
                </c:pt>
                <c:pt idx="657">
                  <c:v>284.2</c:v>
                </c:pt>
                <c:pt idx="658">
                  <c:v>291.60000000000002</c:v>
                </c:pt>
                <c:pt idx="659">
                  <c:v>298.89999999999998</c:v>
                </c:pt>
                <c:pt idx="660">
                  <c:v>306.10000000000002</c:v>
                </c:pt>
                <c:pt idx="661">
                  <c:v>313.2</c:v>
                </c:pt>
                <c:pt idx="662">
                  <c:v>320.10000000000002</c:v>
                </c:pt>
                <c:pt idx="663">
                  <c:v>190.8</c:v>
                </c:pt>
                <c:pt idx="664">
                  <c:v>201.3</c:v>
                </c:pt>
                <c:pt idx="665">
                  <c:v>210.6</c:v>
                </c:pt>
                <c:pt idx="666">
                  <c:v>219.5</c:v>
                </c:pt>
                <c:pt idx="667">
                  <c:v>228.2</c:v>
                </c:pt>
                <c:pt idx="668">
                  <c:v>236.7</c:v>
                </c:pt>
                <c:pt idx="669">
                  <c:v>245</c:v>
                </c:pt>
                <c:pt idx="670">
                  <c:v>253.1</c:v>
                </c:pt>
                <c:pt idx="671">
                  <c:v>261.10000000000002</c:v>
                </c:pt>
                <c:pt idx="672">
                  <c:v>269</c:v>
                </c:pt>
                <c:pt idx="673">
                  <c:v>276.7</c:v>
                </c:pt>
                <c:pt idx="674">
                  <c:v>284.2</c:v>
                </c:pt>
                <c:pt idx="675">
                  <c:v>291.60000000000002</c:v>
                </c:pt>
                <c:pt idx="676">
                  <c:v>298.89999999999998</c:v>
                </c:pt>
                <c:pt idx="677">
                  <c:v>306.10000000000002</c:v>
                </c:pt>
                <c:pt idx="678">
                  <c:v>313.2</c:v>
                </c:pt>
                <c:pt idx="679">
                  <c:v>320.10000000000002</c:v>
                </c:pt>
                <c:pt idx="680">
                  <c:v>190.8</c:v>
                </c:pt>
                <c:pt idx="681">
                  <c:v>201.3</c:v>
                </c:pt>
                <c:pt idx="682">
                  <c:v>210.6</c:v>
                </c:pt>
                <c:pt idx="683">
                  <c:v>219.5</c:v>
                </c:pt>
                <c:pt idx="684">
                  <c:v>228.2</c:v>
                </c:pt>
                <c:pt idx="685">
                  <c:v>236.7</c:v>
                </c:pt>
                <c:pt idx="686">
                  <c:v>245</c:v>
                </c:pt>
                <c:pt idx="687">
                  <c:v>253.1</c:v>
                </c:pt>
                <c:pt idx="688">
                  <c:v>261.10000000000002</c:v>
                </c:pt>
                <c:pt idx="689">
                  <c:v>269</c:v>
                </c:pt>
                <c:pt idx="690">
                  <c:v>276.7</c:v>
                </c:pt>
                <c:pt idx="691">
                  <c:v>284.2</c:v>
                </c:pt>
                <c:pt idx="692">
                  <c:v>291.60000000000002</c:v>
                </c:pt>
                <c:pt idx="693">
                  <c:v>298.89999999999998</c:v>
                </c:pt>
                <c:pt idx="694">
                  <c:v>306.10000000000002</c:v>
                </c:pt>
                <c:pt idx="695">
                  <c:v>313.2</c:v>
                </c:pt>
                <c:pt idx="696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26F-91FF-8B93ED467A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068720"/>
        <c:axId val="186069280"/>
        <c:axId val="5465136"/>
      </c:surface3DChart>
      <c:catAx>
        <c:axId val="186068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  <c:auto val="1"/>
        <c:lblAlgn val="ctr"/>
        <c:lblOffset val="100"/>
        <c:noMultiLvlLbl val="0"/>
      </c:catAx>
      <c:valAx>
        <c:axId val="1860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8720"/>
        <c:crosses val="autoZero"/>
        <c:crossBetween val="midCat"/>
      </c:valAx>
      <c:serAx>
        <c:axId val="5465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9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Sheet1!$N$20:$N$60</c:f>
              <c:numCache>
                <c:formatCode>General</c:formatCode>
                <c:ptCount val="41"/>
                <c:pt idx="0">
                  <c:v>190.8</c:v>
                </c:pt>
                <c:pt idx="1">
                  <c:v>190.8</c:v>
                </c:pt>
                <c:pt idx="2">
                  <c:v>190.8</c:v>
                </c:pt>
                <c:pt idx="3">
                  <c:v>190.8</c:v>
                </c:pt>
                <c:pt idx="4">
                  <c:v>190.8</c:v>
                </c:pt>
                <c:pt idx="5">
                  <c:v>190.8</c:v>
                </c:pt>
                <c:pt idx="6">
                  <c:v>190.8</c:v>
                </c:pt>
                <c:pt idx="7">
                  <c:v>190.8</c:v>
                </c:pt>
                <c:pt idx="8">
                  <c:v>190.8</c:v>
                </c:pt>
                <c:pt idx="9">
                  <c:v>190.8</c:v>
                </c:pt>
                <c:pt idx="10">
                  <c:v>190.8</c:v>
                </c:pt>
                <c:pt idx="11">
                  <c:v>190.8</c:v>
                </c:pt>
                <c:pt idx="12">
                  <c:v>190.8</c:v>
                </c:pt>
                <c:pt idx="13">
                  <c:v>190.8</c:v>
                </c:pt>
                <c:pt idx="14">
                  <c:v>190.8</c:v>
                </c:pt>
                <c:pt idx="15">
                  <c:v>190.8</c:v>
                </c:pt>
                <c:pt idx="16">
                  <c:v>190.8</c:v>
                </c:pt>
                <c:pt idx="17">
                  <c:v>190.8</c:v>
                </c:pt>
                <c:pt idx="18">
                  <c:v>190.8</c:v>
                </c:pt>
                <c:pt idx="19">
                  <c:v>190.8</c:v>
                </c:pt>
                <c:pt idx="20">
                  <c:v>190.8</c:v>
                </c:pt>
                <c:pt idx="21">
                  <c:v>190.8</c:v>
                </c:pt>
                <c:pt idx="22">
                  <c:v>190.8</c:v>
                </c:pt>
                <c:pt idx="23">
                  <c:v>190.8</c:v>
                </c:pt>
                <c:pt idx="24">
                  <c:v>190.8</c:v>
                </c:pt>
                <c:pt idx="25">
                  <c:v>190.8</c:v>
                </c:pt>
                <c:pt idx="26">
                  <c:v>190.8</c:v>
                </c:pt>
                <c:pt idx="27">
                  <c:v>190.8</c:v>
                </c:pt>
                <c:pt idx="28">
                  <c:v>190.8</c:v>
                </c:pt>
                <c:pt idx="29">
                  <c:v>190.8</c:v>
                </c:pt>
                <c:pt idx="30">
                  <c:v>190.8</c:v>
                </c:pt>
                <c:pt idx="31">
                  <c:v>190.8</c:v>
                </c:pt>
                <c:pt idx="32">
                  <c:v>190.8</c:v>
                </c:pt>
                <c:pt idx="33">
                  <c:v>190.8</c:v>
                </c:pt>
                <c:pt idx="34">
                  <c:v>190.8</c:v>
                </c:pt>
                <c:pt idx="35">
                  <c:v>190.8</c:v>
                </c:pt>
                <c:pt idx="36">
                  <c:v>190.8</c:v>
                </c:pt>
                <c:pt idx="37">
                  <c:v>190.8</c:v>
                </c:pt>
                <c:pt idx="38">
                  <c:v>190.8</c:v>
                </c:pt>
                <c:pt idx="39">
                  <c:v>190.8</c:v>
                </c:pt>
                <c:pt idx="40">
                  <c:v>190.8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B7D-A2F1-53E1A9D4F0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Sheet1!$O$20:$O$60</c:f>
              <c:numCache>
                <c:formatCode>General</c:formatCode>
                <c:ptCount val="41"/>
                <c:pt idx="0">
                  <c:v>201.4</c:v>
                </c:pt>
                <c:pt idx="1">
                  <c:v>201.4</c:v>
                </c:pt>
                <c:pt idx="2">
                  <c:v>201.4</c:v>
                </c:pt>
                <c:pt idx="3">
                  <c:v>201.4</c:v>
                </c:pt>
                <c:pt idx="4">
                  <c:v>201.4</c:v>
                </c:pt>
                <c:pt idx="5">
                  <c:v>201.4</c:v>
                </c:pt>
                <c:pt idx="6">
                  <c:v>201.4</c:v>
                </c:pt>
                <c:pt idx="7">
                  <c:v>201.4</c:v>
                </c:pt>
                <c:pt idx="8">
                  <c:v>201.4</c:v>
                </c:pt>
                <c:pt idx="9">
                  <c:v>201.4</c:v>
                </c:pt>
                <c:pt idx="10">
                  <c:v>201.4</c:v>
                </c:pt>
                <c:pt idx="11">
                  <c:v>201.3</c:v>
                </c:pt>
                <c:pt idx="12">
                  <c:v>201.3</c:v>
                </c:pt>
                <c:pt idx="13">
                  <c:v>201.3</c:v>
                </c:pt>
                <c:pt idx="14">
                  <c:v>201.3</c:v>
                </c:pt>
                <c:pt idx="15">
                  <c:v>201.3</c:v>
                </c:pt>
                <c:pt idx="16">
                  <c:v>201.3</c:v>
                </c:pt>
                <c:pt idx="17">
                  <c:v>201.3</c:v>
                </c:pt>
                <c:pt idx="18">
                  <c:v>201.3</c:v>
                </c:pt>
                <c:pt idx="19">
                  <c:v>201.3</c:v>
                </c:pt>
                <c:pt idx="20">
                  <c:v>201.3</c:v>
                </c:pt>
                <c:pt idx="21">
                  <c:v>201.3</c:v>
                </c:pt>
                <c:pt idx="22">
                  <c:v>201.3</c:v>
                </c:pt>
                <c:pt idx="23">
                  <c:v>201.3</c:v>
                </c:pt>
                <c:pt idx="24">
                  <c:v>201.3</c:v>
                </c:pt>
                <c:pt idx="25">
                  <c:v>201.3</c:v>
                </c:pt>
                <c:pt idx="26">
                  <c:v>201.3</c:v>
                </c:pt>
                <c:pt idx="27">
                  <c:v>201.3</c:v>
                </c:pt>
                <c:pt idx="28">
                  <c:v>201.3</c:v>
                </c:pt>
                <c:pt idx="29">
                  <c:v>201.3</c:v>
                </c:pt>
                <c:pt idx="30">
                  <c:v>201.3</c:v>
                </c:pt>
                <c:pt idx="31">
                  <c:v>201.3</c:v>
                </c:pt>
                <c:pt idx="32">
                  <c:v>201.3</c:v>
                </c:pt>
                <c:pt idx="33">
                  <c:v>201.3</c:v>
                </c:pt>
                <c:pt idx="34">
                  <c:v>201.3</c:v>
                </c:pt>
                <c:pt idx="35">
                  <c:v>201.3</c:v>
                </c:pt>
                <c:pt idx="36">
                  <c:v>201.3</c:v>
                </c:pt>
                <c:pt idx="37">
                  <c:v>201.3</c:v>
                </c:pt>
                <c:pt idx="38">
                  <c:v>201.3</c:v>
                </c:pt>
                <c:pt idx="39">
                  <c:v>201.3</c:v>
                </c:pt>
                <c:pt idx="40">
                  <c:v>201.3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4B7D-A2F1-53E1A9D4F0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Sheet1!$P$20:$P$60</c:f>
              <c:numCache>
                <c:formatCode>General</c:formatCode>
                <c:ptCount val="41"/>
                <c:pt idx="0">
                  <c:v>210.6</c:v>
                </c:pt>
                <c:pt idx="1">
                  <c:v>210.6</c:v>
                </c:pt>
                <c:pt idx="2">
                  <c:v>210.6</c:v>
                </c:pt>
                <c:pt idx="3">
                  <c:v>210.6</c:v>
                </c:pt>
                <c:pt idx="4">
                  <c:v>210.6</c:v>
                </c:pt>
                <c:pt idx="5">
                  <c:v>210.6</c:v>
                </c:pt>
                <c:pt idx="6">
                  <c:v>210.6</c:v>
                </c:pt>
                <c:pt idx="7">
                  <c:v>210.6</c:v>
                </c:pt>
                <c:pt idx="8">
                  <c:v>210.6</c:v>
                </c:pt>
                <c:pt idx="9">
                  <c:v>210.6</c:v>
                </c:pt>
                <c:pt idx="10">
                  <c:v>210.6</c:v>
                </c:pt>
                <c:pt idx="11">
                  <c:v>210.6</c:v>
                </c:pt>
                <c:pt idx="12">
                  <c:v>210.6</c:v>
                </c:pt>
                <c:pt idx="13">
                  <c:v>210.6</c:v>
                </c:pt>
                <c:pt idx="14">
                  <c:v>210.6</c:v>
                </c:pt>
                <c:pt idx="15">
                  <c:v>210.6</c:v>
                </c:pt>
                <c:pt idx="16">
                  <c:v>210.6</c:v>
                </c:pt>
                <c:pt idx="17">
                  <c:v>210.6</c:v>
                </c:pt>
                <c:pt idx="18">
                  <c:v>210.6</c:v>
                </c:pt>
                <c:pt idx="19">
                  <c:v>210.6</c:v>
                </c:pt>
                <c:pt idx="20">
                  <c:v>210.6</c:v>
                </c:pt>
                <c:pt idx="21">
                  <c:v>210.6</c:v>
                </c:pt>
                <c:pt idx="22">
                  <c:v>210.6</c:v>
                </c:pt>
                <c:pt idx="23">
                  <c:v>210.6</c:v>
                </c:pt>
                <c:pt idx="24">
                  <c:v>210.6</c:v>
                </c:pt>
                <c:pt idx="25">
                  <c:v>210.6</c:v>
                </c:pt>
                <c:pt idx="26">
                  <c:v>210.6</c:v>
                </c:pt>
                <c:pt idx="27">
                  <c:v>210.6</c:v>
                </c:pt>
                <c:pt idx="28">
                  <c:v>210.6</c:v>
                </c:pt>
                <c:pt idx="29">
                  <c:v>210.6</c:v>
                </c:pt>
                <c:pt idx="30">
                  <c:v>210.6</c:v>
                </c:pt>
                <c:pt idx="31">
                  <c:v>210.6</c:v>
                </c:pt>
                <c:pt idx="32">
                  <c:v>210.6</c:v>
                </c:pt>
                <c:pt idx="33">
                  <c:v>210.6</c:v>
                </c:pt>
                <c:pt idx="34">
                  <c:v>210.6</c:v>
                </c:pt>
                <c:pt idx="35">
                  <c:v>210.6</c:v>
                </c:pt>
                <c:pt idx="36">
                  <c:v>210.6</c:v>
                </c:pt>
                <c:pt idx="37">
                  <c:v>210.6</c:v>
                </c:pt>
                <c:pt idx="38">
                  <c:v>210.6</c:v>
                </c:pt>
                <c:pt idx="39">
                  <c:v>210.6</c:v>
                </c:pt>
                <c:pt idx="40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4B7D-A2F1-53E1A9D4F0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Sheet1!$Q$20:$Q$60</c:f>
              <c:numCache>
                <c:formatCode>General</c:formatCode>
                <c:ptCount val="41"/>
                <c:pt idx="0">
                  <c:v>219.5</c:v>
                </c:pt>
                <c:pt idx="1">
                  <c:v>219.5</c:v>
                </c:pt>
                <c:pt idx="2">
                  <c:v>219.5</c:v>
                </c:pt>
                <c:pt idx="3">
                  <c:v>219.5</c:v>
                </c:pt>
                <c:pt idx="4">
                  <c:v>219.5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219.5</c:v>
                </c:pt>
                <c:pt idx="12">
                  <c:v>219.5</c:v>
                </c:pt>
                <c:pt idx="13">
                  <c:v>219.5</c:v>
                </c:pt>
                <c:pt idx="14">
                  <c:v>219.5</c:v>
                </c:pt>
                <c:pt idx="15">
                  <c:v>219.5</c:v>
                </c:pt>
                <c:pt idx="16">
                  <c:v>219.5</c:v>
                </c:pt>
                <c:pt idx="17">
                  <c:v>219.5</c:v>
                </c:pt>
                <c:pt idx="18">
                  <c:v>219.5</c:v>
                </c:pt>
                <c:pt idx="19">
                  <c:v>219.5</c:v>
                </c:pt>
                <c:pt idx="20">
                  <c:v>219.5</c:v>
                </c:pt>
                <c:pt idx="21">
                  <c:v>219.5</c:v>
                </c:pt>
                <c:pt idx="22">
                  <c:v>219.5</c:v>
                </c:pt>
                <c:pt idx="23">
                  <c:v>219.5</c:v>
                </c:pt>
                <c:pt idx="24">
                  <c:v>219.5</c:v>
                </c:pt>
                <c:pt idx="25">
                  <c:v>219.5</c:v>
                </c:pt>
                <c:pt idx="26">
                  <c:v>219.5</c:v>
                </c:pt>
                <c:pt idx="27">
                  <c:v>219.5</c:v>
                </c:pt>
                <c:pt idx="28">
                  <c:v>219.5</c:v>
                </c:pt>
                <c:pt idx="29">
                  <c:v>219.5</c:v>
                </c:pt>
                <c:pt idx="30">
                  <c:v>219.5</c:v>
                </c:pt>
                <c:pt idx="31">
                  <c:v>219.5</c:v>
                </c:pt>
                <c:pt idx="32">
                  <c:v>219.5</c:v>
                </c:pt>
                <c:pt idx="33">
                  <c:v>219.5</c:v>
                </c:pt>
                <c:pt idx="34">
                  <c:v>219.5</c:v>
                </c:pt>
                <c:pt idx="35">
                  <c:v>219.5</c:v>
                </c:pt>
                <c:pt idx="36">
                  <c:v>219.5</c:v>
                </c:pt>
                <c:pt idx="37">
                  <c:v>219.5</c:v>
                </c:pt>
                <c:pt idx="38">
                  <c:v>219.5</c:v>
                </c:pt>
                <c:pt idx="39">
                  <c:v>219.5</c:v>
                </c:pt>
                <c:pt idx="40">
                  <c:v>219.5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F-4B7D-A2F1-53E1A9D4F0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Sheet1!$R$20:$R$60</c:f>
              <c:numCache>
                <c:formatCode>General</c:formatCode>
                <c:ptCount val="41"/>
                <c:pt idx="0">
                  <c:v>228.2</c:v>
                </c:pt>
                <c:pt idx="1">
                  <c:v>228.2</c:v>
                </c:pt>
                <c:pt idx="2">
                  <c:v>228.2</c:v>
                </c:pt>
                <c:pt idx="3">
                  <c:v>228.2</c:v>
                </c:pt>
                <c:pt idx="4">
                  <c:v>228.2</c:v>
                </c:pt>
                <c:pt idx="5">
                  <c:v>228.2</c:v>
                </c:pt>
                <c:pt idx="6">
                  <c:v>228.2</c:v>
                </c:pt>
                <c:pt idx="7">
                  <c:v>228.2</c:v>
                </c:pt>
                <c:pt idx="8">
                  <c:v>228.2</c:v>
                </c:pt>
                <c:pt idx="9">
                  <c:v>228.2</c:v>
                </c:pt>
                <c:pt idx="10">
                  <c:v>228.2</c:v>
                </c:pt>
                <c:pt idx="11">
                  <c:v>228.2</c:v>
                </c:pt>
                <c:pt idx="12">
                  <c:v>228.2</c:v>
                </c:pt>
                <c:pt idx="13">
                  <c:v>228.2</c:v>
                </c:pt>
                <c:pt idx="14">
                  <c:v>228.2</c:v>
                </c:pt>
                <c:pt idx="15">
                  <c:v>228.2</c:v>
                </c:pt>
                <c:pt idx="16">
                  <c:v>228.2</c:v>
                </c:pt>
                <c:pt idx="17">
                  <c:v>228.2</c:v>
                </c:pt>
                <c:pt idx="18">
                  <c:v>228.2</c:v>
                </c:pt>
                <c:pt idx="19">
                  <c:v>228.2</c:v>
                </c:pt>
                <c:pt idx="20">
                  <c:v>228.2</c:v>
                </c:pt>
                <c:pt idx="21">
                  <c:v>228.2</c:v>
                </c:pt>
                <c:pt idx="22">
                  <c:v>228.2</c:v>
                </c:pt>
                <c:pt idx="23">
                  <c:v>228.2</c:v>
                </c:pt>
                <c:pt idx="24">
                  <c:v>228.2</c:v>
                </c:pt>
                <c:pt idx="25">
                  <c:v>228.2</c:v>
                </c:pt>
                <c:pt idx="26">
                  <c:v>228.2</c:v>
                </c:pt>
                <c:pt idx="27">
                  <c:v>228.2</c:v>
                </c:pt>
                <c:pt idx="28">
                  <c:v>228.2</c:v>
                </c:pt>
                <c:pt idx="29">
                  <c:v>228.2</c:v>
                </c:pt>
                <c:pt idx="30">
                  <c:v>228.2</c:v>
                </c:pt>
                <c:pt idx="31">
                  <c:v>228.2</c:v>
                </c:pt>
                <c:pt idx="32">
                  <c:v>228.2</c:v>
                </c:pt>
                <c:pt idx="33">
                  <c:v>228.2</c:v>
                </c:pt>
                <c:pt idx="34">
                  <c:v>228.2</c:v>
                </c:pt>
                <c:pt idx="35">
                  <c:v>228.2</c:v>
                </c:pt>
                <c:pt idx="36">
                  <c:v>228.2</c:v>
                </c:pt>
                <c:pt idx="37">
                  <c:v>228.2</c:v>
                </c:pt>
                <c:pt idx="38">
                  <c:v>228.2</c:v>
                </c:pt>
                <c:pt idx="39">
                  <c:v>228.2</c:v>
                </c:pt>
                <c:pt idx="40">
                  <c:v>228.2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F-4B7D-A2F1-53E1A9D4F0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Sheet1!$S$20:$S$60</c:f>
              <c:numCache>
                <c:formatCode>General</c:formatCode>
                <c:ptCount val="41"/>
                <c:pt idx="0">
                  <c:v>236.7</c:v>
                </c:pt>
                <c:pt idx="1">
                  <c:v>236.7</c:v>
                </c:pt>
                <c:pt idx="2">
                  <c:v>236.7</c:v>
                </c:pt>
                <c:pt idx="3">
                  <c:v>236.7</c:v>
                </c:pt>
                <c:pt idx="4">
                  <c:v>236.7</c:v>
                </c:pt>
                <c:pt idx="5">
                  <c:v>236.7</c:v>
                </c:pt>
                <c:pt idx="6">
                  <c:v>236.7</c:v>
                </c:pt>
                <c:pt idx="7">
                  <c:v>236.7</c:v>
                </c:pt>
                <c:pt idx="8">
                  <c:v>236.7</c:v>
                </c:pt>
                <c:pt idx="9">
                  <c:v>236.7</c:v>
                </c:pt>
                <c:pt idx="10">
                  <c:v>236.7</c:v>
                </c:pt>
                <c:pt idx="11">
                  <c:v>236.7</c:v>
                </c:pt>
                <c:pt idx="12">
                  <c:v>236.7</c:v>
                </c:pt>
                <c:pt idx="13">
                  <c:v>236.7</c:v>
                </c:pt>
                <c:pt idx="14">
                  <c:v>236.7</c:v>
                </c:pt>
                <c:pt idx="15">
                  <c:v>236.7</c:v>
                </c:pt>
                <c:pt idx="16">
                  <c:v>236.7</c:v>
                </c:pt>
                <c:pt idx="17">
                  <c:v>236.7</c:v>
                </c:pt>
                <c:pt idx="18">
                  <c:v>236.7</c:v>
                </c:pt>
                <c:pt idx="19">
                  <c:v>236.7</c:v>
                </c:pt>
                <c:pt idx="20">
                  <c:v>236.7</c:v>
                </c:pt>
                <c:pt idx="21">
                  <c:v>236.7</c:v>
                </c:pt>
                <c:pt idx="22">
                  <c:v>236.7</c:v>
                </c:pt>
                <c:pt idx="23">
                  <c:v>236.7</c:v>
                </c:pt>
                <c:pt idx="24">
                  <c:v>236.7</c:v>
                </c:pt>
                <c:pt idx="25">
                  <c:v>236.7</c:v>
                </c:pt>
                <c:pt idx="26">
                  <c:v>236.7</c:v>
                </c:pt>
                <c:pt idx="27">
                  <c:v>236.7</c:v>
                </c:pt>
                <c:pt idx="28">
                  <c:v>236.7</c:v>
                </c:pt>
                <c:pt idx="29">
                  <c:v>236.7</c:v>
                </c:pt>
                <c:pt idx="30">
                  <c:v>236.7</c:v>
                </c:pt>
                <c:pt idx="31">
                  <c:v>236.7</c:v>
                </c:pt>
                <c:pt idx="32">
                  <c:v>236.7</c:v>
                </c:pt>
                <c:pt idx="33">
                  <c:v>236.7</c:v>
                </c:pt>
                <c:pt idx="34">
                  <c:v>236.7</c:v>
                </c:pt>
                <c:pt idx="35">
                  <c:v>236.7</c:v>
                </c:pt>
                <c:pt idx="36">
                  <c:v>236.7</c:v>
                </c:pt>
                <c:pt idx="37">
                  <c:v>236.7</c:v>
                </c:pt>
                <c:pt idx="38">
                  <c:v>236.7</c:v>
                </c:pt>
                <c:pt idx="39">
                  <c:v>236.7</c:v>
                </c:pt>
                <c:pt idx="40">
                  <c:v>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3F-4B7D-A2F1-53E1A9D4F0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Sheet1!$T$20:$T$60</c:f>
              <c:numCache>
                <c:formatCode>General</c:formatCode>
                <c:ptCount val="41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245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245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3F-4B7D-A2F1-53E1A9D4F0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Sheet1!$U$20:$U$60</c:f>
              <c:numCache>
                <c:formatCode>General</c:formatCode>
                <c:ptCount val="41"/>
                <c:pt idx="0">
                  <c:v>253.1</c:v>
                </c:pt>
                <c:pt idx="1">
                  <c:v>253.1</c:v>
                </c:pt>
                <c:pt idx="2">
                  <c:v>253.1</c:v>
                </c:pt>
                <c:pt idx="3">
                  <c:v>253.1</c:v>
                </c:pt>
                <c:pt idx="4">
                  <c:v>253.1</c:v>
                </c:pt>
                <c:pt idx="5">
                  <c:v>253.1</c:v>
                </c:pt>
                <c:pt idx="6">
                  <c:v>253.1</c:v>
                </c:pt>
                <c:pt idx="7">
                  <c:v>253.1</c:v>
                </c:pt>
                <c:pt idx="8">
                  <c:v>253.1</c:v>
                </c:pt>
                <c:pt idx="9">
                  <c:v>253.1</c:v>
                </c:pt>
                <c:pt idx="10">
                  <c:v>253.1</c:v>
                </c:pt>
                <c:pt idx="11">
                  <c:v>253.1</c:v>
                </c:pt>
                <c:pt idx="12">
                  <c:v>253.1</c:v>
                </c:pt>
                <c:pt idx="13">
                  <c:v>253.1</c:v>
                </c:pt>
                <c:pt idx="14">
                  <c:v>253.1</c:v>
                </c:pt>
                <c:pt idx="15">
                  <c:v>253.1</c:v>
                </c:pt>
                <c:pt idx="16">
                  <c:v>253.1</c:v>
                </c:pt>
                <c:pt idx="17">
                  <c:v>253.1</c:v>
                </c:pt>
                <c:pt idx="18">
                  <c:v>253.1</c:v>
                </c:pt>
                <c:pt idx="19">
                  <c:v>253.1</c:v>
                </c:pt>
                <c:pt idx="20">
                  <c:v>253.1</c:v>
                </c:pt>
                <c:pt idx="21">
                  <c:v>253.1</c:v>
                </c:pt>
                <c:pt idx="22">
                  <c:v>253.1</c:v>
                </c:pt>
                <c:pt idx="23">
                  <c:v>253.1</c:v>
                </c:pt>
                <c:pt idx="24">
                  <c:v>253.1</c:v>
                </c:pt>
                <c:pt idx="25">
                  <c:v>253.1</c:v>
                </c:pt>
                <c:pt idx="26">
                  <c:v>253.1</c:v>
                </c:pt>
                <c:pt idx="27">
                  <c:v>253.1</c:v>
                </c:pt>
                <c:pt idx="28">
                  <c:v>253.1</c:v>
                </c:pt>
                <c:pt idx="29">
                  <c:v>253.1</c:v>
                </c:pt>
                <c:pt idx="30">
                  <c:v>253.1</c:v>
                </c:pt>
                <c:pt idx="31">
                  <c:v>253.1</c:v>
                </c:pt>
                <c:pt idx="32">
                  <c:v>253.1</c:v>
                </c:pt>
                <c:pt idx="33">
                  <c:v>253.1</c:v>
                </c:pt>
                <c:pt idx="34">
                  <c:v>253.1</c:v>
                </c:pt>
                <c:pt idx="35">
                  <c:v>253.1</c:v>
                </c:pt>
                <c:pt idx="36">
                  <c:v>253.1</c:v>
                </c:pt>
                <c:pt idx="37">
                  <c:v>253.1</c:v>
                </c:pt>
                <c:pt idx="38">
                  <c:v>253.1</c:v>
                </c:pt>
                <c:pt idx="39">
                  <c:v>253.1</c:v>
                </c:pt>
                <c:pt idx="40">
                  <c:v>253.1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3F-4B7D-A2F1-53E1A9D4F0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Sheet1!$V$20:$V$60</c:f>
              <c:numCache>
                <c:formatCode>General</c:formatCode>
                <c:ptCount val="41"/>
                <c:pt idx="0">
                  <c:v>261.2</c:v>
                </c:pt>
                <c:pt idx="1">
                  <c:v>261.2</c:v>
                </c:pt>
                <c:pt idx="2">
                  <c:v>261.2</c:v>
                </c:pt>
                <c:pt idx="3">
                  <c:v>261.2</c:v>
                </c:pt>
                <c:pt idx="4">
                  <c:v>261.2</c:v>
                </c:pt>
                <c:pt idx="5">
                  <c:v>261.2</c:v>
                </c:pt>
                <c:pt idx="6">
                  <c:v>261.2</c:v>
                </c:pt>
                <c:pt idx="7">
                  <c:v>261.2</c:v>
                </c:pt>
                <c:pt idx="8">
                  <c:v>261.2</c:v>
                </c:pt>
                <c:pt idx="9">
                  <c:v>261.2</c:v>
                </c:pt>
                <c:pt idx="10">
                  <c:v>261.2</c:v>
                </c:pt>
                <c:pt idx="11">
                  <c:v>261.2</c:v>
                </c:pt>
                <c:pt idx="12">
                  <c:v>261.2</c:v>
                </c:pt>
                <c:pt idx="13">
                  <c:v>261.2</c:v>
                </c:pt>
                <c:pt idx="14">
                  <c:v>261.2</c:v>
                </c:pt>
                <c:pt idx="15">
                  <c:v>261.2</c:v>
                </c:pt>
                <c:pt idx="16">
                  <c:v>261.2</c:v>
                </c:pt>
                <c:pt idx="17">
                  <c:v>261.2</c:v>
                </c:pt>
                <c:pt idx="18">
                  <c:v>261.2</c:v>
                </c:pt>
                <c:pt idx="19">
                  <c:v>261.2</c:v>
                </c:pt>
                <c:pt idx="20">
                  <c:v>261.2</c:v>
                </c:pt>
                <c:pt idx="21">
                  <c:v>261.2</c:v>
                </c:pt>
                <c:pt idx="22">
                  <c:v>261.2</c:v>
                </c:pt>
                <c:pt idx="23">
                  <c:v>261.2</c:v>
                </c:pt>
                <c:pt idx="24">
                  <c:v>261.2</c:v>
                </c:pt>
                <c:pt idx="25">
                  <c:v>261.2</c:v>
                </c:pt>
                <c:pt idx="26">
                  <c:v>261.2</c:v>
                </c:pt>
                <c:pt idx="27">
                  <c:v>261.2</c:v>
                </c:pt>
                <c:pt idx="28">
                  <c:v>261.2</c:v>
                </c:pt>
                <c:pt idx="29">
                  <c:v>261.2</c:v>
                </c:pt>
                <c:pt idx="30">
                  <c:v>261.2</c:v>
                </c:pt>
                <c:pt idx="31">
                  <c:v>261.2</c:v>
                </c:pt>
                <c:pt idx="32">
                  <c:v>261.10000000000002</c:v>
                </c:pt>
                <c:pt idx="33">
                  <c:v>261.10000000000002</c:v>
                </c:pt>
                <c:pt idx="34">
                  <c:v>261.10000000000002</c:v>
                </c:pt>
                <c:pt idx="35">
                  <c:v>261.10000000000002</c:v>
                </c:pt>
                <c:pt idx="36">
                  <c:v>261.10000000000002</c:v>
                </c:pt>
                <c:pt idx="37">
                  <c:v>261.10000000000002</c:v>
                </c:pt>
                <c:pt idx="38">
                  <c:v>261.10000000000002</c:v>
                </c:pt>
                <c:pt idx="39">
                  <c:v>261.10000000000002</c:v>
                </c:pt>
                <c:pt idx="40">
                  <c:v>261.10000000000002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3F-4B7D-A2F1-53E1A9D4F0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Sheet1!$W$20:$W$60</c:f>
              <c:numCache>
                <c:formatCode>General</c:formatCode>
                <c:ptCount val="41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269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269</c:v>
                </c:pt>
                <c:pt idx="36">
                  <c:v>269</c:v>
                </c:pt>
                <c:pt idx="37">
                  <c:v>269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3F-4B7D-A2F1-53E1A9D4F0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Sheet1!$X$20:$X$60</c:f>
              <c:numCache>
                <c:formatCode>General</c:formatCode>
                <c:ptCount val="41"/>
                <c:pt idx="0">
                  <c:v>276.7</c:v>
                </c:pt>
                <c:pt idx="1">
                  <c:v>276.7</c:v>
                </c:pt>
                <c:pt idx="2">
                  <c:v>276.7</c:v>
                </c:pt>
                <c:pt idx="3">
                  <c:v>276.7</c:v>
                </c:pt>
                <c:pt idx="4">
                  <c:v>276.7</c:v>
                </c:pt>
                <c:pt idx="5">
                  <c:v>276.7</c:v>
                </c:pt>
                <c:pt idx="6">
                  <c:v>276.7</c:v>
                </c:pt>
                <c:pt idx="7">
                  <c:v>276.7</c:v>
                </c:pt>
                <c:pt idx="8">
                  <c:v>276.7</c:v>
                </c:pt>
                <c:pt idx="9">
                  <c:v>276.7</c:v>
                </c:pt>
                <c:pt idx="10">
                  <c:v>276.7</c:v>
                </c:pt>
                <c:pt idx="11">
                  <c:v>276.7</c:v>
                </c:pt>
                <c:pt idx="12">
                  <c:v>276.7</c:v>
                </c:pt>
                <c:pt idx="13">
                  <c:v>276.7</c:v>
                </c:pt>
                <c:pt idx="14">
                  <c:v>276.7</c:v>
                </c:pt>
                <c:pt idx="15">
                  <c:v>276.7</c:v>
                </c:pt>
                <c:pt idx="16">
                  <c:v>276.7</c:v>
                </c:pt>
                <c:pt idx="17">
                  <c:v>276.7</c:v>
                </c:pt>
                <c:pt idx="18">
                  <c:v>276.7</c:v>
                </c:pt>
                <c:pt idx="19">
                  <c:v>276.7</c:v>
                </c:pt>
                <c:pt idx="20">
                  <c:v>276.7</c:v>
                </c:pt>
                <c:pt idx="21">
                  <c:v>276.7</c:v>
                </c:pt>
                <c:pt idx="22">
                  <c:v>276.7</c:v>
                </c:pt>
                <c:pt idx="23">
                  <c:v>276.7</c:v>
                </c:pt>
                <c:pt idx="24">
                  <c:v>276.7</c:v>
                </c:pt>
                <c:pt idx="25">
                  <c:v>276.7</c:v>
                </c:pt>
                <c:pt idx="26">
                  <c:v>276.7</c:v>
                </c:pt>
                <c:pt idx="27">
                  <c:v>276.7</c:v>
                </c:pt>
                <c:pt idx="28">
                  <c:v>276.7</c:v>
                </c:pt>
                <c:pt idx="29">
                  <c:v>276.7</c:v>
                </c:pt>
                <c:pt idx="30">
                  <c:v>276.7</c:v>
                </c:pt>
                <c:pt idx="31">
                  <c:v>276.7</c:v>
                </c:pt>
                <c:pt idx="32">
                  <c:v>276.7</c:v>
                </c:pt>
                <c:pt idx="33">
                  <c:v>276.7</c:v>
                </c:pt>
                <c:pt idx="34">
                  <c:v>276.7</c:v>
                </c:pt>
                <c:pt idx="35">
                  <c:v>276.7</c:v>
                </c:pt>
                <c:pt idx="36">
                  <c:v>276.7</c:v>
                </c:pt>
                <c:pt idx="37">
                  <c:v>276.7</c:v>
                </c:pt>
                <c:pt idx="38">
                  <c:v>276.7</c:v>
                </c:pt>
                <c:pt idx="39">
                  <c:v>276.7</c:v>
                </c:pt>
                <c:pt idx="40">
                  <c:v>276.7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3F-4B7D-A2F1-53E1A9D4F0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Sheet1!$Y$20:$Y$60</c:f>
              <c:numCache>
                <c:formatCode>General</c:formatCode>
                <c:ptCount val="41"/>
                <c:pt idx="0">
                  <c:v>284.2</c:v>
                </c:pt>
                <c:pt idx="1">
                  <c:v>284.2</c:v>
                </c:pt>
                <c:pt idx="2">
                  <c:v>284.2</c:v>
                </c:pt>
                <c:pt idx="3">
                  <c:v>284.2</c:v>
                </c:pt>
                <c:pt idx="4">
                  <c:v>284.2</c:v>
                </c:pt>
                <c:pt idx="5">
                  <c:v>284.2</c:v>
                </c:pt>
                <c:pt idx="6">
                  <c:v>284.2</c:v>
                </c:pt>
                <c:pt idx="7">
                  <c:v>284.2</c:v>
                </c:pt>
                <c:pt idx="8">
                  <c:v>284.2</c:v>
                </c:pt>
                <c:pt idx="9">
                  <c:v>284.2</c:v>
                </c:pt>
                <c:pt idx="10">
                  <c:v>284.2</c:v>
                </c:pt>
                <c:pt idx="11">
                  <c:v>284.2</c:v>
                </c:pt>
                <c:pt idx="12">
                  <c:v>284.2</c:v>
                </c:pt>
                <c:pt idx="13">
                  <c:v>284.2</c:v>
                </c:pt>
                <c:pt idx="14">
                  <c:v>284.2</c:v>
                </c:pt>
                <c:pt idx="15">
                  <c:v>284.2</c:v>
                </c:pt>
                <c:pt idx="16">
                  <c:v>284.2</c:v>
                </c:pt>
                <c:pt idx="17">
                  <c:v>284.2</c:v>
                </c:pt>
                <c:pt idx="18">
                  <c:v>284.2</c:v>
                </c:pt>
                <c:pt idx="19">
                  <c:v>284.2</c:v>
                </c:pt>
                <c:pt idx="20">
                  <c:v>284.2</c:v>
                </c:pt>
                <c:pt idx="21">
                  <c:v>284.2</c:v>
                </c:pt>
                <c:pt idx="22">
                  <c:v>284.2</c:v>
                </c:pt>
                <c:pt idx="23">
                  <c:v>284.2</c:v>
                </c:pt>
                <c:pt idx="24">
                  <c:v>284.2</c:v>
                </c:pt>
                <c:pt idx="25">
                  <c:v>284.2</c:v>
                </c:pt>
                <c:pt idx="26">
                  <c:v>284.2</c:v>
                </c:pt>
                <c:pt idx="27">
                  <c:v>284.2</c:v>
                </c:pt>
                <c:pt idx="28">
                  <c:v>284.2</c:v>
                </c:pt>
                <c:pt idx="29">
                  <c:v>284.2</c:v>
                </c:pt>
                <c:pt idx="30">
                  <c:v>284.2</c:v>
                </c:pt>
                <c:pt idx="31">
                  <c:v>284.2</c:v>
                </c:pt>
                <c:pt idx="32">
                  <c:v>284.2</c:v>
                </c:pt>
                <c:pt idx="33">
                  <c:v>284.2</c:v>
                </c:pt>
                <c:pt idx="34">
                  <c:v>284.2</c:v>
                </c:pt>
                <c:pt idx="35">
                  <c:v>284.2</c:v>
                </c:pt>
                <c:pt idx="36">
                  <c:v>284.2</c:v>
                </c:pt>
                <c:pt idx="37">
                  <c:v>284.2</c:v>
                </c:pt>
                <c:pt idx="38">
                  <c:v>284.2</c:v>
                </c:pt>
                <c:pt idx="39">
                  <c:v>284.2</c:v>
                </c:pt>
                <c:pt idx="40">
                  <c:v>284.2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3F-4B7D-A2F1-53E1A9D4F0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Sheet1!$Z$20:$Z$60</c:f>
              <c:numCache>
                <c:formatCode>General</c:formatCode>
                <c:ptCount val="41"/>
                <c:pt idx="0">
                  <c:v>291.60000000000002</c:v>
                </c:pt>
                <c:pt idx="1">
                  <c:v>291.60000000000002</c:v>
                </c:pt>
                <c:pt idx="2">
                  <c:v>291.60000000000002</c:v>
                </c:pt>
                <c:pt idx="3">
                  <c:v>291.60000000000002</c:v>
                </c:pt>
                <c:pt idx="4">
                  <c:v>291.60000000000002</c:v>
                </c:pt>
                <c:pt idx="5">
                  <c:v>291.60000000000002</c:v>
                </c:pt>
                <c:pt idx="6">
                  <c:v>291.60000000000002</c:v>
                </c:pt>
                <c:pt idx="7">
                  <c:v>291.60000000000002</c:v>
                </c:pt>
                <c:pt idx="8">
                  <c:v>291.60000000000002</c:v>
                </c:pt>
                <c:pt idx="9">
                  <c:v>291.60000000000002</c:v>
                </c:pt>
                <c:pt idx="10">
                  <c:v>291.60000000000002</c:v>
                </c:pt>
                <c:pt idx="11">
                  <c:v>291.60000000000002</c:v>
                </c:pt>
                <c:pt idx="12">
                  <c:v>291.60000000000002</c:v>
                </c:pt>
                <c:pt idx="13">
                  <c:v>291.60000000000002</c:v>
                </c:pt>
                <c:pt idx="14">
                  <c:v>291.60000000000002</c:v>
                </c:pt>
                <c:pt idx="15">
                  <c:v>291.60000000000002</c:v>
                </c:pt>
                <c:pt idx="16">
                  <c:v>291.60000000000002</c:v>
                </c:pt>
                <c:pt idx="17">
                  <c:v>291.60000000000002</c:v>
                </c:pt>
                <c:pt idx="18">
                  <c:v>291.60000000000002</c:v>
                </c:pt>
                <c:pt idx="19">
                  <c:v>291.60000000000002</c:v>
                </c:pt>
                <c:pt idx="20">
                  <c:v>291.60000000000002</c:v>
                </c:pt>
                <c:pt idx="21">
                  <c:v>291.60000000000002</c:v>
                </c:pt>
                <c:pt idx="22">
                  <c:v>291.60000000000002</c:v>
                </c:pt>
                <c:pt idx="23">
                  <c:v>291.60000000000002</c:v>
                </c:pt>
                <c:pt idx="24">
                  <c:v>291.60000000000002</c:v>
                </c:pt>
                <c:pt idx="25">
                  <c:v>291.60000000000002</c:v>
                </c:pt>
                <c:pt idx="26">
                  <c:v>291.60000000000002</c:v>
                </c:pt>
                <c:pt idx="27">
                  <c:v>291.60000000000002</c:v>
                </c:pt>
                <c:pt idx="28">
                  <c:v>291.60000000000002</c:v>
                </c:pt>
                <c:pt idx="29">
                  <c:v>291.60000000000002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291.60000000000002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291.60000000000002</c:v>
                </c:pt>
                <c:pt idx="37">
                  <c:v>291.60000000000002</c:v>
                </c:pt>
                <c:pt idx="38">
                  <c:v>291.60000000000002</c:v>
                </c:pt>
                <c:pt idx="39">
                  <c:v>291.60000000000002</c:v>
                </c:pt>
                <c:pt idx="40">
                  <c:v>291.60000000000002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3F-4B7D-A2F1-53E1A9D4F0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Sheet1!$AA$20:$AA$60</c:f>
              <c:numCache>
                <c:formatCode>General</c:formatCode>
                <c:ptCount val="41"/>
                <c:pt idx="0">
                  <c:v>298.89999999999998</c:v>
                </c:pt>
                <c:pt idx="1">
                  <c:v>298.89999999999998</c:v>
                </c:pt>
                <c:pt idx="2">
                  <c:v>298.89999999999998</c:v>
                </c:pt>
                <c:pt idx="3">
                  <c:v>298.89999999999998</c:v>
                </c:pt>
                <c:pt idx="4">
                  <c:v>298.89999999999998</c:v>
                </c:pt>
                <c:pt idx="5">
                  <c:v>298.89999999999998</c:v>
                </c:pt>
                <c:pt idx="6">
                  <c:v>298.89999999999998</c:v>
                </c:pt>
                <c:pt idx="7">
                  <c:v>298.89999999999998</c:v>
                </c:pt>
                <c:pt idx="8">
                  <c:v>298.89999999999998</c:v>
                </c:pt>
                <c:pt idx="9">
                  <c:v>298.89999999999998</c:v>
                </c:pt>
                <c:pt idx="10">
                  <c:v>298.89999999999998</c:v>
                </c:pt>
                <c:pt idx="11">
                  <c:v>298.89999999999998</c:v>
                </c:pt>
                <c:pt idx="12">
                  <c:v>298.89999999999998</c:v>
                </c:pt>
                <c:pt idx="13">
                  <c:v>298.89999999999998</c:v>
                </c:pt>
                <c:pt idx="14">
                  <c:v>298.89999999999998</c:v>
                </c:pt>
                <c:pt idx="15">
                  <c:v>298.89999999999998</c:v>
                </c:pt>
                <c:pt idx="16">
                  <c:v>298.89999999999998</c:v>
                </c:pt>
                <c:pt idx="17">
                  <c:v>298.89999999999998</c:v>
                </c:pt>
                <c:pt idx="18">
                  <c:v>298.89999999999998</c:v>
                </c:pt>
                <c:pt idx="19">
                  <c:v>298.89999999999998</c:v>
                </c:pt>
                <c:pt idx="20">
                  <c:v>298.89999999999998</c:v>
                </c:pt>
                <c:pt idx="21">
                  <c:v>298.89999999999998</c:v>
                </c:pt>
                <c:pt idx="22">
                  <c:v>298.89999999999998</c:v>
                </c:pt>
                <c:pt idx="23">
                  <c:v>298.89999999999998</c:v>
                </c:pt>
                <c:pt idx="24">
                  <c:v>298.89999999999998</c:v>
                </c:pt>
                <c:pt idx="25">
                  <c:v>298.89999999999998</c:v>
                </c:pt>
                <c:pt idx="26">
                  <c:v>298.89999999999998</c:v>
                </c:pt>
                <c:pt idx="27">
                  <c:v>298.89999999999998</c:v>
                </c:pt>
                <c:pt idx="28">
                  <c:v>298.89999999999998</c:v>
                </c:pt>
                <c:pt idx="29">
                  <c:v>298.89999999999998</c:v>
                </c:pt>
                <c:pt idx="30">
                  <c:v>298.89999999999998</c:v>
                </c:pt>
                <c:pt idx="31">
                  <c:v>298.89999999999998</c:v>
                </c:pt>
                <c:pt idx="32">
                  <c:v>298.89999999999998</c:v>
                </c:pt>
                <c:pt idx="33">
                  <c:v>298.89999999999998</c:v>
                </c:pt>
                <c:pt idx="34">
                  <c:v>298.89999999999998</c:v>
                </c:pt>
                <c:pt idx="35">
                  <c:v>298.89999999999998</c:v>
                </c:pt>
                <c:pt idx="36">
                  <c:v>298.89999999999998</c:v>
                </c:pt>
                <c:pt idx="37">
                  <c:v>298.89999999999998</c:v>
                </c:pt>
                <c:pt idx="38">
                  <c:v>298.89999999999998</c:v>
                </c:pt>
                <c:pt idx="39">
                  <c:v>298.89999999999998</c:v>
                </c:pt>
                <c:pt idx="40">
                  <c:v>298.89999999999998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3F-4B7D-A2F1-53E1A9D4F0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Sheet1!$AB$20:$AB$60</c:f>
              <c:numCache>
                <c:formatCode>General</c:formatCode>
                <c:ptCount val="41"/>
                <c:pt idx="0">
                  <c:v>306.10000000000002</c:v>
                </c:pt>
                <c:pt idx="1">
                  <c:v>306.10000000000002</c:v>
                </c:pt>
                <c:pt idx="2">
                  <c:v>306.10000000000002</c:v>
                </c:pt>
                <c:pt idx="3">
                  <c:v>306.10000000000002</c:v>
                </c:pt>
                <c:pt idx="4">
                  <c:v>306.10000000000002</c:v>
                </c:pt>
                <c:pt idx="5">
                  <c:v>306.10000000000002</c:v>
                </c:pt>
                <c:pt idx="6">
                  <c:v>306.10000000000002</c:v>
                </c:pt>
                <c:pt idx="7">
                  <c:v>306.10000000000002</c:v>
                </c:pt>
                <c:pt idx="8">
                  <c:v>306.10000000000002</c:v>
                </c:pt>
                <c:pt idx="9">
                  <c:v>306.10000000000002</c:v>
                </c:pt>
                <c:pt idx="10">
                  <c:v>306.10000000000002</c:v>
                </c:pt>
                <c:pt idx="11">
                  <c:v>306.10000000000002</c:v>
                </c:pt>
                <c:pt idx="12">
                  <c:v>306.10000000000002</c:v>
                </c:pt>
                <c:pt idx="13">
                  <c:v>306.10000000000002</c:v>
                </c:pt>
                <c:pt idx="14">
                  <c:v>306.10000000000002</c:v>
                </c:pt>
                <c:pt idx="15">
                  <c:v>306.10000000000002</c:v>
                </c:pt>
                <c:pt idx="16">
                  <c:v>306.10000000000002</c:v>
                </c:pt>
                <c:pt idx="17">
                  <c:v>306.10000000000002</c:v>
                </c:pt>
                <c:pt idx="18">
                  <c:v>306.10000000000002</c:v>
                </c:pt>
                <c:pt idx="19">
                  <c:v>306.10000000000002</c:v>
                </c:pt>
                <c:pt idx="20">
                  <c:v>306.10000000000002</c:v>
                </c:pt>
                <c:pt idx="21">
                  <c:v>306.10000000000002</c:v>
                </c:pt>
                <c:pt idx="22">
                  <c:v>306.10000000000002</c:v>
                </c:pt>
                <c:pt idx="23">
                  <c:v>306.10000000000002</c:v>
                </c:pt>
                <c:pt idx="24">
                  <c:v>306.10000000000002</c:v>
                </c:pt>
                <c:pt idx="25">
                  <c:v>306.10000000000002</c:v>
                </c:pt>
                <c:pt idx="26">
                  <c:v>306.10000000000002</c:v>
                </c:pt>
                <c:pt idx="27">
                  <c:v>306.10000000000002</c:v>
                </c:pt>
                <c:pt idx="28">
                  <c:v>306.10000000000002</c:v>
                </c:pt>
                <c:pt idx="29">
                  <c:v>306.10000000000002</c:v>
                </c:pt>
                <c:pt idx="30">
                  <c:v>306.10000000000002</c:v>
                </c:pt>
                <c:pt idx="31">
                  <c:v>306.10000000000002</c:v>
                </c:pt>
                <c:pt idx="32">
                  <c:v>306.10000000000002</c:v>
                </c:pt>
                <c:pt idx="33">
                  <c:v>306.10000000000002</c:v>
                </c:pt>
                <c:pt idx="34">
                  <c:v>306.10000000000002</c:v>
                </c:pt>
                <c:pt idx="35">
                  <c:v>306.10000000000002</c:v>
                </c:pt>
                <c:pt idx="36">
                  <c:v>306.10000000000002</c:v>
                </c:pt>
                <c:pt idx="37">
                  <c:v>306.10000000000002</c:v>
                </c:pt>
                <c:pt idx="38">
                  <c:v>306.10000000000002</c:v>
                </c:pt>
                <c:pt idx="39">
                  <c:v>306.10000000000002</c:v>
                </c:pt>
                <c:pt idx="40">
                  <c:v>306.10000000000002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3F-4B7D-A2F1-53E1A9D4F0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Sheet1!$AC$20:$AC$60</c:f>
              <c:numCache>
                <c:formatCode>General</c:formatCode>
                <c:ptCount val="41"/>
                <c:pt idx="0">
                  <c:v>313.2</c:v>
                </c:pt>
                <c:pt idx="1">
                  <c:v>313.2</c:v>
                </c:pt>
                <c:pt idx="2">
                  <c:v>313.2</c:v>
                </c:pt>
                <c:pt idx="3">
                  <c:v>313.2</c:v>
                </c:pt>
                <c:pt idx="4">
                  <c:v>313.2</c:v>
                </c:pt>
                <c:pt idx="5">
                  <c:v>313.2</c:v>
                </c:pt>
                <c:pt idx="6">
                  <c:v>313.2</c:v>
                </c:pt>
                <c:pt idx="7">
                  <c:v>313.2</c:v>
                </c:pt>
                <c:pt idx="8">
                  <c:v>313.2</c:v>
                </c:pt>
                <c:pt idx="9">
                  <c:v>313.2</c:v>
                </c:pt>
                <c:pt idx="10">
                  <c:v>313.2</c:v>
                </c:pt>
                <c:pt idx="11">
                  <c:v>313.2</c:v>
                </c:pt>
                <c:pt idx="12">
                  <c:v>313.2</c:v>
                </c:pt>
                <c:pt idx="13">
                  <c:v>313.2</c:v>
                </c:pt>
                <c:pt idx="14">
                  <c:v>313.2</c:v>
                </c:pt>
                <c:pt idx="15">
                  <c:v>313.2</c:v>
                </c:pt>
                <c:pt idx="16">
                  <c:v>313.2</c:v>
                </c:pt>
                <c:pt idx="17">
                  <c:v>313.2</c:v>
                </c:pt>
                <c:pt idx="18">
                  <c:v>313.2</c:v>
                </c:pt>
                <c:pt idx="19">
                  <c:v>313.2</c:v>
                </c:pt>
                <c:pt idx="20">
                  <c:v>313.2</c:v>
                </c:pt>
                <c:pt idx="21">
                  <c:v>313.2</c:v>
                </c:pt>
                <c:pt idx="22">
                  <c:v>313.2</c:v>
                </c:pt>
                <c:pt idx="23">
                  <c:v>313.2</c:v>
                </c:pt>
                <c:pt idx="24">
                  <c:v>313.2</c:v>
                </c:pt>
                <c:pt idx="25">
                  <c:v>313.2</c:v>
                </c:pt>
                <c:pt idx="26">
                  <c:v>313.2</c:v>
                </c:pt>
                <c:pt idx="27">
                  <c:v>313.2</c:v>
                </c:pt>
                <c:pt idx="28">
                  <c:v>313.2</c:v>
                </c:pt>
                <c:pt idx="29">
                  <c:v>313.2</c:v>
                </c:pt>
                <c:pt idx="30">
                  <c:v>313.2</c:v>
                </c:pt>
                <c:pt idx="31">
                  <c:v>313.2</c:v>
                </c:pt>
                <c:pt idx="32">
                  <c:v>313.2</c:v>
                </c:pt>
                <c:pt idx="33">
                  <c:v>313.2</c:v>
                </c:pt>
                <c:pt idx="34">
                  <c:v>313.2</c:v>
                </c:pt>
                <c:pt idx="35">
                  <c:v>313.2</c:v>
                </c:pt>
                <c:pt idx="36">
                  <c:v>313.2</c:v>
                </c:pt>
                <c:pt idx="37">
                  <c:v>313.2</c:v>
                </c:pt>
                <c:pt idx="38">
                  <c:v>313.2</c:v>
                </c:pt>
                <c:pt idx="39">
                  <c:v>313.2</c:v>
                </c:pt>
                <c:pt idx="40">
                  <c:v>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3F-4B7D-A2F1-53E1A9D4F0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Sheet1!$AD$20:$AD$60</c:f>
              <c:numCache>
                <c:formatCode>General</c:formatCode>
                <c:ptCount val="41"/>
                <c:pt idx="0">
                  <c:v>320.2</c:v>
                </c:pt>
                <c:pt idx="1">
                  <c:v>320.2</c:v>
                </c:pt>
                <c:pt idx="2">
                  <c:v>320.2</c:v>
                </c:pt>
                <c:pt idx="3">
                  <c:v>320.2</c:v>
                </c:pt>
                <c:pt idx="4">
                  <c:v>320.2</c:v>
                </c:pt>
                <c:pt idx="5">
                  <c:v>320.2</c:v>
                </c:pt>
                <c:pt idx="6">
                  <c:v>320.2</c:v>
                </c:pt>
                <c:pt idx="7">
                  <c:v>320.2</c:v>
                </c:pt>
                <c:pt idx="8">
                  <c:v>320.2</c:v>
                </c:pt>
                <c:pt idx="9">
                  <c:v>320.2</c:v>
                </c:pt>
                <c:pt idx="10">
                  <c:v>320.2</c:v>
                </c:pt>
                <c:pt idx="11">
                  <c:v>320.2</c:v>
                </c:pt>
                <c:pt idx="12">
                  <c:v>320.2</c:v>
                </c:pt>
                <c:pt idx="13">
                  <c:v>320.2</c:v>
                </c:pt>
                <c:pt idx="14">
                  <c:v>320.2</c:v>
                </c:pt>
                <c:pt idx="15">
                  <c:v>320.2</c:v>
                </c:pt>
                <c:pt idx="16">
                  <c:v>320.2</c:v>
                </c:pt>
                <c:pt idx="17">
                  <c:v>320.2</c:v>
                </c:pt>
                <c:pt idx="18">
                  <c:v>320.2</c:v>
                </c:pt>
                <c:pt idx="19">
                  <c:v>320.2</c:v>
                </c:pt>
                <c:pt idx="20">
                  <c:v>320.2</c:v>
                </c:pt>
                <c:pt idx="21">
                  <c:v>320.2</c:v>
                </c:pt>
                <c:pt idx="22">
                  <c:v>320.2</c:v>
                </c:pt>
                <c:pt idx="23">
                  <c:v>320.2</c:v>
                </c:pt>
                <c:pt idx="24">
                  <c:v>320.2</c:v>
                </c:pt>
                <c:pt idx="25">
                  <c:v>320.2</c:v>
                </c:pt>
                <c:pt idx="26">
                  <c:v>320.2</c:v>
                </c:pt>
                <c:pt idx="27">
                  <c:v>320.2</c:v>
                </c:pt>
                <c:pt idx="28">
                  <c:v>320.2</c:v>
                </c:pt>
                <c:pt idx="29">
                  <c:v>320.2</c:v>
                </c:pt>
                <c:pt idx="30">
                  <c:v>320.2</c:v>
                </c:pt>
                <c:pt idx="31">
                  <c:v>320.2</c:v>
                </c:pt>
                <c:pt idx="32">
                  <c:v>320.2</c:v>
                </c:pt>
                <c:pt idx="33">
                  <c:v>320.10000000000002</c:v>
                </c:pt>
                <c:pt idx="34">
                  <c:v>320.10000000000002</c:v>
                </c:pt>
                <c:pt idx="35">
                  <c:v>320.10000000000002</c:v>
                </c:pt>
                <c:pt idx="36">
                  <c:v>320.10000000000002</c:v>
                </c:pt>
                <c:pt idx="37">
                  <c:v>320.10000000000002</c:v>
                </c:pt>
                <c:pt idx="38">
                  <c:v>320.10000000000002</c:v>
                </c:pt>
                <c:pt idx="39">
                  <c:v>320.10000000000002</c:v>
                </c:pt>
                <c:pt idx="40">
                  <c:v>320.10000000000002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3F-4B7D-A2F1-53E1A9D4F0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973904"/>
        <c:axId val="187974464"/>
        <c:axId val="187508384"/>
      </c:surface3DChart>
      <c:catAx>
        <c:axId val="18797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  <c:auto val="1"/>
        <c:lblAlgn val="ctr"/>
        <c:lblOffset val="100"/>
        <c:noMultiLvlLbl val="0"/>
      </c:catAx>
      <c:valAx>
        <c:axId val="187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904"/>
        <c:crosses val="autoZero"/>
        <c:crossBetween val="midCat"/>
      </c:valAx>
      <c:serAx>
        <c:axId val="1875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4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Sheet2!$M$3:$M$15</c:f>
              <c:numCache>
                <c:formatCode>General</c:formatCode>
                <c:ptCount val="13"/>
                <c:pt idx="0">
                  <c:v>546753.43912816048</c:v>
                </c:pt>
                <c:pt idx="1">
                  <c:v>505366.7225048542</c:v>
                </c:pt>
                <c:pt idx="2">
                  <c:v>469322.53444027901</c:v>
                </c:pt>
                <c:pt idx="3">
                  <c:v>437081.01402688026</c:v>
                </c:pt>
                <c:pt idx="4">
                  <c:v>407102.30035233498</c:v>
                </c:pt>
                <c:pt idx="5">
                  <c:v>377846.53251290321</c:v>
                </c:pt>
                <c:pt idx="6">
                  <c:v>347773.84959673882</c:v>
                </c:pt>
                <c:pt idx="7">
                  <c:v>315344.39069676399</c:v>
                </c:pt>
                <c:pt idx="8">
                  <c:v>279018.29490303993</c:v>
                </c:pt>
                <c:pt idx="9">
                  <c:v>237255.70130944252</c:v>
                </c:pt>
                <c:pt idx="10">
                  <c:v>188516.74900555611</c:v>
                </c:pt>
                <c:pt idx="11">
                  <c:v>123152.45205426216</c:v>
                </c:pt>
                <c:pt idx="12">
                  <c:v>63950.324633359909</c:v>
                </c:pt>
              </c:numCache>
            </c:numRef>
          </c:xVal>
          <c:yVal>
            <c:numRef>
              <c:f>Sheet2!$L$3:$L$15</c:f>
              <c:numCache>
                <c:formatCode>General</c:formatCode>
                <c:ptCount val="13"/>
                <c:pt idx="0">
                  <c:v>940</c:v>
                </c:pt>
                <c:pt idx="1">
                  <c:v>945</c:v>
                </c:pt>
                <c:pt idx="2">
                  <c:v>950</c:v>
                </c:pt>
                <c:pt idx="3">
                  <c:v>955</c:v>
                </c:pt>
                <c:pt idx="4">
                  <c:v>960</c:v>
                </c:pt>
                <c:pt idx="5">
                  <c:v>965</c:v>
                </c:pt>
                <c:pt idx="6">
                  <c:v>970</c:v>
                </c:pt>
                <c:pt idx="7">
                  <c:v>975</c:v>
                </c:pt>
                <c:pt idx="8">
                  <c:v>980</c:v>
                </c:pt>
                <c:pt idx="9">
                  <c:v>985</c:v>
                </c:pt>
                <c:pt idx="10">
                  <c:v>990</c:v>
                </c:pt>
                <c:pt idx="11">
                  <c:v>995.64685314685323</c:v>
                </c:pt>
                <c:pt idx="1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C-4C9D-A700-0CC94C7592D8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C9D-A700-0CC94C75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[kJ.kg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Sheet2!$N$3:$N$24</c:f>
              <c:numCache>
                <c:formatCode>General</c:formatCode>
                <c:ptCount val="2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</c:numCache>
            </c:numRef>
          </c:xVal>
          <c:yVal>
            <c:numRef>
              <c:f>Sheet2!$O$3:$O$24</c:f>
              <c:numCache>
                <c:formatCode>General</c:formatCode>
                <c:ptCount val="22"/>
                <c:pt idx="0">
                  <c:v>999.37747668997667</c:v>
                </c:pt>
                <c:pt idx="1">
                  <c:v>998.3321678321679</c:v>
                </c:pt>
                <c:pt idx="2">
                  <c:v>997.08665501165501</c:v>
                </c:pt>
                <c:pt idx="3">
                  <c:v>995.64685314685323</c:v>
                </c:pt>
                <c:pt idx="4">
                  <c:v>994.0186771561772</c:v>
                </c:pt>
                <c:pt idx="5">
                  <c:v>992.20804195804203</c:v>
                </c:pt>
                <c:pt idx="6">
                  <c:v>990.22086247086258</c:v>
                </c:pt>
                <c:pt idx="7">
                  <c:v>988.06305361305374</c:v>
                </c:pt>
                <c:pt idx="8">
                  <c:v>985.74053030303037</c:v>
                </c:pt>
                <c:pt idx="9">
                  <c:v>983.25920745920757</c:v>
                </c:pt>
                <c:pt idx="10">
                  <c:v>980.625</c:v>
                </c:pt>
                <c:pt idx="11">
                  <c:v>977.84382284382286</c:v>
                </c:pt>
                <c:pt idx="12">
                  <c:v>974.92159090909092</c:v>
                </c:pt>
                <c:pt idx="13">
                  <c:v>971.86421911421917</c:v>
                </c:pt>
                <c:pt idx="14">
                  <c:v>968.67762237762236</c:v>
                </c:pt>
                <c:pt idx="15">
                  <c:v>965.36771561771559</c:v>
                </c:pt>
                <c:pt idx="16">
                  <c:v>961.94041375291374</c:v>
                </c:pt>
                <c:pt idx="17">
                  <c:v>958.40163170163169</c:v>
                </c:pt>
                <c:pt idx="18">
                  <c:v>954.75728438228441</c:v>
                </c:pt>
                <c:pt idx="19">
                  <c:v>951.01328671328679</c:v>
                </c:pt>
                <c:pt idx="20">
                  <c:v>947.17555361305369</c:v>
                </c:pt>
                <c:pt idx="21">
                  <c:v>943.25000000000011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A-4B7D-8B65-D5D985BCE54C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A-4B7D-8B65-D5D985BC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</a:rPr>
                  <a:t>⁰C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Sheet2!$R$3:$R$13</c:f>
              <c:numCache>
                <c:formatCode>General</c:formatCode>
                <c:ptCount val="11"/>
                <c:pt idx="0">
                  <c:v>998.3321678321679</c:v>
                </c:pt>
                <c:pt idx="1">
                  <c:v>997.08665501165501</c:v>
                </c:pt>
                <c:pt idx="2">
                  <c:v>994.0186771561772</c:v>
                </c:pt>
                <c:pt idx="3">
                  <c:v>990.22086247086258</c:v>
                </c:pt>
                <c:pt idx="4">
                  <c:v>985.74053030303037</c:v>
                </c:pt>
                <c:pt idx="5">
                  <c:v>980.625</c:v>
                </c:pt>
                <c:pt idx="6">
                  <c:v>974.92159090909092</c:v>
                </c:pt>
                <c:pt idx="7">
                  <c:v>968.67762237762236</c:v>
                </c:pt>
                <c:pt idx="8">
                  <c:v>961.94041375291374</c:v>
                </c:pt>
                <c:pt idx="9">
                  <c:v>954.75728438228441</c:v>
                </c:pt>
                <c:pt idx="10">
                  <c:v>951.01328671328679</c:v>
                </c:pt>
              </c:numCache>
            </c:numRef>
          </c:xVal>
          <c:yVal>
            <c:numRef>
              <c:f>Sheet2!$S$3:$S$13</c:f>
              <c:numCache>
                <c:formatCode>General</c:formatCode>
                <c:ptCount val="11"/>
                <c:pt idx="0">
                  <c:v>9.6230601486801959E-4</c:v>
                </c:pt>
                <c:pt idx="1">
                  <c:v>8.9679249391316773E-4</c:v>
                </c:pt>
                <c:pt idx="2">
                  <c:v>7.5564032760944144E-4</c:v>
                </c:pt>
                <c:pt idx="3">
                  <c:v>6.1722773305383782E-4</c:v>
                </c:pt>
                <c:pt idx="4">
                  <c:v>4.9858144725867248E-4</c:v>
                </c:pt>
                <c:pt idx="5">
                  <c:v>4.1123326470859922E-4</c:v>
                </c:pt>
                <c:pt idx="6">
                  <c:v>3.585910892685007E-4</c:v>
                </c:pt>
                <c:pt idx="7">
                  <c:v>3.3382693686867526E-4</c:v>
                </c:pt>
                <c:pt idx="8">
                  <c:v>3.1838841695197573E-4</c:v>
                </c:pt>
                <c:pt idx="9">
                  <c:v>2.8120334227033084E-4</c:v>
                </c:pt>
                <c:pt idx="10">
                  <c:v>2.4129092397551233E-4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25E-82E3-94339551B072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Sheet2!$F$3:$F$12</c:f>
              <c:numCache>
                <c:formatCode>General</c:formatCode>
                <c:ptCount val="10"/>
                <c:pt idx="0">
                  <c:v>998.3</c:v>
                </c:pt>
                <c:pt idx="1">
                  <c:v>995.7</c:v>
                </c:pt>
                <c:pt idx="2">
                  <c:v>992.2</c:v>
                </c:pt>
                <c:pt idx="3">
                  <c:v>988.1</c:v>
                </c:pt>
                <c:pt idx="4">
                  <c:v>983.2</c:v>
                </c:pt>
                <c:pt idx="5">
                  <c:v>977.8</c:v>
                </c:pt>
                <c:pt idx="6">
                  <c:v>971.9</c:v>
                </c:pt>
                <c:pt idx="7">
                  <c:v>965.4</c:v>
                </c:pt>
                <c:pt idx="8">
                  <c:v>958.4</c:v>
                </c:pt>
                <c:pt idx="9">
                  <c:v>951</c:v>
                </c:pt>
              </c:numCache>
            </c:numRef>
          </c:xVal>
          <c:yVal>
            <c:numRef>
              <c:f>Sheet2!$I$3:$I$12</c:f>
              <c:numCache>
                <c:formatCode>General</c:formatCode>
                <c:ptCount val="10"/>
                <c:pt idx="0">
                  <c:v>1.0020000000000001E-3</c:v>
                </c:pt>
                <c:pt idx="1">
                  <c:v>7.9770000000000004E-4</c:v>
                </c:pt>
                <c:pt idx="2">
                  <c:v>6.533E-4</c:v>
                </c:pt>
                <c:pt idx="3">
                  <c:v>5.4710000000000002E-4</c:v>
                </c:pt>
                <c:pt idx="4">
                  <c:v>4.6660000000000001E-4</c:v>
                </c:pt>
                <c:pt idx="5">
                  <c:v>4.0410000000000001E-4</c:v>
                </c:pt>
                <c:pt idx="6">
                  <c:v>3.545E-4</c:v>
                </c:pt>
                <c:pt idx="7">
                  <c:v>3.146E-4</c:v>
                </c:pt>
                <c:pt idx="8">
                  <c:v>2.8190000000000002E-4</c:v>
                </c:pt>
                <c:pt idx="9">
                  <c:v>2.5480000000000001E-4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1-425E-82E3-94339551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[kg.m</a:t>
                </a:r>
                <a:r>
                  <a:rPr lang="en-US" baseline="30000"/>
                  <a:t>-3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viscosity</a:t>
                </a:r>
              </a:p>
              <a:p>
                <a:pPr>
                  <a:defRPr/>
                </a:pPr>
                <a:r>
                  <a:rPr lang="en-US"/>
                  <a:t>[kg.m</a:t>
                </a:r>
                <a:r>
                  <a:rPr lang="en-US" baseline="30000"/>
                  <a:t>-1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Cubic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Sheet2!$U$3:$U$12</c:f>
              <c:numCache>
                <c:formatCode>General</c:formatCode>
                <c:ptCount val="10"/>
                <c:pt idx="0">
                  <c:v>123152.45205426216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Sheet2!$V$3:$V$12</c:f>
              <c:numCache>
                <c:formatCode>0.00</c:formatCode>
                <c:ptCount val="10"/>
                <c:pt idx="0">
                  <c:v>29.392186443422375</c:v>
                </c:pt>
                <c:pt idx="1">
                  <c:v>30.001034236153828</c:v>
                </c:pt>
                <c:pt idx="2">
                  <c:v>39.997363732750038</c:v>
                </c:pt>
                <c:pt idx="3">
                  <c:v>50.000562148039606</c:v>
                </c:pt>
                <c:pt idx="4">
                  <c:v>60.003080679562778</c:v>
                </c:pt>
                <c:pt idx="5">
                  <c:v>69.997370524859818</c:v>
                </c:pt>
                <c:pt idx="6">
                  <c:v>79.999729961459764</c:v>
                </c:pt>
                <c:pt idx="7">
                  <c:v>90.002415088982971</c:v>
                </c:pt>
                <c:pt idx="8">
                  <c:v>99.997572470884052</c:v>
                </c:pt>
                <c:pt idx="9">
                  <c:v>110.00083418104073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4-47A2-A51A-F5D8AF146EC9}"/>
            </c:ext>
          </c:extLst>
        </c:ser>
        <c:ser>
          <c:idx val="1"/>
          <c:order val="1"/>
          <c:tx>
            <c:v>Data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Sheet2!$E$3:$E$12</c:f>
              <c:numCache>
                <c:formatCode>General</c:formatCode>
                <c:ptCount val="10"/>
                <c:pt idx="0">
                  <c:v>83820</c:v>
                </c:pt>
                <c:pt idx="1">
                  <c:v>125700</c:v>
                </c:pt>
                <c:pt idx="2">
                  <c:v>167500</c:v>
                </c:pt>
                <c:pt idx="3">
                  <c:v>209300</c:v>
                </c:pt>
                <c:pt idx="4">
                  <c:v>251100</c:v>
                </c:pt>
                <c:pt idx="5">
                  <c:v>292900</c:v>
                </c:pt>
                <c:pt idx="6">
                  <c:v>334800</c:v>
                </c:pt>
                <c:pt idx="7">
                  <c:v>376800</c:v>
                </c:pt>
                <c:pt idx="8">
                  <c:v>418900</c:v>
                </c:pt>
                <c:pt idx="9">
                  <c:v>461200</c:v>
                </c:pt>
              </c:numCache>
            </c:numRef>
          </c:xVal>
          <c:yVal>
            <c:numRef>
              <c:f>Sheet2!$D$3:$D$12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4-47A2-A51A-F5D8AF14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7824"/>
        <c:axId val="187978384"/>
      </c:scatterChart>
      <c:valAx>
        <c:axId val="1879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energy [kJ/kg]</a:t>
                </a:r>
              </a:p>
            </c:rich>
          </c:tx>
          <c:layout>
            <c:manualLayout>
              <c:xMode val="edge"/>
              <c:yMode val="edge"/>
              <c:x val="0.365484689413823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8384"/>
        <c:crosses val="autoZero"/>
        <c:crossBetween val="midCat"/>
      </c:valAx>
      <c:valAx>
        <c:axId val="187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[</a:t>
                </a:r>
                <a:r>
                  <a:rPr lang="en-US">
                    <a:latin typeface="Calibri" panose="020F0502020204030204" pitchFamily="34" charset="0"/>
                  </a:rPr>
                  <a:t>⁰C]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23812</xdr:rowOff>
    </xdr:from>
    <xdr:to>
      <xdr:col>18</xdr:col>
      <xdr:colOff>390525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696</xdr:row>
      <xdr:rowOff>161925</xdr:rowOff>
    </xdr:from>
    <xdr:to>
      <xdr:col>8</xdr:col>
      <xdr:colOff>200025</xdr:colOff>
      <xdr:row>711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1352550</xdr:colOff>
      <xdr:row>40</xdr:row>
      <xdr:rowOff>80962</xdr:rowOff>
    </xdr:from>
    <xdr:to>
      <xdr:col>10</xdr:col>
      <xdr:colOff>495300</xdr:colOff>
      <xdr:row>54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13</xdr:row>
      <xdr:rowOff>80962</xdr:rowOff>
    </xdr:from>
    <xdr:to>
      <xdr:col>23</xdr:col>
      <xdr:colOff>333375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28</xdr:row>
      <xdr:rowOff>19050</xdr:rowOff>
    </xdr:from>
    <xdr:to>
      <xdr:col>23</xdr:col>
      <xdr:colOff>314325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43</xdr:row>
      <xdr:rowOff>19050</xdr:rowOff>
    </xdr:from>
    <xdr:to>
      <xdr:col>23</xdr:col>
      <xdr:colOff>352425</xdr:colOff>
      <xdr:row>57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58</xdr:row>
      <xdr:rowOff>0</xdr:rowOff>
    </xdr:from>
    <xdr:to>
      <xdr:col>23</xdr:col>
      <xdr:colOff>409575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ktakala/Downloads/iapwsif97_v13/water97_v13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definedNames>
      <definedName name="cpW"/>
      <definedName name="cvW"/>
      <definedName name="densW"/>
      <definedName name="energyW"/>
      <definedName name="enthalpyW"/>
      <definedName name="entropyW"/>
      <definedName name="thconW"/>
      <definedName name="tSatW"/>
      <definedName name="viscW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16"/>
  <sheetViews>
    <sheetView workbookViewId="0">
      <selection activeCell="I3" sqref="I3:I8"/>
    </sheetView>
  </sheetViews>
  <sheetFormatPr defaultRowHeight="15" x14ac:dyDescent="0.25"/>
  <cols>
    <col min="5" max="5" width="14.5703125" customWidth="1"/>
    <col min="6" max="6" width="44.85546875" customWidth="1"/>
  </cols>
  <sheetData>
    <row r="2" spans="2:10" x14ac:dyDescent="0.25">
      <c r="G2" t="s">
        <v>15</v>
      </c>
      <c r="H2" t="s">
        <v>14</v>
      </c>
      <c r="I2" t="s">
        <v>16</v>
      </c>
      <c r="J2" t="s">
        <v>17</v>
      </c>
    </row>
    <row r="3" spans="2:10" x14ac:dyDescent="0.25">
      <c r="B3" t="s">
        <v>0</v>
      </c>
      <c r="C3">
        <v>995.7</v>
      </c>
      <c r="F3" t="s">
        <v>0</v>
      </c>
      <c r="G3">
        <v>30</v>
      </c>
      <c r="H3">
        <v>125.7</v>
      </c>
      <c r="I3">
        <v>995.7</v>
      </c>
      <c r="J3">
        <v>180</v>
      </c>
    </row>
    <row r="4" spans="2:10" x14ac:dyDescent="0.25">
      <c r="B4" t="s">
        <v>1</v>
      </c>
      <c r="C4">
        <v>971.9</v>
      </c>
      <c r="F4" t="s">
        <v>6</v>
      </c>
      <c r="G4">
        <f>G3+5</f>
        <v>35</v>
      </c>
      <c r="H4">
        <v>146.6</v>
      </c>
      <c r="I4">
        <v>971.9</v>
      </c>
      <c r="J4">
        <v>180</v>
      </c>
    </row>
    <row r="5" spans="2:10" x14ac:dyDescent="0.25">
      <c r="B5" t="s">
        <v>2</v>
      </c>
      <c r="C5">
        <v>968.7</v>
      </c>
      <c r="F5" t="s">
        <v>7</v>
      </c>
      <c r="G5">
        <f t="shared" ref="G5:G16" si="0">G4+5</f>
        <v>40</v>
      </c>
      <c r="H5">
        <v>167.5</v>
      </c>
      <c r="I5">
        <v>968.7</v>
      </c>
      <c r="J5">
        <v>180</v>
      </c>
    </row>
    <row r="6" spans="2:10" x14ac:dyDescent="0.25">
      <c r="B6" t="s">
        <v>3</v>
      </c>
      <c r="C6">
        <v>965.4</v>
      </c>
      <c r="F6" t="s">
        <v>8</v>
      </c>
      <c r="G6">
        <f t="shared" si="0"/>
        <v>45</v>
      </c>
      <c r="H6">
        <v>188.4</v>
      </c>
      <c r="I6">
        <v>965.4</v>
      </c>
      <c r="J6">
        <v>180</v>
      </c>
    </row>
    <row r="7" spans="2:10" x14ac:dyDescent="0.25">
      <c r="B7" t="s">
        <v>4</v>
      </c>
      <c r="C7">
        <v>962</v>
      </c>
      <c r="F7" t="s">
        <v>9</v>
      </c>
      <c r="G7">
        <f t="shared" si="0"/>
        <v>50</v>
      </c>
      <c r="H7">
        <v>209.3</v>
      </c>
      <c r="I7">
        <v>962</v>
      </c>
      <c r="J7">
        <v>180</v>
      </c>
    </row>
    <row r="8" spans="2:10" x14ac:dyDescent="0.25">
      <c r="B8" t="s">
        <v>5</v>
      </c>
      <c r="C8">
        <v>958.4</v>
      </c>
      <c r="F8" t="s">
        <v>10</v>
      </c>
      <c r="G8">
        <v>60</v>
      </c>
      <c r="H8">
        <v>251.1</v>
      </c>
      <c r="I8">
        <v>958.4</v>
      </c>
      <c r="J8">
        <v>180</v>
      </c>
    </row>
    <row r="9" spans="2:10" x14ac:dyDescent="0.25">
      <c r="B9" t="s">
        <v>6</v>
      </c>
      <c r="C9">
        <v>994.1</v>
      </c>
      <c r="F9" t="s">
        <v>11</v>
      </c>
      <c r="G9">
        <f t="shared" si="0"/>
        <v>65</v>
      </c>
      <c r="H9">
        <v>272</v>
      </c>
      <c r="I9">
        <v>994.1</v>
      </c>
      <c r="J9">
        <v>180</v>
      </c>
    </row>
    <row r="10" spans="2:10" x14ac:dyDescent="0.25">
      <c r="B10" t="s">
        <v>7</v>
      </c>
      <c r="C10">
        <v>992.2</v>
      </c>
      <c r="F10" t="s">
        <v>12</v>
      </c>
      <c r="G10">
        <f t="shared" si="0"/>
        <v>70</v>
      </c>
      <c r="H10">
        <v>292.89999999999998</v>
      </c>
      <c r="I10">
        <v>992.2</v>
      </c>
      <c r="J10">
        <v>180</v>
      </c>
    </row>
    <row r="11" spans="2:10" x14ac:dyDescent="0.25">
      <c r="B11" t="s">
        <v>8</v>
      </c>
      <c r="C11">
        <v>990.2</v>
      </c>
      <c r="F11" t="s">
        <v>13</v>
      </c>
      <c r="G11">
        <f t="shared" si="0"/>
        <v>75</v>
      </c>
      <c r="H11">
        <v>313.89999999999998</v>
      </c>
      <c r="I11">
        <v>990.2</v>
      </c>
      <c r="J11">
        <v>180</v>
      </c>
    </row>
    <row r="12" spans="2:10" x14ac:dyDescent="0.25">
      <c r="B12" t="s">
        <v>9</v>
      </c>
      <c r="C12">
        <v>988.1</v>
      </c>
      <c r="F12" t="s">
        <v>1</v>
      </c>
      <c r="G12">
        <f t="shared" si="0"/>
        <v>80</v>
      </c>
      <c r="H12">
        <v>334.8</v>
      </c>
      <c r="I12">
        <v>988.1</v>
      </c>
      <c r="J12">
        <v>180</v>
      </c>
    </row>
    <row r="13" spans="2:10" x14ac:dyDescent="0.25">
      <c r="B13" t="s">
        <v>10</v>
      </c>
      <c r="C13">
        <v>983.2</v>
      </c>
      <c r="F13" t="s">
        <v>2</v>
      </c>
      <c r="G13">
        <f t="shared" si="0"/>
        <v>85</v>
      </c>
      <c r="H13">
        <v>355.8</v>
      </c>
      <c r="I13">
        <v>983.2</v>
      </c>
      <c r="J13">
        <v>180</v>
      </c>
    </row>
    <row r="14" spans="2:10" x14ac:dyDescent="0.25">
      <c r="B14" t="s">
        <v>11</v>
      </c>
      <c r="C14">
        <v>980.6</v>
      </c>
      <c r="F14" t="s">
        <v>3</v>
      </c>
      <c r="G14">
        <f t="shared" si="0"/>
        <v>90</v>
      </c>
      <c r="H14">
        <v>376.8</v>
      </c>
      <c r="I14">
        <v>980.6</v>
      </c>
      <c r="J14">
        <v>180</v>
      </c>
    </row>
    <row r="15" spans="2:10" x14ac:dyDescent="0.25">
      <c r="B15" t="s">
        <v>12</v>
      </c>
      <c r="C15">
        <v>977.8</v>
      </c>
      <c r="F15" t="s">
        <v>4</v>
      </c>
      <c r="G15">
        <f t="shared" si="0"/>
        <v>95</v>
      </c>
      <c r="H15">
        <v>397.9</v>
      </c>
      <c r="I15">
        <v>977.8</v>
      </c>
      <c r="J15">
        <v>180</v>
      </c>
    </row>
    <row r="16" spans="2:10" x14ac:dyDescent="0.25">
      <c r="B16" t="s">
        <v>13</v>
      </c>
      <c r="C16">
        <v>974.9</v>
      </c>
      <c r="F16" t="s">
        <v>5</v>
      </c>
      <c r="G16">
        <f t="shared" si="0"/>
        <v>100</v>
      </c>
      <c r="H16">
        <v>418.9</v>
      </c>
      <c r="I16">
        <v>974.9</v>
      </c>
      <c r="J16">
        <v>180</v>
      </c>
    </row>
    <row r="19" spans="1:30" x14ac:dyDescent="0.25">
      <c r="C19" t="s">
        <v>18</v>
      </c>
      <c r="D19" t="s">
        <v>19</v>
      </c>
      <c r="E19" t="s">
        <v>20</v>
      </c>
      <c r="G19" t="s">
        <v>35</v>
      </c>
      <c r="N19">
        <v>990</v>
      </c>
      <c r="O19">
        <v>989</v>
      </c>
      <c r="P19">
        <v>988</v>
      </c>
      <c r="Q19">
        <v>987</v>
      </c>
      <c r="R19">
        <v>986</v>
      </c>
      <c r="S19">
        <v>985</v>
      </c>
      <c r="T19">
        <v>984</v>
      </c>
      <c r="U19">
        <v>983</v>
      </c>
      <c r="V19">
        <v>982</v>
      </c>
      <c r="W19">
        <v>981</v>
      </c>
      <c r="X19">
        <v>980</v>
      </c>
      <c r="Y19">
        <v>979</v>
      </c>
      <c r="Z19">
        <v>978</v>
      </c>
      <c r="AA19">
        <v>977</v>
      </c>
      <c r="AB19">
        <v>976</v>
      </c>
      <c r="AC19">
        <v>975</v>
      </c>
      <c r="AD19">
        <v>974</v>
      </c>
    </row>
    <row r="20" spans="1:30" x14ac:dyDescent="0.25">
      <c r="A20">
        <v>1</v>
      </c>
      <c r="B20">
        <v>1</v>
      </c>
      <c r="C20">
        <v>181</v>
      </c>
      <c r="D20">
        <v>990</v>
      </c>
      <c r="E20">
        <f>1/D20</f>
        <v>1.0101010101010101E-3</v>
      </c>
      <c r="F20" t="str">
        <f>"u_"&amp;TEXT(A20,"000")&amp;"=IntEnergy(Water,v="&amp;TEXT(E20,"0.00000000")&amp;",P="&amp;C20&amp;")"</f>
        <v>u_001=IntEnergy(Water,v=0.00101010,P=181)</v>
      </c>
      <c r="G20" t="s">
        <v>21</v>
      </c>
      <c r="H20">
        <v>190.8</v>
      </c>
      <c r="I20">
        <f>C20</f>
        <v>181</v>
      </c>
      <c r="J20">
        <f>D20</f>
        <v>990</v>
      </c>
      <c r="K20" t="str">
        <f>TEXT(I20,"0.00")&amp;" "&amp;J20</f>
        <v>181.00 990</v>
      </c>
      <c r="L20">
        <f>H20</f>
        <v>190.8</v>
      </c>
      <c r="M20">
        <v>181</v>
      </c>
      <c r="N20">
        <f>VLOOKUP(TEXT($M20,"0.00")&amp;" "&amp;N$19,$K$20:$L$716,2,FALSE)</f>
        <v>190.8</v>
      </c>
      <c r="O20">
        <f t="shared" ref="O20:AD35" si="1">VLOOKUP(TEXT($M20,"0.00")&amp;" "&amp;O$19,$K$20:$L$716,2,FALSE)</f>
        <v>201.4</v>
      </c>
      <c r="P20">
        <f t="shared" si="1"/>
        <v>210.6</v>
      </c>
      <c r="Q20">
        <f t="shared" si="1"/>
        <v>219.5</v>
      </c>
      <c r="R20">
        <f t="shared" si="1"/>
        <v>228.2</v>
      </c>
      <c r="S20">
        <f t="shared" si="1"/>
        <v>236.7</v>
      </c>
      <c r="T20">
        <f t="shared" si="1"/>
        <v>245</v>
      </c>
      <c r="U20">
        <f t="shared" si="1"/>
        <v>253.1</v>
      </c>
      <c r="V20">
        <f t="shared" si="1"/>
        <v>261.2</v>
      </c>
      <c r="W20">
        <f t="shared" si="1"/>
        <v>269</v>
      </c>
      <c r="X20">
        <f t="shared" si="1"/>
        <v>276.7</v>
      </c>
      <c r="Y20">
        <f t="shared" si="1"/>
        <v>284.2</v>
      </c>
      <c r="Z20">
        <f t="shared" si="1"/>
        <v>291.60000000000002</v>
      </c>
      <c r="AA20">
        <f t="shared" si="1"/>
        <v>298.89999999999998</v>
      </c>
      <c r="AB20">
        <f t="shared" si="1"/>
        <v>306.10000000000002</v>
      </c>
      <c r="AC20">
        <f t="shared" si="1"/>
        <v>313.2</v>
      </c>
      <c r="AD20">
        <f t="shared" si="1"/>
        <v>320.2</v>
      </c>
    </row>
    <row r="21" spans="1:30" x14ac:dyDescent="0.25">
      <c r="A21">
        <v>2</v>
      </c>
      <c r="B21">
        <f>IF(B20=17,1,B20+1)</f>
        <v>2</v>
      </c>
      <c r="C21">
        <f>IF(B20=17,C20-0.05,C20)</f>
        <v>181</v>
      </c>
      <c r="D21">
        <f>IF(B20=17,990,D20-1)</f>
        <v>989</v>
      </c>
      <c r="E21">
        <f t="shared" ref="E21:E84" si="2">1/D21</f>
        <v>1.0111223458038423E-3</v>
      </c>
      <c r="F21" t="str">
        <f t="shared" ref="F21:F84" si="3">"u_"&amp;TEXT(A21,"000")&amp;"=IntEnergy(Water,v="&amp;TEXT(E21,"0.00000000")&amp;",P="&amp;C21&amp;")"</f>
        <v>u_002=IntEnergy(Water,v=0.00101112,P=181)</v>
      </c>
      <c r="G21" t="s">
        <v>22</v>
      </c>
      <c r="H21">
        <v>201.4</v>
      </c>
      <c r="I21">
        <f t="shared" ref="I21:I84" si="4">C21</f>
        <v>181</v>
      </c>
      <c r="J21">
        <f t="shared" ref="J21:J84" si="5">D21</f>
        <v>989</v>
      </c>
      <c r="K21" t="str">
        <f t="shared" ref="K21:K84" si="6">TEXT(I21,"0.00")&amp;" "&amp;J21</f>
        <v>181.00 989</v>
      </c>
      <c r="L21">
        <f t="shared" ref="L21:L84" si="7">H21</f>
        <v>201.4</v>
      </c>
      <c r="M21">
        <v>180.95</v>
      </c>
      <c r="N21">
        <f t="shared" ref="N21:N60" si="8">VLOOKUP(TEXT($M21,"0.00")&amp;" "&amp;N$19,$K$20:$L$716,2,FALSE)</f>
        <v>190.8</v>
      </c>
      <c r="O21">
        <f t="shared" si="1"/>
        <v>201.4</v>
      </c>
      <c r="P21">
        <f t="shared" si="1"/>
        <v>210.6</v>
      </c>
      <c r="Q21">
        <f t="shared" si="1"/>
        <v>219.5</v>
      </c>
      <c r="R21">
        <f t="shared" si="1"/>
        <v>228.2</v>
      </c>
      <c r="S21">
        <f t="shared" si="1"/>
        <v>236.7</v>
      </c>
      <c r="T21">
        <f t="shared" si="1"/>
        <v>245</v>
      </c>
      <c r="U21">
        <f t="shared" si="1"/>
        <v>253.1</v>
      </c>
      <c r="V21">
        <f t="shared" si="1"/>
        <v>261.2</v>
      </c>
      <c r="W21">
        <f t="shared" si="1"/>
        <v>269</v>
      </c>
      <c r="X21">
        <f t="shared" si="1"/>
        <v>276.7</v>
      </c>
      <c r="Y21">
        <f t="shared" si="1"/>
        <v>284.2</v>
      </c>
      <c r="Z21">
        <f t="shared" si="1"/>
        <v>291.60000000000002</v>
      </c>
      <c r="AA21">
        <f t="shared" si="1"/>
        <v>298.89999999999998</v>
      </c>
      <c r="AB21">
        <f t="shared" si="1"/>
        <v>306.10000000000002</v>
      </c>
      <c r="AC21">
        <f t="shared" si="1"/>
        <v>313.2</v>
      </c>
      <c r="AD21">
        <f t="shared" si="1"/>
        <v>320.2</v>
      </c>
    </row>
    <row r="22" spans="1:30" x14ac:dyDescent="0.25">
      <c r="A22">
        <v>3</v>
      </c>
      <c r="B22">
        <f t="shared" ref="B22:B36" si="9">IF(B21=17,1,B21+1)</f>
        <v>3</v>
      </c>
      <c r="C22">
        <f t="shared" ref="C22:C36" si="10">IF(B21=17,C21-0.05,C21)</f>
        <v>181</v>
      </c>
      <c r="D22">
        <f t="shared" ref="D22:D36" si="11">IF(B21=17,990,D21-1)</f>
        <v>988</v>
      </c>
      <c r="E22">
        <f t="shared" si="2"/>
        <v>1.0121457489878543E-3</v>
      </c>
      <c r="F22" t="str">
        <f t="shared" si="3"/>
        <v>u_003=IntEnergy(Water,v=0.00101215,P=181)</v>
      </c>
      <c r="G22" t="s">
        <v>23</v>
      </c>
      <c r="H22">
        <v>210.6</v>
      </c>
      <c r="I22">
        <f t="shared" si="4"/>
        <v>181</v>
      </c>
      <c r="J22">
        <f t="shared" si="5"/>
        <v>988</v>
      </c>
      <c r="K22" t="str">
        <f t="shared" si="6"/>
        <v>181.00 988</v>
      </c>
      <c r="L22">
        <f t="shared" si="7"/>
        <v>210.6</v>
      </c>
      <c r="M22">
        <v>180.89999999999998</v>
      </c>
      <c r="N22">
        <f t="shared" si="8"/>
        <v>190.8</v>
      </c>
      <c r="O22">
        <f t="shared" si="1"/>
        <v>201.4</v>
      </c>
      <c r="P22">
        <f t="shared" si="1"/>
        <v>210.6</v>
      </c>
      <c r="Q22">
        <f t="shared" si="1"/>
        <v>219.5</v>
      </c>
      <c r="R22">
        <f t="shared" si="1"/>
        <v>228.2</v>
      </c>
      <c r="S22">
        <f t="shared" si="1"/>
        <v>236.7</v>
      </c>
      <c r="T22">
        <f t="shared" si="1"/>
        <v>245</v>
      </c>
      <c r="U22">
        <f t="shared" si="1"/>
        <v>253.1</v>
      </c>
      <c r="V22">
        <f t="shared" si="1"/>
        <v>261.2</v>
      </c>
      <c r="W22">
        <f t="shared" si="1"/>
        <v>269</v>
      </c>
      <c r="X22">
        <f t="shared" si="1"/>
        <v>276.7</v>
      </c>
      <c r="Y22">
        <f t="shared" si="1"/>
        <v>284.2</v>
      </c>
      <c r="Z22">
        <f t="shared" si="1"/>
        <v>291.60000000000002</v>
      </c>
      <c r="AA22">
        <f t="shared" si="1"/>
        <v>298.89999999999998</v>
      </c>
      <c r="AB22">
        <f t="shared" si="1"/>
        <v>306.10000000000002</v>
      </c>
      <c r="AC22">
        <f t="shared" si="1"/>
        <v>313.2</v>
      </c>
      <c r="AD22">
        <f t="shared" si="1"/>
        <v>320.2</v>
      </c>
    </row>
    <row r="23" spans="1:30" x14ac:dyDescent="0.25">
      <c r="A23">
        <v>4</v>
      </c>
      <c r="B23">
        <f t="shared" si="9"/>
        <v>4</v>
      </c>
      <c r="C23">
        <f t="shared" si="10"/>
        <v>181</v>
      </c>
      <c r="D23">
        <f t="shared" si="11"/>
        <v>987</v>
      </c>
      <c r="E23">
        <f t="shared" si="2"/>
        <v>1.0131712259371835E-3</v>
      </c>
      <c r="F23" t="str">
        <f t="shared" si="3"/>
        <v>u_004=IntEnergy(Water,v=0.00101317,P=181)</v>
      </c>
      <c r="G23" t="s">
        <v>24</v>
      </c>
      <c r="H23">
        <v>219.5</v>
      </c>
      <c r="I23">
        <f t="shared" si="4"/>
        <v>181</v>
      </c>
      <c r="J23">
        <f t="shared" si="5"/>
        <v>987</v>
      </c>
      <c r="K23" t="str">
        <f t="shared" si="6"/>
        <v>181.00 987</v>
      </c>
      <c r="L23">
        <f t="shared" si="7"/>
        <v>219.5</v>
      </c>
      <c r="M23">
        <v>180.84999999999997</v>
      </c>
      <c r="N23">
        <f t="shared" si="8"/>
        <v>190.8</v>
      </c>
      <c r="O23">
        <f t="shared" si="1"/>
        <v>201.4</v>
      </c>
      <c r="P23">
        <f t="shared" si="1"/>
        <v>210.6</v>
      </c>
      <c r="Q23">
        <f t="shared" si="1"/>
        <v>219.5</v>
      </c>
      <c r="R23">
        <f t="shared" si="1"/>
        <v>228.2</v>
      </c>
      <c r="S23">
        <f t="shared" si="1"/>
        <v>236.7</v>
      </c>
      <c r="T23">
        <f t="shared" si="1"/>
        <v>245</v>
      </c>
      <c r="U23">
        <f t="shared" si="1"/>
        <v>253.1</v>
      </c>
      <c r="V23">
        <f t="shared" si="1"/>
        <v>261.2</v>
      </c>
      <c r="W23">
        <f t="shared" si="1"/>
        <v>269</v>
      </c>
      <c r="X23">
        <f t="shared" si="1"/>
        <v>276.7</v>
      </c>
      <c r="Y23">
        <f t="shared" si="1"/>
        <v>284.2</v>
      </c>
      <c r="Z23">
        <f t="shared" si="1"/>
        <v>291.60000000000002</v>
      </c>
      <c r="AA23">
        <f t="shared" si="1"/>
        <v>298.89999999999998</v>
      </c>
      <c r="AB23">
        <f t="shared" si="1"/>
        <v>306.10000000000002</v>
      </c>
      <c r="AC23">
        <f t="shared" si="1"/>
        <v>313.2</v>
      </c>
      <c r="AD23">
        <f t="shared" si="1"/>
        <v>320.2</v>
      </c>
    </row>
    <row r="24" spans="1:30" x14ac:dyDescent="0.25">
      <c r="A24">
        <v>5</v>
      </c>
      <c r="B24">
        <f t="shared" si="9"/>
        <v>5</v>
      </c>
      <c r="C24">
        <f t="shared" si="10"/>
        <v>181</v>
      </c>
      <c r="D24">
        <f t="shared" si="11"/>
        <v>986</v>
      </c>
      <c r="E24">
        <f t="shared" si="2"/>
        <v>1.0141987829614604E-3</v>
      </c>
      <c r="F24" t="str">
        <f t="shared" si="3"/>
        <v>u_005=IntEnergy(Water,v=0.00101420,P=181)</v>
      </c>
      <c r="G24" t="s">
        <v>25</v>
      </c>
      <c r="H24">
        <v>228.2</v>
      </c>
      <c r="I24">
        <f t="shared" si="4"/>
        <v>181</v>
      </c>
      <c r="J24">
        <f t="shared" si="5"/>
        <v>986</v>
      </c>
      <c r="K24" t="str">
        <f t="shared" si="6"/>
        <v>181.00 986</v>
      </c>
      <c r="L24">
        <f t="shared" si="7"/>
        <v>228.2</v>
      </c>
      <c r="M24">
        <v>180.79999999999995</v>
      </c>
      <c r="N24">
        <f t="shared" si="8"/>
        <v>190.8</v>
      </c>
      <c r="O24">
        <f t="shared" si="1"/>
        <v>201.4</v>
      </c>
      <c r="P24">
        <f t="shared" si="1"/>
        <v>210.6</v>
      </c>
      <c r="Q24">
        <f t="shared" si="1"/>
        <v>219.5</v>
      </c>
      <c r="R24">
        <f t="shared" si="1"/>
        <v>228.2</v>
      </c>
      <c r="S24">
        <f t="shared" si="1"/>
        <v>236.7</v>
      </c>
      <c r="T24">
        <f t="shared" si="1"/>
        <v>245</v>
      </c>
      <c r="U24">
        <f t="shared" si="1"/>
        <v>253.1</v>
      </c>
      <c r="V24">
        <f t="shared" si="1"/>
        <v>261.2</v>
      </c>
      <c r="W24">
        <f t="shared" si="1"/>
        <v>269</v>
      </c>
      <c r="X24">
        <f t="shared" si="1"/>
        <v>276.7</v>
      </c>
      <c r="Y24">
        <f t="shared" si="1"/>
        <v>284.2</v>
      </c>
      <c r="Z24">
        <f t="shared" si="1"/>
        <v>291.60000000000002</v>
      </c>
      <c r="AA24">
        <f t="shared" si="1"/>
        <v>298.89999999999998</v>
      </c>
      <c r="AB24">
        <f t="shared" si="1"/>
        <v>306.10000000000002</v>
      </c>
      <c r="AC24">
        <f t="shared" si="1"/>
        <v>313.2</v>
      </c>
      <c r="AD24">
        <f t="shared" si="1"/>
        <v>320.2</v>
      </c>
    </row>
    <row r="25" spans="1:30" x14ac:dyDescent="0.25">
      <c r="A25">
        <v>6</v>
      </c>
      <c r="B25">
        <f t="shared" si="9"/>
        <v>6</v>
      </c>
      <c r="C25">
        <f t="shared" si="10"/>
        <v>181</v>
      </c>
      <c r="D25">
        <f t="shared" si="11"/>
        <v>985</v>
      </c>
      <c r="E25">
        <f t="shared" si="2"/>
        <v>1.0152284263959391E-3</v>
      </c>
      <c r="F25" t="str">
        <f t="shared" si="3"/>
        <v>u_006=IntEnergy(Water,v=0.00101523,P=181)</v>
      </c>
      <c r="G25" t="s">
        <v>26</v>
      </c>
      <c r="H25">
        <v>236.7</v>
      </c>
      <c r="I25">
        <f t="shared" si="4"/>
        <v>181</v>
      </c>
      <c r="J25">
        <f t="shared" si="5"/>
        <v>985</v>
      </c>
      <c r="K25" t="str">
        <f t="shared" si="6"/>
        <v>181.00 985</v>
      </c>
      <c r="L25">
        <f t="shared" si="7"/>
        <v>236.7</v>
      </c>
      <c r="M25">
        <v>180.74999999999994</v>
      </c>
      <c r="N25">
        <f t="shared" si="8"/>
        <v>190.8</v>
      </c>
      <c r="O25">
        <f t="shared" si="1"/>
        <v>201.4</v>
      </c>
      <c r="P25">
        <f t="shared" si="1"/>
        <v>210.6</v>
      </c>
      <c r="Q25">
        <f t="shared" si="1"/>
        <v>219.5</v>
      </c>
      <c r="R25">
        <f t="shared" si="1"/>
        <v>228.2</v>
      </c>
      <c r="S25">
        <f t="shared" si="1"/>
        <v>236.7</v>
      </c>
      <c r="T25">
        <f t="shared" si="1"/>
        <v>245</v>
      </c>
      <c r="U25">
        <f t="shared" si="1"/>
        <v>253.1</v>
      </c>
      <c r="V25">
        <f t="shared" si="1"/>
        <v>261.2</v>
      </c>
      <c r="W25">
        <f t="shared" si="1"/>
        <v>269</v>
      </c>
      <c r="X25">
        <f t="shared" si="1"/>
        <v>276.7</v>
      </c>
      <c r="Y25">
        <f t="shared" si="1"/>
        <v>284.2</v>
      </c>
      <c r="Z25">
        <f t="shared" si="1"/>
        <v>291.60000000000002</v>
      </c>
      <c r="AA25">
        <f t="shared" si="1"/>
        <v>298.89999999999998</v>
      </c>
      <c r="AB25">
        <f t="shared" si="1"/>
        <v>306.10000000000002</v>
      </c>
      <c r="AC25">
        <f t="shared" si="1"/>
        <v>313.2</v>
      </c>
      <c r="AD25">
        <f t="shared" si="1"/>
        <v>320.2</v>
      </c>
    </row>
    <row r="26" spans="1:30" x14ac:dyDescent="0.25">
      <c r="A26">
        <v>7</v>
      </c>
      <c r="B26">
        <f t="shared" si="9"/>
        <v>7</v>
      </c>
      <c r="C26">
        <f t="shared" si="10"/>
        <v>181</v>
      </c>
      <c r="D26">
        <f t="shared" si="11"/>
        <v>984</v>
      </c>
      <c r="E26">
        <f t="shared" si="2"/>
        <v>1.0162601626016261E-3</v>
      </c>
      <c r="F26" t="str">
        <f t="shared" si="3"/>
        <v>u_007=IntEnergy(Water,v=0.00101626,P=181)</v>
      </c>
      <c r="G26" t="s">
        <v>27</v>
      </c>
      <c r="H26">
        <v>245</v>
      </c>
      <c r="I26">
        <f t="shared" si="4"/>
        <v>181</v>
      </c>
      <c r="J26">
        <f t="shared" si="5"/>
        <v>984</v>
      </c>
      <c r="K26" t="str">
        <f t="shared" si="6"/>
        <v>181.00 984</v>
      </c>
      <c r="L26">
        <f t="shared" si="7"/>
        <v>245</v>
      </c>
      <c r="M26">
        <v>180.69999999999993</v>
      </c>
      <c r="N26">
        <f t="shared" si="8"/>
        <v>190.8</v>
      </c>
      <c r="O26">
        <f t="shared" si="1"/>
        <v>201.4</v>
      </c>
      <c r="P26">
        <f t="shared" si="1"/>
        <v>210.6</v>
      </c>
      <c r="Q26">
        <f t="shared" si="1"/>
        <v>219.5</v>
      </c>
      <c r="R26">
        <f t="shared" si="1"/>
        <v>228.2</v>
      </c>
      <c r="S26">
        <f t="shared" si="1"/>
        <v>236.7</v>
      </c>
      <c r="T26">
        <f t="shared" si="1"/>
        <v>245</v>
      </c>
      <c r="U26">
        <f t="shared" si="1"/>
        <v>253.1</v>
      </c>
      <c r="V26">
        <f t="shared" si="1"/>
        <v>261.2</v>
      </c>
      <c r="W26">
        <f t="shared" si="1"/>
        <v>269</v>
      </c>
      <c r="X26">
        <f t="shared" si="1"/>
        <v>276.7</v>
      </c>
      <c r="Y26">
        <f t="shared" si="1"/>
        <v>284.2</v>
      </c>
      <c r="Z26">
        <f t="shared" si="1"/>
        <v>291.60000000000002</v>
      </c>
      <c r="AA26">
        <f t="shared" si="1"/>
        <v>298.89999999999998</v>
      </c>
      <c r="AB26">
        <f t="shared" si="1"/>
        <v>306.10000000000002</v>
      </c>
      <c r="AC26">
        <f t="shared" si="1"/>
        <v>313.2</v>
      </c>
      <c r="AD26">
        <f t="shared" si="1"/>
        <v>320.2</v>
      </c>
    </row>
    <row r="27" spans="1:30" x14ac:dyDescent="0.25">
      <c r="A27">
        <v>8</v>
      </c>
      <c r="B27">
        <f t="shared" si="9"/>
        <v>8</v>
      </c>
      <c r="C27">
        <f t="shared" si="10"/>
        <v>181</v>
      </c>
      <c r="D27">
        <f t="shared" si="11"/>
        <v>983</v>
      </c>
      <c r="E27">
        <f t="shared" si="2"/>
        <v>1.017293997965412E-3</v>
      </c>
      <c r="F27" t="str">
        <f t="shared" si="3"/>
        <v>u_008=IntEnergy(Water,v=0.00101729,P=181)</v>
      </c>
      <c r="G27" t="s">
        <v>28</v>
      </c>
      <c r="H27">
        <v>253.1</v>
      </c>
      <c r="I27">
        <f t="shared" si="4"/>
        <v>181</v>
      </c>
      <c r="J27">
        <f t="shared" si="5"/>
        <v>983</v>
      </c>
      <c r="K27" t="str">
        <f t="shared" si="6"/>
        <v>181.00 983</v>
      </c>
      <c r="L27">
        <f t="shared" si="7"/>
        <v>253.1</v>
      </c>
      <c r="M27">
        <v>180.64999999999992</v>
      </c>
      <c r="N27">
        <f t="shared" si="8"/>
        <v>190.8</v>
      </c>
      <c r="O27">
        <f t="shared" si="1"/>
        <v>201.4</v>
      </c>
      <c r="P27">
        <f t="shared" si="1"/>
        <v>210.6</v>
      </c>
      <c r="Q27">
        <f t="shared" si="1"/>
        <v>219.5</v>
      </c>
      <c r="R27">
        <f t="shared" si="1"/>
        <v>228.2</v>
      </c>
      <c r="S27">
        <f t="shared" si="1"/>
        <v>236.7</v>
      </c>
      <c r="T27">
        <f t="shared" si="1"/>
        <v>245</v>
      </c>
      <c r="U27">
        <f t="shared" si="1"/>
        <v>253.1</v>
      </c>
      <c r="V27">
        <f t="shared" si="1"/>
        <v>261.2</v>
      </c>
      <c r="W27">
        <f t="shared" si="1"/>
        <v>269</v>
      </c>
      <c r="X27">
        <f t="shared" si="1"/>
        <v>276.7</v>
      </c>
      <c r="Y27">
        <f t="shared" si="1"/>
        <v>284.2</v>
      </c>
      <c r="Z27">
        <f t="shared" si="1"/>
        <v>291.60000000000002</v>
      </c>
      <c r="AA27">
        <f t="shared" si="1"/>
        <v>298.89999999999998</v>
      </c>
      <c r="AB27">
        <f t="shared" si="1"/>
        <v>306.10000000000002</v>
      </c>
      <c r="AC27">
        <f t="shared" si="1"/>
        <v>313.2</v>
      </c>
      <c r="AD27">
        <f t="shared" si="1"/>
        <v>320.2</v>
      </c>
    </row>
    <row r="28" spans="1:30" x14ac:dyDescent="0.25">
      <c r="A28">
        <v>9</v>
      </c>
      <c r="B28">
        <f t="shared" si="9"/>
        <v>9</v>
      </c>
      <c r="C28">
        <f t="shared" si="10"/>
        <v>181</v>
      </c>
      <c r="D28">
        <f t="shared" si="11"/>
        <v>982</v>
      </c>
      <c r="E28">
        <f t="shared" si="2"/>
        <v>1.0183299389002036E-3</v>
      </c>
      <c r="F28" t="str">
        <f t="shared" si="3"/>
        <v>u_009=IntEnergy(Water,v=0.00101833,P=181)</v>
      </c>
      <c r="G28" t="s">
        <v>29</v>
      </c>
      <c r="H28">
        <v>261.2</v>
      </c>
      <c r="I28">
        <f t="shared" si="4"/>
        <v>181</v>
      </c>
      <c r="J28">
        <f t="shared" si="5"/>
        <v>982</v>
      </c>
      <c r="K28" t="str">
        <f t="shared" si="6"/>
        <v>181.00 982</v>
      </c>
      <c r="L28">
        <f t="shared" si="7"/>
        <v>261.2</v>
      </c>
      <c r="M28">
        <v>180.59999999999991</v>
      </c>
      <c r="N28">
        <f t="shared" si="8"/>
        <v>190.8</v>
      </c>
      <c r="O28">
        <f t="shared" si="1"/>
        <v>201.4</v>
      </c>
      <c r="P28">
        <f t="shared" si="1"/>
        <v>210.6</v>
      </c>
      <c r="Q28">
        <f t="shared" si="1"/>
        <v>219.5</v>
      </c>
      <c r="R28">
        <f t="shared" si="1"/>
        <v>228.2</v>
      </c>
      <c r="S28">
        <f t="shared" si="1"/>
        <v>236.7</v>
      </c>
      <c r="T28">
        <f t="shared" si="1"/>
        <v>245</v>
      </c>
      <c r="U28">
        <f t="shared" si="1"/>
        <v>253.1</v>
      </c>
      <c r="V28">
        <f t="shared" si="1"/>
        <v>261.2</v>
      </c>
      <c r="W28">
        <f t="shared" si="1"/>
        <v>269</v>
      </c>
      <c r="X28">
        <f t="shared" si="1"/>
        <v>276.7</v>
      </c>
      <c r="Y28">
        <f t="shared" si="1"/>
        <v>284.2</v>
      </c>
      <c r="Z28">
        <f t="shared" si="1"/>
        <v>291.60000000000002</v>
      </c>
      <c r="AA28">
        <f t="shared" si="1"/>
        <v>298.89999999999998</v>
      </c>
      <c r="AB28">
        <f t="shared" si="1"/>
        <v>306.10000000000002</v>
      </c>
      <c r="AC28">
        <f t="shared" si="1"/>
        <v>313.2</v>
      </c>
      <c r="AD28">
        <f t="shared" si="1"/>
        <v>320.2</v>
      </c>
    </row>
    <row r="29" spans="1:30" x14ac:dyDescent="0.25">
      <c r="A29">
        <v>10</v>
      </c>
      <c r="B29">
        <f t="shared" si="9"/>
        <v>10</v>
      </c>
      <c r="C29">
        <f t="shared" si="10"/>
        <v>181</v>
      </c>
      <c r="D29">
        <f t="shared" si="11"/>
        <v>981</v>
      </c>
      <c r="E29">
        <f t="shared" si="2"/>
        <v>1.0193679918450561E-3</v>
      </c>
      <c r="F29" t="str">
        <f t="shared" si="3"/>
        <v>u_010=IntEnergy(Water,v=0.00101937,P=181)</v>
      </c>
      <c r="G29" t="s">
        <v>30</v>
      </c>
      <c r="H29">
        <v>269</v>
      </c>
      <c r="I29">
        <f t="shared" si="4"/>
        <v>181</v>
      </c>
      <c r="J29">
        <f t="shared" si="5"/>
        <v>981</v>
      </c>
      <c r="K29" t="str">
        <f t="shared" si="6"/>
        <v>181.00 981</v>
      </c>
      <c r="L29">
        <f t="shared" si="7"/>
        <v>269</v>
      </c>
      <c r="M29">
        <v>180.5499999999999</v>
      </c>
      <c r="N29">
        <f t="shared" si="8"/>
        <v>190.8</v>
      </c>
      <c r="O29">
        <f t="shared" si="1"/>
        <v>201.4</v>
      </c>
      <c r="P29">
        <f t="shared" si="1"/>
        <v>210.6</v>
      </c>
      <c r="Q29">
        <f t="shared" si="1"/>
        <v>219.5</v>
      </c>
      <c r="R29">
        <f t="shared" si="1"/>
        <v>228.2</v>
      </c>
      <c r="S29">
        <f t="shared" si="1"/>
        <v>236.7</v>
      </c>
      <c r="T29">
        <f t="shared" si="1"/>
        <v>245</v>
      </c>
      <c r="U29">
        <f t="shared" si="1"/>
        <v>253.1</v>
      </c>
      <c r="V29">
        <f t="shared" si="1"/>
        <v>261.2</v>
      </c>
      <c r="W29">
        <f t="shared" si="1"/>
        <v>269</v>
      </c>
      <c r="X29">
        <f t="shared" si="1"/>
        <v>276.7</v>
      </c>
      <c r="Y29">
        <f t="shared" si="1"/>
        <v>284.2</v>
      </c>
      <c r="Z29">
        <f t="shared" si="1"/>
        <v>291.60000000000002</v>
      </c>
      <c r="AA29">
        <f t="shared" si="1"/>
        <v>298.89999999999998</v>
      </c>
      <c r="AB29">
        <f t="shared" si="1"/>
        <v>306.10000000000002</v>
      </c>
      <c r="AC29">
        <f t="shared" si="1"/>
        <v>313.2</v>
      </c>
      <c r="AD29">
        <f t="shared" si="1"/>
        <v>320.2</v>
      </c>
    </row>
    <row r="30" spans="1:30" x14ac:dyDescent="0.25">
      <c r="A30">
        <v>11</v>
      </c>
      <c r="B30">
        <f t="shared" si="9"/>
        <v>11</v>
      </c>
      <c r="C30">
        <f t="shared" si="10"/>
        <v>181</v>
      </c>
      <c r="D30">
        <f t="shared" si="11"/>
        <v>980</v>
      </c>
      <c r="E30">
        <f t="shared" si="2"/>
        <v>1.0204081632653062E-3</v>
      </c>
      <c r="F30" t="str">
        <f t="shared" si="3"/>
        <v>u_011=IntEnergy(Water,v=0.00102041,P=181)</v>
      </c>
      <c r="G30" t="s">
        <v>31</v>
      </c>
      <c r="H30">
        <v>276.7</v>
      </c>
      <c r="I30">
        <f t="shared" si="4"/>
        <v>181</v>
      </c>
      <c r="J30">
        <f t="shared" si="5"/>
        <v>980</v>
      </c>
      <c r="K30" t="str">
        <f t="shared" si="6"/>
        <v>181.00 980</v>
      </c>
      <c r="L30">
        <f t="shared" si="7"/>
        <v>276.7</v>
      </c>
      <c r="M30">
        <v>180.49999999999989</v>
      </c>
      <c r="N30">
        <f t="shared" si="8"/>
        <v>190.8</v>
      </c>
      <c r="O30">
        <f t="shared" si="1"/>
        <v>201.4</v>
      </c>
      <c r="P30">
        <f t="shared" si="1"/>
        <v>210.6</v>
      </c>
      <c r="Q30">
        <f t="shared" si="1"/>
        <v>219.5</v>
      </c>
      <c r="R30">
        <f t="shared" si="1"/>
        <v>228.2</v>
      </c>
      <c r="S30">
        <f t="shared" si="1"/>
        <v>236.7</v>
      </c>
      <c r="T30">
        <f t="shared" si="1"/>
        <v>245</v>
      </c>
      <c r="U30">
        <f t="shared" si="1"/>
        <v>253.1</v>
      </c>
      <c r="V30">
        <f t="shared" si="1"/>
        <v>261.2</v>
      </c>
      <c r="W30">
        <f t="shared" si="1"/>
        <v>269</v>
      </c>
      <c r="X30">
        <f t="shared" si="1"/>
        <v>276.7</v>
      </c>
      <c r="Y30">
        <f t="shared" si="1"/>
        <v>284.2</v>
      </c>
      <c r="Z30">
        <f t="shared" si="1"/>
        <v>291.60000000000002</v>
      </c>
      <c r="AA30">
        <f t="shared" si="1"/>
        <v>298.89999999999998</v>
      </c>
      <c r="AB30">
        <f t="shared" si="1"/>
        <v>306.10000000000002</v>
      </c>
      <c r="AC30">
        <f t="shared" si="1"/>
        <v>313.2</v>
      </c>
      <c r="AD30">
        <f t="shared" si="1"/>
        <v>320.2</v>
      </c>
    </row>
    <row r="31" spans="1:30" x14ac:dyDescent="0.25">
      <c r="A31">
        <v>12</v>
      </c>
      <c r="B31">
        <f t="shared" si="9"/>
        <v>12</v>
      </c>
      <c r="C31">
        <f t="shared" si="10"/>
        <v>181</v>
      </c>
      <c r="D31">
        <f t="shared" si="11"/>
        <v>979</v>
      </c>
      <c r="E31">
        <f t="shared" si="2"/>
        <v>1.0214504596527069E-3</v>
      </c>
      <c r="F31" t="str">
        <f t="shared" si="3"/>
        <v>u_012=IntEnergy(Water,v=0.00102145,P=181)</v>
      </c>
      <c r="G31" t="s">
        <v>32</v>
      </c>
      <c r="H31">
        <v>284.2</v>
      </c>
      <c r="I31">
        <f t="shared" si="4"/>
        <v>181</v>
      </c>
      <c r="J31">
        <f t="shared" si="5"/>
        <v>979</v>
      </c>
      <c r="K31" t="str">
        <f t="shared" si="6"/>
        <v>181.00 979</v>
      </c>
      <c r="L31">
        <f t="shared" si="7"/>
        <v>284.2</v>
      </c>
      <c r="M31">
        <v>180.44999999999987</v>
      </c>
      <c r="N31">
        <f t="shared" si="8"/>
        <v>190.8</v>
      </c>
      <c r="O31">
        <f t="shared" si="1"/>
        <v>201.3</v>
      </c>
      <c r="P31">
        <f t="shared" si="1"/>
        <v>210.6</v>
      </c>
      <c r="Q31">
        <f t="shared" si="1"/>
        <v>219.5</v>
      </c>
      <c r="R31">
        <f t="shared" si="1"/>
        <v>228.2</v>
      </c>
      <c r="S31">
        <f t="shared" si="1"/>
        <v>236.7</v>
      </c>
      <c r="T31">
        <f t="shared" si="1"/>
        <v>245</v>
      </c>
      <c r="U31">
        <f t="shared" si="1"/>
        <v>253.1</v>
      </c>
      <c r="V31">
        <f t="shared" si="1"/>
        <v>261.2</v>
      </c>
      <c r="W31">
        <f t="shared" si="1"/>
        <v>269</v>
      </c>
      <c r="X31">
        <f t="shared" si="1"/>
        <v>276.7</v>
      </c>
      <c r="Y31">
        <f t="shared" si="1"/>
        <v>284.2</v>
      </c>
      <c r="Z31">
        <f t="shared" si="1"/>
        <v>291.60000000000002</v>
      </c>
      <c r="AA31">
        <f t="shared" si="1"/>
        <v>298.89999999999998</v>
      </c>
      <c r="AB31">
        <f t="shared" si="1"/>
        <v>306.10000000000002</v>
      </c>
      <c r="AC31">
        <f t="shared" si="1"/>
        <v>313.2</v>
      </c>
      <c r="AD31">
        <f t="shared" si="1"/>
        <v>320.2</v>
      </c>
    </row>
    <row r="32" spans="1:30" x14ac:dyDescent="0.25">
      <c r="A32">
        <v>13</v>
      </c>
      <c r="B32">
        <f t="shared" si="9"/>
        <v>13</v>
      </c>
      <c r="C32">
        <f t="shared" si="10"/>
        <v>181</v>
      </c>
      <c r="D32">
        <f t="shared" si="11"/>
        <v>978</v>
      </c>
      <c r="E32">
        <f t="shared" si="2"/>
        <v>1.0224948875255625E-3</v>
      </c>
      <c r="F32" t="str">
        <f t="shared" si="3"/>
        <v>u_013=IntEnergy(Water,v=0.00102249,P=181)</v>
      </c>
      <c r="G32" t="s">
        <v>33</v>
      </c>
      <c r="H32">
        <v>291.60000000000002</v>
      </c>
      <c r="I32">
        <f t="shared" si="4"/>
        <v>181</v>
      </c>
      <c r="J32">
        <f t="shared" si="5"/>
        <v>978</v>
      </c>
      <c r="K32" t="str">
        <f t="shared" si="6"/>
        <v>181.00 978</v>
      </c>
      <c r="L32">
        <f t="shared" si="7"/>
        <v>291.60000000000002</v>
      </c>
      <c r="M32">
        <v>180.39999999999986</v>
      </c>
      <c r="N32">
        <f t="shared" si="8"/>
        <v>190.8</v>
      </c>
      <c r="O32">
        <f t="shared" si="1"/>
        <v>201.3</v>
      </c>
      <c r="P32">
        <f t="shared" si="1"/>
        <v>210.6</v>
      </c>
      <c r="Q32">
        <f t="shared" si="1"/>
        <v>219.5</v>
      </c>
      <c r="R32">
        <f t="shared" si="1"/>
        <v>228.2</v>
      </c>
      <c r="S32">
        <f t="shared" si="1"/>
        <v>236.7</v>
      </c>
      <c r="T32">
        <f t="shared" si="1"/>
        <v>245</v>
      </c>
      <c r="U32">
        <f t="shared" si="1"/>
        <v>253.1</v>
      </c>
      <c r="V32">
        <f t="shared" si="1"/>
        <v>261.2</v>
      </c>
      <c r="W32">
        <f t="shared" si="1"/>
        <v>269</v>
      </c>
      <c r="X32">
        <f t="shared" si="1"/>
        <v>276.7</v>
      </c>
      <c r="Y32">
        <f t="shared" si="1"/>
        <v>284.2</v>
      </c>
      <c r="Z32">
        <f t="shared" si="1"/>
        <v>291.60000000000002</v>
      </c>
      <c r="AA32">
        <f t="shared" si="1"/>
        <v>298.89999999999998</v>
      </c>
      <c r="AB32">
        <f t="shared" si="1"/>
        <v>306.10000000000002</v>
      </c>
      <c r="AC32">
        <f t="shared" si="1"/>
        <v>313.2</v>
      </c>
      <c r="AD32">
        <f t="shared" si="1"/>
        <v>320.2</v>
      </c>
    </row>
    <row r="33" spans="1:30" x14ac:dyDescent="0.25">
      <c r="A33">
        <v>14</v>
      </c>
      <c r="B33">
        <f t="shared" si="9"/>
        <v>14</v>
      </c>
      <c r="C33">
        <f t="shared" si="10"/>
        <v>181</v>
      </c>
      <c r="D33">
        <f t="shared" si="11"/>
        <v>977</v>
      </c>
      <c r="E33">
        <f t="shared" si="2"/>
        <v>1.0235414534288639E-3</v>
      </c>
      <c r="F33" t="str">
        <f t="shared" si="3"/>
        <v>u_014=IntEnergy(Water,v=0.00102354,P=181)</v>
      </c>
      <c r="G33" t="s">
        <v>36</v>
      </c>
      <c r="H33">
        <v>298.89999999999998</v>
      </c>
      <c r="I33">
        <f t="shared" si="4"/>
        <v>181</v>
      </c>
      <c r="J33">
        <f t="shared" si="5"/>
        <v>977</v>
      </c>
      <c r="K33" t="str">
        <f t="shared" si="6"/>
        <v>181.00 977</v>
      </c>
      <c r="L33">
        <f t="shared" si="7"/>
        <v>298.89999999999998</v>
      </c>
      <c r="M33">
        <v>180.34999999999985</v>
      </c>
      <c r="N33">
        <f t="shared" si="8"/>
        <v>190.8</v>
      </c>
      <c r="O33">
        <f t="shared" si="1"/>
        <v>201.3</v>
      </c>
      <c r="P33">
        <f t="shared" si="1"/>
        <v>210.6</v>
      </c>
      <c r="Q33">
        <f t="shared" si="1"/>
        <v>219.5</v>
      </c>
      <c r="R33">
        <f t="shared" si="1"/>
        <v>228.2</v>
      </c>
      <c r="S33">
        <f t="shared" si="1"/>
        <v>236.7</v>
      </c>
      <c r="T33">
        <f t="shared" si="1"/>
        <v>245</v>
      </c>
      <c r="U33">
        <f t="shared" si="1"/>
        <v>253.1</v>
      </c>
      <c r="V33">
        <f t="shared" si="1"/>
        <v>261.2</v>
      </c>
      <c r="W33">
        <f t="shared" si="1"/>
        <v>269</v>
      </c>
      <c r="X33">
        <f t="shared" si="1"/>
        <v>276.7</v>
      </c>
      <c r="Y33">
        <f t="shared" si="1"/>
        <v>284.2</v>
      </c>
      <c r="Z33">
        <f t="shared" si="1"/>
        <v>291.60000000000002</v>
      </c>
      <c r="AA33">
        <f t="shared" si="1"/>
        <v>298.89999999999998</v>
      </c>
      <c r="AB33">
        <f t="shared" si="1"/>
        <v>306.10000000000002</v>
      </c>
      <c r="AC33">
        <f t="shared" si="1"/>
        <v>313.2</v>
      </c>
      <c r="AD33">
        <f t="shared" si="1"/>
        <v>320.2</v>
      </c>
    </row>
    <row r="34" spans="1:30" x14ac:dyDescent="0.25">
      <c r="A34">
        <v>15</v>
      </c>
      <c r="B34">
        <f t="shared" si="9"/>
        <v>15</v>
      </c>
      <c r="C34">
        <f t="shared" si="10"/>
        <v>181</v>
      </c>
      <c r="D34">
        <f t="shared" si="11"/>
        <v>976</v>
      </c>
      <c r="E34">
        <f t="shared" si="2"/>
        <v>1.0245901639344263E-3</v>
      </c>
      <c r="F34" t="str">
        <f t="shared" si="3"/>
        <v>u_015=IntEnergy(Water,v=0.00102459,P=181)</v>
      </c>
      <c r="G34" t="s">
        <v>37</v>
      </c>
      <c r="H34">
        <v>306.10000000000002</v>
      </c>
      <c r="I34">
        <f t="shared" si="4"/>
        <v>181</v>
      </c>
      <c r="J34">
        <f t="shared" si="5"/>
        <v>976</v>
      </c>
      <c r="K34" t="str">
        <f t="shared" si="6"/>
        <v>181.00 976</v>
      </c>
      <c r="L34">
        <f t="shared" si="7"/>
        <v>306.10000000000002</v>
      </c>
      <c r="M34">
        <v>180.29999999999984</v>
      </c>
      <c r="N34">
        <f t="shared" si="8"/>
        <v>190.8</v>
      </c>
      <c r="O34">
        <f t="shared" si="1"/>
        <v>201.3</v>
      </c>
      <c r="P34">
        <f t="shared" si="1"/>
        <v>210.6</v>
      </c>
      <c r="Q34">
        <f t="shared" si="1"/>
        <v>219.5</v>
      </c>
      <c r="R34">
        <f t="shared" si="1"/>
        <v>228.2</v>
      </c>
      <c r="S34">
        <f t="shared" si="1"/>
        <v>236.7</v>
      </c>
      <c r="T34">
        <f t="shared" si="1"/>
        <v>245</v>
      </c>
      <c r="U34">
        <f t="shared" si="1"/>
        <v>253.1</v>
      </c>
      <c r="V34">
        <f t="shared" si="1"/>
        <v>261.2</v>
      </c>
      <c r="W34">
        <f t="shared" si="1"/>
        <v>269</v>
      </c>
      <c r="X34">
        <f t="shared" si="1"/>
        <v>276.7</v>
      </c>
      <c r="Y34">
        <f t="shared" si="1"/>
        <v>284.2</v>
      </c>
      <c r="Z34">
        <f t="shared" si="1"/>
        <v>291.60000000000002</v>
      </c>
      <c r="AA34">
        <f t="shared" si="1"/>
        <v>298.89999999999998</v>
      </c>
      <c r="AB34">
        <f t="shared" si="1"/>
        <v>306.10000000000002</v>
      </c>
      <c r="AC34">
        <f t="shared" si="1"/>
        <v>313.2</v>
      </c>
      <c r="AD34">
        <f t="shared" si="1"/>
        <v>320.2</v>
      </c>
    </row>
    <row r="35" spans="1:30" x14ac:dyDescent="0.25">
      <c r="A35">
        <v>16</v>
      </c>
      <c r="B35">
        <f t="shared" si="9"/>
        <v>16</v>
      </c>
      <c r="C35">
        <f t="shared" si="10"/>
        <v>181</v>
      </c>
      <c r="D35">
        <f t="shared" si="11"/>
        <v>975</v>
      </c>
      <c r="E35">
        <f t="shared" si="2"/>
        <v>1.0256410256410256E-3</v>
      </c>
      <c r="F35" t="str">
        <f t="shared" si="3"/>
        <v>u_016=IntEnergy(Water,v=0.00102564,P=181)</v>
      </c>
      <c r="G35" t="s">
        <v>38</v>
      </c>
      <c r="H35">
        <v>313.2</v>
      </c>
      <c r="I35">
        <f t="shared" si="4"/>
        <v>181</v>
      </c>
      <c r="J35">
        <f t="shared" si="5"/>
        <v>975</v>
      </c>
      <c r="K35" t="str">
        <f t="shared" si="6"/>
        <v>181.00 975</v>
      </c>
      <c r="L35">
        <f t="shared" si="7"/>
        <v>313.2</v>
      </c>
      <c r="M35">
        <v>180.24999999999983</v>
      </c>
      <c r="N35">
        <f t="shared" si="8"/>
        <v>190.8</v>
      </c>
      <c r="O35">
        <f t="shared" si="1"/>
        <v>201.3</v>
      </c>
      <c r="P35">
        <f t="shared" si="1"/>
        <v>210.6</v>
      </c>
      <c r="Q35">
        <f t="shared" si="1"/>
        <v>219.5</v>
      </c>
      <c r="R35">
        <f t="shared" si="1"/>
        <v>228.2</v>
      </c>
      <c r="S35">
        <f t="shared" si="1"/>
        <v>236.7</v>
      </c>
      <c r="T35">
        <f t="shared" si="1"/>
        <v>245</v>
      </c>
      <c r="U35">
        <f t="shared" si="1"/>
        <v>253.1</v>
      </c>
      <c r="V35">
        <f t="shared" si="1"/>
        <v>261.2</v>
      </c>
      <c r="W35">
        <f t="shared" si="1"/>
        <v>269</v>
      </c>
      <c r="X35">
        <f t="shared" si="1"/>
        <v>276.7</v>
      </c>
      <c r="Y35">
        <f t="shared" si="1"/>
        <v>284.2</v>
      </c>
      <c r="Z35">
        <f t="shared" si="1"/>
        <v>291.60000000000002</v>
      </c>
      <c r="AA35">
        <f t="shared" si="1"/>
        <v>298.89999999999998</v>
      </c>
      <c r="AB35">
        <f t="shared" si="1"/>
        <v>306.10000000000002</v>
      </c>
      <c r="AC35">
        <f t="shared" si="1"/>
        <v>313.2</v>
      </c>
      <c r="AD35">
        <f t="shared" ref="O35:AD51" si="12">VLOOKUP(TEXT($M35,"0.00")&amp;" "&amp;AD$19,$K$20:$L$716,2,FALSE)</f>
        <v>320.2</v>
      </c>
    </row>
    <row r="36" spans="1:30" x14ac:dyDescent="0.25">
      <c r="A36">
        <v>17</v>
      </c>
      <c r="B36">
        <f t="shared" si="9"/>
        <v>17</v>
      </c>
      <c r="C36">
        <f t="shared" si="10"/>
        <v>181</v>
      </c>
      <c r="D36">
        <f t="shared" si="11"/>
        <v>974</v>
      </c>
      <c r="E36">
        <f t="shared" si="2"/>
        <v>1.026694045174538E-3</v>
      </c>
      <c r="F36" t="str">
        <f t="shared" si="3"/>
        <v>u_017=IntEnergy(Water,v=0.00102669,P=181)</v>
      </c>
      <c r="G36" t="s">
        <v>39</v>
      </c>
      <c r="H36">
        <v>320.2</v>
      </c>
      <c r="I36">
        <f t="shared" si="4"/>
        <v>181</v>
      </c>
      <c r="J36">
        <f t="shared" si="5"/>
        <v>974</v>
      </c>
      <c r="K36" t="str">
        <f t="shared" si="6"/>
        <v>181.00 974</v>
      </c>
      <c r="L36">
        <f t="shared" si="7"/>
        <v>320.2</v>
      </c>
      <c r="M36">
        <v>180.19999999999982</v>
      </c>
      <c r="N36">
        <f t="shared" si="8"/>
        <v>190.8</v>
      </c>
      <c r="O36">
        <f t="shared" si="12"/>
        <v>201.3</v>
      </c>
      <c r="P36">
        <f t="shared" si="12"/>
        <v>210.6</v>
      </c>
      <c r="Q36">
        <f t="shared" si="12"/>
        <v>219.5</v>
      </c>
      <c r="R36">
        <f t="shared" si="12"/>
        <v>228.2</v>
      </c>
      <c r="S36">
        <f t="shared" si="12"/>
        <v>236.7</v>
      </c>
      <c r="T36">
        <f t="shared" si="12"/>
        <v>245</v>
      </c>
      <c r="U36">
        <f t="shared" si="12"/>
        <v>253.1</v>
      </c>
      <c r="V36">
        <f t="shared" si="12"/>
        <v>261.2</v>
      </c>
      <c r="W36">
        <f t="shared" si="12"/>
        <v>269</v>
      </c>
      <c r="X36">
        <f t="shared" si="12"/>
        <v>276.7</v>
      </c>
      <c r="Y36">
        <f t="shared" si="12"/>
        <v>284.2</v>
      </c>
      <c r="Z36">
        <f t="shared" si="12"/>
        <v>291.60000000000002</v>
      </c>
      <c r="AA36">
        <f t="shared" si="12"/>
        <v>298.89999999999998</v>
      </c>
      <c r="AB36">
        <f t="shared" si="12"/>
        <v>306.10000000000002</v>
      </c>
      <c r="AC36">
        <f t="shared" si="12"/>
        <v>313.2</v>
      </c>
      <c r="AD36">
        <f t="shared" si="12"/>
        <v>320.2</v>
      </c>
    </row>
    <row r="37" spans="1:30" x14ac:dyDescent="0.25">
      <c r="A37">
        <v>18</v>
      </c>
      <c r="B37">
        <f t="shared" ref="B37:B100" si="13">IF(B36=17,1,B36+1)</f>
        <v>1</v>
      </c>
      <c r="C37">
        <f t="shared" ref="C37:C100" si="14">IF(B36=17,C36-0.05,C36)</f>
        <v>180.95</v>
      </c>
      <c r="D37">
        <f t="shared" ref="D37:D100" si="15">IF(B36=17,990,D36-1)</f>
        <v>990</v>
      </c>
      <c r="E37">
        <f t="shared" si="2"/>
        <v>1.0101010101010101E-3</v>
      </c>
      <c r="F37" t="str">
        <f t="shared" si="3"/>
        <v>u_018=IntEnergy(Water,v=0.00101010,P=180.95)</v>
      </c>
      <c r="G37" t="s">
        <v>40</v>
      </c>
      <c r="H37">
        <v>190.8</v>
      </c>
      <c r="I37">
        <f t="shared" si="4"/>
        <v>180.95</v>
      </c>
      <c r="J37">
        <f t="shared" si="5"/>
        <v>990</v>
      </c>
      <c r="K37" t="str">
        <f t="shared" si="6"/>
        <v>180.95 990</v>
      </c>
      <c r="L37">
        <f t="shared" si="7"/>
        <v>190.8</v>
      </c>
      <c r="M37">
        <v>180.14999999999981</v>
      </c>
      <c r="N37">
        <f t="shared" si="8"/>
        <v>190.8</v>
      </c>
      <c r="O37">
        <f t="shared" si="12"/>
        <v>201.3</v>
      </c>
      <c r="P37">
        <f t="shared" si="12"/>
        <v>210.6</v>
      </c>
      <c r="Q37">
        <f t="shared" si="12"/>
        <v>219.5</v>
      </c>
      <c r="R37">
        <f t="shared" si="12"/>
        <v>228.2</v>
      </c>
      <c r="S37">
        <f t="shared" si="12"/>
        <v>236.7</v>
      </c>
      <c r="T37">
        <f t="shared" si="12"/>
        <v>245</v>
      </c>
      <c r="U37">
        <f t="shared" si="12"/>
        <v>253.1</v>
      </c>
      <c r="V37">
        <f t="shared" si="12"/>
        <v>261.2</v>
      </c>
      <c r="W37">
        <f t="shared" si="12"/>
        <v>269</v>
      </c>
      <c r="X37">
        <f t="shared" si="12"/>
        <v>276.7</v>
      </c>
      <c r="Y37">
        <f t="shared" si="12"/>
        <v>284.2</v>
      </c>
      <c r="Z37">
        <f t="shared" si="12"/>
        <v>291.60000000000002</v>
      </c>
      <c r="AA37">
        <f t="shared" si="12"/>
        <v>298.89999999999998</v>
      </c>
      <c r="AB37">
        <f t="shared" si="12"/>
        <v>306.10000000000002</v>
      </c>
      <c r="AC37">
        <f t="shared" si="12"/>
        <v>313.2</v>
      </c>
      <c r="AD37">
        <f t="shared" si="12"/>
        <v>320.2</v>
      </c>
    </row>
    <row r="38" spans="1:30" x14ac:dyDescent="0.25">
      <c r="A38">
        <v>19</v>
      </c>
      <c r="B38">
        <f t="shared" si="13"/>
        <v>2</v>
      </c>
      <c r="C38">
        <f t="shared" si="14"/>
        <v>180.95</v>
      </c>
      <c r="D38">
        <f t="shared" si="15"/>
        <v>989</v>
      </c>
      <c r="E38">
        <f t="shared" si="2"/>
        <v>1.0111223458038423E-3</v>
      </c>
      <c r="F38" t="str">
        <f t="shared" si="3"/>
        <v>u_019=IntEnergy(Water,v=0.00101112,P=180.95)</v>
      </c>
      <c r="G38" t="s">
        <v>41</v>
      </c>
      <c r="H38">
        <v>201.4</v>
      </c>
      <c r="I38">
        <f t="shared" si="4"/>
        <v>180.95</v>
      </c>
      <c r="J38">
        <f t="shared" si="5"/>
        <v>989</v>
      </c>
      <c r="K38" t="str">
        <f t="shared" si="6"/>
        <v>180.95 989</v>
      </c>
      <c r="L38">
        <f t="shared" si="7"/>
        <v>201.4</v>
      </c>
      <c r="M38">
        <v>180.0999999999998</v>
      </c>
      <c r="N38">
        <f t="shared" si="8"/>
        <v>190.8</v>
      </c>
      <c r="O38">
        <f t="shared" si="12"/>
        <v>201.3</v>
      </c>
      <c r="P38">
        <f t="shared" si="12"/>
        <v>210.6</v>
      </c>
      <c r="Q38">
        <f t="shared" si="12"/>
        <v>219.5</v>
      </c>
      <c r="R38">
        <f t="shared" si="12"/>
        <v>228.2</v>
      </c>
      <c r="S38">
        <f t="shared" si="12"/>
        <v>236.7</v>
      </c>
      <c r="T38">
        <f t="shared" si="12"/>
        <v>245</v>
      </c>
      <c r="U38">
        <f t="shared" si="12"/>
        <v>253.1</v>
      </c>
      <c r="V38">
        <f t="shared" si="12"/>
        <v>261.2</v>
      </c>
      <c r="W38">
        <f t="shared" si="12"/>
        <v>269</v>
      </c>
      <c r="X38">
        <f t="shared" si="12"/>
        <v>276.7</v>
      </c>
      <c r="Y38">
        <f t="shared" si="12"/>
        <v>284.2</v>
      </c>
      <c r="Z38">
        <f t="shared" si="12"/>
        <v>291.60000000000002</v>
      </c>
      <c r="AA38">
        <f t="shared" si="12"/>
        <v>298.89999999999998</v>
      </c>
      <c r="AB38">
        <f t="shared" si="12"/>
        <v>306.10000000000002</v>
      </c>
      <c r="AC38">
        <f t="shared" si="12"/>
        <v>313.2</v>
      </c>
      <c r="AD38">
        <f t="shared" si="12"/>
        <v>320.2</v>
      </c>
    </row>
    <row r="39" spans="1:30" x14ac:dyDescent="0.25">
      <c r="A39">
        <v>20</v>
      </c>
      <c r="B39">
        <f t="shared" si="13"/>
        <v>3</v>
      </c>
      <c r="C39">
        <f t="shared" si="14"/>
        <v>180.95</v>
      </c>
      <c r="D39">
        <f t="shared" si="15"/>
        <v>988</v>
      </c>
      <c r="E39">
        <f t="shared" si="2"/>
        <v>1.0121457489878543E-3</v>
      </c>
      <c r="F39" t="str">
        <f t="shared" si="3"/>
        <v>u_020=IntEnergy(Water,v=0.00101215,P=180.95)</v>
      </c>
      <c r="G39" t="s">
        <v>42</v>
      </c>
      <c r="H39">
        <v>210.6</v>
      </c>
      <c r="I39">
        <f t="shared" si="4"/>
        <v>180.95</v>
      </c>
      <c r="J39">
        <f t="shared" si="5"/>
        <v>988</v>
      </c>
      <c r="K39" t="str">
        <f t="shared" si="6"/>
        <v>180.95 988</v>
      </c>
      <c r="L39">
        <f t="shared" si="7"/>
        <v>210.6</v>
      </c>
      <c r="M39">
        <v>180.04999999999978</v>
      </c>
      <c r="N39">
        <f t="shared" si="8"/>
        <v>190.8</v>
      </c>
      <c r="O39">
        <f t="shared" si="12"/>
        <v>201.3</v>
      </c>
      <c r="P39">
        <f t="shared" si="12"/>
        <v>210.6</v>
      </c>
      <c r="Q39">
        <f t="shared" si="12"/>
        <v>219.5</v>
      </c>
      <c r="R39">
        <f t="shared" si="12"/>
        <v>228.2</v>
      </c>
      <c r="S39">
        <f t="shared" si="12"/>
        <v>236.7</v>
      </c>
      <c r="T39">
        <f t="shared" si="12"/>
        <v>245</v>
      </c>
      <c r="U39">
        <f t="shared" si="12"/>
        <v>253.1</v>
      </c>
      <c r="V39">
        <f t="shared" si="12"/>
        <v>261.2</v>
      </c>
      <c r="W39">
        <f t="shared" si="12"/>
        <v>269</v>
      </c>
      <c r="X39">
        <f t="shared" si="12"/>
        <v>276.7</v>
      </c>
      <c r="Y39">
        <f t="shared" si="12"/>
        <v>284.2</v>
      </c>
      <c r="Z39">
        <f t="shared" si="12"/>
        <v>291.60000000000002</v>
      </c>
      <c r="AA39">
        <f t="shared" si="12"/>
        <v>298.89999999999998</v>
      </c>
      <c r="AB39">
        <f t="shared" si="12"/>
        <v>306.10000000000002</v>
      </c>
      <c r="AC39">
        <f t="shared" si="12"/>
        <v>313.2</v>
      </c>
      <c r="AD39">
        <f t="shared" si="12"/>
        <v>320.2</v>
      </c>
    </row>
    <row r="40" spans="1:30" x14ac:dyDescent="0.25">
      <c r="A40">
        <v>21</v>
      </c>
      <c r="B40">
        <f t="shared" si="13"/>
        <v>4</v>
      </c>
      <c r="C40">
        <f t="shared" si="14"/>
        <v>180.95</v>
      </c>
      <c r="D40">
        <f t="shared" si="15"/>
        <v>987</v>
      </c>
      <c r="E40">
        <f t="shared" si="2"/>
        <v>1.0131712259371835E-3</v>
      </c>
      <c r="F40" t="str">
        <f t="shared" si="3"/>
        <v>u_021=IntEnergy(Water,v=0.00101317,P=180.95)</v>
      </c>
      <c r="G40" t="s">
        <v>43</v>
      </c>
      <c r="H40">
        <v>219.5</v>
      </c>
      <c r="I40">
        <f t="shared" si="4"/>
        <v>180.95</v>
      </c>
      <c r="J40">
        <f t="shared" si="5"/>
        <v>987</v>
      </c>
      <c r="K40" t="str">
        <f t="shared" si="6"/>
        <v>180.95 987</v>
      </c>
      <c r="L40">
        <f t="shared" si="7"/>
        <v>219.5</v>
      </c>
      <c r="M40">
        <v>179.99999999999977</v>
      </c>
      <c r="N40">
        <f t="shared" si="8"/>
        <v>190.8</v>
      </c>
      <c r="O40">
        <f t="shared" si="12"/>
        <v>201.3</v>
      </c>
      <c r="P40">
        <f t="shared" si="12"/>
        <v>210.6</v>
      </c>
      <c r="Q40">
        <f t="shared" si="12"/>
        <v>219.5</v>
      </c>
      <c r="R40">
        <f t="shared" si="12"/>
        <v>228.2</v>
      </c>
      <c r="S40">
        <f t="shared" si="12"/>
        <v>236.7</v>
      </c>
      <c r="T40">
        <f t="shared" si="12"/>
        <v>245</v>
      </c>
      <c r="U40">
        <f t="shared" si="12"/>
        <v>253.1</v>
      </c>
      <c r="V40">
        <f t="shared" si="12"/>
        <v>261.2</v>
      </c>
      <c r="W40">
        <f t="shared" si="12"/>
        <v>269</v>
      </c>
      <c r="X40">
        <f t="shared" si="12"/>
        <v>276.7</v>
      </c>
      <c r="Y40">
        <f t="shared" si="12"/>
        <v>284.2</v>
      </c>
      <c r="Z40">
        <f t="shared" si="12"/>
        <v>291.60000000000002</v>
      </c>
      <c r="AA40">
        <f t="shared" si="12"/>
        <v>298.89999999999998</v>
      </c>
      <c r="AB40">
        <f t="shared" si="12"/>
        <v>306.10000000000002</v>
      </c>
      <c r="AC40">
        <f t="shared" si="12"/>
        <v>313.2</v>
      </c>
      <c r="AD40">
        <f t="shared" si="12"/>
        <v>320.2</v>
      </c>
    </row>
    <row r="41" spans="1:30" x14ac:dyDescent="0.25">
      <c r="A41">
        <v>22</v>
      </c>
      <c r="B41">
        <f t="shared" si="13"/>
        <v>5</v>
      </c>
      <c r="C41">
        <f t="shared" si="14"/>
        <v>180.95</v>
      </c>
      <c r="D41">
        <f t="shared" si="15"/>
        <v>986</v>
      </c>
      <c r="E41">
        <f t="shared" si="2"/>
        <v>1.0141987829614604E-3</v>
      </c>
      <c r="F41" t="str">
        <f t="shared" si="3"/>
        <v>u_022=IntEnergy(Water,v=0.00101420,P=180.95)</v>
      </c>
      <c r="G41" t="s">
        <v>44</v>
      </c>
      <c r="H41">
        <v>228.2</v>
      </c>
      <c r="I41">
        <f t="shared" si="4"/>
        <v>180.95</v>
      </c>
      <c r="J41">
        <f t="shared" si="5"/>
        <v>986</v>
      </c>
      <c r="K41" t="str">
        <f t="shared" si="6"/>
        <v>180.95 986</v>
      </c>
      <c r="L41">
        <f t="shared" si="7"/>
        <v>228.2</v>
      </c>
      <c r="M41">
        <v>179.94999999999976</v>
      </c>
      <c r="N41">
        <f t="shared" si="8"/>
        <v>190.8</v>
      </c>
      <c r="O41">
        <f t="shared" si="12"/>
        <v>201.3</v>
      </c>
      <c r="P41">
        <f t="shared" si="12"/>
        <v>210.6</v>
      </c>
      <c r="Q41">
        <f t="shared" si="12"/>
        <v>219.5</v>
      </c>
      <c r="R41">
        <f t="shared" si="12"/>
        <v>228.2</v>
      </c>
      <c r="S41">
        <f t="shared" si="12"/>
        <v>236.7</v>
      </c>
      <c r="T41">
        <f t="shared" si="12"/>
        <v>245</v>
      </c>
      <c r="U41">
        <f t="shared" si="12"/>
        <v>253.1</v>
      </c>
      <c r="V41">
        <f t="shared" si="12"/>
        <v>261.2</v>
      </c>
      <c r="W41">
        <f t="shared" si="12"/>
        <v>269</v>
      </c>
      <c r="X41">
        <f t="shared" si="12"/>
        <v>276.7</v>
      </c>
      <c r="Y41">
        <f t="shared" si="12"/>
        <v>284.2</v>
      </c>
      <c r="Z41">
        <f t="shared" si="12"/>
        <v>291.60000000000002</v>
      </c>
      <c r="AA41">
        <f t="shared" si="12"/>
        <v>298.89999999999998</v>
      </c>
      <c r="AB41">
        <f t="shared" si="12"/>
        <v>306.10000000000002</v>
      </c>
      <c r="AC41">
        <f t="shared" si="12"/>
        <v>313.2</v>
      </c>
      <c r="AD41">
        <f t="shared" si="12"/>
        <v>320.2</v>
      </c>
    </row>
    <row r="42" spans="1:30" x14ac:dyDescent="0.25">
      <c r="A42">
        <v>23</v>
      </c>
      <c r="B42">
        <f t="shared" si="13"/>
        <v>6</v>
      </c>
      <c r="C42">
        <f t="shared" si="14"/>
        <v>180.95</v>
      </c>
      <c r="D42">
        <f t="shared" si="15"/>
        <v>985</v>
      </c>
      <c r="E42">
        <f t="shared" si="2"/>
        <v>1.0152284263959391E-3</v>
      </c>
      <c r="F42" t="str">
        <f t="shared" si="3"/>
        <v>u_023=IntEnergy(Water,v=0.00101523,P=180.95)</v>
      </c>
      <c r="G42" t="s">
        <v>45</v>
      </c>
      <c r="H42">
        <v>236.7</v>
      </c>
      <c r="I42">
        <f t="shared" si="4"/>
        <v>180.95</v>
      </c>
      <c r="J42">
        <f t="shared" si="5"/>
        <v>985</v>
      </c>
      <c r="K42" t="str">
        <f t="shared" si="6"/>
        <v>180.95 985</v>
      </c>
      <c r="L42">
        <f t="shared" si="7"/>
        <v>236.7</v>
      </c>
      <c r="M42">
        <v>179.89999999999975</v>
      </c>
      <c r="N42">
        <f t="shared" si="8"/>
        <v>190.8</v>
      </c>
      <c r="O42">
        <f t="shared" si="12"/>
        <v>201.3</v>
      </c>
      <c r="P42">
        <f t="shared" si="12"/>
        <v>210.6</v>
      </c>
      <c r="Q42">
        <f t="shared" si="12"/>
        <v>219.5</v>
      </c>
      <c r="R42">
        <f t="shared" si="12"/>
        <v>228.2</v>
      </c>
      <c r="S42">
        <f t="shared" si="12"/>
        <v>236.7</v>
      </c>
      <c r="T42">
        <f t="shared" si="12"/>
        <v>245</v>
      </c>
      <c r="U42">
        <f t="shared" si="12"/>
        <v>253.1</v>
      </c>
      <c r="V42">
        <f t="shared" si="12"/>
        <v>261.2</v>
      </c>
      <c r="W42">
        <f t="shared" si="12"/>
        <v>269</v>
      </c>
      <c r="X42">
        <f t="shared" si="12"/>
        <v>276.7</v>
      </c>
      <c r="Y42">
        <f t="shared" si="12"/>
        <v>284.2</v>
      </c>
      <c r="Z42">
        <f t="shared" si="12"/>
        <v>291.60000000000002</v>
      </c>
      <c r="AA42">
        <f t="shared" si="12"/>
        <v>298.89999999999998</v>
      </c>
      <c r="AB42">
        <f t="shared" si="12"/>
        <v>306.10000000000002</v>
      </c>
      <c r="AC42">
        <f t="shared" si="12"/>
        <v>313.2</v>
      </c>
      <c r="AD42">
        <f t="shared" si="12"/>
        <v>320.2</v>
      </c>
    </row>
    <row r="43" spans="1:30" x14ac:dyDescent="0.25">
      <c r="A43">
        <v>24</v>
      </c>
      <c r="B43">
        <f t="shared" si="13"/>
        <v>7</v>
      </c>
      <c r="C43">
        <f t="shared" si="14"/>
        <v>180.95</v>
      </c>
      <c r="D43">
        <f t="shared" si="15"/>
        <v>984</v>
      </c>
      <c r="E43">
        <f t="shared" si="2"/>
        <v>1.0162601626016261E-3</v>
      </c>
      <c r="F43" t="str">
        <f t="shared" si="3"/>
        <v>u_024=IntEnergy(Water,v=0.00101626,P=180.95)</v>
      </c>
      <c r="G43" t="s">
        <v>46</v>
      </c>
      <c r="H43">
        <v>245</v>
      </c>
      <c r="I43">
        <f t="shared" si="4"/>
        <v>180.95</v>
      </c>
      <c r="J43">
        <f t="shared" si="5"/>
        <v>984</v>
      </c>
      <c r="K43" t="str">
        <f t="shared" si="6"/>
        <v>180.95 984</v>
      </c>
      <c r="L43">
        <f t="shared" si="7"/>
        <v>245</v>
      </c>
      <c r="M43">
        <v>179.84999999999974</v>
      </c>
      <c r="N43">
        <f t="shared" si="8"/>
        <v>190.8</v>
      </c>
      <c r="O43">
        <f t="shared" si="12"/>
        <v>201.3</v>
      </c>
      <c r="P43">
        <f t="shared" si="12"/>
        <v>210.6</v>
      </c>
      <c r="Q43">
        <f t="shared" si="12"/>
        <v>219.5</v>
      </c>
      <c r="R43">
        <f t="shared" si="12"/>
        <v>228.2</v>
      </c>
      <c r="S43">
        <f t="shared" si="12"/>
        <v>236.7</v>
      </c>
      <c r="T43">
        <f t="shared" si="12"/>
        <v>245</v>
      </c>
      <c r="U43">
        <f t="shared" si="12"/>
        <v>253.1</v>
      </c>
      <c r="V43">
        <f t="shared" si="12"/>
        <v>261.2</v>
      </c>
      <c r="W43">
        <f t="shared" si="12"/>
        <v>269</v>
      </c>
      <c r="X43">
        <f t="shared" si="12"/>
        <v>276.7</v>
      </c>
      <c r="Y43">
        <f t="shared" si="12"/>
        <v>284.2</v>
      </c>
      <c r="Z43">
        <f t="shared" si="12"/>
        <v>291.60000000000002</v>
      </c>
      <c r="AA43">
        <f t="shared" si="12"/>
        <v>298.89999999999998</v>
      </c>
      <c r="AB43">
        <f t="shared" si="12"/>
        <v>306.10000000000002</v>
      </c>
      <c r="AC43">
        <f t="shared" si="12"/>
        <v>313.2</v>
      </c>
      <c r="AD43">
        <f t="shared" si="12"/>
        <v>320.2</v>
      </c>
    </row>
    <row r="44" spans="1:30" x14ac:dyDescent="0.25">
      <c r="A44">
        <v>25</v>
      </c>
      <c r="B44">
        <f t="shared" si="13"/>
        <v>8</v>
      </c>
      <c r="C44">
        <f t="shared" si="14"/>
        <v>180.95</v>
      </c>
      <c r="D44">
        <f t="shared" si="15"/>
        <v>983</v>
      </c>
      <c r="E44">
        <f t="shared" si="2"/>
        <v>1.017293997965412E-3</v>
      </c>
      <c r="F44" t="str">
        <f t="shared" si="3"/>
        <v>u_025=IntEnergy(Water,v=0.00101729,P=180.95)</v>
      </c>
      <c r="G44" t="s">
        <v>47</v>
      </c>
      <c r="H44">
        <v>253.1</v>
      </c>
      <c r="I44">
        <f t="shared" si="4"/>
        <v>180.95</v>
      </c>
      <c r="J44">
        <f t="shared" si="5"/>
        <v>983</v>
      </c>
      <c r="K44" t="str">
        <f t="shared" si="6"/>
        <v>180.95 983</v>
      </c>
      <c r="L44">
        <f t="shared" si="7"/>
        <v>253.1</v>
      </c>
      <c r="M44">
        <v>179.79999999999973</v>
      </c>
      <c r="N44">
        <f t="shared" si="8"/>
        <v>190.8</v>
      </c>
      <c r="O44">
        <f t="shared" si="12"/>
        <v>201.3</v>
      </c>
      <c r="P44">
        <f t="shared" si="12"/>
        <v>210.6</v>
      </c>
      <c r="Q44">
        <f t="shared" si="12"/>
        <v>219.5</v>
      </c>
      <c r="R44">
        <f t="shared" si="12"/>
        <v>228.2</v>
      </c>
      <c r="S44">
        <f t="shared" si="12"/>
        <v>236.7</v>
      </c>
      <c r="T44">
        <f t="shared" si="12"/>
        <v>245</v>
      </c>
      <c r="U44">
        <f t="shared" si="12"/>
        <v>253.1</v>
      </c>
      <c r="V44">
        <f t="shared" si="12"/>
        <v>261.2</v>
      </c>
      <c r="W44">
        <f t="shared" si="12"/>
        <v>269</v>
      </c>
      <c r="X44">
        <f t="shared" si="12"/>
        <v>276.7</v>
      </c>
      <c r="Y44">
        <f t="shared" si="12"/>
        <v>284.2</v>
      </c>
      <c r="Z44">
        <f t="shared" si="12"/>
        <v>291.60000000000002</v>
      </c>
      <c r="AA44">
        <f t="shared" si="12"/>
        <v>298.89999999999998</v>
      </c>
      <c r="AB44">
        <f t="shared" si="12"/>
        <v>306.10000000000002</v>
      </c>
      <c r="AC44">
        <f t="shared" si="12"/>
        <v>313.2</v>
      </c>
      <c r="AD44">
        <f t="shared" si="12"/>
        <v>320.2</v>
      </c>
    </row>
    <row r="45" spans="1:30" x14ac:dyDescent="0.25">
      <c r="A45">
        <v>26</v>
      </c>
      <c r="B45">
        <f t="shared" si="13"/>
        <v>9</v>
      </c>
      <c r="C45">
        <f t="shared" si="14"/>
        <v>180.95</v>
      </c>
      <c r="D45">
        <f t="shared" si="15"/>
        <v>982</v>
      </c>
      <c r="E45">
        <f t="shared" si="2"/>
        <v>1.0183299389002036E-3</v>
      </c>
      <c r="F45" t="str">
        <f t="shared" si="3"/>
        <v>u_026=IntEnergy(Water,v=0.00101833,P=180.95)</v>
      </c>
      <c r="G45" t="s">
        <v>48</v>
      </c>
      <c r="H45">
        <v>261.2</v>
      </c>
      <c r="I45">
        <f t="shared" si="4"/>
        <v>180.95</v>
      </c>
      <c r="J45">
        <f t="shared" si="5"/>
        <v>982</v>
      </c>
      <c r="K45" t="str">
        <f t="shared" si="6"/>
        <v>180.95 982</v>
      </c>
      <c r="L45">
        <f t="shared" si="7"/>
        <v>261.2</v>
      </c>
      <c r="M45">
        <v>179.74999999999972</v>
      </c>
      <c r="N45">
        <f t="shared" si="8"/>
        <v>190.8</v>
      </c>
      <c r="O45">
        <f t="shared" si="12"/>
        <v>201.3</v>
      </c>
      <c r="P45">
        <f t="shared" si="12"/>
        <v>210.6</v>
      </c>
      <c r="Q45">
        <f t="shared" si="12"/>
        <v>219.5</v>
      </c>
      <c r="R45">
        <f t="shared" si="12"/>
        <v>228.2</v>
      </c>
      <c r="S45">
        <f t="shared" si="12"/>
        <v>236.7</v>
      </c>
      <c r="T45">
        <f t="shared" si="12"/>
        <v>245</v>
      </c>
      <c r="U45">
        <f t="shared" si="12"/>
        <v>253.1</v>
      </c>
      <c r="V45">
        <f t="shared" si="12"/>
        <v>261.2</v>
      </c>
      <c r="W45">
        <f t="shared" si="12"/>
        <v>269</v>
      </c>
      <c r="X45">
        <f t="shared" si="12"/>
        <v>276.7</v>
      </c>
      <c r="Y45">
        <f t="shared" si="12"/>
        <v>284.2</v>
      </c>
      <c r="Z45">
        <f t="shared" si="12"/>
        <v>291.60000000000002</v>
      </c>
      <c r="AA45">
        <f t="shared" si="12"/>
        <v>298.89999999999998</v>
      </c>
      <c r="AB45">
        <f t="shared" si="12"/>
        <v>306.10000000000002</v>
      </c>
      <c r="AC45">
        <f t="shared" si="12"/>
        <v>313.2</v>
      </c>
      <c r="AD45">
        <f t="shared" si="12"/>
        <v>320.2</v>
      </c>
    </row>
    <row r="46" spans="1:30" x14ac:dyDescent="0.25">
      <c r="A46">
        <v>27</v>
      </c>
      <c r="B46">
        <f t="shared" si="13"/>
        <v>10</v>
      </c>
      <c r="C46">
        <f t="shared" si="14"/>
        <v>180.95</v>
      </c>
      <c r="D46">
        <f t="shared" si="15"/>
        <v>981</v>
      </c>
      <c r="E46">
        <f t="shared" si="2"/>
        <v>1.0193679918450561E-3</v>
      </c>
      <c r="F46" t="str">
        <f t="shared" si="3"/>
        <v>u_027=IntEnergy(Water,v=0.00101937,P=180.95)</v>
      </c>
      <c r="G46" t="s">
        <v>49</v>
      </c>
      <c r="H46">
        <v>269</v>
      </c>
      <c r="I46">
        <f t="shared" si="4"/>
        <v>180.95</v>
      </c>
      <c r="J46">
        <f t="shared" si="5"/>
        <v>981</v>
      </c>
      <c r="K46" t="str">
        <f t="shared" si="6"/>
        <v>180.95 981</v>
      </c>
      <c r="L46">
        <f t="shared" si="7"/>
        <v>269</v>
      </c>
      <c r="M46">
        <v>179.6999999999997</v>
      </c>
      <c r="N46">
        <f t="shared" si="8"/>
        <v>190.8</v>
      </c>
      <c r="O46">
        <f t="shared" si="12"/>
        <v>201.3</v>
      </c>
      <c r="P46">
        <f t="shared" si="12"/>
        <v>210.6</v>
      </c>
      <c r="Q46">
        <f t="shared" si="12"/>
        <v>219.5</v>
      </c>
      <c r="R46">
        <f t="shared" si="12"/>
        <v>228.2</v>
      </c>
      <c r="S46">
        <f t="shared" si="12"/>
        <v>236.7</v>
      </c>
      <c r="T46">
        <f t="shared" si="12"/>
        <v>245</v>
      </c>
      <c r="U46">
        <f t="shared" si="12"/>
        <v>253.1</v>
      </c>
      <c r="V46">
        <f t="shared" si="12"/>
        <v>261.2</v>
      </c>
      <c r="W46">
        <f t="shared" si="12"/>
        <v>269</v>
      </c>
      <c r="X46">
        <f t="shared" si="12"/>
        <v>276.7</v>
      </c>
      <c r="Y46">
        <f t="shared" si="12"/>
        <v>284.2</v>
      </c>
      <c r="Z46">
        <f t="shared" si="12"/>
        <v>291.60000000000002</v>
      </c>
      <c r="AA46">
        <f t="shared" si="12"/>
        <v>298.89999999999998</v>
      </c>
      <c r="AB46">
        <f t="shared" si="12"/>
        <v>306.10000000000002</v>
      </c>
      <c r="AC46">
        <f t="shared" si="12"/>
        <v>313.2</v>
      </c>
      <c r="AD46">
        <f t="shared" si="12"/>
        <v>320.2</v>
      </c>
    </row>
    <row r="47" spans="1:30" x14ac:dyDescent="0.25">
      <c r="A47">
        <v>28</v>
      </c>
      <c r="B47">
        <f t="shared" si="13"/>
        <v>11</v>
      </c>
      <c r="C47">
        <f t="shared" si="14"/>
        <v>180.95</v>
      </c>
      <c r="D47">
        <f t="shared" si="15"/>
        <v>980</v>
      </c>
      <c r="E47">
        <f t="shared" si="2"/>
        <v>1.0204081632653062E-3</v>
      </c>
      <c r="F47" t="str">
        <f t="shared" si="3"/>
        <v>u_028=IntEnergy(Water,v=0.00102041,P=180.95)</v>
      </c>
      <c r="G47" t="s">
        <v>50</v>
      </c>
      <c r="H47">
        <v>276.7</v>
      </c>
      <c r="I47">
        <f t="shared" si="4"/>
        <v>180.95</v>
      </c>
      <c r="J47">
        <f t="shared" si="5"/>
        <v>980</v>
      </c>
      <c r="K47" t="str">
        <f t="shared" si="6"/>
        <v>180.95 980</v>
      </c>
      <c r="L47">
        <f t="shared" si="7"/>
        <v>276.7</v>
      </c>
      <c r="M47">
        <v>179.64999999999969</v>
      </c>
      <c r="N47">
        <f t="shared" si="8"/>
        <v>190.8</v>
      </c>
      <c r="O47">
        <f t="shared" si="12"/>
        <v>201.3</v>
      </c>
      <c r="P47">
        <f t="shared" si="12"/>
        <v>210.6</v>
      </c>
      <c r="Q47">
        <f t="shared" si="12"/>
        <v>219.5</v>
      </c>
      <c r="R47">
        <f t="shared" si="12"/>
        <v>228.2</v>
      </c>
      <c r="S47">
        <f t="shared" si="12"/>
        <v>236.7</v>
      </c>
      <c r="T47">
        <f t="shared" si="12"/>
        <v>245</v>
      </c>
      <c r="U47">
        <f t="shared" si="12"/>
        <v>253.1</v>
      </c>
      <c r="V47">
        <f t="shared" si="12"/>
        <v>261.2</v>
      </c>
      <c r="W47">
        <f t="shared" si="12"/>
        <v>269</v>
      </c>
      <c r="X47">
        <f t="shared" si="12"/>
        <v>276.7</v>
      </c>
      <c r="Y47">
        <f t="shared" si="12"/>
        <v>284.2</v>
      </c>
      <c r="Z47">
        <f t="shared" si="12"/>
        <v>291.60000000000002</v>
      </c>
      <c r="AA47">
        <f t="shared" si="12"/>
        <v>298.89999999999998</v>
      </c>
      <c r="AB47">
        <f t="shared" si="12"/>
        <v>306.10000000000002</v>
      </c>
      <c r="AC47">
        <f t="shared" si="12"/>
        <v>313.2</v>
      </c>
      <c r="AD47">
        <f t="shared" si="12"/>
        <v>320.2</v>
      </c>
    </row>
    <row r="48" spans="1:30" x14ac:dyDescent="0.25">
      <c r="A48">
        <v>29</v>
      </c>
      <c r="B48">
        <f t="shared" si="13"/>
        <v>12</v>
      </c>
      <c r="C48">
        <f t="shared" si="14"/>
        <v>180.95</v>
      </c>
      <c r="D48">
        <f t="shared" si="15"/>
        <v>979</v>
      </c>
      <c r="E48">
        <f t="shared" si="2"/>
        <v>1.0214504596527069E-3</v>
      </c>
      <c r="F48" t="str">
        <f t="shared" si="3"/>
        <v>u_029=IntEnergy(Water,v=0.00102145,P=180.95)</v>
      </c>
      <c r="G48" t="s">
        <v>51</v>
      </c>
      <c r="H48">
        <v>284.2</v>
      </c>
      <c r="I48">
        <f t="shared" si="4"/>
        <v>180.95</v>
      </c>
      <c r="J48">
        <f t="shared" si="5"/>
        <v>979</v>
      </c>
      <c r="K48" t="str">
        <f t="shared" si="6"/>
        <v>180.95 979</v>
      </c>
      <c r="L48">
        <f t="shared" si="7"/>
        <v>284.2</v>
      </c>
      <c r="M48">
        <v>179.59999999999968</v>
      </c>
      <c r="N48">
        <f t="shared" si="8"/>
        <v>190.8</v>
      </c>
      <c r="O48">
        <f t="shared" si="12"/>
        <v>201.3</v>
      </c>
      <c r="P48">
        <f t="shared" si="12"/>
        <v>210.6</v>
      </c>
      <c r="Q48">
        <f t="shared" si="12"/>
        <v>219.5</v>
      </c>
      <c r="R48">
        <f t="shared" si="12"/>
        <v>228.2</v>
      </c>
      <c r="S48">
        <f t="shared" si="12"/>
        <v>236.7</v>
      </c>
      <c r="T48">
        <f t="shared" si="12"/>
        <v>245</v>
      </c>
      <c r="U48">
        <f t="shared" si="12"/>
        <v>253.1</v>
      </c>
      <c r="V48">
        <f t="shared" si="12"/>
        <v>261.2</v>
      </c>
      <c r="W48">
        <f t="shared" si="12"/>
        <v>269</v>
      </c>
      <c r="X48">
        <f t="shared" si="12"/>
        <v>276.7</v>
      </c>
      <c r="Y48">
        <f t="shared" si="12"/>
        <v>284.2</v>
      </c>
      <c r="Z48">
        <f t="shared" si="12"/>
        <v>291.60000000000002</v>
      </c>
      <c r="AA48">
        <f t="shared" si="12"/>
        <v>298.89999999999998</v>
      </c>
      <c r="AB48">
        <f t="shared" si="12"/>
        <v>306.10000000000002</v>
      </c>
      <c r="AC48">
        <f t="shared" si="12"/>
        <v>313.2</v>
      </c>
      <c r="AD48">
        <f t="shared" si="12"/>
        <v>320.2</v>
      </c>
    </row>
    <row r="49" spans="1:30" x14ac:dyDescent="0.25">
      <c r="A49">
        <v>30</v>
      </c>
      <c r="B49">
        <f t="shared" si="13"/>
        <v>13</v>
      </c>
      <c r="C49">
        <f t="shared" si="14"/>
        <v>180.95</v>
      </c>
      <c r="D49">
        <f t="shared" si="15"/>
        <v>978</v>
      </c>
      <c r="E49">
        <f t="shared" si="2"/>
        <v>1.0224948875255625E-3</v>
      </c>
      <c r="F49" t="str">
        <f t="shared" si="3"/>
        <v>u_030=IntEnergy(Water,v=0.00102249,P=180.95)</v>
      </c>
      <c r="G49" t="s">
        <v>52</v>
      </c>
      <c r="H49">
        <v>291.60000000000002</v>
      </c>
      <c r="I49">
        <f t="shared" si="4"/>
        <v>180.95</v>
      </c>
      <c r="J49">
        <f t="shared" si="5"/>
        <v>978</v>
      </c>
      <c r="K49" t="str">
        <f t="shared" si="6"/>
        <v>180.95 978</v>
      </c>
      <c r="L49">
        <f t="shared" si="7"/>
        <v>291.60000000000002</v>
      </c>
      <c r="M49">
        <v>179.54999999999967</v>
      </c>
      <c r="N49">
        <f t="shared" si="8"/>
        <v>190.8</v>
      </c>
      <c r="O49">
        <f t="shared" si="12"/>
        <v>201.3</v>
      </c>
      <c r="P49">
        <f t="shared" si="12"/>
        <v>210.6</v>
      </c>
      <c r="Q49">
        <f t="shared" si="12"/>
        <v>219.5</v>
      </c>
      <c r="R49">
        <f t="shared" si="12"/>
        <v>228.2</v>
      </c>
      <c r="S49">
        <f t="shared" si="12"/>
        <v>236.7</v>
      </c>
      <c r="T49">
        <f t="shared" si="12"/>
        <v>245</v>
      </c>
      <c r="U49">
        <f t="shared" si="12"/>
        <v>253.1</v>
      </c>
      <c r="V49">
        <f t="shared" si="12"/>
        <v>261.2</v>
      </c>
      <c r="W49">
        <f t="shared" si="12"/>
        <v>269</v>
      </c>
      <c r="X49">
        <f t="shared" si="12"/>
        <v>276.7</v>
      </c>
      <c r="Y49">
        <f t="shared" si="12"/>
        <v>284.2</v>
      </c>
      <c r="Z49">
        <f t="shared" si="12"/>
        <v>291.60000000000002</v>
      </c>
      <c r="AA49">
        <f t="shared" si="12"/>
        <v>298.89999999999998</v>
      </c>
      <c r="AB49">
        <f t="shared" si="12"/>
        <v>306.10000000000002</v>
      </c>
      <c r="AC49">
        <f t="shared" si="12"/>
        <v>313.2</v>
      </c>
      <c r="AD49">
        <f t="shared" si="12"/>
        <v>320.2</v>
      </c>
    </row>
    <row r="50" spans="1:30" x14ac:dyDescent="0.25">
      <c r="A50">
        <v>31</v>
      </c>
      <c r="B50">
        <f t="shared" si="13"/>
        <v>14</v>
      </c>
      <c r="C50">
        <f t="shared" si="14"/>
        <v>180.95</v>
      </c>
      <c r="D50">
        <f t="shared" si="15"/>
        <v>977</v>
      </c>
      <c r="E50">
        <f t="shared" si="2"/>
        <v>1.0235414534288639E-3</v>
      </c>
      <c r="F50" t="str">
        <f t="shared" si="3"/>
        <v>u_031=IntEnergy(Water,v=0.00102354,P=180.95)</v>
      </c>
      <c r="G50" t="s">
        <v>53</v>
      </c>
      <c r="H50">
        <v>298.89999999999998</v>
      </c>
      <c r="I50">
        <f t="shared" si="4"/>
        <v>180.95</v>
      </c>
      <c r="J50">
        <f t="shared" si="5"/>
        <v>977</v>
      </c>
      <c r="K50" t="str">
        <f t="shared" si="6"/>
        <v>180.95 977</v>
      </c>
      <c r="L50">
        <f t="shared" si="7"/>
        <v>298.89999999999998</v>
      </c>
      <c r="M50">
        <v>179.49999999999966</v>
      </c>
      <c r="N50">
        <f t="shared" si="8"/>
        <v>190.8</v>
      </c>
      <c r="O50">
        <f t="shared" si="12"/>
        <v>201.3</v>
      </c>
      <c r="P50">
        <f t="shared" si="12"/>
        <v>210.6</v>
      </c>
      <c r="Q50">
        <f t="shared" si="12"/>
        <v>219.5</v>
      </c>
      <c r="R50">
        <f t="shared" si="12"/>
        <v>228.2</v>
      </c>
      <c r="S50">
        <f t="shared" si="12"/>
        <v>236.7</v>
      </c>
      <c r="T50">
        <f t="shared" si="12"/>
        <v>245</v>
      </c>
      <c r="U50">
        <f t="shared" si="12"/>
        <v>253.1</v>
      </c>
      <c r="V50">
        <f t="shared" si="12"/>
        <v>261.2</v>
      </c>
      <c r="W50">
        <f t="shared" si="12"/>
        <v>269</v>
      </c>
      <c r="X50">
        <f t="shared" si="12"/>
        <v>276.7</v>
      </c>
      <c r="Y50">
        <f t="shared" si="12"/>
        <v>284.2</v>
      </c>
      <c r="Z50">
        <f t="shared" si="12"/>
        <v>291.60000000000002</v>
      </c>
      <c r="AA50">
        <f t="shared" si="12"/>
        <v>298.89999999999998</v>
      </c>
      <c r="AB50">
        <f t="shared" si="12"/>
        <v>306.10000000000002</v>
      </c>
      <c r="AC50">
        <f t="shared" si="12"/>
        <v>313.2</v>
      </c>
      <c r="AD50">
        <f t="shared" si="12"/>
        <v>320.2</v>
      </c>
    </row>
    <row r="51" spans="1:30" x14ac:dyDescent="0.25">
      <c r="A51">
        <v>32</v>
      </c>
      <c r="B51">
        <f t="shared" si="13"/>
        <v>15</v>
      </c>
      <c r="C51">
        <f t="shared" si="14"/>
        <v>180.95</v>
      </c>
      <c r="D51">
        <f t="shared" si="15"/>
        <v>976</v>
      </c>
      <c r="E51">
        <f t="shared" si="2"/>
        <v>1.0245901639344263E-3</v>
      </c>
      <c r="F51" t="str">
        <f t="shared" si="3"/>
        <v>u_032=IntEnergy(Water,v=0.00102459,P=180.95)</v>
      </c>
      <c r="G51" t="s">
        <v>54</v>
      </c>
      <c r="H51">
        <v>306.10000000000002</v>
      </c>
      <c r="I51">
        <f t="shared" si="4"/>
        <v>180.95</v>
      </c>
      <c r="J51">
        <f t="shared" si="5"/>
        <v>976</v>
      </c>
      <c r="K51" t="str">
        <f t="shared" si="6"/>
        <v>180.95 976</v>
      </c>
      <c r="L51">
        <f t="shared" si="7"/>
        <v>306.10000000000002</v>
      </c>
      <c r="M51">
        <v>179.44999999999965</v>
      </c>
      <c r="N51">
        <f t="shared" si="8"/>
        <v>190.8</v>
      </c>
      <c r="O51">
        <f t="shared" si="12"/>
        <v>201.3</v>
      </c>
      <c r="P51">
        <f t="shared" si="12"/>
        <v>210.6</v>
      </c>
      <c r="Q51">
        <f t="shared" si="12"/>
        <v>219.5</v>
      </c>
      <c r="R51">
        <f t="shared" si="12"/>
        <v>228.2</v>
      </c>
      <c r="S51">
        <f t="shared" si="12"/>
        <v>236.7</v>
      </c>
      <c r="T51">
        <f t="shared" si="12"/>
        <v>245</v>
      </c>
      <c r="U51">
        <f t="shared" si="12"/>
        <v>253.1</v>
      </c>
      <c r="V51">
        <f t="shared" si="12"/>
        <v>261.2</v>
      </c>
      <c r="W51">
        <f t="shared" si="12"/>
        <v>269</v>
      </c>
      <c r="X51">
        <f t="shared" si="12"/>
        <v>276.7</v>
      </c>
      <c r="Y51">
        <f t="shared" si="12"/>
        <v>284.2</v>
      </c>
      <c r="Z51">
        <f t="shared" si="12"/>
        <v>291.60000000000002</v>
      </c>
      <c r="AA51">
        <f t="shared" si="12"/>
        <v>298.89999999999998</v>
      </c>
      <c r="AB51">
        <f t="shared" si="12"/>
        <v>306.10000000000002</v>
      </c>
      <c r="AC51">
        <f t="shared" ref="O51:AD60" si="16">VLOOKUP(TEXT($M51,"0.00")&amp;" "&amp;AC$19,$K$20:$L$716,2,FALSE)</f>
        <v>313.2</v>
      </c>
      <c r="AD51">
        <f t="shared" si="16"/>
        <v>320.2</v>
      </c>
    </row>
    <row r="52" spans="1:30" x14ac:dyDescent="0.25">
      <c r="A52">
        <v>33</v>
      </c>
      <c r="B52">
        <f t="shared" si="13"/>
        <v>16</v>
      </c>
      <c r="C52">
        <f t="shared" si="14"/>
        <v>180.95</v>
      </c>
      <c r="D52">
        <f t="shared" si="15"/>
        <v>975</v>
      </c>
      <c r="E52">
        <f t="shared" si="2"/>
        <v>1.0256410256410256E-3</v>
      </c>
      <c r="F52" t="str">
        <f t="shared" si="3"/>
        <v>u_033=IntEnergy(Water,v=0.00102564,P=180.95)</v>
      </c>
      <c r="G52" t="s">
        <v>55</v>
      </c>
      <c r="H52">
        <v>313.2</v>
      </c>
      <c r="I52">
        <f t="shared" si="4"/>
        <v>180.95</v>
      </c>
      <c r="J52">
        <f t="shared" si="5"/>
        <v>975</v>
      </c>
      <c r="K52" t="str">
        <f t="shared" si="6"/>
        <v>180.95 975</v>
      </c>
      <c r="L52">
        <f t="shared" si="7"/>
        <v>313.2</v>
      </c>
      <c r="M52">
        <v>179.39999999999964</v>
      </c>
      <c r="N52">
        <f t="shared" si="8"/>
        <v>190.8</v>
      </c>
      <c r="O52">
        <f t="shared" si="16"/>
        <v>201.3</v>
      </c>
      <c r="P52">
        <f t="shared" si="16"/>
        <v>210.6</v>
      </c>
      <c r="Q52">
        <f t="shared" si="16"/>
        <v>219.5</v>
      </c>
      <c r="R52">
        <f t="shared" si="16"/>
        <v>228.2</v>
      </c>
      <c r="S52">
        <f t="shared" si="16"/>
        <v>236.7</v>
      </c>
      <c r="T52">
        <f t="shared" si="16"/>
        <v>245</v>
      </c>
      <c r="U52">
        <f t="shared" si="16"/>
        <v>253.1</v>
      </c>
      <c r="V52">
        <f t="shared" si="16"/>
        <v>261.10000000000002</v>
      </c>
      <c r="W52">
        <f t="shared" si="16"/>
        <v>269</v>
      </c>
      <c r="X52">
        <f t="shared" si="16"/>
        <v>276.7</v>
      </c>
      <c r="Y52">
        <f t="shared" si="16"/>
        <v>284.2</v>
      </c>
      <c r="Z52">
        <f t="shared" si="16"/>
        <v>291.60000000000002</v>
      </c>
      <c r="AA52">
        <f t="shared" si="16"/>
        <v>298.89999999999998</v>
      </c>
      <c r="AB52">
        <f t="shared" si="16"/>
        <v>306.10000000000002</v>
      </c>
      <c r="AC52">
        <f t="shared" si="16"/>
        <v>313.2</v>
      </c>
      <c r="AD52">
        <f t="shared" si="16"/>
        <v>320.2</v>
      </c>
    </row>
    <row r="53" spans="1:30" x14ac:dyDescent="0.25">
      <c r="A53">
        <v>34</v>
      </c>
      <c r="B53">
        <f t="shared" si="13"/>
        <v>17</v>
      </c>
      <c r="C53">
        <f t="shared" si="14"/>
        <v>180.95</v>
      </c>
      <c r="D53">
        <f t="shared" si="15"/>
        <v>974</v>
      </c>
      <c r="E53">
        <f t="shared" si="2"/>
        <v>1.026694045174538E-3</v>
      </c>
      <c r="F53" t="str">
        <f t="shared" si="3"/>
        <v>u_034=IntEnergy(Water,v=0.00102669,P=180.95)</v>
      </c>
      <c r="G53" t="s">
        <v>56</v>
      </c>
      <c r="H53">
        <v>320.2</v>
      </c>
      <c r="I53">
        <f t="shared" si="4"/>
        <v>180.95</v>
      </c>
      <c r="J53">
        <f t="shared" si="5"/>
        <v>974</v>
      </c>
      <c r="K53" t="str">
        <f t="shared" si="6"/>
        <v>180.95 974</v>
      </c>
      <c r="L53">
        <f t="shared" si="7"/>
        <v>320.2</v>
      </c>
      <c r="M53">
        <v>179.34999999999962</v>
      </c>
      <c r="N53">
        <f t="shared" si="8"/>
        <v>190.8</v>
      </c>
      <c r="O53">
        <f t="shared" si="16"/>
        <v>201.3</v>
      </c>
      <c r="P53">
        <f t="shared" si="16"/>
        <v>210.6</v>
      </c>
      <c r="Q53">
        <f t="shared" si="16"/>
        <v>219.5</v>
      </c>
      <c r="R53">
        <f t="shared" si="16"/>
        <v>228.2</v>
      </c>
      <c r="S53">
        <f t="shared" si="16"/>
        <v>236.7</v>
      </c>
      <c r="T53">
        <f t="shared" si="16"/>
        <v>245</v>
      </c>
      <c r="U53">
        <f t="shared" si="16"/>
        <v>253.1</v>
      </c>
      <c r="V53">
        <f t="shared" si="16"/>
        <v>261.10000000000002</v>
      </c>
      <c r="W53">
        <f t="shared" si="16"/>
        <v>269</v>
      </c>
      <c r="X53">
        <f t="shared" si="16"/>
        <v>276.7</v>
      </c>
      <c r="Y53">
        <f t="shared" si="16"/>
        <v>284.2</v>
      </c>
      <c r="Z53">
        <f t="shared" si="16"/>
        <v>291.60000000000002</v>
      </c>
      <c r="AA53">
        <f t="shared" si="16"/>
        <v>298.89999999999998</v>
      </c>
      <c r="AB53">
        <f t="shared" si="16"/>
        <v>306.10000000000002</v>
      </c>
      <c r="AC53">
        <f t="shared" si="16"/>
        <v>313.2</v>
      </c>
      <c r="AD53">
        <f t="shared" si="16"/>
        <v>320.10000000000002</v>
      </c>
    </row>
    <row r="54" spans="1:30" x14ac:dyDescent="0.25">
      <c r="A54">
        <v>35</v>
      </c>
      <c r="B54">
        <f t="shared" si="13"/>
        <v>1</v>
      </c>
      <c r="C54">
        <f t="shared" si="14"/>
        <v>180.89999999999998</v>
      </c>
      <c r="D54">
        <f t="shared" si="15"/>
        <v>990</v>
      </c>
      <c r="E54">
        <f t="shared" si="2"/>
        <v>1.0101010101010101E-3</v>
      </c>
      <c r="F54" t="str">
        <f t="shared" si="3"/>
        <v>u_035=IntEnergy(Water,v=0.00101010,P=180.9)</v>
      </c>
      <c r="G54" t="s">
        <v>57</v>
      </c>
      <c r="H54">
        <v>190.8</v>
      </c>
      <c r="I54">
        <f t="shared" si="4"/>
        <v>180.89999999999998</v>
      </c>
      <c r="J54">
        <f t="shared" si="5"/>
        <v>990</v>
      </c>
      <c r="K54" t="str">
        <f t="shared" si="6"/>
        <v>180.90 990</v>
      </c>
      <c r="L54">
        <f t="shared" si="7"/>
        <v>190.8</v>
      </c>
      <c r="M54">
        <v>179.29999999999961</v>
      </c>
      <c r="N54">
        <f t="shared" si="8"/>
        <v>190.8</v>
      </c>
      <c r="O54">
        <f t="shared" si="16"/>
        <v>201.3</v>
      </c>
      <c r="P54">
        <f t="shared" si="16"/>
        <v>210.6</v>
      </c>
      <c r="Q54">
        <f t="shared" si="16"/>
        <v>219.5</v>
      </c>
      <c r="R54">
        <f t="shared" si="16"/>
        <v>228.2</v>
      </c>
      <c r="S54">
        <f t="shared" si="16"/>
        <v>236.7</v>
      </c>
      <c r="T54">
        <f t="shared" si="16"/>
        <v>245</v>
      </c>
      <c r="U54">
        <f t="shared" si="16"/>
        <v>253.1</v>
      </c>
      <c r="V54">
        <f t="shared" si="16"/>
        <v>261.10000000000002</v>
      </c>
      <c r="W54">
        <f t="shared" si="16"/>
        <v>269</v>
      </c>
      <c r="X54">
        <f t="shared" si="16"/>
        <v>276.7</v>
      </c>
      <c r="Y54">
        <f t="shared" si="16"/>
        <v>284.2</v>
      </c>
      <c r="Z54">
        <f t="shared" si="16"/>
        <v>291.60000000000002</v>
      </c>
      <c r="AA54">
        <f t="shared" si="16"/>
        <v>298.89999999999998</v>
      </c>
      <c r="AB54">
        <f t="shared" si="16"/>
        <v>306.10000000000002</v>
      </c>
      <c r="AC54">
        <f t="shared" si="16"/>
        <v>313.2</v>
      </c>
      <c r="AD54">
        <f t="shared" si="16"/>
        <v>320.10000000000002</v>
      </c>
    </row>
    <row r="55" spans="1:30" x14ac:dyDescent="0.25">
      <c r="A55">
        <v>36</v>
      </c>
      <c r="B55">
        <f t="shared" si="13"/>
        <v>2</v>
      </c>
      <c r="C55">
        <f t="shared" si="14"/>
        <v>180.89999999999998</v>
      </c>
      <c r="D55">
        <f t="shared" si="15"/>
        <v>989</v>
      </c>
      <c r="E55">
        <f t="shared" si="2"/>
        <v>1.0111223458038423E-3</v>
      </c>
      <c r="F55" t="str">
        <f t="shared" si="3"/>
        <v>u_036=IntEnergy(Water,v=0.00101112,P=180.9)</v>
      </c>
      <c r="G55" t="s">
        <v>58</v>
      </c>
      <c r="H55">
        <v>201.4</v>
      </c>
      <c r="I55">
        <f t="shared" si="4"/>
        <v>180.89999999999998</v>
      </c>
      <c r="J55">
        <f t="shared" si="5"/>
        <v>989</v>
      </c>
      <c r="K55" t="str">
        <f t="shared" si="6"/>
        <v>180.90 989</v>
      </c>
      <c r="L55">
        <f t="shared" si="7"/>
        <v>201.4</v>
      </c>
      <c r="M55">
        <v>179.2499999999996</v>
      </c>
      <c r="N55">
        <f t="shared" si="8"/>
        <v>190.8</v>
      </c>
      <c r="O55">
        <f t="shared" si="16"/>
        <v>201.3</v>
      </c>
      <c r="P55">
        <f t="shared" si="16"/>
        <v>210.6</v>
      </c>
      <c r="Q55">
        <f t="shared" si="16"/>
        <v>219.5</v>
      </c>
      <c r="R55">
        <f t="shared" si="16"/>
        <v>228.2</v>
      </c>
      <c r="S55">
        <f t="shared" si="16"/>
        <v>236.7</v>
      </c>
      <c r="T55">
        <f t="shared" si="16"/>
        <v>245</v>
      </c>
      <c r="U55">
        <f t="shared" si="16"/>
        <v>253.1</v>
      </c>
      <c r="V55">
        <f t="shared" si="16"/>
        <v>261.10000000000002</v>
      </c>
      <c r="W55">
        <f t="shared" si="16"/>
        <v>269</v>
      </c>
      <c r="X55">
        <f t="shared" si="16"/>
        <v>276.7</v>
      </c>
      <c r="Y55">
        <f t="shared" si="16"/>
        <v>284.2</v>
      </c>
      <c r="Z55">
        <f t="shared" si="16"/>
        <v>291.60000000000002</v>
      </c>
      <c r="AA55">
        <f t="shared" si="16"/>
        <v>298.89999999999998</v>
      </c>
      <c r="AB55">
        <f t="shared" si="16"/>
        <v>306.10000000000002</v>
      </c>
      <c r="AC55">
        <f t="shared" si="16"/>
        <v>313.2</v>
      </c>
      <c r="AD55">
        <f t="shared" si="16"/>
        <v>320.10000000000002</v>
      </c>
    </row>
    <row r="56" spans="1:30" x14ac:dyDescent="0.25">
      <c r="A56">
        <v>37</v>
      </c>
      <c r="B56">
        <f t="shared" si="13"/>
        <v>3</v>
      </c>
      <c r="C56">
        <f t="shared" si="14"/>
        <v>180.89999999999998</v>
      </c>
      <c r="D56">
        <f t="shared" si="15"/>
        <v>988</v>
      </c>
      <c r="E56">
        <f t="shared" si="2"/>
        <v>1.0121457489878543E-3</v>
      </c>
      <c r="F56" t="str">
        <f t="shared" si="3"/>
        <v>u_037=IntEnergy(Water,v=0.00101215,P=180.9)</v>
      </c>
      <c r="G56" t="s">
        <v>59</v>
      </c>
      <c r="H56">
        <v>210.6</v>
      </c>
      <c r="I56">
        <f t="shared" si="4"/>
        <v>180.89999999999998</v>
      </c>
      <c r="J56">
        <f t="shared" si="5"/>
        <v>988</v>
      </c>
      <c r="K56" t="str">
        <f t="shared" si="6"/>
        <v>180.90 988</v>
      </c>
      <c r="L56">
        <f t="shared" si="7"/>
        <v>210.6</v>
      </c>
      <c r="M56">
        <v>179.19999999999959</v>
      </c>
      <c r="N56">
        <f t="shared" si="8"/>
        <v>190.8</v>
      </c>
      <c r="O56">
        <f t="shared" si="16"/>
        <v>201.3</v>
      </c>
      <c r="P56">
        <f t="shared" si="16"/>
        <v>210.6</v>
      </c>
      <c r="Q56">
        <f t="shared" si="16"/>
        <v>219.5</v>
      </c>
      <c r="R56">
        <f t="shared" si="16"/>
        <v>228.2</v>
      </c>
      <c r="S56">
        <f t="shared" si="16"/>
        <v>236.7</v>
      </c>
      <c r="T56">
        <f t="shared" si="16"/>
        <v>245</v>
      </c>
      <c r="U56">
        <f t="shared" si="16"/>
        <v>253.1</v>
      </c>
      <c r="V56">
        <f t="shared" si="16"/>
        <v>261.10000000000002</v>
      </c>
      <c r="W56">
        <f t="shared" si="16"/>
        <v>269</v>
      </c>
      <c r="X56">
        <f t="shared" si="16"/>
        <v>276.7</v>
      </c>
      <c r="Y56">
        <f t="shared" si="16"/>
        <v>284.2</v>
      </c>
      <c r="Z56">
        <f t="shared" si="16"/>
        <v>291.60000000000002</v>
      </c>
      <c r="AA56">
        <f t="shared" si="16"/>
        <v>298.89999999999998</v>
      </c>
      <c r="AB56">
        <f t="shared" si="16"/>
        <v>306.10000000000002</v>
      </c>
      <c r="AC56">
        <f t="shared" si="16"/>
        <v>313.2</v>
      </c>
      <c r="AD56">
        <f t="shared" si="16"/>
        <v>320.10000000000002</v>
      </c>
    </row>
    <row r="57" spans="1:30" x14ac:dyDescent="0.25">
      <c r="A57">
        <v>38</v>
      </c>
      <c r="B57">
        <f t="shared" si="13"/>
        <v>4</v>
      </c>
      <c r="C57">
        <f t="shared" si="14"/>
        <v>180.89999999999998</v>
      </c>
      <c r="D57">
        <f t="shared" si="15"/>
        <v>987</v>
      </c>
      <c r="E57">
        <f t="shared" si="2"/>
        <v>1.0131712259371835E-3</v>
      </c>
      <c r="F57" t="str">
        <f t="shared" si="3"/>
        <v>u_038=IntEnergy(Water,v=0.00101317,P=180.9)</v>
      </c>
      <c r="G57" t="s">
        <v>60</v>
      </c>
      <c r="H57">
        <v>219.5</v>
      </c>
      <c r="I57">
        <f t="shared" si="4"/>
        <v>180.89999999999998</v>
      </c>
      <c r="J57">
        <f t="shared" si="5"/>
        <v>987</v>
      </c>
      <c r="K57" t="str">
        <f t="shared" si="6"/>
        <v>180.90 987</v>
      </c>
      <c r="L57">
        <f t="shared" si="7"/>
        <v>219.5</v>
      </c>
      <c r="M57">
        <v>179.14999999999958</v>
      </c>
      <c r="N57">
        <f t="shared" si="8"/>
        <v>190.8</v>
      </c>
      <c r="O57">
        <f t="shared" si="16"/>
        <v>201.3</v>
      </c>
      <c r="P57">
        <f t="shared" si="16"/>
        <v>210.6</v>
      </c>
      <c r="Q57">
        <f t="shared" si="16"/>
        <v>219.5</v>
      </c>
      <c r="R57">
        <f t="shared" si="16"/>
        <v>228.2</v>
      </c>
      <c r="S57">
        <f t="shared" si="16"/>
        <v>236.7</v>
      </c>
      <c r="T57">
        <f t="shared" si="16"/>
        <v>245</v>
      </c>
      <c r="U57">
        <f t="shared" si="16"/>
        <v>253.1</v>
      </c>
      <c r="V57">
        <f t="shared" si="16"/>
        <v>261.10000000000002</v>
      </c>
      <c r="W57">
        <f t="shared" si="16"/>
        <v>269</v>
      </c>
      <c r="X57">
        <f t="shared" si="16"/>
        <v>276.7</v>
      </c>
      <c r="Y57">
        <f t="shared" si="16"/>
        <v>284.2</v>
      </c>
      <c r="Z57">
        <f t="shared" si="16"/>
        <v>291.60000000000002</v>
      </c>
      <c r="AA57">
        <f t="shared" si="16"/>
        <v>298.89999999999998</v>
      </c>
      <c r="AB57">
        <f t="shared" si="16"/>
        <v>306.10000000000002</v>
      </c>
      <c r="AC57">
        <f t="shared" si="16"/>
        <v>313.2</v>
      </c>
      <c r="AD57">
        <f t="shared" si="16"/>
        <v>320.10000000000002</v>
      </c>
    </row>
    <row r="58" spans="1:30" x14ac:dyDescent="0.25">
      <c r="A58">
        <v>39</v>
      </c>
      <c r="B58">
        <f t="shared" si="13"/>
        <v>5</v>
      </c>
      <c r="C58">
        <f t="shared" si="14"/>
        <v>180.89999999999998</v>
      </c>
      <c r="D58">
        <f t="shared" si="15"/>
        <v>986</v>
      </c>
      <c r="E58">
        <f t="shared" si="2"/>
        <v>1.0141987829614604E-3</v>
      </c>
      <c r="F58" t="str">
        <f t="shared" si="3"/>
        <v>u_039=IntEnergy(Water,v=0.00101420,P=180.9)</v>
      </c>
      <c r="G58" t="s">
        <v>61</v>
      </c>
      <c r="H58">
        <v>228.2</v>
      </c>
      <c r="I58">
        <f t="shared" si="4"/>
        <v>180.89999999999998</v>
      </c>
      <c r="J58">
        <f t="shared" si="5"/>
        <v>986</v>
      </c>
      <c r="K58" t="str">
        <f t="shared" si="6"/>
        <v>180.90 986</v>
      </c>
      <c r="L58">
        <f t="shared" si="7"/>
        <v>228.2</v>
      </c>
      <c r="M58">
        <v>179.09999999999957</v>
      </c>
      <c r="N58">
        <f t="shared" si="8"/>
        <v>190.8</v>
      </c>
      <c r="O58">
        <f t="shared" si="16"/>
        <v>201.3</v>
      </c>
      <c r="P58">
        <f t="shared" si="16"/>
        <v>210.6</v>
      </c>
      <c r="Q58">
        <f t="shared" si="16"/>
        <v>219.5</v>
      </c>
      <c r="R58">
        <f t="shared" si="16"/>
        <v>228.2</v>
      </c>
      <c r="S58">
        <f t="shared" si="16"/>
        <v>236.7</v>
      </c>
      <c r="T58">
        <f t="shared" si="16"/>
        <v>245</v>
      </c>
      <c r="U58">
        <f t="shared" si="16"/>
        <v>253.1</v>
      </c>
      <c r="V58">
        <f t="shared" si="16"/>
        <v>261.10000000000002</v>
      </c>
      <c r="W58">
        <f t="shared" si="16"/>
        <v>269</v>
      </c>
      <c r="X58">
        <f t="shared" si="16"/>
        <v>276.7</v>
      </c>
      <c r="Y58">
        <f t="shared" si="16"/>
        <v>284.2</v>
      </c>
      <c r="Z58">
        <f t="shared" si="16"/>
        <v>291.60000000000002</v>
      </c>
      <c r="AA58">
        <f t="shared" si="16"/>
        <v>298.89999999999998</v>
      </c>
      <c r="AB58">
        <f t="shared" si="16"/>
        <v>306.10000000000002</v>
      </c>
      <c r="AC58">
        <f t="shared" si="16"/>
        <v>313.2</v>
      </c>
      <c r="AD58">
        <f t="shared" si="16"/>
        <v>320.10000000000002</v>
      </c>
    </row>
    <row r="59" spans="1:30" x14ac:dyDescent="0.25">
      <c r="A59">
        <v>40</v>
      </c>
      <c r="B59">
        <f t="shared" si="13"/>
        <v>6</v>
      </c>
      <c r="C59">
        <f t="shared" si="14"/>
        <v>180.89999999999998</v>
      </c>
      <c r="D59">
        <f t="shared" si="15"/>
        <v>985</v>
      </c>
      <c r="E59">
        <f t="shared" si="2"/>
        <v>1.0152284263959391E-3</v>
      </c>
      <c r="F59" t="str">
        <f t="shared" si="3"/>
        <v>u_040=IntEnergy(Water,v=0.00101523,P=180.9)</v>
      </c>
      <c r="G59" t="s">
        <v>62</v>
      </c>
      <c r="H59">
        <v>236.7</v>
      </c>
      <c r="I59">
        <f t="shared" si="4"/>
        <v>180.89999999999998</v>
      </c>
      <c r="J59">
        <f t="shared" si="5"/>
        <v>985</v>
      </c>
      <c r="K59" t="str">
        <f t="shared" si="6"/>
        <v>180.90 985</v>
      </c>
      <c r="L59">
        <f t="shared" si="7"/>
        <v>236.7</v>
      </c>
      <c r="M59">
        <v>179.04999999999956</v>
      </c>
      <c r="N59">
        <f t="shared" si="8"/>
        <v>190.8</v>
      </c>
      <c r="O59">
        <f t="shared" si="16"/>
        <v>201.3</v>
      </c>
      <c r="P59">
        <f t="shared" si="16"/>
        <v>210.6</v>
      </c>
      <c r="Q59">
        <f t="shared" si="16"/>
        <v>219.5</v>
      </c>
      <c r="R59">
        <f t="shared" si="16"/>
        <v>228.2</v>
      </c>
      <c r="S59">
        <f t="shared" si="16"/>
        <v>236.7</v>
      </c>
      <c r="T59">
        <f t="shared" si="16"/>
        <v>245</v>
      </c>
      <c r="U59">
        <f t="shared" si="16"/>
        <v>253.1</v>
      </c>
      <c r="V59">
        <f t="shared" si="16"/>
        <v>261.10000000000002</v>
      </c>
      <c r="W59">
        <f t="shared" si="16"/>
        <v>269</v>
      </c>
      <c r="X59">
        <f t="shared" si="16"/>
        <v>276.7</v>
      </c>
      <c r="Y59">
        <f t="shared" si="16"/>
        <v>284.2</v>
      </c>
      <c r="Z59">
        <f t="shared" si="16"/>
        <v>291.60000000000002</v>
      </c>
      <c r="AA59">
        <f t="shared" si="16"/>
        <v>298.89999999999998</v>
      </c>
      <c r="AB59">
        <f t="shared" si="16"/>
        <v>306.10000000000002</v>
      </c>
      <c r="AC59">
        <f t="shared" si="16"/>
        <v>313.2</v>
      </c>
      <c r="AD59">
        <f t="shared" si="16"/>
        <v>320.10000000000002</v>
      </c>
    </row>
    <row r="60" spans="1:30" x14ac:dyDescent="0.25">
      <c r="A60">
        <v>41</v>
      </c>
      <c r="B60">
        <f t="shared" si="13"/>
        <v>7</v>
      </c>
      <c r="C60">
        <f t="shared" si="14"/>
        <v>180.89999999999998</v>
      </c>
      <c r="D60">
        <f t="shared" si="15"/>
        <v>984</v>
      </c>
      <c r="E60">
        <f t="shared" si="2"/>
        <v>1.0162601626016261E-3</v>
      </c>
      <c r="F60" t="str">
        <f t="shared" si="3"/>
        <v>u_041=IntEnergy(Water,v=0.00101626,P=180.9)</v>
      </c>
      <c r="G60" t="s">
        <v>63</v>
      </c>
      <c r="H60">
        <v>245</v>
      </c>
      <c r="I60">
        <f t="shared" si="4"/>
        <v>180.89999999999998</v>
      </c>
      <c r="J60">
        <f t="shared" si="5"/>
        <v>984</v>
      </c>
      <c r="K60" t="str">
        <f t="shared" si="6"/>
        <v>180.90 984</v>
      </c>
      <c r="L60">
        <f t="shared" si="7"/>
        <v>245</v>
      </c>
      <c r="M60">
        <v>178.99999999999955</v>
      </c>
      <c r="N60">
        <f t="shared" si="8"/>
        <v>190.8</v>
      </c>
      <c r="O60">
        <f t="shared" si="16"/>
        <v>201.3</v>
      </c>
      <c r="P60">
        <f t="shared" si="16"/>
        <v>210.6</v>
      </c>
      <c r="Q60">
        <f t="shared" si="16"/>
        <v>219.5</v>
      </c>
      <c r="R60">
        <f t="shared" si="16"/>
        <v>228.2</v>
      </c>
      <c r="S60">
        <f t="shared" si="16"/>
        <v>236.7</v>
      </c>
      <c r="T60">
        <f t="shared" si="16"/>
        <v>245</v>
      </c>
      <c r="U60">
        <f t="shared" si="16"/>
        <v>253.1</v>
      </c>
      <c r="V60">
        <f t="shared" si="16"/>
        <v>261.10000000000002</v>
      </c>
      <c r="W60">
        <f t="shared" si="16"/>
        <v>269</v>
      </c>
      <c r="X60">
        <f t="shared" si="16"/>
        <v>276.7</v>
      </c>
      <c r="Y60">
        <f t="shared" si="16"/>
        <v>284.2</v>
      </c>
      <c r="Z60">
        <f t="shared" si="16"/>
        <v>291.60000000000002</v>
      </c>
      <c r="AA60">
        <f t="shared" si="16"/>
        <v>298.89999999999998</v>
      </c>
      <c r="AB60">
        <f t="shared" si="16"/>
        <v>306.10000000000002</v>
      </c>
      <c r="AC60">
        <f t="shared" si="16"/>
        <v>313.2</v>
      </c>
      <c r="AD60">
        <f t="shared" si="16"/>
        <v>320.10000000000002</v>
      </c>
    </row>
    <row r="61" spans="1:30" x14ac:dyDescent="0.25">
      <c r="A61">
        <v>42</v>
      </c>
      <c r="B61">
        <f t="shared" si="13"/>
        <v>8</v>
      </c>
      <c r="C61">
        <f t="shared" si="14"/>
        <v>180.89999999999998</v>
      </c>
      <c r="D61">
        <f t="shared" si="15"/>
        <v>983</v>
      </c>
      <c r="E61">
        <f t="shared" si="2"/>
        <v>1.017293997965412E-3</v>
      </c>
      <c r="F61" t="str">
        <f t="shared" si="3"/>
        <v>u_042=IntEnergy(Water,v=0.00101729,P=180.9)</v>
      </c>
      <c r="G61" t="s">
        <v>64</v>
      </c>
      <c r="H61">
        <v>253.1</v>
      </c>
      <c r="I61">
        <f t="shared" si="4"/>
        <v>180.89999999999998</v>
      </c>
      <c r="J61">
        <f t="shared" si="5"/>
        <v>983</v>
      </c>
      <c r="K61" t="str">
        <f t="shared" si="6"/>
        <v>180.90 983</v>
      </c>
      <c r="L61">
        <f t="shared" si="7"/>
        <v>253.1</v>
      </c>
    </row>
    <row r="62" spans="1:30" x14ac:dyDescent="0.25">
      <c r="A62">
        <v>43</v>
      </c>
      <c r="B62">
        <f t="shared" si="13"/>
        <v>9</v>
      </c>
      <c r="C62">
        <f t="shared" si="14"/>
        <v>180.89999999999998</v>
      </c>
      <c r="D62">
        <f t="shared" si="15"/>
        <v>982</v>
      </c>
      <c r="E62">
        <f t="shared" si="2"/>
        <v>1.0183299389002036E-3</v>
      </c>
      <c r="F62" t="str">
        <f t="shared" si="3"/>
        <v>u_043=IntEnergy(Water,v=0.00101833,P=180.9)</v>
      </c>
      <c r="G62" t="s">
        <v>65</v>
      </c>
      <c r="H62">
        <v>261.2</v>
      </c>
      <c r="I62">
        <f t="shared" si="4"/>
        <v>180.89999999999998</v>
      </c>
      <c r="J62">
        <f t="shared" si="5"/>
        <v>982</v>
      </c>
      <c r="K62" t="str">
        <f t="shared" si="6"/>
        <v>180.90 982</v>
      </c>
      <c r="L62">
        <f t="shared" si="7"/>
        <v>261.2</v>
      </c>
    </row>
    <row r="63" spans="1:30" x14ac:dyDescent="0.25">
      <c r="A63">
        <v>44</v>
      </c>
      <c r="B63">
        <f t="shared" si="13"/>
        <v>10</v>
      </c>
      <c r="C63">
        <f t="shared" si="14"/>
        <v>180.89999999999998</v>
      </c>
      <c r="D63">
        <f t="shared" si="15"/>
        <v>981</v>
      </c>
      <c r="E63">
        <f t="shared" si="2"/>
        <v>1.0193679918450561E-3</v>
      </c>
      <c r="F63" t="str">
        <f t="shared" si="3"/>
        <v>u_044=IntEnergy(Water,v=0.00101937,P=180.9)</v>
      </c>
      <c r="G63" t="s">
        <v>66</v>
      </c>
      <c r="H63">
        <v>269</v>
      </c>
      <c r="I63">
        <f t="shared" si="4"/>
        <v>180.89999999999998</v>
      </c>
      <c r="J63">
        <f t="shared" si="5"/>
        <v>981</v>
      </c>
      <c r="K63" t="str">
        <f t="shared" si="6"/>
        <v>180.90 981</v>
      </c>
      <c r="L63">
        <f t="shared" si="7"/>
        <v>269</v>
      </c>
    </row>
    <row r="64" spans="1:30" x14ac:dyDescent="0.25">
      <c r="A64">
        <v>45</v>
      </c>
      <c r="B64">
        <f t="shared" si="13"/>
        <v>11</v>
      </c>
      <c r="C64">
        <f t="shared" si="14"/>
        <v>180.89999999999998</v>
      </c>
      <c r="D64">
        <f t="shared" si="15"/>
        <v>980</v>
      </c>
      <c r="E64">
        <f t="shared" si="2"/>
        <v>1.0204081632653062E-3</v>
      </c>
      <c r="F64" t="str">
        <f t="shared" si="3"/>
        <v>u_045=IntEnergy(Water,v=0.00102041,P=180.9)</v>
      </c>
      <c r="G64" t="s">
        <v>67</v>
      </c>
      <c r="H64">
        <v>276.7</v>
      </c>
      <c r="I64">
        <f t="shared" si="4"/>
        <v>180.89999999999998</v>
      </c>
      <c r="J64">
        <f t="shared" si="5"/>
        <v>980</v>
      </c>
      <c r="K64" t="str">
        <f t="shared" si="6"/>
        <v>180.90 980</v>
      </c>
      <c r="L64">
        <f t="shared" si="7"/>
        <v>276.7</v>
      </c>
    </row>
    <row r="65" spans="1:12" x14ac:dyDescent="0.25">
      <c r="A65">
        <v>46</v>
      </c>
      <c r="B65">
        <f t="shared" si="13"/>
        <v>12</v>
      </c>
      <c r="C65">
        <f t="shared" si="14"/>
        <v>180.89999999999998</v>
      </c>
      <c r="D65">
        <f t="shared" si="15"/>
        <v>979</v>
      </c>
      <c r="E65">
        <f t="shared" si="2"/>
        <v>1.0214504596527069E-3</v>
      </c>
      <c r="F65" t="str">
        <f t="shared" si="3"/>
        <v>u_046=IntEnergy(Water,v=0.00102145,P=180.9)</v>
      </c>
      <c r="G65" t="s">
        <v>68</v>
      </c>
      <c r="H65">
        <v>284.2</v>
      </c>
      <c r="I65">
        <f t="shared" si="4"/>
        <v>180.89999999999998</v>
      </c>
      <c r="J65">
        <f t="shared" si="5"/>
        <v>979</v>
      </c>
      <c r="K65" t="str">
        <f t="shared" si="6"/>
        <v>180.90 979</v>
      </c>
      <c r="L65">
        <f t="shared" si="7"/>
        <v>284.2</v>
      </c>
    </row>
    <row r="66" spans="1:12" x14ac:dyDescent="0.25">
      <c r="A66">
        <v>47</v>
      </c>
      <c r="B66">
        <f t="shared" si="13"/>
        <v>13</v>
      </c>
      <c r="C66">
        <f t="shared" si="14"/>
        <v>180.89999999999998</v>
      </c>
      <c r="D66">
        <f t="shared" si="15"/>
        <v>978</v>
      </c>
      <c r="E66">
        <f t="shared" si="2"/>
        <v>1.0224948875255625E-3</v>
      </c>
      <c r="F66" t="str">
        <f t="shared" si="3"/>
        <v>u_047=IntEnergy(Water,v=0.00102249,P=180.9)</v>
      </c>
      <c r="G66" t="s">
        <v>69</v>
      </c>
      <c r="H66">
        <v>291.60000000000002</v>
      </c>
      <c r="I66">
        <f t="shared" si="4"/>
        <v>180.89999999999998</v>
      </c>
      <c r="J66">
        <f t="shared" si="5"/>
        <v>978</v>
      </c>
      <c r="K66" t="str">
        <f t="shared" si="6"/>
        <v>180.90 978</v>
      </c>
      <c r="L66">
        <f t="shared" si="7"/>
        <v>291.60000000000002</v>
      </c>
    </row>
    <row r="67" spans="1:12" x14ac:dyDescent="0.25">
      <c r="A67">
        <v>48</v>
      </c>
      <c r="B67">
        <f t="shared" si="13"/>
        <v>14</v>
      </c>
      <c r="C67">
        <f t="shared" si="14"/>
        <v>180.89999999999998</v>
      </c>
      <c r="D67">
        <f t="shared" si="15"/>
        <v>977</v>
      </c>
      <c r="E67">
        <f t="shared" si="2"/>
        <v>1.0235414534288639E-3</v>
      </c>
      <c r="F67" t="str">
        <f t="shared" si="3"/>
        <v>u_048=IntEnergy(Water,v=0.00102354,P=180.9)</v>
      </c>
      <c r="G67" t="s">
        <v>70</v>
      </c>
      <c r="H67">
        <v>298.89999999999998</v>
      </c>
      <c r="I67">
        <f t="shared" si="4"/>
        <v>180.89999999999998</v>
      </c>
      <c r="J67">
        <f t="shared" si="5"/>
        <v>977</v>
      </c>
      <c r="K67" t="str">
        <f t="shared" si="6"/>
        <v>180.90 977</v>
      </c>
      <c r="L67">
        <f t="shared" si="7"/>
        <v>298.89999999999998</v>
      </c>
    </row>
    <row r="68" spans="1:12" x14ac:dyDescent="0.25">
      <c r="A68">
        <v>49</v>
      </c>
      <c r="B68">
        <f t="shared" si="13"/>
        <v>15</v>
      </c>
      <c r="C68">
        <f t="shared" si="14"/>
        <v>180.89999999999998</v>
      </c>
      <c r="D68">
        <f t="shared" si="15"/>
        <v>976</v>
      </c>
      <c r="E68">
        <f t="shared" si="2"/>
        <v>1.0245901639344263E-3</v>
      </c>
      <c r="F68" t="str">
        <f t="shared" si="3"/>
        <v>u_049=IntEnergy(Water,v=0.00102459,P=180.9)</v>
      </c>
      <c r="G68" t="s">
        <v>71</v>
      </c>
      <c r="H68">
        <v>306.10000000000002</v>
      </c>
      <c r="I68">
        <f t="shared" si="4"/>
        <v>180.89999999999998</v>
      </c>
      <c r="J68">
        <f t="shared" si="5"/>
        <v>976</v>
      </c>
      <c r="K68" t="str">
        <f t="shared" si="6"/>
        <v>180.90 976</v>
      </c>
      <c r="L68">
        <f t="shared" si="7"/>
        <v>306.10000000000002</v>
      </c>
    </row>
    <row r="69" spans="1:12" x14ac:dyDescent="0.25">
      <c r="A69">
        <v>50</v>
      </c>
      <c r="B69">
        <f t="shared" si="13"/>
        <v>16</v>
      </c>
      <c r="C69">
        <f t="shared" si="14"/>
        <v>180.89999999999998</v>
      </c>
      <c r="D69">
        <f t="shared" si="15"/>
        <v>975</v>
      </c>
      <c r="E69">
        <f t="shared" si="2"/>
        <v>1.0256410256410256E-3</v>
      </c>
      <c r="F69" t="str">
        <f t="shared" si="3"/>
        <v>u_050=IntEnergy(Water,v=0.00102564,P=180.9)</v>
      </c>
      <c r="G69" t="s">
        <v>72</v>
      </c>
      <c r="H69">
        <v>313.2</v>
      </c>
      <c r="I69">
        <f t="shared" si="4"/>
        <v>180.89999999999998</v>
      </c>
      <c r="J69">
        <f t="shared" si="5"/>
        <v>975</v>
      </c>
      <c r="K69" t="str">
        <f t="shared" si="6"/>
        <v>180.90 975</v>
      </c>
      <c r="L69">
        <f t="shared" si="7"/>
        <v>313.2</v>
      </c>
    </row>
    <row r="70" spans="1:12" x14ac:dyDescent="0.25">
      <c r="A70">
        <v>51</v>
      </c>
      <c r="B70">
        <f t="shared" si="13"/>
        <v>17</v>
      </c>
      <c r="C70">
        <f t="shared" si="14"/>
        <v>180.89999999999998</v>
      </c>
      <c r="D70">
        <f t="shared" si="15"/>
        <v>974</v>
      </c>
      <c r="E70">
        <f t="shared" si="2"/>
        <v>1.026694045174538E-3</v>
      </c>
      <c r="F70" t="str">
        <f t="shared" si="3"/>
        <v>u_051=IntEnergy(Water,v=0.00102669,P=180.9)</v>
      </c>
      <c r="G70" t="s">
        <v>73</v>
      </c>
      <c r="H70">
        <v>320.2</v>
      </c>
      <c r="I70">
        <f t="shared" si="4"/>
        <v>180.89999999999998</v>
      </c>
      <c r="J70">
        <f t="shared" si="5"/>
        <v>974</v>
      </c>
      <c r="K70" t="str">
        <f t="shared" si="6"/>
        <v>180.90 974</v>
      </c>
      <c r="L70">
        <f t="shared" si="7"/>
        <v>320.2</v>
      </c>
    </row>
    <row r="71" spans="1:12" x14ac:dyDescent="0.25">
      <c r="A71">
        <v>52</v>
      </c>
      <c r="B71">
        <f t="shared" si="13"/>
        <v>1</v>
      </c>
      <c r="C71">
        <f t="shared" si="14"/>
        <v>180.84999999999997</v>
      </c>
      <c r="D71">
        <f t="shared" si="15"/>
        <v>990</v>
      </c>
      <c r="E71">
        <f t="shared" si="2"/>
        <v>1.0101010101010101E-3</v>
      </c>
      <c r="F71" t="str">
        <f t="shared" si="3"/>
        <v>u_052=IntEnergy(Water,v=0.00101010,P=180.85)</v>
      </c>
      <c r="G71" t="s">
        <v>74</v>
      </c>
      <c r="H71">
        <v>190.8</v>
      </c>
      <c r="I71">
        <f t="shared" si="4"/>
        <v>180.84999999999997</v>
      </c>
      <c r="J71">
        <f t="shared" si="5"/>
        <v>990</v>
      </c>
      <c r="K71" t="str">
        <f t="shared" si="6"/>
        <v>180.85 990</v>
      </c>
      <c r="L71">
        <f t="shared" si="7"/>
        <v>190.8</v>
      </c>
    </row>
    <row r="72" spans="1:12" x14ac:dyDescent="0.25">
      <c r="A72">
        <v>53</v>
      </c>
      <c r="B72">
        <f t="shared" si="13"/>
        <v>2</v>
      </c>
      <c r="C72">
        <f t="shared" si="14"/>
        <v>180.84999999999997</v>
      </c>
      <c r="D72">
        <f t="shared" si="15"/>
        <v>989</v>
      </c>
      <c r="E72">
        <f t="shared" si="2"/>
        <v>1.0111223458038423E-3</v>
      </c>
      <c r="F72" t="str">
        <f t="shared" si="3"/>
        <v>u_053=IntEnergy(Water,v=0.00101112,P=180.85)</v>
      </c>
      <c r="G72" t="s">
        <v>75</v>
      </c>
      <c r="H72">
        <v>201.4</v>
      </c>
      <c r="I72">
        <f t="shared" si="4"/>
        <v>180.84999999999997</v>
      </c>
      <c r="J72">
        <f t="shared" si="5"/>
        <v>989</v>
      </c>
      <c r="K72" t="str">
        <f t="shared" si="6"/>
        <v>180.85 989</v>
      </c>
      <c r="L72">
        <f t="shared" si="7"/>
        <v>201.4</v>
      </c>
    </row>
    <row r="73" spans="1:12" x14ac:dyDescent="0.25">
      <c r="A73">
        <v>54</v>
      </c>
      <c r="B73">
        <f t="shared" si="13"/>
        <v>3</v>
      </c>
      <c r="C73">
        <f t="shared" si="14"/>
        <v>180.84999999999997</v>
      </c>
      <c r="D73">
        <f t="shared" si="15"/>
        <v>988</v>
      </c>
      <c r="E73">
        <f t="shared" si="2"/>
        <v>1.0121457489878543E-3</v>
      </c>
      <c r="F73" t="str">
        <f t="shared" si="3"/>
        <v>u_054=IntEnergy(Water,v=0.00101215,P=180.85)</v>
      </c>
      <c r="G73" t="s">
        <v>76</v>
      </c>
      <c r="H73">
        <v>210.6</v>
      </c>
      <c r="I73">
        <f t="shared" si="4"/>
        <v>180.84999999999997</v>
      </c>
      <c r="J73">
        <f t="shared" si="5"/>
        <v>988</v>
      </c>
      <c r="K73" t="str">
        <f t="shared" si="6"/>
        <v>180.85 988</v>
      </c>
      <c r="L73">
        <f t="shared" si="7"/>
        <v>210.6</v>
      </c>
    </row>
    <row r="74" spans="1:12" x14ac:dyDescent="0.25">
      <c r="A74">
        <v>55</v>
      </c>
      <c r="B74">
        <f t="shared" si="13"/>
        <v>4</v>
      </c>
      <c r="C74">
        <f t="shared" si="14"/>
        <v>180.84999999999997</v>
      </c>
      <c r="D74">
        <f t="shared" si="15"/>
        <v>987</v>
      </c>
      <c r="E74">
        <f t="shared" si="2"/>
        <v>1.0131712259371835E-3</v>
      </c>
      <c r="F74" t="str">
        <f t="shared" si="3"/>
        <v>u_055=IntEnergy(Water,v=0.00101317,P=180.85)</v>
      </c>
      <c r="G74" t="s">
        <v>77</v>
      </c>
      <c r="H74">
        <v>219.5</v>
      </c>
      <c r="I74">
        <f t="shared" si="4"/>
        <v>180.84999999999997</v>
      </c>
      <c r="J74">
        <f t="shared" si="5"/>
        <v>987</v>
      </c>
      <c r="K74" t="str">
        <f t="shared" si="6"/>
        <v>180.85 987</v>
      </c>
      <c r="L74">
        <f t="shared" si="7"/>
        <v>219.5</v>
      </c>
    </row>
    <row r="75" spans="1:12" x14ac:dyDescent="0.25">
      <c r="A75">
        <v>56</v>
      </c>
      <c r="B75">
        <f t="shared" si="13"/>
        <v>5</v>
      </c>
      <c r="C75">
        <f t="shared" si="14"/>
        <v>180.84999999999997</v>
      </c>
      <c r="D75">
        <f t="shared" si="15"/>
        <v>986</v>
      </c>
      <c r="E75">
        <f t="shared" si="2"/>
        <v>1.0141987829614604E-3</v>
      </c>
      <c r="F75" t="str">
        <f t="shared" si="3"/>
        <v>u_056=IntEnergy(Water,v=0.00101420,P=180.85)</v>
      </c>
      <c r="G75" t="s">
        <v>78</v>
      </c>
      <c r="H75">
        <v>228.2</v>
      </c>
      <c r="I75">
        <f t="shared" si="4"/>
        <v>180.84999999999997</v>
      </c>
      <c r="J75">
        <f t="shared" si="5"/>
        <v>986</v>
      </c>
      <c r="K75" t="str">
        <f t="shared" si="6"/>
        <v>180.85 986</v>
      </c>
      <c r="L75">
        <f t="shared" si="7"/>
        <v>228.2</v>
      </c>
    </row>
    <row r="76" spans="1:12" x14ac:dyDescent="0.25">
      <c r="A76">
        <v>57</v>
      </c>
      <c r="B76">
        <f t="shared" si="13"/>
        <v>6</v>
      </c>
      <c r="C76">
        <f t="shared" si="14"/>
        <v>180.84999999999997</v>
      </c>
      <c r="D76">
        <f t="shared" si="15"/>
        <v>985</v>
      </c>
      <c r="E76">
        <f t="shared" si="2"/>
        <v>1.0152284263959391E-3</v>
      </c>
      <c r="F76" t="str">
        <f t="shared" si="3"/>
        <v>u_057=IntEnergy(Water,v=0.00101523,P=180.85)</v>
      </c>
      <c r="G76" t="s">
        <v>79</v>
      </c>
      <c r="H76">
        <v>236.7</v>
      </c>
      <c r="I76">
        <f t="shared" si="4"/>
        <v>180.84999999999997</v>
      </c>
      <c r="J76">
        <f t="shared" si="5"/>
        <v>985</v>
      </c>
      <c r="K76" t="str">
        <f t="shared" si="6"/>
        <v>180.85 985</v>
      </c>
      <c r="L76">
        <f t="shared" si="7"/>
        <v>236.7</v>
      </c>
    </row>
    <row r="77" spans="1:12" x14ac:dyDescent="0.25">
      <c r="A77">
        <v>58</v>
      </c>
      <c r="B77">
        <f t="shared" si="13"/>
        <v>7</v>
      </c>
      <c r="C77">
        <f t="shared" si="14"/>
        <v>180.84999999999997</v>
      </c>
      <c r="D77">
        <f t="shared" si="15"/>
        <v>984</v>
      </c>
      <c r="E77">
        <f t="shared" si="2"/>
        <v>1.0162601626016261E-3</v>
      </c>
      <c r="F77" t="str">
        <f t="shared" si="3"/>
        <v>u_058=IntEnergy(Water,v=0.00101626,P=180.85)</v>
      </c>
      <c r="G77" t="s">
        <v>80</v>
      </c>
      <c r="H77">
        <v>245</v>
      </c>
      <c r="I77">
        <f t="shared" si="4"/>
        <v>180.84999999999997</v>
      </c>
      <c r="J77">
        <f t="shared" si="5"/>
        <v>984</v>
      </c>
      <c r="K77" t="str">
        <f t="shared" si="6"/>
        <v>180.85 984</v>
      </c>
      <c r="L77">
        <f t="shared" si="7"/>
        <v>245</v>
      </c>
    </row>
    <row r="78" spans="1:12" x14ac:dyDescent="0.25">
      <c r="A78">
        <v>59</v>
      </c>
      <c r="B78">
        <f t="shared" si="13"/>
        <v>8</v>
      </c>
      <c r="C78">
        <f t="shared" si="14"/>
        <v>180.84999999999997</v>
      </c>
      <c r="D78">
        <f t="shared" si="15"/>
        <v>983</v>
      </c>
      <c r="E78">
        <f t="shared" si="2"/>
        <v>1.017293997965412E-3</v>
      </c>
      <c r="F78" t="str">
        <f t="shared" si="3"/>
        <v>u_059=IntEnergy(Water,v=0.00101729,P=180.85)</v>
      </c>
      <c r="G78" t="s">
        <v>81</v>
      </c>
      <c r="H78">
        <v>253.1</v>
      </c>
      <c r="I78">
        <f t="shared" si="4"/>
        <v>180.84999999999997</v>
      </c>
      <c r="J78">
        <f t="shared" si="5"/>
        <v>983</v>
      </c>
      <c r="K78" t="str">
        <f t="shared" si="6"/>
        <v>180.85 983</v>
      </c>
      <c r="L78">
        <f t="shared" si="7"/>
        <v>253.1</v>
      </c>
    </row>
    <row r="79" spans="1:12" x14ac:dyDescent="0.25">
      <c r="A79">
        <v>60</v>
      </c>
      <c r="B79">
        <f t="shared" si="13"/>
        <v>9</v>
      </c>
      <c r="C79">
        <f t="shared" si="14"/>
        <v>180.84999999999997</v>
      </c>
      <c r="D79">
        <f t="shared" si="15"/>
        <v>982</v>
      </c>
      <c r="E79">
        <f t="shared" si="2"/>
        <v>1.0183299389002036E-3</v>
      </c>
      <c r="F79" t="str">
        <f t="shared" si="3"/>
        <v>u_060=IntEnergy(Water,v=0.00101833,P=180.85)</v>
      </c>
      <c r="G79" t="s">
        <v>82</v>
      </c>
      <c r="H79">
        <v>261.2</v>
      </c>
      <c r="I79">
        <f t="shared" si="4"/>
        <v>180.84999999999997</v>
      </c>
      <c r="J79">
        <f t="shared" si="5"/>
        <v>982</v>
      </c>
      <c r="K79" t="str">
        <f t="shared" si="6"/>
        <v>180.85 982</v>
      </c>
      <c r="L79">
        <f t="shared" si="7"/>
        <v>261.2</v>
      </c>
    </row>
    <row r="80" spans="1:12" x14ac:dyDescent="0.25">
      <c r="A80">
        <v>61</v>
      </c>
      <c r="B80">
        <f t="shared" si="13"/>
        <v>10</v>
      </c>
      <c r="C80">
        <f t="shared" si="14"/>
        <v>180.84999999999997</v>
      </c>
      <c r="D80">
        <f t="shared" si="15"/>
        <v>981</v>
      </c>
      <c r="E80">
        <f t="shared" si="2"/>
        <v>1.0193679918450561E-3</v>
      </c>
      <c r="F80" t="str">
        <f t="shared" si="3"/>
        <v>u_061=IntEnergy(Water,v=0.00101937,P=180.85)</v>
      </c>
      <c r="G80" t="s">
        <v>83</v>
      </c>
      <c r="H80">
        <v>269</v>
      </c>
      <c r="I80">
        <f t="shared" si="4"/>
        <v>180.84999999999997</v>
      </c>
      <c r="J80">
        <f t="shared" si="5"/>
        <v>981</v>
      </c>
      <c r="K80" t="str">
        <f t="shared" si="6"/>
        <v>180.85 981</v>
      </c>
      <c r="L80">
        <f t="shared" si="7"/>
        <v>269</v>
      </c>
    </row>
    <row r="81" spans="1:12" x14ac:dyDescent="0.25">
      <c r="A81">
        <v>62</v>
      </c>
      <c r="B81">
        <f t="shared" si="13"/>
        <v>11</v>
      </c>
      <c r="C81">
        <f t="shared" si="14"/>
        <v>180.84999999999997</v>
      </c>
      <c r="D81">
        <f t="shared" si="15"/>
        <v>980</v>
      </c>
      <c r="E81">
        <f t="shared" si="2"/>
        <v>1.0204081632653062E-3</v>
      </c>
      <c r="F81" t="str">
        <f t="shared" si="3"/>
        <v>u_062=IntEnergy(Water,v=0.00102041,P=180.85)</v>
      </c>
      <c r="G81" t="s">
        <v>84</v>
      </c>
      <c r="H81">
        <v>276.7</v>
      </c>
      <c r="I81">
        <f t="shared" si="4"/>
        <v>180.84999999999997</v>
      </c>
      <c r="J81">
        <f t="shared" si="5"/>
        <v>980</v>
      </c>
      <c r="K81" t="str">
        <f t="shared" si="6"/>
        <v>180.85 980</v>
      </c>
      <c r="L81">
        <f t="shared" si="7"/>
        <v>276.7</v>
      </c>
    </row>
    <row r="82" spans="1:12" x14ac:dyDescent="0.25">
      <c r="A82">
        <v>63</v>
      </c>
      <c r="B82">
        <f t="shared" si="13"/>
        <v>12</v>
      </c>
      <c r="C82">
        <f t="shared" si="14"/>
        <v>180.84999999999997</v>
      </c>
      <c r="D82">
        <f t="shared" si="15"/>
        <v>979</v>
      </c>
      <c r="E82">
        <f t="shared" si="2"/>
        <v>1.0214504596527069E-3</v>
      </c>
      <c r="F82" t="str">
        <f t="shared" si="3"/>
        <v>u_063=IntEnergy(Water,v=0.00102145,P=180.85)</v>
      </c>
      <c r="G82" t="s">
        <v>85</v>
      </c>
      <c r="H82">
        <v>284.2</v>
      </c>
      <c r="I82">
        <f t="shared" si="4"/>
        <v>180.84999999999997</v>
      </c>
      <c r="J82">
        <f t="shared" si="5"/>
        <v>979</v>
      </c>
      <c r="K82" t="str">
        <f t="shared" si="6"/>
        <v>180.85 979</v>
      </c>
      <c r="L82">
        <f t="shared" si="7"/>
        <v>284.2</v>
      </c>
    </row>
    <row r="83" spans="1:12" x14ac:dyDescent="0.25">
      <c r="A83">
        <v>64</v>
      </c>
      <c r="B83">
        <f t="shared" si="13"/>
        <v>13</v>
      </c>
      <c r="C83">
        <f t="shared" si="14"/>
        <v>180.84999999999997</v>
      </c>
      <c r="D83">
        <f t="shared" si="15"/>
        <v>978</v>
      </c>
      <c r="E83">
        <f t="shared" si="2"/>
        <v>1.0224948875255625E-3</v>
      </c>
      <c r="F83" t="str">
        <f t="shared" si="3"/>
        <v>u_064=IntEnergy(Water,v=0.00102249,P=180.85)</v>
      </c>
      <c r="G83" t="s">
        <v>86</v>
      </c>
      <c r="H83">
        <v>291.60000000000002</v>
      </c>
      <c r="I83">
        <f t="shared" si="4"/>
        <v>180.84999999999997</v>
      </c>
      <c r="J83">
        <f t="shared" si="5"/>
        <v>978</v>
      </c>
      <c r="K83" t="str">
        <f t="shared" si="6"/>
        <v>180.85 978</v>
      </c>
      <c r="L83">
        <f t="shared" si="7"/>
        <v>291.60000000000002</v>
      </c>
    </row>
    <row r="84" spans="1:12" x14ac:dyDescent="0.25">
      <c r="A84">
        <v>65</v>
      </c>
      <c r="B84">
        <f t="shared" si="13"/>
        <v>14</v>
      </c>
      <c r="C84">
        <f t="shared" si="14"/>
        <v>180.84999999999997</v>
      </c>
      <c r="D84">
        <f t="shared" si="15"/>
        <v>977</v>
      </c>
      <c r="E84">
        <f t="shared" si="2"/>
        <v>1.0235414534288639E-3</v>
      </c>
      <c r="F84" t="str">
        <f t="shared" si="3"/>
        <v>u_065=IntEnergy(Water,v=0.00102354,P=180.85)</v>
      </c>
      <c r="G84" t="s">
        <v>87</v>
      </c>
      <c r="H84">
        <v>298.89999999999998</v>
      </c>
      <c r="I84">
        <f t="shared" si="4"/>
        <v>180.84999999999997</v>
      </c>
      <c r="J84">
        <f t="shared" si="5"/>
        <v>977</v>
      </c>
      <c r="K84" t="str">
        <f t="shared" si="6"/>
        <v>180.85 977</v>
      </c>
      <c r="L84">
        <f t="shared" si="7"/>
        <v>298.89999999999998</v>
      </c>
    </row>
    <row r="85" spans="1:12" x14ac:dyDescent="0.25">
      <c r="A85">
        <v>66</v>
      </c>
      <c r="B85">
        <f t="shared" si="13"/>
        <v>15</v>
      </c>
      <c r="C85">
        <f t="shared" si="14"/>
        <v>180.84999999999997</v>
      </c>
      <c r="D85">
        <f t="shared" si="15"/>
        <v>976</v>
      </c>
      <c r="E85">
        <f t="shared" ref="E85:E148" si="17">1/D85</f>
        <v>1.0245901639344263E-3</v>
      </c>
      <c r="F85" t="str">
        <f t="shared" ref="F85:F148" si="18">"u_"&amp;TEXT(A85,"000")&amp;"=IntEnergy(Water,v="&amp;TEXT(E85,"0.00000000")&amp;",P="&amp;C85&amp;")"</f>
        <v>u_066=IntEnergy(Water,v=0.00102459,P=180.85)</v>
      </c>
      <c r="G85" t="s">
        <v>88</v>
      </c>
      <c r="H85">
        <v>306.10000000000002</v>
      </c>
      <c r="I85">
        <f t="shared" ref="I85:I148" si="19">C85</f>
        <v>180.84999999999997</v>
      </c>
      <c r="J85">
        <f t="shared" ref="J85:J148" si="20">D85</f>
        <v>976</v>
      </c>
      <c r="K85" t="str">
        <f t="shared" ref="K85:K148" si="21">TEXT(I85,"0.00")&amp;" "&amp;J85</f>
        <v>180.85 976</v>
      </c>
      <c r="L85">
        <f t="shared" ref="L85:L148" si="22">H85</f>
        <v>306.10000000000002</v>
      </c>
    </row>
    <row r="86" spans="1:12" x14ac:dyDescent="0.25">
      <c r="A86">
        <v>67</v>
      </c>
      <c r="B86">
        <f t="shared" si="13"/>
        <v>16</v>
      </c>
      <c r="C86">
        <f t="shared" si="14"/>
        <v>180.84999999999997</v>
      </c>
      <c r="D86">
        <f t="shared" si="15"/>
        <v>975</v>
      </c>
      <c r="E86">
        <f t="shared" si="17"/>
        <v>1.0256410256410256E-3</v>
      </c>
      <c r="F86" t="str">
        <f t="shared" si="18"/>
        <v>u_067=IntEnergy(Water,v=0.00102564,P=180.85)</v>
      </c>
      <c r="G86" t="s">
        <v>89</v>
      </c>
      <c r="H86">
        <v>313.2</v>
      </c>
      <c r="I86">
        <f t="shared" si="19"/>
        <v>180.84999999999997</v>
      </c>
      <c r="J86">
        <f t="shared" si="20"/>
        <v>975</v>
      </c>
      <c r="K86" t="str">
        <f t="shared" si="21"/>
        <v>180.85 975</v>
      </c>
      <c r="L86">
        <f t="shared" si="22"/>
        <v>313.2</v>
      </c>
    </row>
    <row r="87" spans="1:12" x14ac:dyDescent="0.25">
      <c r="A87">
        <v>68</v>
      </c>
      <c r="B87">
        <f t="shared" si="13"/>
        <v>17</v>
      </c>
      <c r="C87">
        <f t="shared" si="14"/>
        <v>180.84999999999997</v>
      </c>
      <c r="D87">
        <f t="shared" si="15"/>
        <v>974</v>
      </c>
      <c r="E87">
        <f t="shared" si="17"/>
        <v>1.026694045174538E-3</v>
      </c>
      <c r="F87" t="str">
        <f t="shared" si="18"/>
        <v>u_068=IntEnergy(Water,v=0.00102669,P=180.85)</v>
      </c>
      <c r="G87" t="s">
        <v>90</v>
      </c>
      <c r="H87">
        <v>320.2</v>
      </c>
      <c r="I87">
        <f t="shared" si="19"/>
        <v>180.84999999999997</v>
      </c>
      <c r="J87">
        <f t="shared" si="20"/>
        <v>974</v>
      </c>
      <c r="K87" t="str">
        <f t="shared" si="21"/>
        <v>180.85 974</v>
      </c>
      <c r="L87">
        <f t="shared" si="22"/>
        <v>320.2</v>
      </c>
    </row>
    <row r="88" spans="1:12" x14ac:dyDescent="0.25">
      <c r="A88">
        <v>69</v>
      </c>
      <c r="B88">
        <f t="shared" si="13"/>
        <v>1</v>
      </c>
      <c r="C88">
        <f t="shared" si="14"/>
        <v>180.79999999999995</v>
      </c>
      <c r="D88">
        <f t="shared" si="15"/>
        <v>990</v>
      </c>
      <c r="E88">
        <f t="shared" si="17"/>
        <v>1.0101010101010101E-3</v>
      </c>
      <c r="F88" t="str">
        <f t="shared" si="18"/>
        <v>u_069=IntEnergy(Water,v=0.00101010,P=180.8)</v>
      </c>
      <c r="G88" t="s">
        <v>91</v>
      </c>
      <c r="H88">
        <v>190.8</v>
      </c>
      <c r="I88">
        <f t="shared" si="19"/>
        <v>180.79999999999995</v>
      </c>
      <c r="J88">
        <f t="shared" si="20"/>
        <v>990</v>
      </c>
      <c r="K88" t="str">
        <f t="shared" si="21"/>
        <v>180.80 990</v>
      </c>
      <c r="L88">
        <f t="shared" si="22"/>
        <v>190.8</v>
      </c>
    </row>
    <row r="89" spans="1:12" x14ac:dyDescent="0.25">
      <c r="A89">
        <v>70</v>
      </c>
      <c r="B89">
        <f t="shared" si="13"/>
        <v>2</v>
      </c>
      <c r="C89">
        <f t="shared" si="14"/>
        <v>180.79999999999995</v>
      </c>
      <c r="D89">
        <f t="shared" si="15"/>
        <v>989</v>
      </c>
      <c r="E89">
        <f t="shared" si="17"/>
        <v>1.0111223458038423E-3</v>
      </c>
      <c r="F89" t="str">
        <f t="shared" si="18"/>
        <v>u_070=IntEnergy(Water,v=0.00101112,P=180.8)</v>
      </c>
      <c r="G89" t="s">
        <v>92</v>
      </c>
      <c r="H89">
        <v>201.4</v>
      </c>
      <c r="I89">
        <f t="shared" si="19"/>
        <v>180.79999999999995</v>
      </c>
      <c r="J89">
        <f t="shared" si="20"/>
        <v>989</v>
      </c>
      <c r="K89" t="str">
        <f t="shared" si="21"/>
        <v>180.80 989</v>
      </c>
      <c r="L89">
        <f t="shared" si="22"/>
        <v>201.4</v>
      </c>
    </row>
    <row r="90" spans="1:12" x14ac:dyDescent="0.25">
      <c r="A90">
        <v>71</v>
      </c>
      <c r="B90">
        <f t="shared" si="13"/>
        <v>3</v>
      </c>
      <c r="C90">
        <f t="shared" si="14"/>
        <v>180.79999999999995</v>
      </c>
      <c r="D90">
        <f t="shared" si="15"/>
        <v>988</v>
      </c>
      <c r="E90">
        <f t="shared" si="17"/>
        <v>1.0121457489878543E-3</v>
      </c>
      <c r="F90" t="str">
        <f t="shared" si="18"/>
        <v>u_071=IntEnergy(Water,v=0.00101215,P=180.8)</v>
      </c>
      <c r="G90" t="s">
        <v>93</v>
      </c>
      <c r="H90">
        <v>210.6</v>
      </c>
      <c r="I90">
        <f t="shared" si="19"/>
        <v>180.79999999999995</v>
      </c>
      <c r="J90">
        <f t="shared" si="20"/>
        <v>988</v>
      </c>
      <c r="K90" t="str">
        <f t="shared" si="21"/>
        <v>180.80 988</v>
      </c>
      <c r="L90">
        <f t="shared" si="22"/>
        <v>210.6</v>
      </c>
    </row>
    <row r="91" spans="1:12" x14ac:dyDescent="0.25">
      <c r="A91">
        <v>72</v>
      </c>
      <c r="B91">
        <f t="shared" si="13"/>
        <v>4</v>
      </c>
      <c r="C91">
        <f t="shared" si="14"/>
        <v>180.79999999999995</v>
      </c>
      <c r="D91">
        <f t="shared" si="15"/>
        <v>987</v>
      </c>
      <c r="E91">
        <f t="shared" si="17"/>
        <v>1.0131712259371835E-3</v>
      </c>
      <c r="F91" t="str">
        <f t="shared" si="18"/>
        <v>u_072=IntEnergy(Water,v=0.00101317,P=180.8)</v>
      </c>
      <c r="G91" t="s">
        <v>94</v>
      </c>
      <c r="H91">
        <v>219.5</v>
      </c>
      <c r="I91">
        <f t="shared" si="19"/>
        <v>180.79999999999995</v>
      </c>
      <c r="J91">
        <f t="shared" si="20"/>
        <v>987</v>
      </c>
      <c r="K91" t="str">
        <f t="shared" si="21"/>
        <v>180.80 987</v>
      </c>
      <c r="L91">
        <f t="shared" si="22"/>
        <v>219.5</v>
      </c>
    </row>
    <row r="92" spans="1:12" x14ac:dyDescent="0.25">
      <c r="A92">
        <v>73</v>
      </c>
      <c r="B92">
        <f t="shared" si="13"/>
        <v>5</v>
      </c>
      <c r="C92">
        <f t="shared" si="14"/>
        <v>180.79999999999995</v>
      </c>
      <c r="D92">
        <f t="shared" si="15"/>
        <v>986</v>
      </c>
      <c r="E92">
        <f t="shared" si="17"/>
        <v>1.0141987829614604E-3</v>
      </c>
      <c r="F92" t="str">
        <f t="shared" si="18"/>
        <v>u_073=IntEnergy(Water,v=0.00101420,P=180.8)</v>
      </c>
      <c r="G92" t="s">
        <v>95</v>
      </c>
      <c r="H92">
        <v>228.2</v>
      </c>
      <c r="I92">
        <f t="shared" si="19"/>
        <v>180.79999999999995</v>
      </c>
      <c r="J92">
        <f t="shared" si="20"/>
        <v>986</v>
      </c>
      <c r="K92" t="str">
        <f t="shared" si="21"/>
        <v>180.80 986</v>
      </c>
      <c r="L92">
        <f t="shared" si="22"/>
        <v>228.2</v>
      </c>
    </row>
    <row r="93" spans="1:12" x14ac:dyDescent="0.25">
      <c r="A93">
        <v>74</v>
      </c>
      <c r="B93">
        <f t="shared" si="13"/>
        <v>6</v>
      </c>
      <c r="C93">
        <f t="shared" si="14"/>
        <v>180.79999999999995</v>
      </c>
      <c r="D93">
        <f t="shared" si="15"/>
        <v>985</v>
      </c>
      <c r="E93">
        <f t="shared" si="17"/>
        <v>1.0152284263959391E-3</v>
      </c>
      <c r="F93" t="str">
        <f t="shared" si="18"/>
        <v>u_074=IntEnergy(Water,v=0.00101523,P=180.8)</v>
      </c>
      <c r="G93" t="s">
        <v>96</v>
      </c>
      <c r="H93">
        <v>236.7</v>
      </c>
      <c r="I93">
        <f t="shared" si="19"/>
        <v>180.79999999999995</v>
      </c>
      <c r="J93">
        <f t="shared" si="20"/>
        <v>985</v>
      </c>
      <c r="K93" t="str">
        <f t="shared" si="21"/>
        <v>180.80 985</v>
      </c>
      <c r="L93">
        <f t="shared" si="22"/>
        <v>236.7</v>
      </c>
    </row>
    <row r="94" spans="1:12" x14ac:dyDescent="0.25">
      <c r="A94">
        <v>75</v>
      </c>
      <c r="B94">
        <f t="shared" si="13"/>
        <v>7</v>
      </c>
      <c r="C94">
        <f t="shared" si="14"/>
        <v>180.79999999999995</v>
      </c>
      <c r="D94">
        <f t="shared" si="15"/>
        <v>984</v>
      </c>
      <c r="E94">
        <f t="shared" si="17"/>
        <v>1.0162601626016261E-3</v>
      </c>
      <c r="F94" t="str">
        <f t="shared" si="18"/>
        <v>u_075=IntEnergy(Water,v=0.00101626,P=180.8)</v>
      </c>
      <c r="G94" t="s">
        <v>97</v>
      </c>
      <c r="H94">
        <v>245</v>
      </c>
      <c r="I94">
        <f t="shared" si="19"/>
        <v>180.79999999999995</v>
      </c>
      <c r="J94">
        <f t="shared" si="20"/>
        <v>984</v>
      </c>
      <c r="K94" t="str">
        <f t="shared" si="21"/>
        <v>180.80 984</v>
      </c>
      <c r="L94">
        <f t="shared" si="22"/>
        <v>245</v>
      </c>
    </row>
    <row r="95" spans="1:12" x14ac:dyDescent="0.25">
      <c r="A95">
        <v>76</v>
      </c>
      <c r="B95">
        <f t="shared" si="13"/>
        <v>8</v>
      </c>
      <c r="C95">
        <f t="shared" si="14"/>
        <v>180.79999999999995</v>
      </c>
      <c r="D95">
        <f t="shared" si="15"/>
        <v>983</v>
      </c>
      <c r="E95">
        <f t="shared" si="17"/>
        <v>1.017293997965412E-3</v>
      </c>
      <c r="F95" t="str">
        <f t="shared" si="18"/>
        <v>u_076=IntEnergy(Water,v=0.00101729,P=180.8)</v>
      </c>
      <c r="G95" t="s">
        <v>98</v>
      </c>
      <c r="H95">
        <v>253.1</v>
      </c>
      <c r="I95">
        <f t="shared" si="19"/>
        <v>180.79999999999995</v>
      </c>
      <c r="J95">
        <f t="shared" si="20"/>
        <v>983</v>
      </c>
      <c r="K95" t="str">
        <f t="shared" si="21"/>
        <v>180.80 983</v>
      </c>
      <c r="L95">
        <f t="shared" si="22"/>
        <v>253.1</v>
      </c>
    </row>
    <row r="96" spans="1:12" x14ac:dyDescent="0.25">
      <c r="A96">
        <v>77</v>
      </c>
      <c r="B96">
        <f t="shared" si="13"/>
        <v>9</v>
      </c>
      <c r="C96">
        <f t="shared" si="14"/>
        <v>180.79999999999995</v>
      </c>
      <c r="D96">
        <f t="shared" si="15"/>
        <v>982</v>
      </c>
      <c r="E96">
        <f t="shared" si="17"/>
        <v>1.0183299389002036E-3</v>
      </c>
      <c r="F96" t="str">
        <f t="shared" si="18"/>
        <v>u_077=IntEnergy(Water,v=0.00101833,P=180.8)</v>
      </c>
      <c r="G96" t="s">
        <v>99</v>
      </c>
      <c r="H96">
        <v>261.2</v>
      </c>
      <c r="I96">
        <f t="shared" si="19"/>
        <v>180.79999999999995</v>
      </c>
      <c r="J96">
        <f t="shared" si="20"/>
        <v>982</v>
      </c>
      <c r="K96" t="str">
        <f t="shared" si="21"/>
        <v>180.80 982</v>
      </c>
      <c r="L96">
        <f t="shared" si="22"/>
        <v>261.2</v>
      </c>
    </row>
    <row r="97" spans="1:12" x14ac:dyDescent="0.25">
      <c r="A97">
        <v>78</v>
      </c>
      <c r="B97">
        <f t="shared" si="13"/>
        <v>10</v>
      </c>
      <c r="C97">
        <f t="shared" si="14"/>
        <v>180.79999999999995</v>
      </c>
      <c r="D97">
        <f t="shared" si="15"/>
        <v>981</v>
      </c>
      <c r="E97">
        <f t="shared" si="17"/>
        <v>1.0193679918450561E-3</v>
      </c>
      <c r="F97" t="str">
        <f t="shared" si="18"/>
        <v>u_078=IntEnergy(Water,v=0.00101937,P=180.8)</v>
      </c>
      <c r="G97" t="s">
        <v>100</v>
      </c>
      <c r="H97">
        <v>269</v>
      </c>
      <c r="I97">
        <f t="shared" si="19"/>
        <v>180.79999999999995</v>
      </c>
      <c r="J97">
        <f t="shared" si="20"/>
        <v>981</v>
      </c>
      <c r="K97" t="str">
        <f t="shared" si="21"/>
        <v>180.80 981</v>
      </c>
      <c r="L97">
        <f t="shared" si="22"/>
        <v>269</v>
      </c>
    </row>
    <row r="98" spans="1:12" x14ac:dyDescent="0.25">
      <c r="A98">
        <v>79</v>
      </c>
      <c r="B98">
        <f t="shared" si="13"/>
        <v>11</v>
      </c>
      <c r="C98">
        <f t="shared" si="14"/>
        <v>180.79999999999995</v>
      </c>
      <c r="D98">
        <f t="shared" si="15"/>
        <v>980</v>
      </c>
      <c r="E98">
        <f t="shared" si="17"/>
        <v>1.0204081632653062E-3</v>
      </c>
      <c r="F98" t="str">
        <f t="shared" si="18"/>
        <v>u_079=IntEnergy(Water,v=0.00102041,P=180.8)</v>
      </c>
      <c r="G98" t="s">
        <v>101</v>
      </c>
      <c r="H98">
        <v>276.7</v>
      </c>
      <c r="I98">
        <f t="shared" si="19"/>
        <v>180.79999999999995</v>
      </c>
      <c r="J98">
        <f t="shared" si="20"/>
        <v>980</v>
      </c>
      <c r="K98" t="str">
        <f t="shared" si="21"/>
        <v>180.80 980</v>
      </c>
      <c r="L98">
        <f t="shared" si="22"/>
        <v>276.7</v>
      </c>
    </row>
    <row r="99" spans="1:12" x14ac:dyDescent="0.25">
      <c r="A99">
        <v>80</v>
      </c>
      <c r="B99">
        <f t="shared" si="13"/>
        <v>12</v>
      </c>
      <c r="C99">
        <f t="shared" si="14"/>
        <v>180.79999999999995</v>
      </c>
      <c r="D99">
        <f t="shared" si="15"/>
        <v>979</v>
      </c>
      <c r="E99">
        <f t="shared" si="17"/>
        <v>1.0214504596527069E-3</v>
      </c>
      <c r="F99" t="str">
        <f t="shared" si="18"/>
        <v>u_080=IntEnergy(Water,v=0.00102145,P=180.8)</v>
      </c>
      <c r="G99" t="s">
        <v>102</v>
      </c>
      <c r="H99">
        <v>284.2</v>
      </c>
      <c r="I99">
        <f t="shared" si="19"/>
        <v>180.79999999999995</v>
      </c>
      <c r="J99">
        <f t="shared" si="20"/>
        <v>979</v>
      </c>
      <c r="K99" t="str">
        <f t="shared" si="21"/>
        <v>180.80 979</v>
      </c>
      <c r="L99">
        <f t="shared" si="22"/>
        <v>284.2</v>
      </c>
    </row>
    <row r="100" spans="1:12" x14ac:dyDescent="0.25">
      <c r="A100">
        <v>81</v>
      </c>
      <c r="B100">
        <f t="shared" si="13"/>
        <v>13</v>
      </c>
      <c r="C100">
        <f t="shared" si="14"/>
        <v>180.79999999999995</v>
      </c>
      <c r="D100">
        <f t="shared" si="15"/>
        <v>978</v>
      </c>
      <c r="E100">
        <f t="shared" si="17"/>
        <v>1.0224948875255625E-3</v>
      </c>
      <c r="F100" t="str">
        <f t="shared" si="18"/>
        <v>u_081=IntEnergy(Water,v=0.00102249,P=180.8)</v>
      </c>
      <c r="G100" t="s">
        <v>103</v>
      </c>
      <c r="H100">
        <v>291.60000000000002</v>
      </c>
      <c r="I100">
        <f t="shared" si="19"/>
        <v>180.79999999999995</v>
      </c>
      <c r="J100">
        <f t="shared" si="20"/>
        <v>978</v>
      </c>
      <c r="K100" t="str">
        <f t="shared" si="21"/>
        <v>180.80 978</v>
      </c>
      <c r="L100">
        <f t="shared" si="22"/>
        <v>291.60000000000002</v>
      </c>
    </row>
    <row r="101" spans="1:12" x14ac:dyDescent="0.25">
      <c r="A101">
        <v>82</v>
      </c>
      <c r="B101">
        <f t="shared" ref="B101:B164" si="23">IF(B100=17,1,B100+1)</f>
        <v>14</v>
      </c>
      <c r="C101">
        <f t="shared" ref="C101:C164" si="24">IF(B100=17,C100-0.05,C100)</f>
        <v>180.79999999999995</v>
      </c>
      <c r="D101">
        <f t="shared" ref="D101:D164" si="25">IF(B100=17,990,D100-1)</f>
        <v>977</v>
      </c>
      <c r="E101">
        <f t="shared" si="17"/>
        <v>1.0235414534288639E-3</v>
      </c>
      <c r="F101" t="str">
        <f t="shared" si="18"/>
        <v>u_082=IntEnergy(Water,v=0.00102354,P=180.8)</v>
      </c>
      <c r="G101" t="s">
        <v>104</v>
      </c>
      <c r="H101">
        <v>298.89999999999998</v>
      </c>
      <c r="I101">
        <f t="shared" si="19"/>
        <v>180.79999999999995</v>
      </c>
      <c r="J101">
        <f t="shared" si="20"/>
        <v>977</v>
      </c>
      <c r="K101" t="str">
        <f t="shared" si="21"/>
        <v>180.80 977</v>
      </c>
      <c r="L101">
        <f t="shared" si="22"/>
        <v>298.89999999999998</v>
      </c>
    </row>
    <row r="102" spans="1:12" x14ac:dyDescent="0.25">
      <c r="A102">
        <v>83</v>
      </c>
      <c r="B102">
        <f t="shared" si="23"/>
        <v>15</v>
      </c>
      <c r="C102">
        <f t="shared" si="24"/>
        <v>180.79999999999995</v>
      </c>
      <c r="D102">
        <f t="shared" si="25"/>
        <v>976</v>
      </c>
      <c r="E102">
        <f t="shared" si="17"/>
        <v>1.0245901639344263E-3</v>
      </c>
      <c r="F102" t="str">
        <f t="shared" si="18"/>
        <v>u_083=IntEnergy(Water,v=0.00102459,P=180.8)</v>
      </c>
      <c r="G102" t="s">
        <v>105</v>
      </c>
      <c r="H102">
        <v>306.10000000000002</v>
      </c>
      <c r="I102">
        <f t="shared" si="19"/>
        <v>180.79999999999995</v>
      </c>
      <c r="J102">
        <f t="shared" si="20"/>
        <v>976</v>
      </c>
      <c r="K102" t="str">
        <f t="shared" si="21"/>
        <v>180.80 976</v>
      </c>
      <c r="L102">
        <f t="shared" si="22"/>
        <v>306.10000000000002</v>
      </c>
    </row>
    <row r="103" spans="1:12" x14ac:dyDescent="0.25">
      <c r="A103">
        <v>84</v>
      </c>
      <c r="B103">
        <f t="shared" si="23"/>
        <v>16</v>
      </c>
      <c r="C103">
        <f t="shared" si="24"/>
        <v>180.79999999999995</v>
      </c>
      <c r="D103">
        <f t="shared" si="25"/>
        <v>975</v>
      </c>
      <c r="E103">
        <f t="shared" si="17"/>
        <v>1.0256410256410256E-3</v>
      </c>
      <c r="F103" t="str">
        <f t="shared" si="18"/>
        <v>u_084=IntEnergy(Water,v=0.00102564,P=180.8)</v>
      </c>
      <c r="G103" t="s">
        <v>106</v>
      </c>
      <c r="H103">
        <v>313.2</v>
      </c>
      <c r="I103">
        <f t="shared" si="19"/>
        <v>180.79999999999995</v>
      </c>
      <c r="J103">
        <f t="shared" si="20"/>
        <v>975</v>
      </c>
      <c r="K103" t="str">
        <f t="shared" si="21"/>
        <v>180.80 975</v>
      </c>
      <c r="L103">
        <f t="shared" si="22"/>
        <v>313.2</v>
      </c>
    </row>
    <row r="104" spans="1:12" x14ac:dyDescent="0.25">
      <c r="A104">
        <v>85</v>
      </c>
      <c r="B104">
        <f t="shared" si="23"/>
        <v>17</v>
      </c>
      <c r="C104">
        <f t="shared" si="24"/>
        <v>180.79999999999995</v>
      </c>
      <c r="D104">
        <f t="shared" si="25"/>
        <v>974</v>
      </c>
      <c r="E104">
        <f t="shared" si="17"/>
        <v>1.026694045174538E-3</v>
      </c>
      <c r="F104" t="str">
        <f t="shared" si="18"/>
        <v>u_085=IntEnergy(Water,v=0.00102669,P=180.8)</v>
      </c>
      <c r="G104" t="s">
        <v>107</v>
      </c>
      <c r="H104">
        <v>320.2</v>
      </c>
      <c r="I104">
        <f t="shared" si="19"/>
        <v>180.79999999999995</v>
      </c>
      <c r="J104">
        <f t="shared" si="20"/>
        <v>974</v>
      </c>
      <c r="K104" t="str">
        <f t="shared" si="21"/>
        <v>180.80 974</v>
      </c>
      <c r="L104">
        <f t="shared" si="22"/>
        <v>320.2</v>
      </c>
    </row>
    <row r="105" spans="1:12" x14ac:dyDescent="0.25">
      <c r="A105">
        <v>86</v>
      </c>
      <c r="B105">
        <f t="shared" si="23"/>
        <v>1</v>
      </c>
      <c r="C105">
        <f t="shared" si="24"/>
        <v>180.74999999999994</v>
      </c>
      <c r="D105">
        <f t="shared" si="25"/>
        <v>990</v>
      </c>
      <c r="E105">
        <f t="shared" si="17"/>
        <v>1.0101010101010101E-3</v>
      </c>
      <c r="F105" t="str">
        <f t="shared" si="18"/>
        <v>u_086=IntEnergy(Water,v=0.00101010,P=180.75)</v>
      </c>
      <c r="G105" t="s">
        <v>108</v>
      </c>
      <c r="H105">
        <v>190.8</v>
      </c>
      <c r="I105">
        <f t="shared" si="19"/>
        <v>180.74999999999994</v>
      </c>
      <c r="J105">
        <f t="shared" si="20"/>
        <v>990</v>
      </c>
      <c r="K105" t="str">
        <f t="shared" si="21"/>
        <v>180.75 990</v>
      </c>
      <c r="L105">
        <f t="shared" si="22"/>
        <v>190.8</v>
      </c>
    </row>
    <row r="106" spans="1:12" x14ac:dyDescent="0.25">
      <c r="A106">
        <v>87</v>
      </c>
      <c r="B106">
        <f t="shared" si="23"/>
        <v>2</v>
      </c>
      <c r="C106">
        <f t="shared" si="24"/>
        <v>180.74999999999994</v>
      </c>
      <c r="D106">
        <f t="shared" si="25"/>
        <v>989</v>
      </c>
      <c r="E106">
        <f t="shared" si="17"/>
        <v>1.0111223458038423E-3</v>
      </c>
      <c r="F106" t="str">
        <f t="shared" si="18"/>
        <v>u_087=IntEnergy(Water,v=0.00101112,P=180.75)</v>
      </c>
      <c r="G106" t="s">
        <v>109</v>
      </c>
      <c r="H106">
        <v>201.4</v>
      </c>
      <c r="I106">
        <f t="shared" si="19"/>
        <v>180.74999999999994</v>
      </c>
      <c r="J106">
        <f t="shared" si="20"/>
        <v>989</v>
      </c>
      <c r="K106" t="str">
        <f t="shared" si="21"/>
        <v>180.75 989</v>
      </c>
      <c r="L106">
        <f t="shared" si="22"/>
        <v>201.4</v>
      </c>
    </row>
    <row r="107" spans="1:12" x14ac:dyDescent="0.25">
      <c r="A107">
        <v>88</v>
      </c>
      <c r="B107">
        <f t="shared" si="23"/>
        <v>3</v>
      </c>
      <c r="C107">
        <f t="shared" si="24"/>
        <v>180.74999999999994</v>
      </c>
      <c r="D107">
        <f t="shared" si="25"/>
        <v>988</v>
      </c>
      <c r="E107">
        <f t="shared" si="17"/>
        <v>1.0121457489878543E-3</v>
      </c>
      <c r="F107" t="str">
        <f t="shared" si="18"/>
        <v>u_088=IntEnergy(Water,v=0.00101215,P=180.75)</v>
      </c>
      <c r="G107" t="s">
        <v>110</v>
      </c>
      <c r="H107">
        <v>210.6</v>
      </c>
      <c r="I107">
        <f t="shared" si="19"/>
        <v>180.74999999999994</v>
      </c>
      <c r="J107">
        <f t="shared" si="20"/>
        <v>988</v>
      </c>
      <c r="K107" t="str">
        <f t="shared" si="21"/>
        <v>180.75 988</v>
      </c>
      <c r="L107">
        <f t="shared" si="22"/>
        <v>210.6</v>
      </c>
    </row>
    <row r="108" spans="1:12" x14ac:dyDescent="0.25">
      <c r="A108">
        <v>89</v>
      </c>
      <c r="B108">
        <f t="shared" si="23"/>
        <v>4</v>
      </c>
      <c r="C108">
        <f t="shared" si="24"/>
        <v>180.74999999999994</v>
      </c>
      <c r="D108">
        <f t="shared" si="25"/>
        <v>987</v>
      </c>
      <c r="E108">
        <f t="shared" si="17"/>
        <v>1.0131712259371835E-3</v>
      </c>
      <c r="F108" t="str">
        <f t="shared" si="18"/>
        <v>u_089=IntEnergy(Water,v=0.00101317,P=180.75)</v>
      </c>
      <c r="G108" t="s">
        <v>111</v>
      </c>
      <c r="H108">
        <v>219.5</v>
      </c>
      <c r="I108">
        <f t="shared" si="19"/>
        <v>180.74999999999994</v>
      </c>
      <c r="J108">
        <f t="shared" si="20"/>
        <v>987</v>
      </c>
      <c r="K108" t="str">
        <f t="shared" si="21"/>
        <v>180.75 987</v>
      </c>
      <c r="L108">
        <f t="shared" si="22"/>
        <v>219.5</v>
      </c>
    </row>
    <row r="109" spans="1:12" x14ac:dyDescent="0.25">
      <c r="A109">
        <v>90</v>
      </c>
      <c r="B109">
        <f t="shared" si="23"/>
        <v>5</v>
      </c>
      <c r="C109">
        <f t="shared" si="24"/>
        <v>180.74999999999994</v>
      </c>
      <c r="D109">
        <f t="shared" si="25"/>
        <v>986</v>
      </c>
      <c r="E109">
        <f t="shared" si="17"/>
        <v>1.0141987829614604E-3</v>
      </c>
      <c r="F109" t="str">
        <f t="shared" si="18"/>
        <v>u_090=IntEnergy(Water,v=0.00101420,P=180.75)</v>
      </c>
      <c r="G109" t="s">
        <v>112</v>
      </c>
      <c r="H109">
        <v>228.2</v>
      </c>
      <c r="I109">
        <f t="shared" si="19"/>
        <v>180.74999999999994</v>
      </c>
      <c r="J109">
        <f t="shared" si="20"/>
        <v>986</v>
      </c>
      <c r="K109" t="str">
        <f t="shared" si="21"/>
        <v>180.75 986</v>
      </c>
      <c r="L109">
        <f t="shared" si="22"/>
        <v>228.2</v>
      </c>
    </row>
    <row r="110" spans="1:12" x14ac:dyDescent="0.25">
      <c r="A110">
        <v>91</v>
      </c>
      <c r="B110">
        <f t="shared" si="23"/>
        <v>6</v>
      </c>
      <c r="C110">
        <f t="shared" si="24"/>
        <v>180.74999999999994</v>
      </c>
      <c r="D110">
        <f t="shared" si="25"/>
        <v>985</v>
      </c>
      <c r="E110">
        <f t="shared" si="17"/>
        <v>1.0152284263959391E-3</v>
      </c>
      <c r="F110" t="str">
        <f t="shared" si="18"/>
        <v>u_091=IntEnergy(Water,v=0.00101523,P=180.75)</v>
      </c>
      <c r="G110" t="s">
        <v>113</v>
      </c>
      <c r="H110">
        <v>236.7</v>
      </c>
      <c r="I110">
        <f t="shared" si="19"/>
        <v>180.74999999999994</v>
      </c>
      <c r="J110">
        <f t="shared" si="20"/>
        <v>985</v>
      </c>
      <c r="K110" t="str">
        <f t="shared" si="21"/>
        <v>180.75 985</v>
      </c>
      <c r="L110">
        <f t="shared" si="22"/>
        <v>236.7</v>
      </c>
    </row>
    <row r="111" spans="1:12" x14ac:dyDescent="0.25">
      <c r="A111">
        <v>92</v>
      </c>
      <c r="B111">
        <f t="shared" si="23"/>
        <v>7</v>
      </c>
      <c r="C111">
        <f t="shared" si="24"/>
        <v>180.74999999999994</v>
      </c>
      <c r="D111">
        <f t="shared" si="25"/>
        <v>984</v>
      </c>
      <c r="E111">
        <f t="shared" si="17"/>
        <v>1.0162601626016261E-3</v>
      </c>
      <c r="F111" t="str">
        <f t="shared" si="18"/>
        <v>u_092=IntEnergy(Water,v=0.00101626,P=180.75)</v>
      </c>
      <c r="G111" t="s">
        <v>114</v>
      </c>
      <c r="H111">
        <v>245</v>
      </c>
      <c r="I111">
        <f t="shared" si="19"/>
        <v>180.74999999999994</v>
      </c>
      <c r="J111">
        <f t="shared" si="20"/>
        <v>984</v>
      </c>
      <c r="K111" t="str">
        <f t="shared" si="21"/>
        <v>180.75 984</v>
      </c>
      <c r="L111">
        <f t="shared" si="22"/>
        <v>245</v>
      </c>
    </row>
    <row r="112" spans="1:12" x14ac:dyDescent="0.25">
      <c r="A112">
        <v>93</v>
      </c>
      <c r="B112">
        <f t="shared" si="23"/>
        <v>8</v>
      </c>
      <c r="C112">
        <f t="shared" si="24"/>
        <v>180.74999999999994</v>
      </c>
      <c r="D112">
        <f t="shared" si="25"/>
        <v>983</v>
      </c>
      <c r="E112">
        <f t="shared" si="17"/>
        <v>1.017293997965412E-3</v>
      </c>
      <c r="F112" t="str">
        <f t="shared" si="18"/>
        <v>u_093=IntEnergy(Water,v=0.00101729,P=180.75)</v>
      </c>
      <c r="G112" t="s">
        <v>115</v>
      </c>
      <c r="H112">
        <v>253.1</v>
      </c>
      <c r="I112">
        <f t="shared" si="19"/>
        <v>180.74999999999994</v>
      </c>
      <c r="J112">
        <f t="shared" si="20"/>
        <v>983</v>
      </c>
      <c r="K112" t="str">
        <f t="shared" si="21"/>
        <v>180.75 983</v>
      </c>
      <c r="L112">
        <f t="shared" si="22"/>
        <v>253.1</v>
      </c>
    </row>
    <row r="113" spans="1:12" x14ac:dyDescent="0.25">
      <c r="A113">
        <v>94</v>
      </c>
      <c r="B113">
        <f t="shared" si="23"/>
        <v>9</v>
      </c>
      <c r="C113">
        <f t="shared" si="24"/>
        <v>180.74999999999994</v>
      </c>
      <c r="D113">
        <f t="shared" si="25"/>
        <v>982</v>
      </c>
      <c r="E113">
        <f t="shared" si="17"/>
        <v>1.0183299389002036E-3</v>
      </c>
      <c r="F113" t="str">
        <f t="shared" si="18"/>
        <v>u_094=IntEnergy(Water,v=0.00101833,P=180.75)</v>
      </c>
      <c r="G113" t="s">
        <v>116</v>
      </c>
      <c r="H113">
        <v>261.2</v>
      </c>
      <c r="I113">
        <f t="shared" si="19"/>
        <v>180.74999999999994</v>
      </c>
      <c r="J113">
        <f t="shared" si="20"/>
        <v>982</v>
      </c>
      <c r="K113" t="str">
        <f t="shared" si="21"/>
        <v>180.75 982</v>
      </c>
      <c r="L113">
        <f t="shared" si="22"/>
        <v>261.2</v>
      </c>
    </row>
    <row r="114" spans="1:12" x14ac:dyDescent="0.25">
      <c r="A114">
        <v>95</v>
      </c>
      <c r="B114">
        <f t="shared" si="23"/>
        <v>10</v>
      </c>
      <c r="C114">
        <f t="shared" si="24"/>
        <v>180.74999999999994</v>
      </c>
      <c r="D114">
        <f t="shared" si="25"/>
        <v>981</v>
      </c>
      <c r="E114">
        <f t="shared" si="17"/>
        <v>1.0193679918450561E-3</v>
      </c>
      <c r="F114" t="str">
        <f t="shared" si="18"/>
        <v>u_095=IntEnergy(Water,v=0.00101937,P=180.75)</v>
      </c>
      <c r="G114" t="s">
        <v>117</v>
      </c>
      <c r="H114">
        <v>269</v>
      </c>
      <c r="I114">
        <f t="shared" si="19"/>
        <v>180.74999999999994</v>
      </c>
      <c r="J114">
        <f t="shared" si="20"/>
        <v>981</v>
      </c>
      <c r="K114" t="str">
        <f t="shared" si="21"/>
        <v>180.75 981</v>
      </c>
      <c r="L114">
        <f t="shared" si="22"/>
        <v>269</v>
      </c>
    </row>
    <row r="115" spans="1:12" x14ac:dyDescent="0.25">
      <c r="A115">
        <v>96</v>
      </c>
      <c r="B115">
        <f t="shared" si="23"/>
        <v>11</v>
      </c>
      <c r="C115">
        <f t="shared" si="24"/>
        <v>180.74999999999994</v>
      </c>
      <c r="D115">
        <f t="shared" si="25"/>
        <v>980</v>
      </c>
      <c r="E115">
        <f t="shared" si="17"/>
        <v>1.0204081632653062E-3</v>
      </c>
      <c r="F115" t="str">
        <f t="shared" si="18"/>
        <v>u_096=IntEnergy(Water,v=0.00102041,P=180.75)</v>
      </c>
      <c r="G115" t="s">
        <v>118</v>
      </c>
      <c r="H115">
        <v>276.7</v>
      </c>
      <c r="I115">
        <f t="shared" si="19"/>
        <v>180.74999999999994</v>
      </c>
      <c r="J115">
        <f t="shared" si="20"/>
        <v>980</v>
      </c>
      <c r="K115" t="str">
        <f t="shared" si="21"/>
        <v>180.75 980</v>
      </c>
      <c r="L115">
        <f t="shared" si="22"/>
        <v>276.7</v>
      </c>
    </row>
    <row r="116" spans="1:12" x14ac:dyDescent="0.25">
      <c r="A116">
        <v>97</v>
      </c>
      <c r="B116">
        <f t="shared" si="23"/>
        <v>12</v>
      </c>
      <c r="C116">
        <f t="shared" si="24"/>
        <v>180.74999999999994</v>
      </c>
      <c r="D116">
        <f t="shared" si="25"/>
        <v>979</v>
      </c>
      <c r="E116">
        <f t="shared" si="17"/>
        <v>1.0214504596527069E-3</v>
      </c>
      <c r="F116" t="str">
        <f t="shared" si="18"/>
        <v>u_097=IntEnergy(Water,v=0.00102145,P=180.75)</v>
      </c>
      <c r="G116" t="s">
        <v>119</v>
      </c>
      <c r="H116">
        <v>284.2</v>
      </c>
      <c r="I116">
        <f t="shared" si="19"/>
        <v>180.74999999999994</v>
      </c>
      <c r="J116">
        <f t="shared" si="20"/>
        <v>979</v>
      </c>
      <c r="K116" t="str">
        <f t="shared" si="21"/>
        <v>180.75 979</v>
      </c>
      <c r="L116">
        <f t="shared" si="22"/>
        <v>284.2</v>
      </c>
    </row>
    <row r="117" spans="1:12" x14ac:dyDescent="0.25">
      <c r="A117">
        <v>98</v>
      </c>
      <c r="B117">
        <f t="shared" si="23"/>
        <v>13</v>
      </c>
      <c r="C117">
        <f t="shared" si="24"/>
        <v>180.74999999999994</v>
      </c>
      <c r="D117">
        <f t="shared" si="25"/>
        <v>978</v>
      </c>
      <c r="E117">
        <f t="shared" si="17"/>
        <v>1.0224948875255625E-3</v>
      </c>
      <c r="F117" t="str">
        <f t="shared" si="18"/>
        <v>u_098=IntEnergy(Water,v=0.00102249,P=180.75)</v>
      </c>
      <c r="G117" t="s">
        <v>120</v>
      </c>
      <c r="H117">
        <v>291.60000000000002</v>
      </c>
      <c r="I117">
        <f t="shared" si="19"/>
        <v>180.74999999999994</v>
      </c>
      <c r="J117">
        <f t="shared" si="20"/>
        <v>978</v>
      </c>
      <c r="K117" t="str">
        <f t="shared" si="21"/>
        <v>180.75 978</v>
      </c>
      <c r="L117">
        <f t="shared" si="22"/>
        <v>291.60000000000002</v>
      </c>
    </row>
    <row r="118" spans="1:12" x14ac:dyDescent="0.25">
      <c r="A118">
        <v>99</v>
      </c>
      <c r="B118">
        <f t="shared" si="23"/>
        <v>14</v>
      </c>
      <c r="C118">
        <f t="shared" si="24"/>
        <v>180.74999999999994</v>
      </c>
      <c r="D118">
        <f t="shared" si="25"/>
        <v>977</v>
      </c>
      <c r="E118">
        <f t="shared" si="17"/>
        <v>1.0235414534288639E-3</v>
      </c>
      <c r="F118" t="str">
        <f t="shared" si="18"/>
        <v>u_099=IntEnergy(Water,v=0.00102354,P=180.75)</v>
      </c>
      <c r="G118" t="s">
        <v>121</v>
      </c>
      <c r="H118">
        <v>298.89999999999998</v>
      </c>
      <c r="I118">
        <f t="shared" si="19"/>
        <v>180.74999999999994</v>
      </c>
      <c r="J118">
        <f t="shared" si="20"/>
        <v>977</v>
      </c>
      <c r="K118" t="str">
        <f t="shared" si="21"/>
        <v>180.75 977</v>
      </c>
      <c r="L118">
        <f t="shared" si="22"/>
        <v>298.89999999999998</v>
      </c>
    </row>
    <row r="119" spans="1:12" x14ac:dyDescent="0.25">
      <c r="A119">
        <v>100</v>
      </c>
      <c r="B119">
        <f t="shared" si="23"/>
        <v>15</v>
      </c>
      <c r="C119">
        <f t="shared" si="24"/>
        <v>180.74999999999994</v>
      </c>
      <c r="D119">
        <f t="shared" si="25"/>
        <v>976</v>
      </c>
      <c r="E119">
        <f t="shared" si="17"/>
        <v>1.0245901639344263E-3</v>
      </c>
      <c r="F119" t="str">
        <f t="shared" si="18"/>
        <v>u_100=IntEnergy(Water,v=0.00102459,P=180.75)</v>
      </c>
      <c r="G119" t="s">
        <v>122</v>
      </c>
      <c r="H119">
        <v>306.10000000000002</v>
      </c>
      <c r="I119">
        <f t="shared" si="19"/>
        <v>180.74999999999994</v>
      </c>
      <c r="J119">
        <f t="shared" si="20"/>
        <v>976</v>
      </c>
      <c r="K119" t="str">
        <f t="shared" si="21"/>
        <v>180.75 976</v>
      </c>
      <c r="L119">
        <f t="shared" si="22"/>
        <v>306.10000000000002</v>
      </c>
    </row>
    <row r="120" spans="1:12" x14ac:dyDescent="0.25">
      <c r="A120">
        <v>101</v>
      </c>
      <c r="B120">
        <f t="shared" si="23"/>
        <v>16</v>
      </c>
      <c r="C120">
        <f t="shared" si="24"/>
        <v>180.74999999999994</v>
      </c>
      <c r="D120">
        <f t="shared" si="25"/>
        <v>975</v>
      </c>
      <c r="E120">
        <f t="shared" si="17"/>
        <v>1.0256410256410256E-3</v>
      </c>
      <c r="F120" t="str">
        <f t="shared" si="18"/>
        <v>u_101=IntEnergy(Water,v=0.00102564,P=180.75)</v>
      </c>
      <c r="G120" t="s">
        <v>123</v>
      </c>
      <c r="H120">
        <v>313.2</v>
      </c>
      <c r="I120">
        <f t="shared" si="19"/>
        <v>180.74999999999994</v>
      </c>
      <c r="J120">
        <f t="shared" si="20"/>
        <v>975</v>
      </c>
      <c r="K120" t="str">
        <f t="shared" si="21"/>
        <v>180.75 975</v>
      </c>
      <c r="L120">
        <f t="shared" si="22"/>
        <v>313.2</v>
      </c>
    </row>
    <row r="121" spans="1:12" x14ac:dyDescent="0.25">
      <c r="A121">
        <v>102</v>
      </c>
      <c r="B121">
        <f t="shared" si="23"/>
        <v>17</v>
      </c>
      <c r="C121">
        <f t="shared" si="24"/>
        <v>180.74999999999994</v>
      </c>
      <c r="D121">
        <f t="shared" si="25"/>
        <v>974</v>
      </c>
      <c r="E121">
        <f t="shared" si="17"/>
        <v>1.026694045174538E-3</v>
      </c>
      <c r="F121" t="str">
        <f t="shared" si="18"/>
        <v>u_102=IntEnergy(Water,v=0.00102669,P=180.75)</v>
      </c>
      <c r="G121" t="s">
        <v>124</v>
      </c>
      <c r="H121">
        <v>320.2</v>
      </c>
      <c r="I121">
        <f t="shared" si="19"/>
        <v>180.74999999999994</v>
      </c>
      <c r="J121">
        <f t="shared" si="20"/>
        <v>974</v>
      </c>
      <c r="K121" t="str">
        <f t="shared" si="21"/>
        <v>180.75 974</v>
      </c>
      <c r="L121">
        <f t="shared" si="22"/>
        <v>320.2</v>
      </c>
    </row>
    <row r="122" spans="1:12" x14ac:dyDescent="0.25">
      <c r="A122">
        <v>103</v>
      </c>
      <c r="B122">
        <f t="shared" si="23"/>
        <v>1</v>
      </c>
      <c r="C122">
        <f t="shared" si="24"/>
        <v>180.69999999999993</v>
      </c>
      <c r="D122">
        <f t="shared" si="25"/>
        <v>990</v>
      </c>
      <c r="E122">
        <f t="shared" si="17"/>
        <v>1.0101010101010101E-3</v>
      </c>
      <c r="F122" t="str">
        <f t="shared" si="18"/>
        <v>u_103=IntEnergy(Water,v=0.00101010,P=180.7)</v>
      </c>
      <c r="G122" t="s">
        <v>125</v>
      </c>
      <c r="H122">
        <v>190.8</v>
      </c>
      <c r="I122">
        <f t="shared" si="19"/>
        <v>180.69999999999993</v>
      </c>
      <c r="J122">
        <f t="shared" si="20"/>
        <v>990</v>
      </c>
      <c r="K122" t="str">
        <f t="shared" si="21"/>
        <v>180.70 990</v>
      </c>
      <c r="L122">
        <f t="shared" si="22"/>
        <v>190.8</v>
      </c>
    </row>
    <row r="123" spans="1:12" x14ac:dyDescent="0.25">
      <c r="A123">
        <v>104</v>
      </c>
      <c r="B123">
        <f t="shared" si="23"/>
        <v>2</v>
      </c>
      <c r="C123">
        <f t="shared" si="24"/>
        <v>180.69999999999993</v>
      </c>
      <c r="D123">
        <f t="shared" si="25"/>
        <v>989</v>
      </c>
      <c r="E123">
        <f t="shared" si="17"/>
        <v>1.0111223458038423E-3</v>
      </c>
      <c r="F123" t="str">
        <f t="shared" si="18"/>
        <v>u_104=IntEnergy(Water,v=0.00101112,P=180.7)</v>
      </c>
      <c r="G123" t="s">
        <v>126</v>
      </c>
      <c r="H123">
        <v>201.4</v>
      </c>
      <c r="I123">
        <f t="shared" si="19"/>
        <v>180.69999999999993</v>
      </c>
      <c r="J123">
        <f t="shared" si="20"/>
        <v>989</v>
      </c>
      <c r="K123" t="str">
        <f t="shared" si="21"/>
        <v>180.70 989</v>
      </c>
      <c r="L123">
        <f t="shared" si="22"/>
        <v>201.4</v>
      </c>
    </row>
    <row r="124" spans="1:12" x14ac:dyDescent="0.25">
      <c r="A124">
        <v>105</v>
      </c>
      <c r="B124">
        <f t="shared" si="23"/>
        <v>3</v>
      </c>
      <c r="C124">
        <f t="shared" si="24"/>
        <v>180.69999999999993</v>
      </c>
      <c r="D124">
        <f t="shared" si="25"/>
        <v>988</v>
      </c>
      <c r="E124">
        <f t="shared" si="17"/>
        <v>1.0121457489878543E-3</v>
      </c>
      <c r="F124" t="str">
        <f t="shared" si="18"/>
        <v>u_105=IntEnergy(Water,v=0.00101215,P=180.7)</v>
      </c>
      <c r="G124" t="s">
        <v>127</v>
      </c>
      <c r="H124">
        <v>210.6</v>
      </c>
      <c r="I124">
        <f t="shared" si="19"/>
        <v>180.69999999999993</v>
      </c>
      <c r="J124">
        <f t="shared" si="20"/>
        <v>988</v>
      </c>
      <c r="K124" t="str">
        <f t="shared" si="21"/>
        <v>180.70 988</v>
      </c>
      <c r="L124">
        <f t="shared" si="22"/>
        <v>210.6</v>
      </c>
    </row>
    <row r="125" spans="1:12" x14ac:dyDescent="0.25">
      <c r="A125">
        <v>106</v>
      </c>
      <c r="B125">
        <f t="shared" si="23"/>
        <v>4</v>
      </c>
      <c r="C125">
        <f t="shared" si="24"/>
        <v>180.69999999999993</v>
      </c>
      <c r="D125">
        <f t="shared" si="25"/>
        <v>987</v>
      </c>
      <c r="E125">
        <f t="shared" si="17"/>
        <v>1.0131712259371835E-3</v>
      </c>
      <c r="F125" t="str">
        <f t="shared" si="18"/>
        <v>u_106=IntEnergy(Water,v=0.00101317,P=180.7)</v>
      </c>
      <c r="G125" t="s">
        <v>128</v>
      </c>
      <c r="H125">
        <v>219.5</v>
      </c>
      <c r="I125">
        <f t="shared" si="19"/>
        <v>180.69999999999993</v>
      </c>
      <c r="J125">
        <f t="shared" si="20"/>
        <v>987</v>
      </c>
      <c r="K125" t="str">
        <f t="shared" si="21"/>
        <v>180.70 987</v>
      </c>
      <c r="L125">
        <f t="shared" si="22"/>
        <v>219.5</v>
      </c>
    </row>
    <row r="126" spans="1:12" x14ac:dyDescent="0.25">
      <c r="A126">
        <v>107</v>
      </c>
      <c r="B126">
        <f t="shared" si="23"/>
        <v>5</v>
      </c>
      <c r="C126">
        <f t="shared" si="24"/>
        <v>180.69999999999993</v>
      </c>
      <c r="D126">
        <f t="shared" si="25"/>
        <v>986</v>
      </c>
      <c r="E126">
        <f t="shared" si="17"/>
        <v>1.0141987829614604E-3</v>
      </c>
      <c r="F126" t="str">
        <f t="shared" si="18"/>
        <v>u_107=IntEnergy(Water,v=0.00101420,P=180.7)</v>
      </c>
      <c r="G126" t="s">
        <v>129</v>
      </c>
      <c r="H126">
        <v>228.2</v>
      </c>
      <c r="I126">
        <f t="shared" si="19"/>
        <v>180.69999999999993</v>
      </c>
      <c r="J126">
        <f t="shared" si="20"/>
        <v>986</v>
      </c>
      <c r="K126" t="str">
        <f t="shared" si="21"/>
        <v>180.70 986</v>
      </c>
      <c r="L126">
        <f t="shared" si="22"/>
        <v>228.2</v>
      </c>
    </row>
    <row r="127" spans="1:12" x14ac:dyDescent="0.25">
      <c r="A127">
        <v>108</v>
      </c>
      <c r="B127">
        <f t="shared" si="23"/>
        <v>6</v>
      </c>
      <c r="C127">
        <f t="shared" si="24"/>
        <v>180.69999999999993</v>
      </c>
      <c r="D127">
        <f t="shared" si="25"/>
        <v>985</v>
      </c>
      <c r="E127">
        <f t="shared" si="17"/>
        <v>1.0152284263959391E-3</v>
      </c>
      <c r="F127" t="str">
        <f t="shared" si="18"/>
        <v>u_108=IntEnergy(Water,v=0.00101523,P=180.7)</v>
      </c>
      <c r="G127" t="s">
        <v>130</v>
      </c>
      <c r="H127">
        <v>236.7</v>
      </c>
      <c r="I127">
        <f t="shared" si="19"/>
        <v>180.69999999999993</v>
      </c>
      <c r="J127">
        <f t="shared" si="20"/>
        <v>985</v>
      </c>
      <c r="K127" t="str">
        <f t="shared" si="21"/>
        <v>180.70 985</v>
      </c>
      <c r="L127">
        <f t="shared" si="22"/>
        <v>236.7</v>
      </c>
    </row>
    <row r="128" spans="1:12" x14ac:dyDescent="0.25">
      <c r="A128">
        <v>109</v>
      </c>
      <c r="B128">
        <f t="shared" si="23"/>
        <v>7</v>
      </c>
      <c r="C128">
        <f t="shared" si="24"/>
        <v>180.69999999999993</v>
      </c>
      <c r="D128">
        <f t="shared" si="25"/>
        <v>984</v>
      </c>
      <c r="E128">
        <f t="shared" si="17"/>
        <v>1.0162601626016261E-3</v>
      </c>
      <c r="F128" t="str">
        <f t="shared" si="18"/>
        <v>u_109=IntEnergy(Water,v=0.00101626,P=180.7)</v>
      </c>
      <c r="G128" t="s">
        <v>131</v>
      </c>
      <c r="H128">
        <v>245</v>
      </c>
      <c r="I128">
        <f t="shared" si="19"/>
        <v>180.69999999999993</v>
      </c>
      <c r="J128">
        <f t="shared" si="20"/>
        <v>984</v>
      </c>
      <c r="K128" t="str">
        <f t="shared" si="21"/>
        <v>180.70 984</v>
      </c>
      <c r="L128">
        <f t="shared" si="22"/>
        <v>245</v>
      </c>
    </row>
    <row r="129" spans="1:12" x14ac:dyDescent="0.25">
      <c r="A129">
        <v>110</v>
      </c>
      <c r="B129">
        <f t="shared" si="23"/>
        <v>8</v>
      </c>
      <c r="C129">
        <f t="shared" si="24"/>
        <v>180.69999999999993</v>
      </c>
      <c r="D129">
        <f t="shared" si="25"/>
        <v>983</v>
      </c>
      <c r="E129">
        <f t="shared" si="17"/>
        <v>1.017293997965412E-3</v>
      </c>
      <c r="F129" t="str">
        <f t="shared" si="18"/>
        <v>u_110=IntEnergy(Water,v=0.00101729,P=180.7)</v>
      </c>
      <c r="G129" t="s">
        <v>132</v>
      </c>
      <c r="H129">
        <v>253.1</v>
      </c>
      <c r="I129">
        <f t="shared" si="19"/>
        <v>180.69999999999993</v>
      </c>
      <c r="J129">
        <f t="shared" si="20"/>
        <v>983</v>
      </c>
      <c r="K129" t="str">
        <f t="shared" si="21"/>
        <v>180.70 983</v>
      </c>
      <c r="L129">
        <f t="shared" si="22"/>
        <v>253.1</v>
      </c>
    </row>
    <row r="130" spans="1:12" x14ac:dyDescent="0.25">
      <c r="A130">
        <v>111</v>
      </c>
      <c r="B130">
        <f t="shared" si="23"/>
        <v>9</v>
      </c>
      <c r="C130">
        <f t="shared" si="24"/>
        <v>180.69999999999993</v>
      </c>
      <c r="D130">
        <f t="shared" si="25"/>
        <v>982</v>
      </c>
      <c r="E130">
        <f t="shared" si="17"/>
        <v>1.0183299389002036E-3</v>
      </c>
      <c r="F130" t="str">
        <f t="shared" si="18"/>
        <v>u_111=IntEnergy(Water,v=0.00101833,P=180.7)</v>
      </c>
      <c r="G130" t="s">
        <v>133</v>
      </c>
      <c r="H130">
        <v>261.2</v>
      </c>
      <c r="I130">
        <f t="shared" si="19"/>
        <v>180.69999999999993</v>
      </c>
      <c r="J130">
        <f t="shared" si="20"/>
        <v>982</v>
      </c>
      <c r="K130" t="str">
        <f t="shared" si="21"/>
        <v>180.70 982</v>
      </c>
      <c r="L130">
        <f t="shared" si="22"/>
        <v>261.2</v>
      </c>
    </row>
    <row r="131" spans="1:12" x14ac:dyDescent="0.25">
      <c r="A131">
        <v>112</v>
      </c>
      <c r="B131">
        <f t="shared" si="23"/>
        <v>10</v>
      </c>
      <c r="C131">
        <f t="shared" si="24"/>
        <v>180.69999999999993</v>
      </c>
      <c r="D131">
        <f t="shared" si="25"/>
        <v>981</v>
      </c>
      <c r="E131">
        <f t="shared" si="17"/>
        <v>1.0193679918450561E-3</v>
      </c>
      <c r="F131" t="str">
        <f t="shared" si="18"/>
        <v>u_112=IntEnergy(Water,v=0.00101937,P=180.7)</v>
      </c>
      <c r="G131" t="s">
        <v>134</v>
      </c>
      <c r="H131">
        <v>269</v>
      </c>
      <c r="I131">
        <f t="shared" si="19"/>
        <v>180.69999999999993</v>
      </c>
      <c r="J131">
        <f t="shared" si="20"/>
        <v>981</v>
      </c>
      <c r="K131" t="str">
        <f t="shared" si="21"/>
        <v>180.70 981</v>
      </c>
      <c r="L131">
        <f t="shared" si="22"/>
        <v>269</v>
      </c>
    </row>
    <row r="132" spans="1:12" x14ac:dyDescent="0.25">
      <c r="A132">
        <v>113</v>
      </c>
      <c r="B132">
        <f t="shared" si="23"/>
        <v>11</v>
      </c>
      <c r="C132">
        <f t="shared" si="24"/>
        <v>180.69999999999993</v>
      </c>
      <c r="D132">
        <f t="shared" si="25"/>
        <v>980</v>
      </c>
      <c r="E132">
        <f t="shared" si="17"/>
        <v>1.0204081632653062E-3</v>
      </c>
      <c r="F132" t="str">
        <f t="shared" si="18"/>
        <v>u_113=IntEnergy(Water,v=0.00102041,P=180.7)</v>
      </c>
      <c r="G132" t="s">
        <v>135</v>
      </c>
      <c r="H132">
        <v>276.7</v>
      </c>
      <c r="I132">
        <f t="shared" si="19"/>
        <v>180.69999999999993</v>
      </c>
      <c r="J132">
        <f t="shared" si="20"/>
        <v>980</v>
      </c>
      <c r="K132" t="str">
        <f t="shared" si="21"/>
        <v>180.70 980</v>
      </c>
      <c r="L132">
        <f t="shared" si="22"/>
        <v>276.7</v>
      </c>
    </row>
    <row r="133" spans="1:12" x14ac:dyDescent="0.25">
      <c r="A133">
        <v>114</v>
      </c>
      <c r="B133">
        <f t="shared" si="23"/>
        <v>12</v>
      </c>
      <c r="C133">
        <f t="shared" si="24"/>
        <v>180.69999999999993</v>
      </c>
      <c r="D133">
        <f t="shared" si="25"/>
        <v>979</v>
      </c>
      <c r="E133">
        <f t="shared" si="17"/>
        <v>1.0214504596527069E-3</v>
      </c>
      <c r="F133" t="str">
        <f t="shared" si="18"/>
        <v>u_114=IntEnergy(Water,v=0.00102145,P=180.7)</v>
      </c>
      <c r="G133" t="s">
        <v>136</v>
      </c>
      <c r="H133">
        <v>284.2</v>
      </c>
      <c r="I133">
        <f t="shared" si="19"/>
        <v>180.69999999999993</v>
      </c>
      <c r="J133">
        <f t="shared" si="20"/>
        <v>979</v>
      </c>
      <c r="K133" t="str">
        <f t="shared" si="21"/>
        <v>180.70 979</v>
      </c>
      <c r="L133">
        <f t="shared" si="22"/>
        <v>284.2</v>
      </c>
    </row>
    <row r="134" spans="1:12" x14ac:dyDescent="0.25">
      <c r="A134">
        <v>115</v>
      </c>
      <c r="B134">
        <f t="shared" si="23"/>
        <v>13</v>
      </c>
      <c r="C134">
        <f t="shared" si="24"/>
        <v>180.69999999999993</v>
      </c>
      <c r="D134">
        <f t="shared" si="25"/>
        <v>978</v>
      </c>
      <c r="E134">
        <f t="shared" si="17"/>
        <v>1.0224948875255625E-3</v>
      </c>
      <c r="F134" t="str">
        <f t="shared" si="18"/>
        <v>u_115=IntEnergy(Water,v=0.00102249,P=180.7)</v>
      </c>
      <c r="G134" t="s">
        <v>137</v>
      </c>
      <c r="H134">
        <v>291.60000000000002</v>
      </c>
      <c r="I134">
        <f t="shared" si="19"/>
        <v>180.69999999999993</v>
      </c>
      <c r="J134">
        <f t="shared" si="20"/>
        <v>978</v>
      </c>
      <c r="K134" t="str">
        <f t="shared" si="21"/>
        <v>180.70 978</v>
      </c>
      <c r="L134">
        <f t="shared" si="22"/>
        <v>291.60000000000002</v>
      </c>
    </row>
    <row r="135" spans="1:12" x14ac:dyDescent="0.25">
      <c r="A135">
        <v>116</v>
      </c>
      <c r="B135">
        <f t="shared" si="23"/>
        <v>14</v>
      </c>
      <c r="C135">
        <f t="shared" si="24"/>
        <v>180.69999999999993</v>
      </c>
      <c r="D135">
        <f t="shared" si="25"/>
        <v>977</v>
      </c>
      <c r="E135">
        <f t="shared" si="17"/>
        <v>1.0235414534288639E-3</v>
      </c>
      <c r="F135" t="str">
        <f t="shared" si="18"/>
        <v>u_116=IntEnergy(Water,v=0.00102354,P=180.7)</v>
      </c>
      <c r="G135" t="s">
        <v>138</v>
      </c>
      <c r="H135">
        <v>298.89999999999998</v>
      </c>
      <c r="I135">
        <f t="shared" si="19"/>
        <v>180.69999999999993</v>
      </c>
      <c r="J135">
        <f t="shared" si="20"/>
        <v>977</v>
      </c>
      <c r="K135" t="str">
        <f t="shared" si="21"/>
        <v>180.70 977</v>
      </c>
      <c r="L135">
        <f t="shared" si="22"/>
        <v>298.89999999999998</v>
      </c>
    </row>
    <row r="136" spans="1:12" x14ac:dyDescent="0.25">
      <c r="A136">
        <v>117</v>
      </c>
      <c r="B136">
        <f t="shared" si="23"/>
        <v>15</v>
      </c>
      <c r="C136">
        <f t="shared" si="24"/>
        <v>180.69999999999993</v>
      </c>
      <c r="D136">
        <f t="shared" si="25"/>
        <v>976</v>
      </c>
      <c r="E136">
        <f t="shared" si="17"/>
        <v>1.0245901639344263E-3</v>
      </c>
      <c r="F136" t="str">
        <f t="shared" si="18"/>
        <v>u_117=IntEnergy(Water,v=0.00102459,P=180.7)</v>
      </c>
      <c r="G136" t="s">
        <v>139</v>
      </c>
      <c r="H136">
        <v>306.10000000000002</v>
      </c>
      <c r="I136">
        <f t="shared" si="19"/>
        <v>180.69999999999993</v>
      </c>
      <c r="J136">
        <f t="shared" si="20"/>
        <v>976</v>
      </c>
      <c r="K136" t="str">
        <f t="shared" si="21"/>
        <v>180.70 976</v>
      </c>
      <c r="L136">
        <f t="shared" si="22"/>
        <v>306.10000000000002</v>
      </c>
    </row>
    <row r="137" spans="1:12" x14ac:dyDescent="0.25">
      <c r="A137">
        <v>118</v>
      </c>
      <c r="B137">
        <f t="shared" si="23"/>
        <v>16</v>
      </c>
      <c r="C137">
        <f t="shared" si="24"/>
        <v>180.69999999999993</v>
      </c>
      <c r="D137">
        <f t="shared" si="25"/>
        <v>975</v>
      </c>
      <c r="E137">
        <f t="shared" si="17"/>
        <v>1.0256410256410256E-3</v>
      </c>
      <c r="F137" t="str">
        <f t="shared" si="18"/>
        <v>u_118=IntEnergy(Water,v=0.00102564,P=180.7)</v>
      </c>
      <c r="G137" t="s">
        <v>140</v>
      </c>
      <c r="H137">
        <v>313.2</v>
      </c>
      <c r="I137">
        <f t="shared" si="19"/>
        <v>180.69999999999993</v>
      </c>
      <c r="J137">
        <f t="shared" si="20"/>
        <v>975</v>
      </c>
      <c r="K137" t="str">
        <f t="shared" si="21"/>
        <v>180.70 975</v>
      </c>
      <c r="L137">
        <f t="shared" si="22"/>
        <v>313.2</v>
      </c>
    </row>
    <row r="138" spans="1:12" x14ac:dyDescent="0.25">
      <c r="A138">
        <v>119</v>
      </c>
      <c r="B138">
        <f t="shared" si="23"/>
        <v>17</v>
      </c>
      <c r="C138">
        <f t="shared" si="24"/>
        <v>180.69999999999993</v>
      </c>
      <c r="D138">
        <f t="shared" si="25"/>
        <v>974</v>
      </c>
      <c r="E138">
        <f t="shared" si="17"/>
        <v>1.026694045174538E-3</v>
      </c>
      <c r="F138" t="str">
        <f t="shared" si="18"/>
        <v>u_119=IntEnergy(Water,v=0.00102669,P=180.7)</v>
      </c>
      <c r="G138" t="s">
        <v>141</v>
      </c>
      <c r="H138">
        <v>320.2</v>
      </c>
      <c r="I138">
        <f t="shared" si="19"/>
        <v>180.69999999999993</v>
      </c>
      <c r="J138">
        <f t="shared" si="20"/>
        <v>974</v>
      </c>
      <c r="K138" t="str">
        <f t="shared" si="21"/>
        <v>180.70 974</v>
      </c>
      <c r="L138">
        <f t="shared" si="22"/>
        <v>320.2</v>
      </c>
    </row>
    <row r="139" spans="1:12" x14ac:dyDescent="0.25">
      <c r="A139">
        <v>120</v>
      </c>
      <c r="B139">
        <f t="shared" si="23"/>
        <v>1</v>
      </c>
      <c r="C139">
        <f t="shared" si="24"/>
        <v>180.64999999999992</v>
      </c>
      <c r="D139">
        <f t="shared" si="25"/>
        <v>990</v>
      </c>
      <c r="E139">
        <f t="shared" si="17"/>
        <v>1.0101010101010101E-3</v>
      </c>
      <c r="F139" t="str">
        <f t="shared" si="18"/>
        <v>u_120=IntEnergy(Water,v=0.00101010,P=180.65)</v>
      </c>
      <c r="G139" t="s">
        <v>142</v>
      </c>
      <c r="H139">
        <v>190.8</v>
      </c>
      <c r="I139">
        <f t="shared" si="19"/>
        <v>180.64999999999992</v>
      </c>
      <c r="J139">
        <f t="shared" si="20"/>
        <v>990</v>
      </c>
      <c r="K139" t="str">
        <f t="shared" si="21"/>
        <v>180.65 990</v>
      </c>
      <c r="L139">
        <f t="shared" si="22"/>
        <v>190.8</v>
      </c>
    </row>
    <row r="140" spans="1:12" x14ac:dyDescent="0.25">
      <c r="A140">
        <v>121</v>
      </c>
      <c r="B140">
        <f t="shared" si="23"/>
        <v>2</v>
      </c>
      <c r="C140">
        <f t="shared" si="24"/>
        <v>180.64999999999992</v>
      </c>
      <c r="D140">
        <f t="shared" si="25"/>
        <v>989</v>
      </c>
      <c r="E140">
        <f t="shared" si="17"/>
        <v>1.0111223458038423E-3</v>
      </c>
      <c r="F140" t="str">
        <f t="shared" si="18"/>
        <v>u_121=IntEnergy(Water,v=0.00101112,P=180.65)</v>
      </c>
      <c r="G140" t="s">
        <v>143</v>
      </c>
      <c r="H140">
        <v>201.4</v>
      </c>
      <c r="I140">
        <f t="shared" si="19"/>
        <v>180.64999999999992</v>
      </c>
      <c r="J140">
        <f t="shared" si="20"/>
        <v>989</v>
      </c>
      <c r="K140" t="str">
        <f t="shared" si="21"/>
        <v>180.65 989</v>
      </c>
      <c r="L140">
        <f t="shared" si="22"/>
        <v>201.4</v>
      </c>
    </row>
    <row r="141" spans="1:12" x14ac:dyDescent="0.25">
      <c r="A141">
        <v>122</v>
      </c>
      <c r="B141">
        <f t="shared" si="23"/>
        <v>3</v>
      </c>
      <c r="C141">
        <f t="shared" si="24"/>
        <v>180.64999999999992</v>
      </c>
      <c r="D141">
        <f t="shared" si="25"/>
        <v>988</v>
      </c>
      <c r="E141">
        <f t="shared" si="17"/>
        <v>1.0121457489878543E-3</v>
      </c>
      <c r="F141" t="str">
        <f t="shared" si="18"/>
        <v>u_122=IntEnergy(Water,v=0.00101215,P=180.65)</v>
      </c>
      <c r="G141" t="s">
        <v>144</v>
      </c>
      <c r="H141">
        <v>210.6</v>
      </c>
      <c r="I141">
        <f t="shared" si="19"/>
        <v>180.64999999999992</v>
      </c>
      <c r="J141">
        <f t="shared" si="20"/>
        <v>988</v>
      </c>
      <c r="K141" t="str">
        <f t="shared" si="21"/>
        <v>180.65 988</v>
      </c>
      <c r="L141">
        <f t="shared" si="22"/>
        <v>210.6</v>
      </c>
    </row>
    <row r="142" spans="1:12" x14ac:dyDescent="0.25">
      <c r="A142">
        <v>123</v>
      </c>
      <c r="B142">
        <f t="shared" si="23"/>
        <v>4</v>
      </c>
      <c r="C142">
        <f t="shared" si="24"/>
        <v>180.64999999999992</v>
      </c>
      <c r="D142">
        <f t="shared" si="25"/>
        <v>987</v>
      </c>
      <c r="E142">
        <f t="shared" si="17"/>
        <v>1.0131712259371835E-3</v>
      </c>
      <c r="F142" t="str">
        <f t="shared" si="18"/>
        <v>u_123=IntEnergy(Water,v=0.00101317,P=180.65)</v>
      </c>
      <c r="G142" t="s">
        <v>145</v>
      </c>
      <c r="H142">
        <v>219.5</v>
      </c>
      <c r="I142">
        <f t="shared" si="19"/>
        <v>180.64999999999992</v>
      </c>
      <c r="J142">
        <f t="shared" si="20"/>
        <v>987</v>
      </c>
      <c r="K142" t="str">
        <f t="shared" si="21"/>
        <v>180.65 987</v>
      </c>
      <c r="L142">
        <f t="shared" si="22"/>
        <v>219.5</v>
      </c>
    </row>
    <row r="143" spans="1:12" x14ac:dyDescent="0.25">
      <c r="A143">
        <v>124</v>
      </c>
      <c r="B143">
        <f t="shared" si="23"/>
        <v>5</v>
      </c>
      <c r="C143">
        <f t="shared" si="24"/>
        <v>180.64999999999992</v>
      </c>
      <c r="D143">
        <f t="shared" si="25"/>
        <v>986</v>
      </c>
      <c r="E143">
        <f t="shared" si="17"/>
        <v>1.0141987829614604E-3</v>
      </c>
      <c r="F143" t="str">
        <f t="shared" si="18"/>
        <v>u_124=IntEnergy(Water,v=0.00101420,P=180.65)</v>
      </c>
      <c r="G143" t="s">
        <v>146</v>
      </c>
      <c r="H143">
        <v>228.2</v>
      </c>
      <c r="I143">
        <f t="shared" si="19"/>
        <v>180.64999999999992</v>
      </c>
      <c r="J143">
        <f t="shared" si="20"/>
        <v>986</v>
      </c>
      <c r="K143" t="str">
        <f t="shared" si="21"/>
        <v>180.65 986</v>
      </c>
      <c r="L143">
        <f t="shared" si="22"/>
        <v>228.2</v>
      </c>
    </row>
    <row r="144" spans="1:12" x14ac:dyDescent="0.25">
      <c r="A144">
        <v>125</v>
      </c>
      <c r="B144">
        <f t="shared" si="23"/>
        <v>6</v>
      </c>
      <c r="C144">
        <f t="shared" si="24"/>
        <v>180.64999999999992</v>
      </c>
      <c r="D144">
        <f t="shared" si="25"/>
        <v>985</v>
      </c>
      <c r="E144">
        <f t="shared" si="17"/>
        <v>1.0152284263959391E-3</v>
      </c>
      <c r="F144" t="str">
        <f t="shared" si="18"/>
        <v>u_125=IntEnergy(Water,v=0.00101523,P=180.65)</v>
      </c>
      <c r="G144" t="s">
        <v>147</v>
      </c>
      <c r="H144">
        <v>236.7</v>
      </c>
      <c r="I144">
        <f t="shared" si="19"/>
        <v>180.64999999999992</v>
      </c>
      <c r="J144">
        <f t="shared" si="20"/>
        <v>985</v>
      </c>
      <c r="K144" t="str">
        <f t="shared" si="21"/>
        <v>180.65 985</v>
      </c>
      <c r="L144">
        <f t="shared" si="22"/>
        <v>236.7</v>
      </c>
    </row>
    <row r="145" spans="1:12" x14ac:dyDescent="0.25">
      <c r="A145">
        <v>126</v>
      </c>
      <c r="B145">
        <f t="shared" si="23"/>
        <v>7</v>
      </c>
      <c r="C145">
        <f t="shared" si="24"/>
        <v>180.64999999999992</v>
      </c>
      <c r="D145">
        <f t="shared" si="25"/>
        <v>984</v>
      </c>
      <c r="E145">
        <f t="shared" si="17"/>
        <v>1.0162601626016261E-3</v>
      </c>
      <c r="F145" t="str">
        <f t="shared" si="18"/>
        <v>u_126=IntEnergy(Water,v=0.00101626,P=180.65)</v>
      </c>
      <c r="G145" t="s">
        <v>148</v>
      </c>
      <c r="H145">
        <v>245</v>
      </c>
      <c r="I145">
        <f t="shared" si="19"/>
        <v>180.64999999999992</v>
      </c>
      <c r="J145">
        <f t="shared" si="20"/>
        <v>984</v>
      </c>
      <c r="K145" t="str">
        <f t="shared" si="21"/>
        <v>180.65 984</v>
      </c>
      <c r="L145">
        <f t="shared" si="22"/>
        <v>245</v>
      </c>
    </row>
    <row r="146" spans="1:12" x14ac:dyDescent="0.25">
      <c r="A146">
        <v>127</v>
      </c>
      <c r="B146">
        <f t="shared" si="23"/>
        <v>8</v>
      </c>
      <c r="C146">
        <f t="shared" si="24"/>
        <v>180.64999999999992</v>
      </c>
      <c r="D146">
        <f t="shared" si="25"/>
        <v>983</v>
      </c>
      <c r="E146">
        <f t="shared" si="17"/>
        <v>1.017293997965412E-3</v>
      </c>
      <c r="F146" t="str">
        <f t="shared" si="18"/>
        <v>u_127=IntEnergy(Water,v=0.00101729,P=180.65)</v>
      </c>
      <c r="G146" t="s">
        <v>149</v>
      </c>
      <c r="H146">
        <v>253.1</v>
      </c>
      <c r="I146">
        <f t="shared" si="19"/>
        <v>180.64999999999992</v>
      </c>
      <c r="J146">
        <f t="shared" si="20"/>
        <v>983</v>
      </c>
      <c r="K146" t="str">
        <f t="shared" si="21"/>
        <v>180.65 983</v>
      </c>
      <c r="L146">
        <f t="shared" si="22"/>
        <v>253.1</v>
      </c>
    </row>
    <row r="147" spans="1:12" x14ac:dyDescent="0.25">
      <c r="A147">
        <v>128</v>
      </c>
      <c r="B147">
        <f t="shared" si="23"/>
        <v>9</v>
      </c>
      <c r="C147">
        <f t="shared" si="24"/>
        <v>180.64999999999992</v>
      </c>
      <c r="D147">
        <f t="shared" si="25"/>
        <v>982</v>
      </c>
      <c r="E147">
        <f t="shared" si="17"/>
        <v>1.0183299389002036E-3</v>
      </c>
      <c r="F147" t="str">
        <f t="shared" si="18"/>
        <v>u_128=IntEnergy(Water,v=0.00101833,P=180.65)</v>
      </c>
      <c r="G147" t="s">
        <v>150</v>
      </c>
      <c r="H147">
        <v>261.2</v>
      </c>
      <c r="I147">
        <f t="shared" si="19"/>
        <v>180.64999999999992</v>
      </c>
      <c r="J147">
        <f t="shared" si="20"/>
        <v>982</v>
      </c>
      <c r="K147" t="str">
        <f t="shared" si="21"/>
        <v>180.65 982</v>
      </c>
      <c r="L147">
        <f t="shared" si="22"/>
        <v>261.2</v>
      </c>
    </row>
    <row r="148" spans="1:12" x14ac:dyDescent="0.25">
      <c r="A148">
        <v>129</v>
      </c>
      <c r="B148">
        <f t="shared" si="23"/>
        <v>10</v>
      </c>
      <c r="C148">
        <f t="shared" si="24"/>
        <v>180.64999999999992</v>
      </c>
      <c r="D148">
        <f t="shared" si="25"/>
        <v>981</v>
      </c>
      <c r="E148">
        <f t="shared" si="17"/>
        <v>1.0193679918450561E-3</v>
      </c>
      <c r="F148" t="str">
        <f t="shared" si="18"/>
        <v>u_129=IntEnergy(Water,v=0.00101937,P=180.65)</v>
      </c>
      <c r="G148" t="s">
        <v>151</v>
      </c>
      <c r="H148">
        <v>269</v>
      </c>
      <c r="I148">
        <f t="shared" si="19"/>
        <v>180.64999999999992</v>
      </c>
      <c r="J148">
        <f t="shared" si="20"/>
        <v>981</v>
      </c>
      <c r="K148" t="str">
        <f t="shared" si="21"/>
        <v>180.65 981</v>
      </c>
      <c r="L148">
        <f t="shared" si="22"/>
        <v>269</v>
      </c>
    </row>
    <row r="149" spans="1:12" x14ac:dyDescent="0.25">
      <c r="A149">
        <v>130</v>
      </c>
      <c r="B149">
        <f t="shared" si="23"/>
        <v>11</v>
      </c>
      <c r="C149">
        <f t="shared" si="24"/>
        <v>180.64999999999992</v>
      </c>
      <c r="D149">
        <f t="shared" si="25"/>
        <v>980</v>
      </c>
      <c r="E149">
        <f t="shared" ref="E149:E212" si="26">1/D149</f>
        <v>1.0204081632653062E-3</v>
      </c>
      <c r="F149" t="str">
        <f t="shared" ref="F149:F212" si="27">"u_"&amp;TEXT(A149,"000")&amp;"=IntEnergy(Water,v="&amp;TEXT(E149,"0.00000000")&amp;",P="&amp;C149&amp;")"</f>
        <v>u_130=IntEnergy(Water,v=0.00102041,P=180.65)</v>
      </c>
      <c r="G149" t="s">
        <v>152</v>
      </c>
      <c r="H149">
        <v>276.7</v>
      </c>
      <c r="I149">
        <f t="shared" ref="I149:I212" si="28">C149</f>
        <v>180.64999999999992</v>
      </c>
      <c r="J149">
        <f t="shared" ref="J149:J212" si="29">D149</f>
        <v>980</v>
      </c>
      <c r="K149" t="str">
        <f t="shared" ref="K149:K212" si="30">TEXT(I149,"0.00")&amp;" "&amp;J149</f>
        <v>180.65 980</v>
      </c>
      <c r="L149">
        <f t="shared" ref="L149:L212" si="31">H149</f>
        <v>276.7</v>
      </c>
    </row>
    <row r="150" spans="1:12" x14ac:dyDescent="0.25">
      <c r="A150">
        <v>131</v>
      </c>
      <c r="B150">
        <f t="shared" si="23"/>
        <v>12</v>
      </c>
      <c r="C150">
        <f t="shared" si="24"/>
        <v>180.64999999999992</v>
      </c>
      <c r="D150">
        <f t="shared" si="25"/>
        <v>979</v>
      </c>
      <c r="E150">
        <f t="shared" si="26"/>
        <v>1.0214504596527069E-3</v>
      </c>
      <c r="F150" t="str">
        <f t="shared" si="27"/>
        <v>u_131=IntEnergy(Water,v=0.00102145,P=180.65)</v>
      </c>
      <c r="G150" t="s">
        <v>153</v>
      </c>
      <c r="H150">
        <v>284.2</v>
      </c>
      <c r="I150">
        <f t="shared" si="28"/>
        <v>180.64999999999992</v>
      </c>
      <c r="J150">
        <f t="shared" si="29"/>
        <v>979</v>
      </c>
      <c r="K150" t="str">
        <f t="shared" si="30"/>
        <v>180.65 979</v>
      </c>
      <c r="L150">
        <f t="shared" si="31"/>
        <v>284.2</v>
      </c>
    </row>
    <row r="151" spans="1:12" x14ac:dyDescent="0.25">
      <c r="A151">
        <v>132</v>
      </c>
      <c r="B151">
        <f t="shared" si="23"/>
        <v>13</v>
      </c>
      <c r="C151">
        <f t="shared" si="24"/>
        <v>180.64999999999992</v>
      </c>
      <c r="D151">
        <f t="shared" si="25"/>
        <v>978</v>
      </c>
      <c r="E151">
        <f t="shared" si="26"/>
        <v>1.0224948875255625E-3</v>
      </c>
      <c r="F151" t="str">
        <f t="shared" si="27"/>
        <v>u_132=IntEnergy(Water,v=0.00102249,P=180.65)</v>
      </c>
      <c r="G151" t="s">
        <v>154</v>
      </c>
      <c r="H151">
        <v>291.60000000000002</v>
      </c>
      <c r="I151">
        <f t="shared" si="28"/>
        <v>180.64999999999992</v>
      </c>
      <c r="J151">
        <f t="shared" si="29"/>
        <v>978</v>
      </c>
      <c r="K151" t="str">
        <f t="shared" si="30"/>
        <v>180.65 978</v>
      </c>
      <c r="L151">
        <f t="shared" si="31"/>
        <v>291.60000000000002</v>
      </c>
    </row>
    <row r="152" spans="1:12" x14ac:dyDescent="0.25">
      <c r="A152">
        <v>133</v>
      </c>
      <c r="B152">
        <f t="shared" si="23"/>
        <v>14</v>
      </c>
      <c r="C152">
        <f t="shared" si="24"/>
        <v>180.64999999999992</v>
      </c>
      <c r="D152">
        <f t="shared" si="25"/>
        <v>977</v>
      </c>
      <c r="E152">
        <f t="shared" si="26"/>
        <v>1.0235414534288639E-3</v>
      </c>
      <c r="F152" t="str">
        <f t="shared" si="27"/>
        <v>u_133=IntEnergy(Water,v=0.00102354,P=180.65)</v>
      </c>
      <c r="G152" t="s">
        <v>155</v>
      </c>
      <c r="H152">
        <v>298.89999999999998</v>
      </c>
      <c r="I152">
        <f t="shared" si="28"/>
        <v>180.64999999999992</v>
      </c>
      <c r="J152">
        <f t="shared" si="29"/>
        <v>977</v>
      </c>
      <c r="K152" t="str">
        <f t="shared" si="30"/>
        <v>180.65 977</v>
      </c>
      <c r="L152">
        <f t="shared" si="31"/>
        <v>298.89999999999998</v>
      </c>
    </row>
    <row r="153" spans="1:12" x14ac:dyDescent="0.25">
      <c r="A153">
        <v>134</v>
      </c>
      <c r="B153">
        <f t="shared" si="23"/>
        <v>15</v>
      </c>
      <c r="C153">
        <f t="shared" si="24"/>
        <v>180.64999999999992</v>
      </c>
      <c r="D153">
        <f t="shared" si="25"/>
        <v>976</v>
      </c>
      <c r="E153">
        <f t="shared" si="26"/>
        <v>1.0245901639344263E-3</v>
      </c>
      <c r="F153" t="str">
        <f t="shared" si="27"/>
        <v>u_134=IntEnergy(Water,v=0.00102459,P=180.65)</v>
      </c>
      <c r="G153" t="s">
        <v>156</v>
      </c>
      <c r="H153">
        <v>306.10000000000002</v>
      </c>
      <c r="I153">
        <f t="shared" si="28"/>
        <v>180.64999999999992</v>
      </c>
      <c r="J153">
        <f t="shared" si="29"/>
        <v>976</v>
      </c>
      <c r="K153" t="str">
        <f t="shared" si="30"/>
        <v>180.65 976</v>
      </c>
      <c r="L153">
        <f t="shared" si="31"/>
        <v>306.10000000000002</v>
      </c>
    </row>
    <row r="154" spans="1:12" x14ac:dyDescent="0.25">
      <c r="A154">
        <v>135</v>
      </c>
      <c r="B154">
        <f t="shared" si="23"/>
        <v>16</v>
      </c>
      <c r="C154">
        <f t="shared" si="24"/>
        <v>180.64999999999992</v>
      </c>
      <c r="D154">
        <f t="shared" si="25"/>
        <v>975</v>
      </c>
      <c r="E154">
        <f t="shared" si="26"/>
        <v>1.0256410256410256E-3</v>
      </c>
      <c r="F154" t="str">
        <f t="shared" si="27"/>
        <v>u_135=IntEnergy(Water,v=0.00102564,P=180.65)</v>
      </c>
      <c r="G154" t="s">
        <v>157</v>
      </c>
      <c r="H154">
        <v>313.2</v>
      </c>
      <c r="I154">
        <f t="shared" si="28"/>
        <v>180.64999999999992</v>
      </c>
      <c r="J154">
        <f t="shared" si="29"/>
        <v>975</v>
      </c>
      <c r="K154" t="str">
        <f t="shared" si="30"/>
        <v>180.65 975</v>
      </c>
      <c r="L154">
        <f t="shared" si="31"/>
        <v>313.2</v>
      </c>
    </row>
    <row r="155" spans="1:12" x14ac:dyDescent="0.25">
      <c r="A155">
        <v>136</v>
      </c>
      <c r="B155">
        <f t="shared" si="23"/>
        <v>17</v>
      </c>
      <c r="C155">
        <f t="shared" si="24"/>
        <v>180.64999999999992</v>
      </c>
      <c r="D155">
        <f t="shared" si="25"/>
        <v>974</v>
      </c>
      <c r="E155">
        <f t="shared" si="26"/>
        <v>1.026694045174538E-3</v>
      </c>
      <c r="F155" t="str">
        <f t="shared" si="27"/>
        <v>u_136=IntEnergy(Water,v=0.00102669,P=180.65)</v>
      </c>
      <c r="G155" t="s">
        <v>158</v>
      </c>
      <c r="H155">
        <v>320.2</v>
      </c>
      <c r="I155">
        <f t="shared" si="28"/>
        <v>180.64999999999992</v>
      </c>
      <c r="J155">
        <f t="shared" si="29"/>
        <v>974</v>
      </c>
      <c r="K155" t="str">
        <f t="shared" si="30"/>
        <v>180.65 974</v>
      </c>
      <c r="L155">
        <f t="shared" si="31"/>
        <v>320.2</v>
      </c>
    </row>
    <row r="156" spans="1:12" x14ac:dyDescent="0.25">
      <c r="A156">
        <v>137</v>
      </c>
      <c r="B156">
        <f t="shared" si="23"/>
        <v>1</v>
      </c>
      <c r="C156">
        <f t="shared" si="24"/>
        <v>180.59999999999991</v>
      </c>
      <c r="D156">
        <f t="shared" si="25"/>
        <v>990</v>
      </c>
      <c r="E156">
        <f t="shared" si="26"/>
        <v>1.0101010101010101E-3</v>
      </c>
      <c r="F156" t="str">
        <f t="shared" si="27"/>
        <v>u_137=IntEnergy(Water,v=0.00101010,P=180.6)</v>
      </c>
      <c r="G156" t="s">
        <v>159</v>
      </c>
      <c r="H156">
        <v>190.8</v>
      </c>
      <c r="I156">
        <f t="shared" si="28"/>
        <v>180.59999999999991</v>
      </c>
      <c r="J156">
        <f t="shared" si="29"/>
        <v>990</v>
      </c>
      <c r="K156" t="str">
        <f t="shared" si="30"/>
        <v>180.60 990</v>
      </c>
      <c r="L156">
        <f t="shared" si="31"/>
        <v>190.8</v>
      </c>
    </row>
    <row r="157" spans="1:12" x14ac:dyDescent="0.25">
      <c r="A157">
        <v>138</v>
      </c>
      <c r="B157">
        <f t="shared" si="23"/>
        <v>2</v>
      </c>
      <c r="C157">
        <f t="shared" si="24"/>
        <v>180.59999999999991</v>
      </c>
      <c r="D157">
        <f t="shared" si="25"/>
        <v>989</v>
      </c>
      <c r="E157">
        <f t="shared" si="26"/>
        <v>1.0111223458038423E-3</v>
      </c>
      <c r="F157" t="str">
        <f t="shared" si="27"/>
        <v>u_138=IntEnergy(Water,v=0.00101112,P=180.6)</v>
      </c>
      <c r="G157" t="s">
        <v>160</v>
      </c>
      <c r="H157">
        <v>201.4</v>
      </c>
      <c r="I157">
        <f t="shared" si="28"/>
        <v>180.59999999999991</v>
      </c>
      <c r="J157">
        <f t="shared" si="29"/>
        <v>989</v>
      </c>
      <c r="K157" t="str">
        <f t="shared" si="30"/>
        <v>180.60 989</v>
      </c>
      <c r="L157">
        <f t="shared" si="31"/>
        <v>201.4</v>
      </c>
    </row>
    <row r="158" spans="1:12" x14ac:dyDescent="0.25">
      <c r="A158">
        <v>139</v>
      </c>
      <c r="B158">
        <f t="shared" si="23"/>
        <v>3</v>
      </c>
      <c r="C158">
        <f t="shared" si="24"/>
        <v>180.59999999999991</v>
      </c>
      <c r="D158">
        <f t="shared" si="25"/>
        <v>988</v>
      </c>
      <c r="E158">
        <f t="shared" si="26"/>
        <v>1.0121457489878543E-3</v>
      </c>
      <c r="F158" t="str">
        <f t="shared" si="27"/>
        <v>u_139=IntEnergy(Water,v=0.00101215,P=180.6)</v>
      </c>
      <c r="G158" t="s">
        <v>161</v>
      </c>
      <c r="H158">
        <v>210.6</v>
      </c>
      <c r="I158">
        <f t="shared" si="28"/>
        <v>180.59999999999991</v>
      </c>
      <c r="J158">
        <f t="shared" si="29"/>
        <v>988</v>
      </c>
      <c r="K158" t="str">
        <f t="shared" si="30"/>
        <v>180.60 988</v>
      </c>
      <c r="L158">
        <f t="shared" si="31"/>
        <v>210.6</v>
      </c>
    </row>
    <row r="159" spans="1:12" x14ac:dyDescent="0.25">
      <c r="A159">
        <v>140</v>
      </c>
      <c r="B159">
        <f t="shared" si="23"/>
        <v>4</v>
      </c>
      <c r="C159">
        <f t="shared" si="24"/>
        <v>180.59999999999991</v>
      </c>
      <c r="D159">
        <f t="shared" si="25"/>
        <v>987</v>
      </c>
      <c r="E159">
        <f t="shared" si="26"/>
        <v>1.0131712259371835E-3</v>
      </c>
      <c r="F159" t="str">
        <f t="shared" si="27"/>
        <v>u_140=IntEnergy(Water,v=0.00101317,P=180.6)</v>
      </c>
      <c r="G159" t="s">
        <v>162</v>
      </c>
      <c r="H159">
        <v>219.5</v>
      </c>
      <c r="I159">
        <f t="shared" si="28"/>
        <v>180.59999999999991</v>
      </c>
      <c r="J159">
        <f t="shared" si="29"/>
        <v>987</v>
      </c>
      <c r="K159" t="str">
        <f t="shared" si="30"/>
        <v>180.60 987</v>
      </c>
      <c r="L159">
        <f t="shared" si="31"/>
        <v>219.5</v>
      </c>
    </row>
    <row r="160" spans="1:12" x14ac:dyDescent="0.25">
      <c r="A160">
        <v>141</v>
      </c>
      <c r="B160">
        <f t="shared" si="23"/>
        <v>5</v>
      </c>
      <c r="C160">
        <f t="shared" si="24"/>
        <v>180.59999999999991</v>
      </c>
      <c r="D160">
        <f t="shared" si="25"/>
        <v>986</v>
      </c>
      <c r="E160">
        <f t="shared" si="26"/>
        <v>1.0141987829614604E-3</v>
      </c>
      <c r="F160" t="str">
        <f t="shared" si="27"/>
        <v>u_141=IntEnergy(Water,v=0.00101420,P=180.6)</v>
      </c>
      <c r="G160" t="s">
        <v>163</v>
      </c>
      <c r="H160">
        <v>228.2</v>
      </c>
      <c r="I160">
        <f t="shared" si="28"/>
        <v>180.59999999999991</v>
      </c>
      <c r="J160">
        <f t="shared" si="29"/>
        <v>986</v>
      </c>
      <c r="K160" t="str">
        <f t="shared" si="30"/>
        <v>180.60 986</v>
      </c>
      <c r="L160">
        <f t="shared" si="31"/>
        <v>228.2</v>
      </c>
    </row>
    <row r="161" spans="1:12" x14ac:dyDescent="0.25">
      <c r="A161">
        <v>142</v>
      </c>
      <c r="B161">
        <f t="shared" si="23"/>
        <v>6</v>
      </c>
      <c r="C161">
        <f t="shared" si="24"/>
        <v>180.59999999999991</v>
      </c>
      <c r="D161">
        <f t="shared" si="25"/>
        <v>985</v>
      </c>
      <c r="E161">
        <f t="shared" si="26"/>
        <v>1.0152284263959391E-3</v>
      </c>
      <c r="F161" t="str">
        <f t="shared" si="27"/>
        <v>u_142=IntEnergy(Water,v=0.00101523,P=180.6)</v>
      </c>
      <c r="G161" t="s">
        <v>164</v>
      </c>
      <c r="H161">
        <v>236.7</v>
      </c>
      <c r="I161">
        <f t="shared" si="28"/>
        <v>180.59999999999991</v>
      </c>
      <c r="J161">
        <f t="shared" si="29"/>
        <v>985</v>
      </c>
      <c r="K161" t="str">
        <f t="shared" si="30"/>
        <v>180.60 985</v>
      </c>
      <c r="L161">
        <f t="shared" si="31"/>
        <v>236.7</v>
      </c>
    </row>
    <row r="162" spans="1:12" x14ac:dyDescent="0.25">
      <c r="A162">
        <v>143</v>
      </c>
      <c r="B162">
        <f t="shared" si="23"/>
        <v>7</v>
      </c>
      <c r="C162">
        <f t="shared" si="24"/>
        <v>180.59999999999991</v>
      </c>
      <c r="D162">
        <f t="shared" si="25"/>
        <v>984</v>
      </c>
      <c r="E162">
        <f t="shared" si="26"/>
        <v>1.0162601626016261E-3</v>
      </c>
      <c r="F162" t="str">
        <f t="shared" si="27"/>
        <v>u_143=IntEnergy(Water,v=0.00101626,P=180.6)</v>
      </c>
      <c r="G162" t="s">
        <v>165</v>
      </c>
      <c r="H162">
        <v>245</v>
      </c>
      <c r="I162">
        <f t="shared" si="28"/>
        <v>180.59999999999991</v>
      </c>
      <c r="J162">
        <f t="shared" si="29"/>
        <v>984</v>
      </c>
      <c r="K162" t="str">
        <f t="shared" si="30"/>
        <v>180.60 984</v>
      </c>
      <c r="L162">
        <f t="shared" si="31"/>
        <v>245</v>
      </c>
    </row>
    <row r="163" spans="1:12" x14ac:dyDescent="0.25">
      <c r="A163">
        <v>144</v>
      </c>
      <c r="B163">
        <f t="shared" si="23"/>
        <v>8</v>
      </c>
      <c r="C163">
        <f t="shared" si="24"/>
        <v>180.59999999999991</v>
      </c>
      <c r="D163">
        <f t="shared" si="25"/>
        <v>983</v>
      </c>
      <c r="E163">
        <f t="shared" si="26"/>
        <v>1.017293997965412E-3</v>
      </c>
      <c r="F163" t="str">
        <f t="shared" si="27"/>
        <v>u_144=IntEnergy(Water,v=0.00101729,P=180.6)</v>
      </c>
      <c r="G163" t="s">
        <v>166</v>
      </c>
      <c r="H163">
        <v>253.1</v>
      </c>
      <c r="I163">
        <f t="shared" si="28"/>
        <v>180.59999999999991</v>
      </c>
      <c r="J163">
        <f t="shared" si="29"/>
        <v>983</v>
      </c>
      <c r="K163" t="str">
        <f t="shared" si="30"/>
        <v>180.60 983</v>
      </c>
      <c r="L163">
        <f t="shared" si="31"/>
        <v>253.1</v>
      </c>
    </row>
    <row r="164" spans="1:12" x14ac:dyDescent="0.25">
      <c r="A164">
        <v>145</v>
      </c>
      <c r="B164">
        <f t="shared" si="23"/>
        <v>9</v>
      </c>
      <c r="C164">
        <f t="shared" si="24"/>
        <v>180.59999999999991</v>
      </c>
      <c r="D164">
        <f t="shared" si="25"/>
        <v>982</v>
      </c>
      <c r="E164">
        <f t="shared" si="26"/>
        <v>1.0183299389002036E-3</v>
      </c>
      <c r="F164" t="str">
        <f t="shared" si="27"/>
        <v>u_145=IntEnergy(Water,v=0.00101833,P=180.6)</v>
      </c>
      <c r="G164" t="s">
        <v>167</v>
      </c>
      <c r="H164">
        <v>261.2</v>
      </c>
      <c r="I164">
        <f t="shared" si="28"/>
        <v>180.59999999999991</v>
      </c>
      <c r="J164">
        <f t="shared" si="29"/>
        <v>982</v>
      </c>
      <c r="K164" t="str">
        <f t="shared" si="30"/>
        <v>180.60 982</v>
      </c>
      <c r="L164">
        <f t="shared" si="31"/>
        <v>261.2</v>
      </c>
    </row>
    <row r="165" spans="1:12" x14ac:dyDescent="0.25">
      <c r="A165">
        <v>146</v>
      </c>
      <c r="B165">
        <f t="shared" ref="B165:B228" si="32">IF(B164=17,1,B164+1)</f>
        <v>10</v>
      </c>
      <c r="C165">
        <f t="shared" ref="C165:C228" si="33">IF(B164=17,C164-0.05,C164)</f>
        <v>180.59999999999991</v>
      </c>
      <c r="D165">
        <f t="shared" ref="D165:D228" si="34">IF(B164=17,990,D164-1)</f>
        <v>981</v>
      </c>
      <c r="E165">
        <f t="shared" si="26"/>
        <v>1.0193679918450561E-3</v>
      </c>
      <c r="F165" t="str">
        <f t="shared" si="27"/>
        <v>u_146=IntEnergy(Water,v=0.00101937,P=180.6)</v>
      </c>
      <c r="G165" t="s">
        <v>168</v>
      </c>
      <c r="H165">
        <v>269</v>
      </c>
      <c r="I165">
        <f t="shared" si="28"/>
        <v>180.59999999999991</v>
      </c>
      <c r="J165">
        <f t="shared" si="29"/>
        <v>981</v>
      </c>
      <c r="K165" t="str">
        <f t="shared" si="30"/>
        <v>180.60 981</v>
      </c>
      <c r="L165">
        <f t="shared" si="31"/>
        <v>269</v>
      </c>
    </row>
    <row r="166" spans="1:12" x14ac:dyDescent="0.25">
      <c r="A166">
        <v>147</v>
      </c>
      <c r="B166">
        <f t="shared" si="32"/>
        <v>11</v>
      </c>
      <c r="C166">
        <f t="shared" si="33"/>
        <v>180.59999999999991</v>
      </c>
      <c r="D166">
        <f t="shared" si="34"/>
        <v>980</v>
      </c>
      <c r="E166">
        <f t="shared" si="26"/>
        <v>1.0204081632653062E-3</v>
      </c>
      <c r="F166" t="str">
        <f t="shared" si="27"/>
        <v>u_147=IntEnergy(Water,v=0.00102041,P=180.6)</v>
      </c>
      <c r="G166" t="s">
        <v>169</v>
      </c>
      <c r="H166">
        <v>276.7</v>
      </c>
      <c r="I166">
        <f t="shared" si="28"/>
        <v>180.59999999999991</v>
      </c>
      <c r="J166">
        <f t="shared" si="29"/>
        <v>980</v>
      </c>
      <c r="K166" t="str">
        <f t="shared" si="30"/>
        <v>180.60 980</v>
      </c>
      <c r="L166">
        <f t="shared" si="31"/>
        <v>276.7</v>
      </c>
    </row>
    <row r="167" spans="1:12" x14ac:dyDescent="0.25">
      <c r="A167">
        <v>148</v>
      </c>
      <c r="B167">
        <f t="shared" si="32"/>
        <v>12</v>
      </c>
      <c r="C167">
        <f t="shared" si="33"/>
        <v>180.59999999999991</v>
      </c>
      <c r="D167">
        <f t="shared" si="34"/>
        <v>979</v>
      </c>
      <c r="E167">
        <f t="shared" si="26"/>
        <v>1.0214504596527069E-3</v>
      </c>
      <c r="F167" t="str">
        <f t="shared" si="27"/>
        <v>u_148=IntEnergy(Water,v=0.00102145,P=180.6)</v>
      </c>
      <c r="G167" t="s">
        <v>170</v>
      </c>
      <c r="H167">
        <v>284.2</v>
      </c>
      <c r="I167">
        <f t="shared" si="28"/>
        <v>180.59999999999991</v>
      </c>
      <c r="J167">
        <f t="shared" si="29"/>
        <v>979</v>
      </c>
      <c r="K167" t="str">
        <f t="shared" si="30"/>
        <v>180.60 979</v>
      </c>
      <c r="L167">
        <f t="shared" si="31"/>
        <v>284.2</v>
      </c>
    </row>
    <row r="168" spans="1:12" x14ac:dyDescent="0.25">
      <c r="A168">
        <v>149</v>
      </c>
      <c r="B168">
        <f t="shared" si="32"/>
        <v>13</v>
      </c>
      <c r="C168">
        <f t="shared" si="33"/>
        <v>180.59999999999991</v>
      </c>
      <c r="D168">
        <f t="shared" si="34"/>
        <v>978</v>
      </c>
      <c r="E168">
        <f t="shared" si="26"/>
        <v>1.0224948875255625E-3</v>
      </c>
      <c r="F168" t="str">
        <f t="shared" si="27"/>
        <v>u_149=IntEnergy(Water,v=0.00102249,P=180.6)</v>
      </c>
      <c r="G168" t="s">
        <v>171</v>
      </c>
      <c r="H168">
        <v>291.60000000000002</v>
      </c>
      <c r="I168">
        <f t="shared" si="28"/>
        <v>180.59999999999991</v>
      </c>
      <c r="J168">
        <f t="shared" si="29"/>
        <v>978</v>
      </c>
      <c r="K168" t="str">
        <f t="shared" si="30"/>
        <v>180.60 978</v>
      </c>
      <c r="L168">
        <f t="shared" si="31"/>
        <v>291.60000000000002</v>
      </c>
    </row>
    <row r="169" spans="1:12" x14ac:dyDescent="0.25">
      <c r="A169">
        <v>150</v>
      </c>
      <c r="B169">
        <f t="shared" si="32"/>
        <v>14</v>
      </c>
      <c r="C169">
        <f t="shared" si="33"/>
        <v>180.59999999999991</v>
      </c>
      <c r="D169">
        <f t="shared" si="34"/>
        <v>977</v>
      </c>
      <c r="E169">
        <f t="shared" si="26"/>
        <v>1.0235414534288639E-3</v>
      </c>
      <c r="F169" t="str">
        <f t="shared" si="27"/>
        <v>u_150=IntEnergy(Water,v=0.00102354,P=180.6)</v>
      </c>
      <c r="G169" t="s">
        <v>172</v>
      </c>
      <c r="H169">
        <v>298.89999999999998</v>
      </c>
      <c r="I169">
        <f t="shared" si="28"/>
        <v>180.59999999999991</v>
      </c>
      <c r="J169">
        <f t="shared" si="29"/>
        <v>977</v>
      </c>
      <c r="K169" t="str">
        <f t="shared" si="30"/>
        <v>180.60 977</v>
      </c>
      <c r="L169">
        <f t="shared" si="31"/>
        <v>298.89999999999998</v>
      </c>
    </row>
    <row r="170" spans="1:12" x14ac:dyDescent="0.25">
      <c r="A170">
        <v>151</v>
      </c>
      <c r="B170">
        <f t="shared" si="32"/>
        <v>15</v>
      </c>
      <c r="C170">
        <f t="shared" si="33"/>
        <v>180.59999999999991</v>
      </c>
      <c r="D170">
        <f t="shared" si="34"/>
        <v>976</v>
      </c>
      <c r="E170">
        <f t="shared" si="26"/>
        <v>1.0245901639344263E-3</v>
      </c>
      <c r="F170" t="str">
        <f t="shared" si="27"/>
        <v>u_151=IntEnergy(Water,v=0.00102459,P=180.6)</v>
      </c>
      <c r="G170" t="s">
        <v>173</v>
      </c>
      <c r="H170">
        <v>306.10000000000002</v>
      </c>
      <c r="I170">
        <f t="shared" si="28"/>
        <v>180.59999999999991</v>
      </c>
      <c r="J170">
        <f t="shared" si="29"/>
        <v>976</v>
      </c>
      <c r="K170" t="str">
        <f t="shared" si="30"/>
        <v>180.60 976</v>
      </c>
      <c r="L170">
        <f t="shared" si="31"/>
        <v>306.10000000000002</v>
      </c>
    </row>
    <row r="171" spans="1:12" x14ac:dyDescent="0.25">
      <c r="A171">
        <v>152</v>
      </c>
      <c r="B171">
        <f t="shared" si="32"/>
        <v>16</v>
      </c>
      <c r="C171">
        <f t="shared" si="33"/>
        <v>180.59999999999991</v>
      </c>
      <c r="D171">
        <f t="shared" si="34"/>
        <v>975</v>
      </c>
      <c r="E171">
        <f t="shared" si="26"/>
        <v>1.0256410256410256E-3</v>
      </c>
      <c r="F171" t="str">
        <f t="shared" si="27"/>
        <v>u_152=IntEnergy(Water,v=0.00102564,P=180.6)</v>
      </c>
      <c r="G171" t="s">
        <v>174</v>
      </c>
      <c r="H171">
        <v>313.2</v>
      </c>
      <c r="I171">
        <f t="shared" si="28"/>
        <v>180.59999999999991</v>
      </c>
      <c r="J171">
        <f t="shared" si="29"/>
        <v>975</v>
      </c>
      <c r="K171" t="str">
        <f t="shared" si="30"/>
        <v>180.60 975</v>
      </c>
      <c r="L171">
        <f t="shared" si="31"/>
        <v>313.2</v>
      </c>
    </row>
    <row r="172" spans="1:12" x14ac:dyDescent="0.25">
      <c r="A172">
        <v>153</v>
      </c>
      <c r="B172">
        <f t="shared" si="32"/>
        <v>17</v>
      </c>
      <c r="C172">
        <f t="shared" si="33"/>
        <v>180.59999999999991</v>
      </c>
      <c r="D172">
        <f t="shared" si="34"/>
        <v>974</v>
      </c>
      <c r="E172">
        <f t="shared" si="26"/>
        <v>1.026694045174538E-3</v>
      </c>
      <c r="F172" t="str">
        <f t="shared" si="27"/>
        <v>u_153=IntEnergy(Water,v=0.00102669,P=180.6)</v>
      </c>
      <c r="G172" t="s">
        <v>175</v>
      </c>
      <c r="H172">
        <v>320.2</v>
      </c>
      <c r="I172">
        <f t="shared" si="28"/>
        <v>180.59999999999991</v>
      </c>
      <c r="J172">
        <f t="shared" si="29"/>
        <v>974</v>
      </c>
      <c r="K172" t="str">
        <f t="shared" si="30"/>
        <v>180.60 974</v>
      </c>
      <c r="L172">
        <f t="shared" si="31"/>
        <v>320.2</v>
      </c>
    </row>
    <row r="173" spans="1:12" x14ac:dyDescent="0.25">
      <c r="A173">
        <v>154</v>
      </c>
      <c r="B173">
        <f t="shared" si="32"/>
        <v>1</v>
      </c>
      <c r="C173">
        <f t="shared" si="33"/>
        <v>180.5499999999999</v>
      </c>
      <c r="D173">
        <f t="shared" si="34"/>
        <v>990</v>
      </c>
      <c r="E173">
        <f t="shared" si="26"/>
        <v>1.0101010101010101E-3</v>
      </c>
      <c r="F173" t="str">
        <f t="shared" si="27"/>
        <v>u_154=IntEnergy(Water,v=0.00101010,P=180.55)</v>
      </c>
      <c r="G173" t="s">
        <v>176</v>
      </c>
      <c r="H173">
        <v>190.8</v>
      </c>
      <c r="I173">
        <f t="shared" si="28"/>
        <v>180.5499999999999</v>
      </c>
      <c r="J173">
        <f t="shared" si="29"/>
        <v>990</v>
      </c>
      <c r="K173" t="str">
        <f t="shared" si="30"/>
        <v>180.55 990</v>
      </c>
      <c r="L173">
        <f t="shared" si="31"/>
        <v>190.8</v>
      </c>
    </row>
    <row r="174" spans="1:12" x14ac:dyDescent="0.25">
      <c r="A174">
        <v>155</v>
      </c>
      <c r="B174">
        <f t="shared" si="32"/>
        <v>2</v>
      </c>
      <c r="C174">
        <f t="shared" si="33"/>
        <v>180.5499999999999</v>
      </c>
      <c r="D174">
        <f t="shared" si="34"/>
        <v>989</v>
      </c>
      <c r="E174">
        <f t="shared" si="26"/>
        <v>1.0111223458038423E-3</v>
      </c>
      <c r="F174" t="str">
        <f t="shared" si="27"/>
        <v>u_155=IntEnergy(Water,v=0.00101112,P=180.55)</v>
      </c>
      <c r="G174" t="s">
        <v>177</v>
      </c>
      <c r="H174">
        <v>201.4</v>
      </c>
      <c r="I174">
        <f t="shared" si="28"/>
        <v>180.5499999999999</v>
      </c>
      <c r="J174">
        <f t="shared" si="29"/>
        <v>989</v>
      </c>
      <c r="K174" t="str">
        <f t="shared" si="30"/>
        <v>180.55 989</v>
      </c>
      <c r="L174">
        <f t="shared" si="31"/>
        <v>201.4</v>
      </c>
    </row>
    <row r="175" spans="1:12" x14ac:dyDescent="0.25">
      <c r="A175">
        <v>156</v>
      </c>
      <c r="B175">
        <f t="shared" si="32"/>
        <v>3</v>
      </c>
      <c r="C175">
        <f t="shared" si="33"/>
        <v>180.5499999999999</v>
      </c>
      <c r="D175">
        <f t="shared" si="34"/>
        <v>988</v>
      </c>
      <c r="E175">
        <f t="shared" si="26"/>
        <v>1.0121457489878543E-3</v>
      </c>
      <c r="F175" t="str">
        <f t="shared" si="27"/>
        <v>u_156=IntEnergy(Water,v=0.00101215,P=180.55)</v>
      </c>
      <c r="G175" t="s">
        <v>178</v>
      </c>
      <c r="H175">
        <v>210.6</v>
      </c>
      <c r="I175">
        <f t="shared" si="28"/>
        <v>180.5499999999999</v>
      </c>
      <c r="J175">
        <f t="shared" si="29"/>
        <v>988</v>
      </c>
      <c r="K175" t="str">
        <f t="shared" si="30"/>
        <v>180.55 988</v>
      </c>
      <c r="L175">
        <f t="shared" si="31"/>
        <v>210.6</v>
      </c>
    </row>
    <row r="176" spans="1:12" x14ac:dyDescent="0.25">
      <c r="A176">
        <v>157</v>
      </c>
      <c r="B176">
        <f t="shared" si="32"/>
        <v>4</v>
      </c>
      <c r="C176">
        <f t="shared" si="33"/>
        <v>180.5499999999999</v>
      </c>
      <c r="D176">
        <f t="shared" si="34"/>
        <v>987</v>
      </c>
      <c r="E176">
        <f t="shared" si="26"/>
        <v>1.0131712259371835E-3</v>
      </c>
      <c r="F176" t="str">
        <f t="shared" si="27"/>
        <v>u_157=IntEnergy(Water,v=0.00101317,P=180.55)</v>
      </c>
      <c r="G176" t="s">
        <v>179</v>
      </c>
      <c r="H176">
        <v>219.5</v>
      </c>
      <c r="I176">
        <f t="shared" si="28"/>
        <v>180.5499999999999</v>
      </c>
      <c r="J176">
        <f t="shared" si="29"/>
        <v>987</v>
      </c>
      <c r="K176" t="str">
        <f t="shared" si="30"/>
        <v>180.55 987</v>
      </c>
      <c r="L176">
        <f t="shared" si="31"/>
        <v>219.5</v>
      </c>
    </row>
    <row r="177" spans="1:12" x14ac:dyDescent="0.25">
      <c r="A177">
        <v>158</v>
      </c>
      <c r="B177">
        <f t="shared" si="32"/>
        <v>5</v>
      </c>
      <c r="C177">
        <f t="shared" si="33"/>
        <v>180.5499999999999</v>
      </c>
      <c r="D177">
        <f t="shared" si="34"/>
        <v>986</v>
      </c>
      <c r="E177">
        <f t="shared" si="26"/>
        <v>1.0141987829614604E-3</v>
      </c>
      <c r="F177" t="str">
        <f t="shared" si="27"/>
        <v>u_158=IntEnergy(Water,v=0.00101420,P=180.55)</v>
      </c>
      <c r="G177" t="s">
        <v>180</v>
      </c>
      <c r="H177">
        <v>228.2</v>
      </c>
      <c r="I177">
        <f t="shared" si="28"/>
        <v>180.5499999999999</v>
      </c>
      <c r="J177">
        <f t="shared" si="29"/>
        <v>986</v>
      </c>
      <c r="K177" t="str">
        <f t="shared" si="30"/>
        <v>180.55 986</v>
      </c>
      <c r="L177">
        <f t="shared" si="31"/>
        <v>228.2</v>
      </c>
    </row>
    <row r="178" spans="1:12" x14ac:dyDescent="0.25">
      <c r="A178">
        <v>159</v>
      </c>
      <c r="B178">
        <f t="shared" si="32"/>
        <v>6</v>
      </c>
      <c r="C178">
        <f t="shared" si="33"/>
        <v>180.5499999999999</v>
      </c>
      <c r="D178">
        <f t="shared" si="34"/>
        <v>985</v>
      </c>
      <c r="E178">
        <f t="shared" si="26"/>
        <v>1.0152284263959391E-3</v>
      </c>
      <c r="F178" t="str">
        <f t="shared" si="27"/>
        <v>u_159=IntEnergy(Water,v=0.00101523,P=180.55)</v>
      </c>
      <c r="G178" t="s">
        <v>181</v>
      </c>
      <c r="H178">
        <v>236.7</v>
      </c>
      <c r="I178">
        <f t="shared" si="28"/>
        <v>180.5499999999999</v>
      </c>
      <c r="J178">
        <f t="shared" si="29"/>
        <v>985</v>
      </c>
      <c r="K178" t="str">
        <f t="shared" si="30"/>
        <v>180.55 985</v>
      </c>
      <c r="L178">
        <f t="shared" si="31"/>
        <v>236.7</v>
      </c>
    </row>
    <row r="179" spans="1:12" x14ac:dyDescent="0.25">
      <c r="A179">
        <v>160</v>
      </c>
      <c r="B179">
        <f t="shared" si="32"/>
        <v>7</v>
      </c>
      <c r="C179">
        <f t="shared" si="33"/>
        <v>180.5499999999999</v>
      </c>
      <c r="D179">
        <f t="shared" si="34"/>
        <v>984</v>
      </c>
      <c r="E179">
        <f t="shared" si="26"/>
        <v>1.0162601626016261E-3</v>
      </c>
      <c r="F179" t="str">
        <f t="shared" si="27"/>
        <v>u_160=IntEnergy(Water,v=0.00101626,P=180.55)</v>
      </c>
      <c r="G179" t="s">
        <v>182</v>
      </c>
      <c r="H179">
        <v>245</v>
      </c>
      <c r="I179">
        <f t="shared" si="28"/>
        <v>180.5499999999999</v>
      </c>
      <c r="J179">
        <f t="shared" si="29"/>
        <v>984</v>
      </c>
      <c r="K179" t="str">
        <f t="shared" si="30"/>
        <v>180.55 984</v>
      </c>
      <c r="L179">
        <f t="shared" si="31"/>
        <v>245</v>
      </c>
    </row>
    <row r="180" spans="1:12" x14ac:dyDescent="0.25">
      <c r="A180">
        <v>161</v>
      </c>
      <c r="B180">
        <f t="shared" si="32"/>
        <v>8</v>
      </c>
      <c r="C180">
        <f t="shared" si="33"/>
        <v>180.5499999999999</v>
      </c>
      <c r="D180">
        <f t="shared" si="34"/>
        <v>983</v>
      </c>
      <c r="E180">
        <f t="shared" si="26"/>
        <v>1.017293997965412E-3</v>
      </c>
      <c r="F180" t="str">
        <f t="shared" si="27"/>
        <v>u_161=IntEnergy(Water,v=0.00101729,P=180.55)</v>
      </c>
      <c r="G180" t="s">
        <v>183</v>
      </c>
      <c r="H180">
        <v>253.1</v>
      </c>
      <c r="I180">
        <f t="shared" si="28"/>
        <v>180.5499999999999</v>
      </c>
      <c r="J180">
        <f t="shared" si="29"/>
        <v>983</v>
      </c>
      <c r="K180" t="str">
        <f t="shared" si="30"/>
        <v>180.55 983</v>
      </c>
      <c r="L180">
        <f t="shared" si="31"/>
        <v>253.1</v>
      </c>
    </row>
    <row r="181" spans="1:12" x14ac:dyDescent="0.25">
      <c r="A181">
        <v>162</v>
      </c>
      <c r="B181">
        <f t="shared" si="32"/>
        <v>9</v>
      </c>
      <c r="C181">
        <f t="shared" si="33"/>
        <v>180.5499999999999</v>
      </c>
      <c r="D181">
        <f t="shared" si="34"/>
        <v>982</v>
      </c>
      <c r="E181">
        <f t="shared" si="26"/>
        <v>1.0183299389002036E-3</v>
      </c>
      <c r="F181" t="str">
        <f t="shared" si="27"/>
        <v>u_162=IntEnergy(Water,v=0.00101833,P=180.55)</v>
      </c>
      <c r="G181" t="s">
        <v>184</v>
      </c>
      <c r="H181">
        <v>261.2</v>
      </c>
      <c r="I181">
        <f t="shared" si="28"/>
        <v>180.5499999999999</v>
      </c>
      <c r="J181">
        <f t="shared" si="29"/>
        <v>982</v>
      </c>
      <c r="K181" t="str">
        <f t="shared" si="30"/>
        <v>180.55 982</v>
      </c>
      <c r="L181">
        <f t="shared" si="31"/>
        <v>261.2</v>
      </c>
    </row>
    <row r="182" spans="1:12" x14ac:dyDescent="0.25">
      <c r="A182">
        <v>163</v>
      </c>
      <c r="B182">
        <f t="shared" si="32"/>
        <v>10</v>
      </c>
      <c r="C182">
        <f t="shared" si="33"/>
        <v>180.5499999999999</v>
      </c>
      <c r="D182">
        <f t="shared" si="34"/>
        <v>981</v>
      </c>
      <c r="E182">
        <f t="shared" si="26"/>
        <v>1.0193679918450561E-3</v>
      </c>
      <c r="F182" t="str">
        <f t="shared" si="27"/>
        <v>u_163=IntEnergy(Water,v=0.00101937,P=180.55)</v>
      </c>
      <c r="G182" t="s">
        <v>185</v>
      </c>
      <c r="H182">
        <v>269</v>
      </c>
      <c r="I182">
        <f t="shared" si="28"/>
        <v>180.5499999999999</v>
      </c>
      <c r="J182">
        <f t="shared" si="29"/>
        <v>981</v>
      </c>
      <c r="K182" t="str">
        <f t="shared" si="30"/>
        <v>180.55 981</v>
      </c>
      <c r="L182">
        <f t="shared" si="31"/>
        <v>269</v>
      </c>
    </row>
    <row r="183" spans="1:12" x14ac:dyDescent="0.25">
      <c r="A183">
        <v>164</v>
      </c>
      <c r="B183">
        <f t="shared" si="32"/>
        <v>11</v>
      </c>
      <c r="C183">
        <f t="shared" si="33"/>
        <v>180.5499999999999</v>
      </c>
      <c r="D183">
        <f t="shared" si="34"/>
        <v>980</v>
      </c>
      <c r="E183">
        <f t="shared" si="26"/>
        <v>1.0204081632653062E-3</v>
      </c>
      <c r="F183" t="str">
        <f t="shared" si="27"/>
        <v>u_164=IntEnergy(Water,v=0.00102041,P=180.55)</v>
      </c>
      <c r="G183" t="s">
        <v>186</v>
      </c>
      <c r="H183">
        <v>276.7</v>
      </c>
      <c r="I183">
        <f t="shared" si="28"/>
        <v>180.5499999999999</v>
      </c>
      <c r="J183">
        <f t="shared" si="29"/>
        <v>980</v>
      </c>
      <c r="K183" t="str">
        <f t="shared" si="30"/>
        <v>180.55 980</v>
      </c>
      <c r="L183">
        <f t="shared" si="31"/>
        <v>276.7</v>
      </c>
    </row>
    <row r="184" spans="1:12" x14ac:dyDescent="0.25">
      <c r="A184">
        <v>165</v>
      </c>
      <c r="B184">
        <f t="shared" si="32"/>
        <v>12</v>
      </c>
      <c r="C184">
        <f t="shared" si="33"/>
        <v>180.5499999999999</v>
      </c>
      <c r="D184">
        <f t="shared" si="34"/>
        <v>979</v>
      </c>
      <c r="E184">
        <f t="shared" si="26"/>
        <v>1.0214504596527069E-3</v>
      </c>
      <c r="F184" t="str">
        <f t="shared" si="27"/>
        <v>u_165=IntEnergy(Water,v=0.00102145,P=180.55)</v>
      </c>
      <c r="G184" t="s">
        <v>187</v>
      </c>
      <c r="H184">
        <v>284.2</v>
      </c>
      <c r="I184">
        <f t="shared" si="28"/>
        <v>180.5499999999999</v>
      </c>
      <c r="J184">
        <f t="shared" si="29"/>
        <v>979</v>
      </c>
      <c r="K184" t="str">
        <f t="shared" si="30"/>
        <v>180.55 979</v>
      </c>
      <c r="L184">
        <f t="shared" si="31"/>
        <v>284.2</v>
      </c>
    </row>
    <row r="185" spans="1:12" x14ac:dyDescent="0.25">
      <c r="A185">
        <v>166</v>
      </c>
      <c r="B185">
        <f t="shared" si="32"/>
        <v>13</v>
      </c>
      <c r="C185">
        <f t="shared" si="33"/>
        <v>180.5499999999999</v>
      </c>
      <c r="D185">
        <f t="shared" si="34"/>
        <v>978</v>
      </c>
      <c r="E185">
        <f t="shared" si="26"/>
        <v>1.0224948875255625E-3</v>
      </c>
      <c r="F185" t="str">
        <f t="shared" si="27"/>
        <v>u_166=IntEnergy(Water,v=0.00102249,P=180.55)</v>
      </c>
      <c r="G185" t="s">
        <v>188</v>
      </c>
      <c r="H185">
        <v>291.60000000000002</v>
      </c>
      <c r="I185">
        <f t="shared" si="28"/>
        <v>180.5499999999999</v>
      </c>
      <c r="J185">
        <f t="shared" si="29"/>
        <v>978</v>
      </c>
      <c r="K185" t="str">
        <f t="shared" si="30"/>
        <v>180.55 978</v>
      </c>
      <c r="L185">
        <f t="shared" si="31"/>
        <v>291.60000000000002</v>
      </c>
    </row>
    <row r="186" spans="1:12" x14ac:dyDescent="0.25">
      <c r="A186">
        <v>167</v>
      </c>
      <c r="B186">
        <f t="shared" si="32"/>
        <v>14</v>
      </c>
      <c r="C186">
        <f t="shared" si="33"/>
        <v>180.5499999999999</v>
      </c>
      <c r="D186">
        <f t="shared" si="34"/>
        <v>977</v>
      </c>
      <c r="E186">
        <f t="shared" si="26"/>
        <v>1.0235414534288639E-3</v>
      </c>
      <c r="F186" t="str">
        <f t="shared" si="27"/>
        <v>u_167=IntEnergy(Water,v=0.00102354,P=180.55)</v>
      </c>
      <c r="G186" t="s">
        <v>189</v>
      </c>
      <c r="H186">
        <v>298.89999999999998</v>
      </c>
      <c r="I186">
        <f t="shared" si="28"/>
        <v>180.5499999999999</v>
      </c>
      <c r="J186">
        <f t="shared" si="29"/>
        <v>977</v>
      </c>
      <c r="K186" t="str">
        <f t="shared" si="30"/>
        <v>180.55 977</v>
      </c>
      <c r="L186">
        <f t="shared" si="31"/>
        <v>298.89999999999998</v>
      </c>
    </row>
    <row r="187" spans="1:12" x14ac:dyDescent="0.25">
      <c r="A187">
        <v>168</v>
      </c>
      <c r="B187">
        <f t="shared" si="32"/>
        <v>15</v>
      </c>
      <c r="C187">
        <f t="shared" si="33"/>
        <v>180.5499999999999</v>
      </c>
      <c r="D187">
        <f t="shared" si="34"/>
        <v>976</v>
      </c>
      <c r="E187">
        <f t="shared" si="26"/>
        <v>1.0245901639344263E-3</v>
      </c>
      <c r="F187" t="str">
        <f t="shared" si="27"/>
        <v>u_168=IntEnergy(Water,v=0.00102459,P=180.55)</v>
      </c>
      <c r="G187" t="s">
        <v>190</v>
      </c>
      <c r="H187">
        <v>306.10000000000002</v>
      </c>
      <c r="I187">
        <f t="shared" si="28"/>
        <v>180.5499999999999</v>
      </c>
      <c r="J187">
        <f t="shared" si="29"/>
        <v>976</v>
      </c>
      <c r="K187" t="str">
        <f t="shared" si="30"/>
        <v>180.55 976</v>
      </c>
      <c r="L187">
        <f t="shared" si="31"/>
        <v>306.10000000000002</v>
      </c>
    </row>
    <row r="188" spans="1:12" x14ac:dyDescent="0.25">
      <c r="A188">
        <v>169</v>
      </c>
      <c r="B188">
        <f t="shared" si="32"/>
        <v>16</v>
      </c>
      <c r="C188">
        <f t="shared" si="33"/>
        <v>180.5499999999999</v>
      </c>
      <c r="D188">
        <f t="shared" si="34"/>
        <v>975</v>
      </c>
      <c r="E188">
        <f t="shared" si="26"/>
        <v>1.0256410256410256E-3</v>
      </c>
      <c r="F188" t="str">
        <f t="shared" si="27"/>
        <v>u_169=IntEnergy(Water,v=0.00102564,P=180.55)</v>
      </c>
      <c r="G188" t="s">
        <v>191</v>
      </c>
      <c r="H188">
        <v>313.2</v>
      </c>
      <c r="I188">
        <f t="shared" si="28"/>
        <v>180.5499999999999</v>
      </c>
      <c r="J188">
        <f t="shared" si="29"/>
        <v>975</v>
      </c>
      <c r="K188" t="str">
        <f t="shared" si="30"/>
        <v>180.55 975</v>
      </c>
      <c r="L188">
        <f t="shared" si="31"/>
        <v>313.2</v>
      </c>
    </row>
    <row r="189" spans="1:12" x14ac:dyDescent="0.25">
      <c r="A189">
        <v>170</v>
      </c>
      <c r="B189">
        <f t="shared" si="32"/>
        <v>17</v>
      </c>
      <c r="C189">
        <f t="shared" si="33"/>
        <v>180.5499999999999</v>
      </c>
      <c r="D189">
        <f t="shared" si="34"/>
        <v>974</v>
      </c>
      <c r="E189">
        <f t="shared" si="26"/>
        <v>1.026694045174538E-3</v>
      </c>
      <c r="F189" t="str">
        <f t="shared" si="27"/>
        <v>u_170=IntEnergy(Water,v=0.00102669,P=180.55)</v>
      </c>
      <c r="G189" t="s">
        <v>192</v>
      </c>
      <c r="H189">
        <v>320.2</v>
      </c>
      <c r="I189">
        <f t="shared" si="28"/>
        <v>180.5499999999999</v>
      </c>
      <c r="J189">
        <f t="shared" si="29"/>
        <v>974</v>
      </c>
      <c r="K189" t="str">
        <f t="shared" si="30"/>
        <v>180.55 974</v>
      </c>
      <c r="L189">
        <f t="shared" si="31"/>
        <v>320.2</v>
      </c>
    </row>
    <row r="190" spans="1:12" x14ac:dyDescent="0.25">
      <c r="A190">
        <v>171</v>
      </c>
      <c r="B190">
        <f t="shared" si="32"/>
        <v>1</v>
      </c>
      <c r="C190">
        <f t="shared" si="33"/>
        <v>180.49999999999989</v>
      </c>
      <c r="D190">
        <f t="shared" si="34"/>
        <v>990</v>
      </c>
      <c r="E190">
        <f t="shared" si="26"/>
        <v>1.0101010101010101E-3</v>
      </c>
      <c r="F190" t="str">
        <f t="shared" si="27"/>
        <v>u_171=IntEnergy(Water,v=0.00101010,P=180.5)</v>
      </c>
      <c r="G190" t="s">
        <v>193</v>
      </c>
      <c r="H190">
        <v>190.8</v>
      </c>
      <c r="I190">
        <f t="shared" si="28"/>
        <v>180.49999999999989</v>
      </c>
      <c r="J190">
        <f t="shared" si="29"/>
        <v>990</v>
      </c>
      <c r="K190" t="str">
        <f t="shared" si="30"/>
        <v>180.50 990</v>
      </c>
      <c r="L190">
        <f t="shared" si="31"/>
        <v>190.8</v>
      </c>
    </row>
    <row r="191" spans="1:12" x14ac:dyDescent="0.25">
      <c r="A191">
        <v>172</v>
      </c>
      <c r="B191">
        <f t="shared" si="32"/>
        <v>2</v>
      </c>
      <c r="C191">
        <f t="shared" si="33"/>
        <v>180.49999999999989</v>
      </c>
      <c r="D191">
        <f t="shared" si="34"/>
        <v>989</v>
      </c>
      <c r="E191">
        <f t="shared" si="26"/>
        <v>1.0111223458038423E-3</v>
      </c>
      <c r="F191" t="str">
        <f t="shared" si="27"/>
        <v>u_172=IntEnergy(Water,v=0.00101112,P=180.5)</v>
      </c>
      <c r="G191" t="s">
        <v>194</v>
      </c>
      <c r="H191">
        <v>201.4</v>
      </c>
      <c r="I191">
        <f t="shared" si="28"/>
        <v>180.49999999999989</v>
      </c>
      <c r="J191">
        <f t="shared" si="29"/>
        <v>989</v>
      </c>
      <c r="K191" t="str">
        <f t="shared" si="30"/>
        <v>180.50 989</v>
      </c>
      <c r="L191">
        <f t="shared" si="31"/>
        <v>201.4</v>
      </c>
    </row>
    <row r="192" spans="1:12" x14ac:dyDescent="0.25">
      <c r="A192">
        <v>173</v>
      </c>
      <c r="B192">
        <f t="shared" si="32"/>
        <v>3</v>
      </c>
      <c r="C192">
        <f t="shared" si="33"/>
        <v>180.49999999999989</v>
      </c>
      <c r="D192">
        <f t="shared" si="34"/>
        <v>988</v>
      </c>
      <c r="E192">
        <f t="shared" si="26"/>
        <v>1.0121457489878543E-3</v>
      </c>
      <c r="F192" t="str">
        <f t="shared" si="27"/>
        <v>u_173=IntEnergy(Water,v=0.00101215,P=180.5)</v>
      </c>
      <c r="G192" t="s">
        <v>195</v>
      </c>
      <c r="H192">
        <v>210.6</v>
      </c>
      <c r="I192">
        <f t="shared" si="28"/>
        <v>180.49999999999989</v>
      </c>
      <c r="J192">
        <f t="shared" si="29"/>
        <v>988</v>
      </c>
      <c r="K192" t="str">
        <f t="shared" si="30"/>
        <v>180.50 988</v>
      </c>
      <c r="L192">
        <f t="shared" si="31"/>
        <v>210.6</v>
      </c>
    </row>
    <row r="193" spans="1:12" x14ac:dyDescent="0.25">
      <c r="A193">
        <v>174</v>
      </c>
      <c r="B193">
        <f t="shared" si="32"/>
        <v>4</v>
      </c>
      <c r="C193">
        <f t="shared" si="33"/>
        <v>180.49999999999989</v>
      </c>
      <c r="D193">
        <f t="shared" si="34"/>
        <v>987</v>
      </c>
      <c r="E193">
        <f t="shared" si="26"/>
        <v>1.0131712259371835E-3</v>
      </c>
      <c r="F193" t="str">
        <f t="shared" si="27"/>
        <v>u_174=IntEnergy(Water,v=0.00101317,P=180.5)</v>
      </c>
      <c r="G193" t="s">
        <v>196</v>
      </c>
      <c r="H193">
        <v>219.5</v>
      </c>
      <c r="I193">
        <f t="shared" si="28"/>
        <v>180.49999999999989</v>
      </c>
      <c r="J193">
        <f t="shared" si="29"/>
        <v>987</v>
      </c>
      <c r="K193" t="str">
        <f t="shared" si="30"/>
        <v>180.50 987</v>
      </c>
      <c r="L193">
        <f t="shared" si="31"/>
        <v>219.5</v>
      </c>
    </row>
    <row r="194" spans="1:12" x14ac:dyDescent="0.25">
      <c r="A194">
        <v>175</v>
      </c>
      <c r="B194">
        <f t="shared" si="32"/>
        <v>5</v>
      </c>
      <c r="C194">
        <f t="shared" si="33"/>
        <v>180.49999999999989</v>
      </c>
      <c r="D194">
        <f t="shared" si="34"/>
        <v>986</v>
      </c>
      <c r="E194">
        <f t="shared" si="26"/>
        <v>1.0141987829614604E-3</v>
      </c>
      <c r="F194" t="str">
        <f t="shared" si="27"/>
        <v>u_175=IntEnergy(Water,v=0.00101420,P=180.5)</v>
      </c>
      <c r="G194" t="s">
        <v>197</v>
      </c>
      <c r="H194">
        <v>228.2</v>
      </c>
      <c r="I194">
        <f t="shared" si="28"/>
        <v>180.49999999999989</v>
      </c>
      <c r="J194">
        <f t="shared" si="29"/>
        <v>986</v>
      </c>
      <c r="K194" t="str">
        <f t="shared" si="30"/>
        <v>180.50 986</v>
      </c>
      <c r="L194">
        <f t="shared" si="31"/>
        <v>228.2</v>
      </c>
    </row>
    <row r="195" spans="1:12" x14ac:dyDescent="0.25">
      <c r="A195">
        <v>176</v>
      </c>
      <c r="B195">
        <f t="shared" si="32"/>
        <v>6</v>
      </c>
      <c r="C195">
        <f t="shared" si="33"/>
        <v>180.49999999999989</v>
      </c>
      <c r="D195">
        <f t="shared" si="34"/>
        <v>985</v>
      </c>
      <c r="E195">
        <f t="shared" si="26"/>
        <v>1.0152284263959391E-3</v>
      </c>
      <c r="F195" t="str">
        <f t="shared" si="27"/>
        <v>u_176=IntEnergy(Water,v=0.00101523,P=180.5)</v>
      </c>
      <c r="G195" t="s">
        <v>198</v>
      </c>
      <c r="H195">
        <v>236.7</v>
      </c>
      <c r="I195">
        <f t="shared" si="28"/>
        <v>180.49999999999989</v>
      </c>
      <c r="J195">
        <f t="shared" si="29"/>
        <v>985</v>
      </c>
      <c r="K195" t="str">
        <f t="shared" si="30"/>
        <v>180.50 985</v>
      </c>
      <c r="L195">
        <f t="shared" si="31"/>
        <v>236.7</v>
      </c>
    </row>
    <row r="196" spans="1:12" x14ac:dyDescent="0.25">
      <c r="A196">
        <v>177</v>
      </c>
      <c r="B196">
        <f t="shared" si="32"/>
        <v>7</v>
      </c>
      <c r="C196">
        <f t="shared" si="33"/>
        <v>180.49999999999989</v>
      </c>
      <c r="D196">
        <f t="shared" si="34"/>
        <v>984</v>
      </c>
      <c r="E196">
        <f t="shared" si="26"/>
        <v>1.0162601626016261E-3</v>
      </c>
      <c r="F196" t="str">
        <f t="shared" si="27"/>
        <v>u_177=IntEnergy(Water,v=0.00101626,P=180.5)</v>
      </c>
      <c r="G196" t="s">
        <v>199</v>
      </c>
      <c r="H196">
        <v>245</v>
      </c>
      <c r="I196">
        <f t="shared" si="28"/>
        <v>180.49999999999989</v>
      </c>
      <c r="J196">
        <f t="shared" si="29"/>
        <v>984</v>
      </c>
      <c r="K196" t="str">
        <f t="shared" si="30"/>
        <v>180.50 984</v>
      </c>
      <c r="L196">
        <f t="shared" si="31"/>
        <v>245</v>
      </c>
    </row>
    <row r="197" spans="1:12" x14ac:dyDescent="0.25">
      <c r="A197">
        <v>178</v>
      </c>
      <c r="B197">
        <f t="shared" si="32"/>
        <v>8</v>
      </c>
      <c r="C197">
        <f t="shared" si="33"/>
        <v>180.49999999999989</v>
      </c>
      <c r="D197">
        <f t="shared" si="34"/>
        <v>983</v>
      </c>
      <c r="E197">
        <f t="shared" si="26"/>
        <v>1.017293997965412E-3</v>
      </c>
      <c r="F197" t="str">
        <f t="shared" si="27"/>
        <v>u_178=IntEnergy(Water,v=0.00101729,P=180.5)</v>
      </c>
      <c r="G197" t="s">
        <v>200</v>
      </c>
      <c r="H197">
        <v>253.1</v>
      </c>
      <c r="I197">
        <f t="shared" si="28"/>
        <v>180.49999999999989</v>
      </c>
      <c r="J197">
        <f t="shared" si="29"/>
        <v>983</v>
      </c>
      <c r="K197" t="str">
        <f t="shared" si="30"/>
        <v>180.50 983</v>
      </c>
      <c r="L197">
        <f t="shared" si="31"/>
        <v>253.1</v>
      </c>
    </row>
    <row r="198" spans="1:12" x14ac:dyDescent="0.25">
      <c r="A198">
        <v>179</v>
      </c>
      <c r="B198">
        <f t="shared" si="32"/>
        <v>9</v>
      </c>
      <c r="C198">
        <f t="shared" si="33"/>
        <v>180.49999999999989</v>
      </c>
      <c r="D198">
        <f t="shared" si="34"/>
        <v>982</v>
      </c>
      <c r="E198">
        <f t="shared" si="26"/>
        <v>1.0183299389002036E-3</v>
      </c>
      <c r="F198" t="str">
        <f t="shared" si="27"/>
        <v>u_179=IntEnergy(Water,v=0.00101833,P=180.5)</v>
      </c>
      <c r="G198" t="s">
        <v>201</v>
      </c>
      <c r="H198">
        <v>261.2</v>
      </c>
      <c r="I198">
        <f t="shared" si="28"/>
        <v>180.49999999999989</v>
      </c>
      <c r="J198">
        <f t="shared" si="29"/>
        <v>982</v>
      </c>
      <c r="K198" t="str">
        <f t="shared" si="30"/>
        <v>180.50 982</v>
      </c>
      <c r="L198">
        <f t="shared" si="31"/>
        <v>261.2</v>
      </c>
    </row>
    <row r="199" spans="1:12" x14ac:dyDescent="0.25">
      <c r="A199">
        <v>180</v>
      </c>
      <c r="B199">
        <f t="shared" si="32"/>
        <v>10</v>
      </c>
      <c r="C199">
        <f t="shared" si="33"/>
        <v>180.49999999999989</v>
      </c>
      <c r="D199">
        <f t="shared" si="34"/>
        <v>981</v>
      </c>
      <c r="E199">
        <f t="shared" si="26"/>
        <v>1.0193679918450561E-3</v>
      </c>
      <c r="F199" t="str">
        <f t="shared" si="27"/>
        <v>u_180=IntEnergy(Water,v=0.00101937,P=180.5)</v>
      </c>
      <c r="G199" t="s">
        <v>202</v>
      </c>
      <c r="H199">
        <v>269</v>
      </c>
      <c r="I199">
        <f t="shared" si="28"/>
        <v>180.49999999999989</v>
      </c>
      <c r="J199">
        <f t="shared" si="29"/>
        <v>981</v>
      </c>
      <c r="K199" t="str">
        <f t="shared" si="30"/>
        <v>180.50 981</v>
      </c>
      <c r="L199">
        <f t="shared" si="31"/>
        <v>269</v>
      </c>
    </row>
    <row r="200" spans="1:12" x14ac:dyDescent="0.25">
      <c r="A200">
        <v>181</v>
      </c>
      <c r="B200">
        <f t="shared" si="32"/>
        <v>11</v>
      </c>
      <c r="C200">
        <f t="shared" si="33"/>
        <v>180.49999999999989</v>
      </c>
      <c r="D200">
        <f t="shared" si="34"/>
        <v>980</v>
      </c>
      <c r="E200">
        <f t="shared" si="26"/>
        <v>1.0204081632653062E-3</v>
      </c>
      <c r="F200" t="str">
        <f t="shared" si="27"/>
        <v>u_181=IntEnergy(Water,v=0.00102041,P=180.5)</v>
      </c>
      <c r="G200" t="s">
        <v>203</v>
      </c>
      <c r="H200">
        <v>276.7</v>
      </c>
      <c r="I200">
        <f t="shared" si="28"/>
        <v>180.49999999999989</v>
      </c>
      <c r="J200">
        <f t="shared" si="29"/>
        <v>980</v>
      </c>
      <c r="K200" t="str">
        <f t="shared" si="30"/>
        <v>180.50 980</v>
      </c>
      <c r="L200">
        <f t="shared" si="31"/>
        <v>276.7</v>
      </c>
    </row>
    <row r="201" spans="1:12" x14ac:dyDescent="0.25">
      <c r="A201">
        <v>182</v>
      </c>
      <c r="B201">
        <f t="shared" si="32"/>
        <v>12</v>
      </c>
      <c r="C201">
        <f t="shared" si="33"/>
        <v>180.49999999999989</v>
      </c>
      <c r="D201">
        <f t="shared" si="34"/>
        <v>979</v>
      </c>
      <c r="E201">
        <f t="shared" si="26"/>
        <v>1.0214504596527069E-3</v>
      </c>
      <c r="F201" t="str">
        <f t="shared" si="27"/>
        <v>u_182=IntEnergy(Water,v=0.00102145,P=180.5)</v>
      </c>
      <c r="G201" t="s">
        <v>204</v>
      </c>
      <c r="H201">
        <v>284.2</v>
      </c>
      <c r="I201">
        <f t="shared" si="28"/>
        <v>180.49999999999989</v>
      </c>
      <c r="J201">
        <f t="shared" si="29"/>
        <v>979</v>
      </c>
      <c r="K201" t="str">
        <f t="shared" si="30"/>
        <v>180.50 979</v>
      </c>
      <c r="L201">
        <f t="shared" si="31"/>
        <v>284.2</v>
      </c>
    </row>
    <row r="202" spans="1:12" x14ac:dyDescent="0.25">
      <c r="A202">
        <v>183</v>
      </c>
      <c r="B202">
        <f t="shared" si="32"/>
        <v>13</v>
      </c>
      <c r="C202">
        <f t="shared" si="33"/>
        <v>180.49999999999989</v>
      </c>
      <c r="D202">
        <f t="shared" si="34"/>
        <v>978</v>
      </c>
      <c r="E202">
        <f t="shared" si="26"/>
        <v>1.0224948875255625E-3</v>
      </c>
      <c r="F202" t="str">
        <f t="shared" si="27"/>
        <v>u_183=IntEnergy(Water,v=0.00102249,P=180.5)</v>
      </c>
      <c r="G202" t="s">
        <v>205</v>
      </c>
      <c r="H202">
        <v>291.60000000000002</v>
      </c>
      <c r="I202">
        <f t="shared" si="28"/>
        <v>180.49999999999989</v>
      </c>
      <c r="J202">
        <f t="shared" si="29"/>
        <v>978</v>
      </c>
      <c r="K202" t="str">
        <f t="shared" si="30"/>
        <v>180.50 978</v>
      </c>
      <c r="L202">
        <f t="shared" si="31"/>
        <v>291.60000000000002</v>
      </c>
    </row>
    <row r="203" spans="1:12" x14ac:dyDescent="0.25">
      <c r="A203">
        <v>184</v>
      </c>
      <c r="B203">
        <f t="shared" si="32"/>
        <v>14</v>
      </c>
      <c r="C203">
        <f t="shared" si="33"/>
        <v>180.49999999999989</v>
      </c>
      <c r="D203">
        <f t="shared" si="34"/>
        <v>977</v>
      </c>
      <c r="E203">
        <f t="shared" si="26"/>
        <v>1.0235414534288639E-3</v>
      </c>
      <c r="F203" t="str">
        <f t="shared" si="27"/>
        <v>u_184=IntEnergy(Water,v=0.00102354,P=180.5)</v>
      </c>
      <c r="G203" t="s">
        <v>206</v>
      </c>
      <c r="H203">
        <v>298.89999999999998</v>
      </c>
      <c r="I203">
        <f t="shared" si="28"/>
        <v>180.49999999999989</v>
      </c>
      <c r="J203">
        <f t="shared" si="29"/>
        <v>977</v>
      </c>
      <c r="K203" t="str">
        <f t="shared" si="30"/>
        <v>180.50 977</v>
      </c>
      <c r="L203">
        <f t="shared" si="31"/>
        <v>298.89999999999998</v>
      </c>
    </row>
    <row r="204" spans="1:12" x14ac:dyDescent="0.25">
      <c r="A204">
        <v>185</v>
      </c>
      <c r="B204">
        <f t="shared" si="32"/>
        <v>15</v>
      </c>
      <c r="C204">
        <f t="shared" si="33"/>
        <v>180.49999999999989</v>
      </c>
      <c r="D204">
        <f t="shared" si="34"/>
        <v>976</v>
      </c>
      <c r="E204">
        <f t="shared" si="26"/>
        <v>1.0245901639344263E-3</v>
      </c>
      <c r="F204" t="str">
        <f t="shared" si="27"/>
        <v>u_185=IntEnergy(Water,v=0.00102459,P=180.5)</v>
      </c>
      <c r="G204" t="s">
        <v>207</v>
      </c>
      <c r="H204">
        <v>306.10000000000002</v>
      </c>
      <c r="I204">
        <f t="shared" si="28"/>
        <v>180.49999999999989</v>
      </c>
      <c r="J204">
        <f t="shared" si="29"/>
        <v>976</v>
      </c>
      <c r="K204" t="str">
        <f t="shared" si="30"/>
        <v>180.50 976</v>
      </c>
      <c r="L204">
        <f t="shared" si="31"/>
        <v>306.10000000000002</v>
      </c>
    </row>
    <row r="205" spans="1:12" x14ac:dyDescent="0.25">
      <c r="A205">
        <v>186</v>
      </c>
      <c r="B205">
        <f t="shared" si="32"/>
        <v>16</v>
      </c>
      <c r="C205">
        <f t="shared" si="33"/>
        <v>180.49999999999989</v>
      </c>
      <c r="D205">
        <f t="shared" si="34"/>
        <v>975</v>
      </c>
      <c r="E205">
        <f t="shared" si="26"/>
        <v>1.0256410256410256E-3</v>
      </c>
      <c r="F205" t="str">
        <f t="shared" si="27"/>
        <v>u_186=IntEnergy(Water,v=0.00102564,P=180.5)</v>
      </c>
      <c r="G205" t="s">
        <v>208</v>
      </c>
      <c r="H205">
        <v>313.2</v>
      </c>
      <c r="I205">
        <f t="shared" si="28"/>
        <v>180.49999999999989</v>
      </c>
      <c r="J205">
        <f t="shared" si="29"/>
        <v>975</v>
      </c>
      <c r="K205" t="str">
        <f t="shared" si="30"/>
        <v>180.50 975</v>
      </c>
      <c r="L205">
        <f t="shared" si="31"/>
        <v>313.2</v>
      </c>
    </row>
    <row r="206" spans="1:12" x14ac:dyDescent="0.25">
      <c r="A206">
        <v>187</v>
      </c>
      <c r="B206">
        <f t="shared" si="32"/>
        <v>17</v>
      </c>
      <c r="C206">
        <f t="shared" si="33"/>
        <v>180.49999999999989</v>
      </c>
      <c r="D206">
        <f t="shared" si="34"/>
        <v>974</v>
      </c>
      <c r="E206">
        <f t="shared" si="26"/>
        <v>1.026694045174538E-3</v>
      </c>
      <c r="F206" t="str">
        <f t="shared" si="27"/>
        <v>u_187=IntEnergy(Water,v=0.00102669,P=180.5)</v>
      </c>
      <c r="G206" t="s">
        <v>209</v>
      </c>
      <c r="H206">
        <v>320.2</v>
      </c>
      <c r="I206">
        <f t="shared" si="28"/>
        <v>180.49999999999989</v>
      </c>
      <c r="J206">
        <f t="shared" si="29"/>
        <v>974</v>
      </c>
      <c r="K206" t="str">
        <f t="shared" si="30"/>
        <v>180.50 974</v>
      </c>
      <c r="L206">
        <f t="shared" si="31"/>
        <v>320.2</v>
      </c>
    </row>
    <row r="207" spans="1:12" x14ac:dyDescent="0.25">
      <c r="A207">
        <v>188</v>
      </c>
      <c r="B207">
        <f t="shared" si="32"/>
        <v>1</v>
      </c>
      <c r="C207">
        <f t="shared" si="33"/>
        <v>180.44999999999987</v>
      </c>
      <c r="D207">
        <f t="shared" si="34"/>
        <v>990</v>
      </c>
      <c r="E207">
        <f t="shared" si="26"/>
        <v>1.0101010101010101E-3</v>
      </c>
      <c r="F207" t="str">
        <f t="shared" si="27"/>
        <v>u_188=IntEnergy(Water,v=0.00101010,P=180.45)</v>
      </c>
      <c r="G207" t="s">
        <v>210</v>
      </c>
      <c r="H207">
        <v>190.8</v>
      </c>
      <c r="I207">
        <f t="shared" si="28"/>
        <v>180.44999999999987</v>
      </c>
      <c r="J207">
        <f t="shared" si="29"/>
        <v>990</v>
      </c>
      <c r="K207" t="str">
        <f t="shared" si="30"/>
        <v>180.45 990</v>
      </c>
      <c r="L207">
        <f t="shared" si="31"/>
        <v>190.8</v>
      </c>
    </row>
    <row r="208" spans="1:12" x14ac:dyDescent="0.25">
      <c r="A208">
        <v>189</v>
      </c>
      <c r="B208">
        <f t="shared" si="32"/>
        <v>2</v>
      </c>
      <c r="C208">
        <f t="shared" si="33"/>
        <v>180.44999999999987</v>
      </c>
      <c r="D208">
        <f t="shared" si="34"/>
        <v>989</v>
      </c>
      <c r="E208">
        <f t="shared" si="26"/>
        <v>1.0111223458038423E-3</v>
      </c>
      <c r="F208" t="str">
        <f t="shared" si="27"/>
        <v>u_189=IntEnergy(Water,v=0.00101112,P=180.45)</v>
      </c>
      <c r="G208" t="s">
        <v>211</v>
      </c>
      <c r="H208">
        <v>201.3</v>
      </c>
      <c r="I208">
        <f t="shared" si="28"/>
        <v>180.44999999999987</v>
      </c>
      <c r="J208">
        <f t="shared" si="29"/>
        <v>989</v>
      </c>
      <c r="K208" t="str">
        <f t="shared" si="30"/>
        <v>180.45 989</v>
      </c>
      <c r="L208">
        <f t="shared" si="31"/>
        <v>201.3</v>
      </c>
    </row>
    <row r="209" spans="1:12" x14ac:dyDescent="0.25">
      <c r="A209">
        <v>190</v>
      </c>
      <c r="B209">
        <f t="shared" si="32"/>
        <v>3</v>
      </c>
      <c r="C209">
        <f t="shared" si="33"/>
        <v>180.44999999999987</v>
      </c>
      <c r="D209">
        <f t="shared" si="34"/>
        <v>988</v>
      </c>
      <c r="E209">
        <f t="shared" si="26"/>
        <v>1.0121457489878543E-3</v>
      </c>
      <c r="F209" t="str">
        <f t="shared" si="27"/>
        <v>u_190=IntEnergy(Water,v=0.00101215,P=180.45)</v>
      </c>
      <c r="G209" t="s">
        <v>212</v>
      </c>
      <c r="H209">
        <v>210.6</v>
      </c>
      <c r="I209">
        <f t="shared" si="28"/>
        <v>180.44999999999987</v>
      </c>
      <c r="J209">
        <f t="shared" si="29"/>
        <v>988</v>
      </c>
      <c r="K209" t="str">
        <f t="shared" si="30"/>
        <v>180.45 988</v>
      </c>
      <c r="L209">
        <f t="shared" si="31"/>
        <v>210.6</v>
      </c>
    </row>
    <row r="210" spans="1:12" x14ac:dyDescent="0.25">
      <c r="A210">
        <v>191</v>
      </c>
      <c r="B210">
        <f t="shared" si="32"/>
        <v>4</v>
      </c>
      <c r="C210">
        <f t="shared" si="33"/>
        <v>180.44999999999987</v>
      </c>
      <c r="D210">
        <f t="shared" si="34"/>
        <v>987</v>
      </c>
      <c r="E210">
        <f t="shared" si="26"/>
        <v>1.0131712259371835E-3</v>
      </c>
      <c r="F210" t="str">
        <f t="shared" si="27"/>
        <v>u_191=IntEnergy(Water,v=0.00101317,P=180.45)</v>
      </c>
      <c r="G210" t="s">
        <v>213</v>
      </c>
      <c r="H210">
        <v>219.5</v>
      </c>
      <c r="I210">
        <f t="shared" si="28"/>
        <v>180.44999999999987</v>
      </c>
      <c r="J210">
        <f t="shared" si="29"/>
        <v>987</v>
      </c>
      <c r="K210" t="str">
        <f t="shared" si="30"/>
        <v>180.45 987</v>
      </c>
      <c r="L210">
        <f t="shared" si="31"/>
        <v>219.5</v>
      </c>
    </row>
    <row r="211" spans="1:12" x14ac:dyDescent="0.25">
      <c r="A211">
        <v>192</v>
      </c>
      <c r="B211">
        <f t="shared" si="32"/>
        <v>5</v>
      </c>
      <c r="C211">
        <f t="shared" si="33"/>
        <v>180.44999999999987</v>
      </c>
      <c r="D211">
        <f t="shared" si="34"/>
        <v>986</v>
      </c>
      <c r="E211">
        <f t="shared" si="26"/>
        <v>1.0141987829614604E-3</v>
      </c>
      <c r="F211" t="str">
        <f t="shared" si="27"/>
        <v>u_192=IntEnergy(Water,v=0.00101420,P=180.45)</v>
      </c>
      <c r="G211" t="s">
        <v>214</v>
      </c>
      <c r="H211">
        <v>228.2</v>
      </c>
      <c r="I211">
        <f t="shared" si="28"/>
        <v>180.44999999999987</v>
      </c>
      <c r="J211">
        <f t="shared" si="29"/>
        <v>986</v>
      </c>
      <c r="K211" t="str">
        <f t="shared" si="30"/>
        <v>180.45 986</v>
      </c>
      <c r="L211">
        <f t="shared" si="31"/>
        <v>228.2</v>
      </c>
    </row>
    <row r="212" spans="1:12" x14ac:dyDescent="0.25">
      <c r="A212">
        <v>193</v>
      </c>
      <c r="B212">
        <f t="shared" si="32"/>
        <v>6</v>
      </c>
      <c r="C212">
        <f t="shared" si="33"/>
        <v>180.44999999999987</v>
      </c>
      <c r="D212">
        <f t="shared" si="34"/>
        <v>985</v>
      </c>
      <c r="E212">
        <f t="shared" si="26"/>
        <v>1.0152284263959391E-3</v>
      </c>
      <c r="F212" t="str">
        <f t="shared" si="27"/>
        <v>u_193=IntEnergy(Water,v=0.00101523,P=180.45)</v>
      </c>
      <c r="G212" t="s">
        <v>215</v>
      </c>
      <c r="H212">
        <v>236.7</v>
      </c>
      <c r="I212">
        <f t="shared" si="28"/>
        <v>180.44999999999987</v>
      </c>
      <c r="J212">
        <f t="shared" si="29"/>
        <v>985</v>
      </c>
      <c r="K212" t="str">
        <f t="shared" si="30"/>
        <v>180.45 985</v>
      </c>
      <c r="L212">
        <f t="shared" si="31"/>
        <v>236.7</v>
      </c>
    </row>
    <row r="213" spans="1:12" x14ac:dyDescent="0.25">
      <c r="A213">
        <v>194</v>
      </c>
      <c r="B213">
        <f t="shared" si="32"/>
        <v>7</v>
      </c>
      <c r="C213">
        <f t="shared" si="33"/>
        <v>180.44999999999987</v>
      </c>
      <c r="D213">
        <f t="shared" si="34"/>
        <v>984</v>
      </c>
      <c r="E213">
        <f t="shared" ref="E213:E276" si="35">1/D213</f>
        <v>1.0162601626016261E-3</v>
      </c>
      <c r="F213" t="str">
        <f t="shared" ref="F213:F276" si="36">"u_"&amp;TEXT(A213,"000")&amp;"=IntEnergy(Water,v="&amp;TEXT(E213,"0.00000000")&amp;",P="&amp;C213&amp;")"</f>
        <v>u_194=IntEnergy(Water,v=0.00101626,P=180.45)</v>
      </c>
      <c r="G213" t="s">
        <v>216</v>
      </c>
      <c r="H213">
        <v>245</v>
      </c>
      <c r="I213">
        <f t="shared" ref="I213:I276" si="37">C213</f>
        <v>180.44999999999987</v>
      </c>
      <c r="J213">
        <f t="shared" ref="J213:J276" si="38">D213</f>
        <v>984</v>
      </c>
      <c r="K213" t="str">
        <f t="shared" ref="K213:K276" si="39">TEXT(I213,"0.00")&amp;" "&amp;J213</f>
        <v>180.45 984</v>
      </c>
      <c r="L213">
        <f t="shared" ref="L213:L276" si="40">H213</f>
        <v>245</v>
      </c>
    </row>
    <row r="214" spans="1:12" x14ac:dyDescent="0.25">
      <c r="A214">
        <v>195</v>
      </c>
      <c r="B214">
        <f t="shared" si="32"/>
        <v>8</v>
      </c>
      <c r="C214">
        <f t="shared" si="33"/>
        <v>180.44999999999987</v>
      </c>
      <c r="D214">
        <f t="shared" si="34"/>
        <v>983</v>
      </c>
      <c r="E214">
        <f t="shared" si="35"/>
        <v>1.017293997965412E-3</v>
      </c>
      <c r="F214" t="str">
        <f t="shared" si="36"/>
        <v>u_195=IntEnergy(Water,v=0.00101729,P=180.45)</v>
      </c>
      <c r="G214" t="s">
        <v>217</v>
      </c>
      <c r="H214">
        <v>253.1</v>
      </c>
      <c r="I214">
        <f t="shared" si="37"/>
        <v>180.44999999999987</v>
      </c>
      <c r="J214">
        <f t="shared" si="38"/>
        <v>983</v>
      </c>
      <c r="K214" t="str">
        <f t="shared" si="39"/>
        <v>180.45 983</v>
      </c>
      <c r="L214">
        <f t="shared" si="40"/>
        <v>253.1</v>
      </c>
    </row>
    <row r="215" spans="1:12" x14ac:dyDescent="0.25">
      <c r="A215">
        <v>196</v>
      </c>
      <c r="B215">
        <f t="shared" si="32"/>
        <v>9</v>
      </c>
      <c r="C215">
        <f t="shared" si="33"/>
        <v>180.44999999999987</v>
      </c>
      <c r="D215">
        <f t="shared" si="34"/>
        <v>982</v>
      </c>
      <c r="E215">
        <f t="shared" si="35"/>
        <v>1.0183299389002036E-3</v>
      </c>
      <c r="F215" t="str">
        <f t="shared" si="36"/>
        <v>u_196=IntEnergy(Water,v=0.00101833,P=180.45)</v>
      </c>
      <c r="G215" t="s">
        <v>218</v>
      </c>
      <c r="H215">
        <v>261.2</v>
      </c>
      <c r="I215">
        <f t="shared" si="37"/>
        <v>180.44999999999987</v>
      </c>
      <c r="J215">
        <f t="shared" si="38"/>
        <v>982</v>
      </c>
      <c r="K215" t="str">
        <f t="shared" si="39"/>
        <v>180.45 982</v>
      </c>
      <c r="L215">
        <f t="shared" si="40"/>
        <v>261.2</v>
      </c>
    </row>
    <row r="216" spans="1:12" x14ac:dyDescent="0.25">
      <c r="A216">
        <v>197</v>
      </c>
      <c r="B216">
        <f t="shared" si="32"/>
        <v>10</v>
      </c>
      <c r="C216">
        <f t="shared" si="33"/>
        <v>180.44999999999987</v>
      </c>
      <c r="D216">
        <f t="shared" si="34"/>
        <v>981</v>
      </c>
      <c r="E216">
        <f t="shared" si="35"/>
        <v>1.0193679918450561E-3</v>
      </c>
      <c r="F216" t="str">
        <f t="shared" si="36"/>
        <v>u_197=IntEnergy(Water,v=0.00101937,P=180.45)</v>
      </c>
      <c r="G216" t="s">
        <v>219</v>
      </c>
      <c r="H216">
        <v>269</v>
      </c>
      <c r="I216">
        <f t="shared" si="37"/>
        <v>180.44999999999987</v>
      </c>
      <c r="J216">
        <f t="shared" si="38"/>
        <v>981</v>
      </c>
      <c r="K216" t="str">
        <f t="shared" si="39"/>
        <v>180.45 981</v>
      </c>
      <c r="L216">
        <f t="shared" si="40"/>
        <v>269</v>
      </c>
    </row>
    <row r="217" spans="1:12" x14ac:dyDescent="0.25">
      <c r="A217">
        <v>198</v>
      </c>
      <c r="B217">
        <f t="shared" si="32"/>
        <v>11</v>
      </c>
      <c r="C217">
        <f t="shared" si="33"/>
        <v>180.44999999999987</v>
      </c>
      <c r="D217">
        <f t="shared" si="34"/>
        <v>980</v>
      </c>
      <c r="E217">
        <f t="shared" si="35"/>
        <v>1.0204081632653062E-3</v>
      </c>
      <c r="F217" t="str">
        <f t="shared" si="36"/>
        <v>u_198=IntEnergy(Water,v=0.00102041,P=180.45)</v>
      </c>
      <c r="G217" t="s">
        <v>220</v>
      </c>
      <c r="H217">
        <v>276.7</v>
      </c>
      <c r="I217">
        <f t="shared" si="37"/>
        <v>180.44999999999987</v>
      </c>
      <c r="J217">
        <f t="shared" si="38"/>
        <v>980</v>
      </c>
      <c r="K217" t="str">
        <f t="shared" si="39"/>
        <v>180.45 980</v>
      </c>
      <c r="L217">
        <f t="shared" si="40"/>
        <v>276.7</v>
      </c>
    </row>
    <row r="218" spans="1:12" x14ac:dyDescent="0.25">
      <c r="A218">
        <v>199</v>
      </c>
      <c r="B218">
        <f t="shared" si="32"/>
        <v>12</v>
      </c>
      <c r="C218">
        <f t="shared" si="33"/>
        <v>180.44999999999987</v>
      </c>
      <c r="D218">
        <f t="shared" si="34"/>
        <v>979</v>
      </c>
      <c r="E218">
        <f t="shared" si="35"/>
        <v>1.0214504596527069E-3</v>
      </c>
      <c r="F218" t="str">
        <f t="shared" si="36"/>
        <v>u_199=IntEnergy(Water,v=0.00102145,P=180.45)</v>
      </c>
      <c r="G218" t="s">
        <v>221</v>
      </c>
      <c r="H218">
        <v>284.2</v>
      </c>
      <c r="I218">
        <f t="shared" si="37"/>
        <v>180.44999999999987</v>
      </c>
      <c r="J218">
        <f t="shared" si="38"/>
        <v>979</v>
      </c>
      <c r="K218" t="str">
        <f t="shared" si="39"/>
        <v>180.45 979</v>
      </c>
      <c r="L218">
        <f t="shared" si="40"/>
        <v>284.2</v>
      </c>
    </row>
    <row r="219" spans="1:12" x14ac:dyDescent="0.25">
      <c r="A219">
        <v>200</v>
      </c>
      <c r="B219">
        <f t="shared" si="32"/>
        <v>13</v>
      </c>
      <c r="C219">
        <f t="shared" si="33"/>
        <v>180.44999999999987</v>
      </c>
      <c r="D219">
        <f t="shared" si="34"/>
        <v>978</v>
      </c>
      <c r="E219">
        <f t="shared" si="35"/>
        <v>1.0224948875255625E-3</v>
      </c>
      <c r="F219" t="str">
        <f t="shared" si="36"/>
        <v>u_200=IntEnergy(Water,v=0.00102249,P=180.45)</v>
      </c>
      <c r="G219" t="s">
        <v>222</v>
      </c>
      <c r="H219">
        <v>291.60000000000002</v>
      </c>
      <c r="I219">
        <f t="shared" si="37"/>
        <v>180.44999999999987</v>
      </c>
      <c r="J219">
        <f t="shared" si="38"/>
        <v>978</v>
      </c>
      <c r="K219" t="str">
        <f t="shared" si="39"/>
        <v>180.45 978</v>
      </c>
      <c r="L219">
        <f t="shared" si="40"/>
        <v>291.60000000000002</v>
      </c>
    </row>
    <row r="220" spans="1:12" x14ac:dyDescent="0.25">
      <c r="A220">
        <v>201</v>
      </c>
      <c r="B220">
        <f t="shared" si="32"/>
        <v>14</v>
      </c>
      <c r="C220">
        <f t="shared" si="33"/>
        <v>180.44999999999987</v>
      </c>
      <c r="D220">
        <f t="shared" si="34"/>
        <v>977</v>
      </c>
      <c r="E220">
        <f t="shared" si="35"/>
        <v>1.0235414534288639E-3</v>
      </c>
      <c r="F220" t="str">
        <f t="shared" si="36"/>
        <v>u_201=IntEnergy(Water,v=0.00102354,P=180.45)</v>
      </c>
      <c r="G220" t="s">
        <v>223</v>
      </c>
      <c r="H220">
        <v>298.89999999999998</v>
      </c>
      <c r="I220">
        <f t="shared" si="37"/>
        <v>180.44999999999987</v>
      </c>
      <c r="J220">
        <f t="shared" si="38"/>
        <v>977</v>
      </c>
      <c r="K220" t="str">
        <f t="shared" si="39"/>
        <v>180.45 977</v>
      </c>
      <c r="L220">
        <f t="shared" si="40"/>
        <v>298.89999999999998</v>
      </c>
    </row>
    <row r="221" spans="1:12" x14ac:dyDescent="0.25">
      <c r="A221">
        <v>202</v>
      </c>
      <c r="B221">
        <f t="shared" si="32"/>
        <v>15</v>
      </c>
      <c r="C221">
        <f t="shared" si="33"/>
        <v>180.44999999999987</v>
      </c>
      <c r="D221">
        <f t="shared" si="34"/>
        <v>976</v>
      </c>
      <c r="E221">
        <f t="shared" si="35"/>
        <v>1.0245901639344263E-3</v>
      </c>
      <c r="F221" t="str">
        <f t="shared" si="36"/>
        <v>u_202=IntEnergy(Water,v=0.00102459,P=180.45)</v>
      </c>
      <c r="G221" t="s">
        <v>224</v>
      </c>
      <c r="H221">
        <v>306.10000000000002</v>
      </c>
      <c r="I221">
        <f t="shared" si="37"/>
        <v>180.44999999999987</v>
      </c>
      <c r="J221">
        <f t="shared" si="38"/>
        <v>976</v>
      </c>
      <c r="K221" t="str">
        <f t="shared" si="39"/>
        <v>180.45 976</v>
      </c>
      <c r="L221">
        <f t="shared" si="40"/>
        <v>306.10000000000002</v>
      </c>
    </row>
    <row r="222" spans="1:12" x14ac:dyDescent="0.25">
      <c r="A222">
        <v>203</v>
      </c>
      <c r="B222">
        <f t="shared" si="32"/>
        <v>16</v>
      </c>
      <c r="C222">
        <f t="shared" si="33"/>
        <v>180.44999999999987</v>
      </c>
      <c r="D222">
        <f t="shared" si="34"/>
        <v>975</v>
      </c>
      <c r="E222">
        <f t="shared" si="35"/>
        <v>1.0256410256410256E-3</v>
      </c>
      <c r="F222" t="str">
        <f t="shared" si="36"/>
        <v>u_203=IntEnergy(Water,v=0.00102564,P=180.45)</v>
      </c>
      <c r="G222" t="s">
        <v>225</v>
      </c>
      <c r="H222">
        <v>313.2</v>
      </c>
      <c r="I222">
        <f t="shared" si="37"/>
        <v>180.44999999999987</v>
      </c>
      <c r="J222">
        <f t="shared" si="38"/>
        <v>975</v>
      </c>
      <c r="K222" t="str">
        <f t="shared" si="39"/>
        <v>180.45 975</v>
      </c>
      <c r="L222">
        <f t="shared" si="40"/>
        <v>313.2</v>
      </c>
    </row>
    <row r="223" spans="1:12" x14ac:dyDescent="0.25">
      <c r="A223">
        <v>204</v>
      </c>
      <c r="B223">
        <f t="shared" si="32"/>
        <v>17</v>
      </c>
      <c r="C223">
        <f t="shared" si="33"/>
        <v>180.44999999999987</v>
      </c>
      <c r="D223">
        <f t="shared" si="34"/>
        <v>974</v>
      </c>
      <c r="E223">
        <f t="shared" si="35"/>
        <v>1.026694045174538E-3</v>
      </c>
      <c r="F223" t="str">
        <f t="shared" si="36"/>
        <v>u_204=IntEnergy(Water,v=0.00102669,P=180.45)</v>
      </c>
      <c r="G223" t="s">
        <v>226</v>
      </c>
      <c r="H223">
        <v>320.2</v>
      </c>
      <c r="I223">
        <f t="shared" si="37"/>
        <v>180.44999999999987</v>
      </c>
      <c r="J223">
        <f t="shared" si="38"/>
        <v>974</v>
      </c>
      <c r="K223" t="str">
        <f t="shared" si="39"/>
        <v>180.45 974</v>
      </c>
      <c r="L223">
        <f t="shared" si="40"/>
        <v>320.2</v>
      </c>
    </row>
    <row r="224" spans="1:12" x14ac:dyDescent="0.25">
      <c r="A224">
        <v>205</v>
      </c>
      <c r="B224">
        <f t="shared" si="32"/>
        <v>1</v>
      </c>
      <c r="C224">
        <f t="shared" si="33"/>
        <v>180.39999999999986</v>
      </c>
      <c r="D224">
        <f t="shared" si="34"/>
        <v>990</v>
      </c>
      <c r="E224">
        <f t="shared" si="35"/>
        <v>1.0101010101010101E-3</v>
      </c>
      <c r="F224" t="str">
        <f t="shared" si="36"/>
        <v>u_205=IntEnergy(Water,v=0.00101010,P=180.4)</v>
      </c>
      <c r="G224" t="s">
        <v>227</v>
      </c>
      <c r="H224">
        <v>190.8</v>
      </c>
      <c r="I224">
        <f t="shared" si="37"/>
        <v>180.39999999999986</v>
      </c>
      <c r="J224">
        <f t="shared" si="38"/>
        <v>990</v>
      </c>
      <c r="K224" t="str">
        <f t="shared" si="39"/>
        <v>180.40 990</v>
      </c>
      <c r="L224">
        <f t="shared" si="40"/>
        <v>190.8</v>
      </c>
    </row>
    <row r="225" spans="1:12" x14ac:dyDescent="0.25">
      <c r="A225">
        <v>206</v>
      </c>
      <c r="B225">
        <f t="shared" si="32"/>
        <v>2</v>
      </c>
      <c r="C225">
        <f t="shared" si="33"/>
        <v>180.39999999999986</v>
      </c>
      <c r="D225">
        <f t="shared" si="34"/>
        <v>989</v>
      </c>
      <c r="E225">
        <f t="shared" si="35"/>
        <v>1.0111223458038423E-3</v>
      </c>
      <c r="F225" t="str">
        <f t="shared" si="36"/>
        <v>u_206=IntEnergy(Water,v=0.00101112,P=180.4)</v>
      </c>
      <c r="G225" t="s">
        <v>228</v>
      </c>
      <c r="H225">
        <v>201.3</v>
      </c>
      <c r="I225">
        <f t="shared" si="37"/>
        <v>180.39999999999986</v>
      </c>
      <c r="J225">
        <f t="shared" si="38"/>
        <v>989</v>
      </c>
      <c r="K225" t="str">
        <f t="shared" si="39"/>
        <v>180.40 989</v>
      </c>
      <c r="L225">
        <f t="shared" si="40"/>
        <v>201.3</v>
      </c>
    </row>
    <row r="226" spans="1:12" x14ac:dyDescent="0.25">
      <c r="A226">
        <v>207</v>
      </c>
      <c r="B226">
        <f t="shared" si="32"/>
        <v>3</v>
      </c>
      <c r="C226">
        <f t="shared" si="33"/>
        <v>180.39999999999986</v>
      </c>
      <c r="D226">
        <f t="shared" si="34"/>
        <v>988</v>
      </c>
      <c r="E226">
        <f t="shared" si="35"/>
        <v>1.0121457489878543E-3</v>
      </c>
      <c r="F226" t="str">
        <f t="shared" si="36"/>
        <v>u_207=IntEnergy(Water,v=0.00101215,P=180.4)</v>
      </c>
      <c r="G226" t="s">
        <v>229</v>
      </c>
      <c r="H226">
        <v>210.6</v>
      </c>
      <c r="I226">
        <f t="shared" si="37"/>
        <v>180.39999999999986</v>
      </c>
      <c r="J226">
        <f t="shared" si="38"/>
        <v>988</v>
      </c>
      <c r="K226" t="str">
        <f t="shared" si="39"/>
        <v>180.40 988</v>
      </c>
      <c r="L226">
        <f t="shared" si="40"/>
        <v>210.6</v>
      </c>
    </row>
    <row r="227" spans="1:12" x14ac:dyDescent="0.25">
      <c r="A227">
        <v>208</v>
      </c>
      <c r="B227">
        <f t="shared" si="32"/>
        <v>4</v>
      </c>
      <c r="C227">
        <f t="shared" si="33"/>
        <v>180.39999999999986</v>
      </c>
      <c r="D227">
        <f t="shared" si="34"/>
        <v>987</v>
      </c>
      <c r="E227">
        <f t="shared" si="35"/>
        <v>1.0131712259371835E-3</v>
      </c>
      <c r="F227" t="str">
        <f t="shared" si="36"/>
        <v>u_208=IntEnergy(Water,v=0.00101317,P=180.4)</v>
      </c>
      <c r="G227" t="s">
        <v>230</v>
      </c>
      <c r="H227">
        <v>219.5</v>
      </c>
      <c r="I227">
        <f t="shared" si="37"/>
        <v>180.39999999999986</v>
      </c>
      <c r="J227">
        <f t="shared" si="38"/>
        <v>987</v>
      </c>
      <c r="K227" t="str">
        <f t="shared" si="39"/>
        <v>180.40 987</v>
      </c>
      <c r="L227">
        <f t="shared" si="40"/>
        <v>219.5</v>
      </c>
    </row>
    <row r="228" spans="1:12" x14ac:dyDescent="0.25">
      <c r="A228">
        <v>209</v>
      </c>
      <c r="B228">
        <f t="shared" si="32"/>
        <v>5</v>
      </c>
      <c r="C228">
        <f t="shared" si="33"/>
        <v>180.39999999999986</v>
      </c>
      <c r="D228">
        <f t="shared" si="34"/>
        <v>986</v>
      </c>
      <c r="E228">
        <f t="shared" si="35"/>
        <v>1.0141987829614604E-3</v>
      </c>
      <c r="F228" t="str">
        <f t="shared" si="36"/>
        <v>u_209=IntEnergy(Water,v=0.00101420,P=180.4)</v>
      </c>
      <c r="G228" t="s">
        <v>231</v>
      </c>
      <c r="H228">
        <v>228.2</v>
      </c>
      <c r="I228">
        <f t="shared" si="37"/>
        <v>180.39999999999986</v>
      </c>
      <c r="J228">
        <f t="shared" si="38"/>
        <v>986</v>
      </c>
      <c r="K228" t="str">
        <f t="shared" si="39"/>
        <v>180.40 986</v>
      </c>
      <c r="L228">
        <f t="shared" si="40"/>
        <v>228.2</v>
      </c>
    </row>
    <row r="229" spans="1:12" x14ac:dyDescent="0.25">
      <c r="A229">
        <v>210</v>
      </c>
      <c r="B229">
        <f t="shared" ref="B229:B292" si="41">IF(B228=17,1,B228+1)</f>
        <v>6</v>
      </c>
      <c r="C229">
        <f t="shared" ref="C229:C292" si="42">IF(B228=17,C228-0.05,C228)</f>
        <v>180.39999999999986</v>
      </c>
      <c r="D229">
        <f t="shared" ref="D229:D292" si="43">IF(B228=17,990,D228-1)</f>
        <v>985</v>
      </c>
      <c r="E229">
        <f t="shared" si="35"/>
        <v>1.0152284263959391E-3</v>
      </c>
      <c r="F229" t="str">
        <f t="shared" si="36"/>
        <v>u_210=IntEnergy(Water,v=0.00101523,P=180.4)</v>
      </c>
      <c r="G229" t="s">
        <v>232</v>
      </c>
      <c r="H229">
        <v>236.7</v>
      </c>
      <c r="I229">
        <f t="shared" si="37"/>
        <v>180.39999999999986</v>
      </c>
      <c r="J229">
        <f t="shared" si="38"/>
        <v>985</v>
      </c>
      <c r="K229" t="str">
        <f t="shared" si="39"/>
        <v>180.40 985</v>
      </c>
      <c r="L229">
        <f t="shared" si="40"/>
        <v>236.7</v>
      </c>
    </row>
    <row r="230" spans="1:12" x14ac:dyDescent="0.25">
      <c r="A230">
        <v>211</v>
      </c>
      <c r="B230">
        <f t="shared" si="41"/>
        <v>7</v>
      </c>
      <c r="C230">
        <f t="shared" si="42"/>
        <v>180.39999999999986</v>
      </c>
      <c r="D230">
        <f t="shared" si="43"/>
        <v>984</v>
      </c>
      <c r="E230">
        <f t="shared" si="35"/>
        <v>1.0162601626016261E-3</v>
      </c>
      <c r="F230" t="str">
        <f t="shared" si="36"/>
        <v>u_211=IntEnergy(Water,v=0.00101626,P=180.4)</v>
      </c>
      <c r="G230" t="s">
        <v>233</v>
      </c>
      <c r="H230">
        <v>245</v>
      </c>
      <c r="I230">
        <f t="shared" si="37"/>
        <v>180.39999999999986</v>
      </c>
      <c r="J230">
        <f t="shared" si="38"/>
        <v>984</v>
      </c>
      <c r="K230" t="str">
        <f t="shared" si="39"/>
        <v>180.40 984</v>
      </c>
      <c r="L230">
        <f t="shared" si="40"/>
        <v>245</v>
      </c>
    </row>
    <row r="231" spans="1:12" x14ac:dyDescent="0.25">
      <c r="A231">
        <v>212</v>
      </c>
      <c r="B231">
        <f t="shared" si="41"/>
        <v>8</v>
      </c>
      <c r="C231">
        <f t="shared" si="42"/>
        <v>180.39999999999986</v>
      </c>
      <c r="D231">
        <f t="shared" si="43"/>
        <v>983</v>
      </c>
      <c r="E231">
        <f t="shared" si="35"/>
        <v>1.017293997965412E-3</v>
      </c>
      <c r="F231" t="str">
        <f t="shared" si="36"/>
        <v>u_212=IntEnergy(Water,v=0.00101729,P=180.4)</v>
      </c>
      <c r="G231" t="s">
        <v>234</v>
      </c>
      <c r="H231">
        <v>253.1</v>
      </c>
      <c r="I231">
        <f t="shared" si="37"/>
        <v>180.39999999999986</v>
      </c>
      <c r="J231">
        <f t="shared" si="38"/>
        <v>983</v>
      </c>
      <c r="K231" t="str">
        <f t="shared" si="39"/>
        <v>180.40 983</v>
      </c>
      <c r="L231">
        <f t="shared" si="40"/>
        <v>253.1</v>
      </c>
    </row>
    <row r="232" spans="1:12" x14ac:dyDescent="0.25">
      <c r="A232">
        <v>213</v>
      </c>
      <c r="B232">
        <f t="shared" si="41"/>
        <v>9</v>
      </c>
      <c r="C232">
        <f t="shared" si="42"/>
        <v>180.39999999999986</v>
      </c>
      <c r="D232">
        <f t="shared" si="43"/>
        <v>982</v>
      </c>
      <c r="E232">
        <f t="shared" si="35"/>
        <v>1.0183299389002036E-3</v>
      </c>
      <c r="F232" t="str">
        <f t="shared" si="36"/>
        <v>u_213=IntEnergy(Water,v=0.00101833,P=180.4)</v>
      </c>
      <c r="G232" t="s">
        <v>235</v>
      </c>
      <c r="H232">
        <v>261.2</v>
      </c>
      <c r="I232">
        <f t="shared" si="37"/>
        <v>180.39999999999986</v>
      </c>
      <c r="J232">
        <f t="shared" si="38"/>
        <v>982</v>
      </c>
      <c r="K232" t="str">
        <f t="shared" si="39"/>
        <v>180.40 982</v>
      </c>
      <c r="L232">
        <f t="shared" si="40"/>
        <v>261.2</v>
      </c>
    </row>
    <row r="233" spans="1:12" x14ac:dyDescent="0.25">
      <c r="A233">
        <v>214</v>
      </c>
      <c r="B233">
        <f t="shared" si="41"/>
        <v>10</v>
      </c>
      <c r="C233">
        <f t="shared" si="42"/>
        <v>180.39999999999986</v>
      </c>
      <c r="D233">
        <f t="shared" si="43"/>
        <v>981</v>
      </c>
      <c r="E233">
        <f t="shared" si="35"/>
        <v>1.0193679918450561E-3</v>
      </c>
      <c r="F233" t="str">
        <f t="shared" si="36"/>
        <v>u_214=IntEnergy(Water,v=0.00101937,P=180.4)</v>
      </c>
      <c r="G233" t="s">
        <v>236</v>
      </c>
      <c r="H233">
        <v>269</v>
      </c>
      <c r="I233">
        <f t="shared" si="37"/>
        <v>180.39999999999986</v>
      </c>
      <c r="J233">
        <f t="shared" si="38"/>
        <v>981</v>
      </c>
      <c r="K233" t="str">
        <f t="shared" si="39"/>
        <v>180.40 981</v>
      </c>
      <c r="L233">
        <f t="shared" si="40"/>
        <v>269</v>
      </c>
    </row>
    <row r="234" spans="1:12" x14ac:dyDescent="0.25">
      <c r="A234">
        <v>215</v>
      </c>
      <c r="B234">
        <f t="shared" si="41"/>
        <v>11</v>
      </c>
      <c r="C234">
        <f t="shared" si="42"/>
        <v>180.39999999999986</v>
      </c>
      <c r="D234">
        <f t="shared" si="43"/>
        <v>980</v>
      </c>
      <c r="E234">
        <f t="shared" si="35"/>
        <v>1.0204081632653062E-3</v>
      </c>
      <c r="F234" t="str">
        <f t="shared" si="36"/>
        <v>u_215=IntEnergy(Water,v=0.00102041,P=180.4)</v>
      </c>
      <c r="G234" t="s">
        <v>237</v>
      </c>
      <c r="H234">
        <v>276.7</v>
      </c>
      <c r="I234">
        <f t="shared" si="37"/>
        <v>180.39999999999986</v>
      </c>
      <c r="J234">
        <f t="shared" si="38"/>
        <v>980</v>
      </c>
      <c r="K234" t="str">
        <f t="shared" si="39"/>
        <v>180.40 980</v>
      </c>
      <c r="L234">
        <f t="shared" si="40"/>
        <v>276.7</v>
      </c>
    </row>
    <row r="235" spans="1:12" x14ac:dyDescent="0.25">
      <c r="A235">
        <v>216</v>
      </c>
      <c r="B235">
        <f t="shared" si="41"/>
        <v>12</v>
      </c>
      <c r="C235">
        <f t="shared" si="42"/>
        <v>180.39999999999986</v>
      </c>
      <c r="D235">
        <f t="shared" si="43"/>
        <v>979</v>
      </c>
      <c r="E235">
        <f t="shared" si="35"/>
        <v>1.0214504596527069E-3</v>
      </c>
      <c r="F235" t="str">
        <f t="shared" si="36"/>
        <v>u_216=IntEnergy(Water,v=0.00102145,P=180.4)</v>
      </c>
      <c r="G235" t="s">
        <v>238</v>
      </c>
      <c r="H235">
        <v>284.2</v>
      </c>
      <c r="I235">
        <f t="shared" si="37"/>
        <v>180.39999999999986</v>
      </c>
      <c r="J235">
        <f t="shared" si="38"/>
        <v>979</v>
      </c>
      <c r="K235" t="str">
        <f t="shared" si="39"/>
        <v>180.40 979</v>
      </c>
      <c r="L235">
        <f t="shared" si="40"/>
        <v>284.2</v>
      </c>
    </row>
    <row r="236" spans="1:12" x14ac:dyDescent="0.25">
      <c r="A236">
        <v>217</v>
      </c>
      <c r="B236">
        <f t="shared" si="41"/>
        <v>13</v>
      </c>
      <c r="C236">
        <f t="shared" si="42"/>
        <v>180.39999999999986</v>
      </c>
      <c r="D236">
        <f t="shared" si="43"/>
        <v>978</v>
      </c>
      <c r="E236">
        <f t="shared" si="35"/>
        <v>1.0224948875255625E-3</v>
      </c>
      <c r="F236" t="str">
        <f t="shared" si="36"/>
        <v>u_217=IntEnergy(Water,v=0.00102249,P=180.4)</v>
      </c>
      <c r="G236" t="s">
        <v>239</v>
      </c>
      <c r="H236">
        <v>291.60000000000002</v>
      </c>
      <c r="I236">
        <f t="shared" si="37"/>
        <v>180.39999999999986</v>
      </c>
      <c r="J236">
        <f t="shared" si="38"/>
        <v>978</v>
      </c>
      <c r="K236" t="str">
        <f t="shared" si="39"/>
        <v>180.40 978</v>
      </c>
      <c r="L236">
        <f t="shared" si="40"/>
        <v>291.60000000000002</v>
      </c>
    </row>
    <row r="237" spans="1:12" x14ac:dyDescent="0.25">
      <c r="A237">
        <v>218</v>
      </c>
      <c r="B237">
        <f t="shared" si="41"/>
        <v>14</v>
      </c>
      <c r="C237">
        <f t="shared" si="42"/>
        <v>180.39999999999986</v>
      </c>
      <c r="D237">
        <f t="shared" si="43"/>
        <v>977</v>
      </c>
      <c r="E237">
        <f t="shared" si="35"/>
        <v>1.0235414534288639E-3</v>
      </c>
      <c r="F237" t="str">
        <f t="shared" si="36"/>
        <v>u_218=IntEnergy(Water,v=0.00102354,P=180.4)</v>
      </c>
      <c r="G237" t="s">
        <v>240</v>
      </c>
      <c r="H237">
        <v>298.89999999999998</v>
      </c>
      <c r="I237">
        <f t="shared" si="37"/>
        <v>180.39999999999986</v>
      </c>
      <c r="J237">
        <f t="shared" si="38"/>
        <v>977</v>
      </c>
      <c r="K237" t="str">
        <f t="shared" si="39"/>
        <v>180.40 977</v>
      </c>
      <c r="L237">
        <f t="shared" si="40"/>
        <v>298.89999999999998</v>
      </c>
    </row>
    <row r="238" spans="1:12" x14ac:dyDescent="0.25">
      <c r="A238">
        <v>219</v>
      </c>
      <c r="B238">
        <f t="shared" si="41"/>
        <v>15</v>
      </c>
      <c r="C238">
        <f t="shared" si="42"/>
        <v>180.39999999999986</v>
      </c>
      <c r="D238">
        <f t="shared" si="43"/>
        <v>976</v>
      </c>
      <c r="E238">
        <f t="shared" si="35"/>
        <v>1.0245901639344263E-3</v>
      </c>
      <c r="F238" t="str">
        <f t="shared" si="36"/>
        <v>u_219=IntEnergy(Water,v=0.00102459,P=180.4)</v>
      </c>
      <c r="G238" t="s">
        <v>241</v>
      </c>
      <c r="H238">
        <v>306.10000000000002</v>
      </c>
      <c r="I238">
        <f t="shared" si="37"/>
        <v>180.39999999999986</v>
      </c>
      <c r="J238">
        <f t="shared" si="38"/>
        <v>976</v>
      </c>
      <c r="K238" t="str">
        <f t="shared" si="39"/>
        <v>180.40 976</v>
      </c>
      <c r="L238">
        <f t="shared" si="40"/>
        <v>306.10000000000002</v>
      </c>
    </row>
    <row r="239" spans="1:12" x14ac:dyDescent="0.25">
      <c r="A239">
        <v>220</v>
      </c>
      <c r="B239">
        <f t="shared" si="41"/>
        <v>16</v>
      </c>
      <c r="C239">
        <f t="shared" si="42"/>
        <v>180.39999999999986</v>
      </c>
      <c r="D239">
        <f t="shared" si="43"/>
        <v>975</v>
      </c>
      <c r="E239">
        <f t="shared" si="35"/>
        <v>1.0256410256410256E-3</v>
      </c>
      <c r="F239" t="str">
        <f t="shared" si="36"/>
        <v>u_220=IntEnergy(Water,v=0.00102564,P=180.4)</v>
      </c>
      <c r="G239" t="s">
        <v>242</v>
      </c>
      <c r="H239">
        <v>313.2</v>
      </c>
      <c r="I239">
        <f t="shared" si="37"/>
        <v>180.39999999999986</v>
      </c>
      <c r="J239">
        <f t="shared" si="38"/>
        <v>975</v>
      </c>
      <c r="K239" t="str">
        <f t="shared" si="39"/>
        <v>180.40 975</v>
      </c>
      <c r="L239">
        <f t="shared" si="40"/>
        <v>313.2</v>
      </c>
    </row>
    <row r="240" spans="1:12" x14ac:dyDescent="0.25">
      <c r="A240">
        <v>221</v>
      </c>
      <c r="B240">
        <f t="shared" si="41"/>
        <v>17</v>
      </c>
      <c r="C240">
        <f t="shared" si="42"/>
        <v>180.39999999999986</v>
      </c>
      <c r="D240">
        <f t="shared" si="43"/>
        <v>974</v>
      </c>
      <c r="E240">
        <f t="shared" si="35"/>
        <v>1.026694045174538E-3</v>
      </c>
      <c r="F240" t="str">
        <f t="shared" si="36"/>
        <v>u_221=IntEnergy(Water,v=0.00102669,P=180.4)</v>
      </c>
      <c r="G240" t="s">
        <v>243</v>
      </c>
      <c r="H240">
        <v>320.2</v>
      </c>
      <c r="I240">
        <f t="shared" si="37"/>
        <v>180.39999999999986</v>
      </c>
      <c r="J240">
        <f t="shared" si="38"/>
        <v>974</v>
      </c>
      <c r="K240" t="str">
        <f t="shared" si="39"/>
        <v>180.40 974</v>
      </c>
      <c r="L240">
        <f t="shared" si="40"/>
        <v>320.2</v>
      </c>
    </row>
    <row r="241" spans="1:12" x14ac:dyDescent="0.25">
      <c r="A241">
        <v>222</v>
      </c>
      <c r="B241">
        <f t="shared" si="41"/>
        <v>1</v>
      </c>
      <c r="C241">
        <f t="shared" si="42"/>
        <v>180.34999999999985</v>
      </c>
      <c r="D241">
        <f t="shared" si="43"/>
        <v>990</v>
      </c>
      <c r="E241">
        <f t="shared" si="35"/>
        <v>1.0101010101010101E-3</v>
      </c>
      <c r="F241" t="str">
        <f t="shared" si="36"/>
        <v>u_222=IntEnergy(Water,v=0.00101010,P=180.35)</v>
      </c>
      <c r="G241" t="s">
        <v>244</v>
      </c>
      <c r="H241">
        <v>190.8</v>
      </c>
      <c r="I241">
        <f t="shared" si="37"/>
        <v>180.34999999999985</v>
      </c>
      <c r="J241">
        <f t="shared" si="38"/>
        <v>990</v>
      </c>
      <c r="K241" t="str">
        <f t="shared" si="39"/>
        <v>180.35 990</v>
      </c>
      <c r="L241">
        <f t="shared" si="40"/>
        <v>190.8</v>
      </c>
    </row>
    <row r="242" spans="1:12" x14ac:dyDescent="0.25">
      <c r="A242">
        <v>223</v>
      </c>
      <c r="B242">
        <f t="shared" si="41"/>
        <v>2</v>
      </c>
      <c r="C242">
        <f t="shared" si="42"/>
        <v>180.34999999999985</v>
      </c>
      <c r="D242">
        <f t="shared" si="43"/>
        <v>989</v>
      </c>
      <c r="E242">
        <f t="shared" si="35"/>
        <v>1.0111223458038423E-3</v>
      </c>
      <c r="F242" t="str">
        <f t="shared" si="36"/>
        <v>u_223=IntEnergy(Water,v=0.00101112,P=180.35)</v>
      </c>
      <c r="G242" t="s">
        <v>245</v>
      </c>
      <c r="H242">
        <v>201.3</v>
      </c>
      <c r="I242">
        <f t="shared" si="37"/>
        <v>180.34999999999985</v>
      </c>
      <c r="J242">
        <f t="shared" si="38"/>
        <v>989</v>
      </c>
      <c r="K242" t="str">
        <f t="shared" si="39"/>
        <v>180.35 989</v>
      </c>
      <c r="L242">
        <f t="shared" si="40"/>
        <v>201.3</v>
      </c>
    </row>
    <row r="243" spans="1:12" x14ac:dyDescent="0.25">
      <c r="A243">
        <v>224</v>
      </c>
      <c r="B243">
        <f t="shared" si="41"/>
        <v>3</v>
      </c>
      <c r="C243">
        <f t="shared" si="42"/>
        <v>180.34999999999985</v>
      </c>
      <c r="D243">
        <f t="shared" si="43"/>
        <v>988</v>
      </c>
      <c r="E243">
        <f t="shared" si="35"/>
        <v>1.0121457489878543E-3</v>
      </c>
      <c r="F243" t="str">
        <f t="shared" si="36"/>
        <v>u_224=IntEnergy(Water,v=0.00101215,P=180.35)</v>
      </c>
      <c r="G243" t="s">
        <v>246</v>
      </c>
      <c r="H243">
        <v>210.6</v>
      </c>
      <c r="I243">
        <f t="shared" si="37"/>
        <v>180.34999999999985</v>
      </c>
      <c r="J243">
        <f t="shared" si="38"/>
        <v>988</v>
      </c>
      <c r="K243" t="str">
        <f t="shared" si="39"/>
        <v>180.35 988</v>
      </c>
      <c r="L243">
        <f t="shared" si="40"/>
        <v>210.6</v>
      </c>
    </row>
    <row r="244" spans="1:12" x14ac:dyDescent="0.25">
      <c r="A244">
        <v>225</v>
      </c>
      <c r="B244">
        <f t="shared" si="41"/>
        <v>4</v>
      </c>
      <c r="C244">
        <f t="shared" si="42"/>
        <v>180.34999999999985</v>
      </c>
      <c r="D244">
        <f t="shared" si="43"/>
        <v>987</v>
      </c>
      <c r="E244">
        <f t="shared" si="35"/>
        <v>1.0131712259371835E-3</v>
      </c>
      <c r="F244" t="str">
        <f t="shared" si="36"/>
        <v>u_225=IntEnergy(Water,v=0.00101317,P=180.35)</v>
      </c>
      <c r="G244" t="s">
        <v>247</v>
      </c>
      <c r="H244">
        <v>219.5</v>
      </c>
      <c r="I244">
        <f t="shared" si="37"/>
        <v>180.34999999999985</v>
      </c>
      <c r="J244">
        <f t="shared" si="38"/>
        <v>987</v>
      </c>
      <c r="K244" t="str">
        <f t="shared" si="39"/>
        <v>180.35 987</v>
      </c>
      <c r="L244">
        <f t="shared" si="40"/>
        <v>219.5</v>
      </c>
    </row>
    <row r="245" spans="1:12" x14ac:dyDescent="0.25">
      <c r="A245">
        <v>226</v>
      </c>
      <c r="B245">
        <f t="shared" si="41"/>
        <v>5</v>
      </c>
      <c r="C245">
        <f t="shared" si="42"/>
        <v>180.34999999999985</v>
      </c>
      <c r="D245">
        <f t="shared" si="43"/>
        <v>986</v>
      </c>
      <c r="E245">
        <f t="shared" si="35"/>
        <v>1.0141987829614604E-3</v>
      </c>
      <c r="F245" t="str">
        <f t="shared" si="36"/>
        <v>u_226=IntEnergy(Water,v=0.00101420,P=180.35)</v>
      </c>
      <c r="G245" t="s">
        <v>248</v>
      </c>
      <c r="H245">
        <v>228.2</v>
      </c>
      <c r="I245">
        <f t="shared" si="37"/>
        <v>180.34999999999985</v>
      </c>
      <c r="J245">
        <f t="shared" si="38"/>
        <v>986</v>
      </c>
      <c r="K245" t="str">
        <f t="shared" si="39"/>
        <v>180.35 986</v>
      </c>
      <c r="L245">
        <f t="shared" si="40"/>
        <v>228.2</v>
      </c>
    </row>
    <row r="246" spans="1:12" x14ac:dyDescent="0.25">
      <c r="A246">
        <v>227</v>
      </c>
      <c r="B246">
        <f t="shared" si="41"/>
        <v>6</v>
      </c>
      <c r="C246">
        <f t="shared" si="42"/>
        <v>180.34999999999985</v>
      </c>
      <c r="D246">
        <f t="shared" si="43"/>
        <v>985</v>
      </c>
      <c r="E246">
        <f t="shared" si="35"/>
        <v>1.0152284263959391E-3</v>
      </c>
      <c r="F246" t="str">
        <f t="shared" si="36"/>
        <v>u_227=IntEnergy(Water,v=0.00101523,P=180.35)</v>
      </c>
      <c r="G246" t="s">
        <v>249</v>
      </c>
      <c r="H246">
        <v>236.7</v>
      </c>
      <c r="I246">
        <f t="shared" si="37"/>
        <v>180.34999999999985</v>
      </c>
      <c r="J246">
        <f t="shared" si="38"/>
        <v>985</v>
      </c>
      <c r="K246" t="str">
        <f t="shared" si="39"/>
        <v>180.35 985</v>
      </c>
      <c r="L246">
        <f t="shared" si="40"/>
        <v>236.7</v>
      </c>
    </row>
    <row r="247" spans="1:12" x14ac:dyDescent="0.25">
      <c r="A247">
        <v>228</v>
      </c>
      <c r="B247">
        <f t="shared" si="41"/>
        <v>7</v>
      </c>
      <c r="C247">
        <f t="shared" si="42"/>
        <v>180.34999999999985</v>
      </c>
      <c r="D247">
        <f t="shared" si="43"/>
        <v>984</v>
      </c>
      <c r="E247">
        <f t="shared" si="35"/>
        <v>1.0162601626016261E-3</v>
      </c>
      <c r="F247" t="str">
        <f t="shared" si="36"/>
        <v>u_228=IntEnergy(Water,v=0.00101626,P=180.35)</v>
      </c>
      <c r="G247" t="s">
        <v>250</v>
      </c>
      <c r="H247">
        <v>245</v>
      </c>
      <c r="I247">
        <f t="shared" si="37"/>
        <v>180.34999999999985</v>
      </c>
      <c r="J247">
        <f t="shared" si="38"/>
        <v>984</v>
      </c>
      <c r="K247" t="str">
        <f t="shared" si="39"/>
        <v>180.35 984</v>
      </c>
      <c r="L247">
        <f t="shared" si="40"/>
        <v>245</v>
      </c>
    </row>
    <row r="248" spans="1:12" x14ac:dyDescent="0.25">
      <c r="A248">
        <v>229</v>
      </c>
      <c r="B248">
        <f t="shared" si="41"/>
        <v>8</v>
      </c>
      <c r="C248">
        <f t="shared" si="42"/>
        <v>180.34999999999985</v>
      </c>
      <c r="D248">
        <f t="shared" si="43"/>
        <v>983</v>
      </c>
      <c r="E248">
        <f t="shared" si="35"/>
        <v>1.017293997965412E-3</v>
      </c>
      <c r="F248" t="str">
        <f t="shared" si="36"/>
        <v>u_229=IntEnergy(Water,v=0.00101729,P=180.35)</v>
      </c>
      <c r="G248" t="s">
        <v>251</v>
      </c>
      <c r="H248">
        <v>253.1</v>
      </c>
      <c r="I248">
        <f t="shared" si="37"/>
        <v>180.34999999999985</v>
      </c>
      <c r="J248">
        <f t="shared" si="38"/>
        <v>983</v>
      </c>
      <c r="K248" t="str">
        <f t="shared" si="39"/>
        <v>180.35 983</v>
      </c>
      <c r="L248">
        <f t="shared" si="40"/>
        <v>253.1</v>
      </c>
    </row>
    <row r="249" spans="1:12" x14ac:dyDescent="0.25">
      <c r="A249">
        <v>230</v>
      </c>
      <c r="B249">
        <f t="shared" si="41"/>
        <v>9</v>
      </c>
      <c r="C249">
        <f t="shared" si="42"/>
        <v>180.34999999999985</v>
      </c>
      <c r="D249">
        <f t="shared" si="43"/>
        <v>982</v>
      </c>
      <c r="E249">
        <f t="shared" si="35"/>
        <v>1.0183299389002036E-3</v>
      </c>
      <c r="F249" t="str">
        <f t="shared" si="36"/>
        <v>u_230=IntEnergy(Water,v=0.00101833,P=180.35)</v>
      </c>
      <c r="G249" t="s">
        <v>252</v>
      </c>
      <c r="H249">
        <v>261.2</v>
      </c>
      <c r="I249">
        <f t="shared" si="37"/>
        <v>180.34999999999985</v>
      </c>
      <c r="J249">
        <f t="shared" si="38"/>
        <v>982</v>
      </c>
      <c r="K249" t="str">
        <f t="shared" si="39"/>
        <v>180.35 982</v>
      </c>
      <c r="L249">
        <f t="shared" si="40"/>
        <v>261.2</v>
      </c>
    </row>
    <row r="250" spans="1:12" x14ac:dyDescent="0.25">
      <c r="A250">
        <v>231</v>
      </c>
      <c r="B250">
        <f t="shared" si="41"/>
        <v>10</v>
      </c>
      <c r="C250">
        <f t="shared" si="42"/>
        <v>180.34999999999985</v>
      </c>
      <c r="D250">
        <f t="shared" si="43"/>
        <v>981</v>
      </c>
      <c r="E250">
        <f t="shared" si="35"/>
        <v>1.0193679918450561E-3</v>
      </c>
      <c r="F250" t="str">
        <f t="shared" si="36"/>
        <v>u_231=IntEnergy(Water,v=0.00101937,P=180.35)</v>
      </c>
      <c r="G250" t="s">
        <v>253</v>
      </c>
      <c r="H250">
        <v>269</v>
      </c>
      <c r="I250">
        <f t="shared" si="37"/>
        <v>180.34999999999985</v>
      </c>
      <c r="J250">
        <f t="shared" si="38"/>
        <v>981</v>
      </c>
      <c r="K250" t="str">
        <f t="shared" si="39"/>
        <v>180.35 981</v>
      </c>
      <c r="L250">
        <f t="shared" si="40"/>
        <v>269</v>
      </c>
    </row>
    <row r="251" spans="1:12" x14ac:dyDescent="0.25">
      <c r="A251">
        <v>232</v>
      </c>
      <c r="B251">
        <f t="shared" si="41"/>
        <v>11</v>
      </c>
      <c r="C251">
        <f t="shared" si="42"/>
        <v>180.34999999999985</v>
      </c>
      <c r="D251">
        <f t="shared" si="43"/>
        <v>980</v>
      </c>
      <c r="E251">
        <f t="shared" si="35"/>
        <v>1.0204081632653062E-3</v>
      </c>
      <c r="F251" t="str">
        <f t="shared" si="36"/>
        <v>u_232=IntEnergy(Water,v=0.00102041,P=180.35)</v>
      </c>
      <c r="G251" t="s">
        <v>254</v>
      </c>
      <c r="H251">
        <v>276.7</v>
      </c>
      <c r="I251">
        <f t="shared" si="37"/>
        <v>180.34999999999985</v>
      </c>
      <c r="J251">
        <f t="shared" si="38"/>
        <v>980</v>
      </c>
      <c r="K251" t="str">
        <f t="shared" si="39"/>
        <v>180.35 980</v>
      </c>
      <c r="L251">
        <f t="shared" si="40"/>
        <v>276.7</v>
      </c>
    </row>
    <row r="252" spans="1:12" x14ac:dyDescent="0.25">
      <c r="A252">
        <v>233</v>
      </c>
      <c r="B252">
        <f t="shared" si="41"/>
        <v>12</v>
      </c>
      <c r="C252">
        <f t="shared" si="42"/>
        <v>180.34999999999985</v>
      </c>
      <c r="D252">
        <f t="shared" si="43"/>
        <v>979</v>
      </c>
      <c r="E252">
        <f t="shared" si="35"/>
        <v>1.0214504596527069E-3</v>
      </c>
      <c r="F252" t="str">
        <f t="shared" si="36"/>
        <v>u_233=IntEnergy(Water,v=0.00102145,P=180.35)</v>
      </c>
      <c r="G252" t="s">
        <v>255</v>
      </c>
      <c r="H252">
        <v>284.2</v>
      </c>
      <c r="I252">
        <f t="shared" si="37"/>
        <v>180.34999999999985</v>
      </c>
      <c r="J252">
        <f t="shared" si="38"/>
        <v>979</v>
      </c>
      <c r="K252" t="str">
        <f t="shared" si="39"/>
        <v>180.35 979</v>
      </c>
      <c r="L252">
        <f t="shared" si="40"/>
        <v>284.2</v>
      </c>
    </row>
    <row r="253" spans="1:12" x14ac:dyDescent="0.25">
      <c r="A253">
        <v>234</v>
      </c>
      <c r="B253">
        <f t="shared" si="41"/>
        <v>13</v>
      </c>
      <c r="C253">
        <f t="shared" si="42"/>
        <v>180.34999999999985</v>
      </c>
      <c r="D253">
        <f t="shared" si="43"/>
        <v>978</v>
      </c>
      <c r="E253">
        <f t="shared" si="35"/>
        <v>1.0224948875255625E-3</v>
      </c>
      <c r="F253" t="str">
        <f t="shared" si="36"/>
        <v>u_234=IntEnergy(Water,v=0.00102249,P=180.35)</v>
      </c>
      <c r="G253" t="s">
        <v>256</v>
      </c>
      <c r="H253">
        <v>291.60000000000002</v>
      </c>
      <c r="I253">
        <f t="shared" si="37"/>
        <v>180.34999999999985</v>
      </c>
      <c r="J253">
        <f t="shared" si="38"/>
        <v>978</v>
      </c>
      <c r="K253" t="str">
        <f t="shared" si="39"/>
        <v>180.35 978</v>
      </c>
      <c r="L253">
        <f t="shared" si="40"/>
        <v>291.60000000000002</v>
      </c>
    </row>
    <row r="254" spans="1:12" x14ac:dyDescent="0.25">
      <c r="A254">
        <v>235</v>
      </c>
      <c r="B254">
        <f t="shared" si="41"/>
        <v>14</v>
      </c>
      <c r="C254">
        <f t="shared" si="42"/>
        <v>180.34999999999985</v>
      </c>
      <c r="D254">
        <f t="shared" si="43"/>
        <v>977</v>
      </c>
      <c r="E254">
        <f t="shared" si="35"/>
        <v>1.0235414534288639E-3</v>
      </c>
      <c r="F254" t="str">
        <f t="shared" si="36"/>
        <v>u_235=IntEnergy(Water,v=0.00102354,P=180.35)</v>
      </c>
      <c r="G254" t="s">
        <v>257</v>
      </c>
      <c r="H254">
        <v>298.89999999999998</v>
      </c>
      <c r="I254">
        <f t="shared" si="37"/>
        <v>180.34999999999985</v>
      </c>
      <c r="J254">
        <f t="shared" si="38"/>
        <v>977</v>
      </c>
      <c r="K254" t="str">
        <f t="shared" si="39"/>
        <v>180.35 977</v>
      </c>
      <c r="L254">
        <f t="shared" si="40"/>
        <v>298.89999999999998</v>
      </c>
    </row>
    <row r="255" spans="1:12" x14ac:dyDescent="0.25">
      <c r="A255">
        <v>236</v>
      </c>
      <c r="B255">
        <f t="shared" si="41"/>
        <v>15</v>
      </c>
      <c r="C255">
        <f t="shared" si="42"/>
        <v>180.34999999999985</v>
      </c>
      <c r="D255">
        <f t="shared" si="43"/>
        <v>976</v>
      </c>
      <c r="E255">
        <f t="shared" si="35"/>
        <v>1.0245901639344263E-3</v>
      </c>
      <c r="F255" t="str">
        <f t="shared" si="36"/>
        <v>u_236=IntEnergy(Water,v=0.00102459,P=180.35)</v>
      </c>
      <c r="G255" t="s">
        <v>258</v>
      </c>
      <c r="H255">
        <v>306.10000000000002</v>
      </c>
      <c r="I255">
        <f t="shared" si="37"/>
        <v>180.34999999999985</v>
      </c>
      <c r="J255">
        <f t="shared" si="38"/>
        <v>976</v>
      </c>
      <c r="K255" t="str">
        <f t="shared" si="39"/>
        <v>180.35 976</v>
      </c>
      <c r="L255">
        <f t="shared" si="40"/>
        <v>306.10000000000002</v>
      </c>
    </row>
    <row r="256" spans="1:12" x14ac:dyDescent="0.25">
      <c r="A256">
        <v>237</v>
      </c>
      <c r="B256">
        <f t="shared" si="41"/>
        <v>16</v>
      </c>
      <c r="C256">
        <f t="shared" si="42"/>
        <v>180.34999999999985</v>
      </c>
      <c r="D256">
        <f t="shared" si="43"/>
        <v>975</v>
      </c>
      <c r="E256">
        <f t="shared" si="35"/>
        <v>1.0256410256410256E-3</v>
      </c>
      <c r="F256" t="str">
        <f t="shared" si="36"/>
        <v>u_237=IntEnergy(Water,v=0.00102564,P=180.35)</v>
      </c>
      <c r="G256" t="s">
        <v>259</v>
      </c>
      <c r="H256">
        <v>313.2</v>
      </c>
      <c r="I256">
        <f t="shared" si="37"/>
        <v>180.34999999999985</v>
      </c>
      <c r="J256">
        <f t="shared" si="38"/>
        <v>975</v>
      </c>
      <c r="K256" t="str">
        <f t="shared" si="39"/>
        <v>180.35 975</v>
      </c>
      <c r="L256">
        <f t="shared" si="40"/>
        <v>313.2</v>
      </c>
    </row>
    <row r="257" spans="1:12" x14ac:dyDescent="0.25">
      <c r="A257">
        <v>238</v>
      </c>
      <c r="B257">
        <f t="shared" si="41"/>
        <v>17</v>
      </c>
      <c r="C257">
        <f t="shared" si="42"/>
        <v>180.34999999999985</v>
      </c>
      <c r="D257">
        <f t="shared" si="43"/>
        <v>974</v>
      </c>
      <c r="E257">
        <f t="shared" si="35"/>
        <v>1.026694045174538E-3</v>
      </c>
      <c r="F257" t="str">
        <f t="shared" si="36"/>
        <v>u_238=IntEnergy(Water,v=0.00102669,P=180.35)</v>
      </c>
      <c r="G257" t="s">
        <v>260</v>
      </c>
      <c r="H257">
        <v>320.2</v>
      </c>
      <c r="I257">
        <f t="shared" si="37"/>
        <v>180.34999999999985</v>
      </c>
      <c r="J257">
        <f t="shared" si="38"/>
        <v>974</v>
      </c>
      <c r="K257" t="str">
        <f t="shared" si="39"/>
        <v>180.35 974</v>
      </c>
      <c r="L257">
        <f t="shared" si="40"/>
        <v>320.2</v>
      </c>
    </row>
    <row r="258" spans="1:12" x14ac:dyDescent="0.25">
      <c r="A258">
        <v>239</v>
      </c>
      <c r="B258">
        <f t="shared" si="41"/>
        <v>1</v>
      </c>
      <c r="C258">
        <f t="shared" si="42"/>
        <v>180.29999999999984</v>
      </c>
      <c r="D258">
        <f t="shared" si="43"/>
        <v>990</v>
      </c>
      <c r="E258">
        <f t="shared" si="35"/>
        <v>1.0101010101010101E-3</v>
      </c>
      <c r="F258" t="str">
        <f t="shared" si="36"/>
        <v>u_239=IntEnergy(Water,v=0.00101010,P=180.3)</v>
      </c>
      <c r="G258" t="s">
        <v>261</v>
      </c>
      <c r="H258">
        <v>190.8</v>
      </c>
      <c r="I258">
        <f t="shared" si="37"/>
        <v>180.29999999999984</v>
      </c>
      <c r="J258">
        <f t="shared" si="38"/>
        <v>990</v>
      </c>
      <c r="K258" t="str">
        <f t="shared" si="39"/>
        <v>180.30 990</v>
      </c>
      <c r="L258">
        <f t="shared" si="40"/>
        <v>190.8</v>
      </c>
    </row>
    <row r="259" spans="1:12" x14ac:dyDescent="0.25">
      <c r="A259">
        <v>240</v>
      </c>
      <c r="B259">
        <f t="shared" si="41"/>
        <v>2</v>
      </c>
      <c r="C259">
        <f t="shared" si="42"/>
        <v>180.29999999999984</v>
      </c>
      <c r="D259">
        <f t="shared" si="43"/>
        <v>989</v>
      </c>
      <c r="E259">
        <f t="shared" si="35"/>
        <v>1.0111223458038423E-3</v>
      </c>
      <c r="F259" t="str">
        <f t="shared" si="36"/>
        <v>u_240=IntEnergy(Water,v=0.00101112,P=180.3)</v>
      </c>
      <c r="G259" t="s">
        <v>262</v>
      </c>
      <c r="H259">
        <v>201.3</v>
      </c>
      <c r="I259">
        <f t="shared" si="37"/>
        <v>180.29999999999984</v>
      </c>
      <c r="J259">
        <f t="shared" si="38"/>
        <v>989</v>
      </c>
      <c r="K259" t="str">
        <f t="shared" si="39"/>
        <v>180.30 989</v>
      </c>
      <c r="L259">
        <f t="shared" si="40"/>
        <v>201.3</v>
      </c>
    </row>
    <row r="260" spans="1:12" x14ac:dyDescent="0.25">
      <c r="A260">
        <v>241</v>
      </c>
      <c r="B260">
        <f t="shared" si="41"/>
        <v>3</v>
      </c>
      <c r="C260">
        <f t="shared" si="42"/>
        <v>180.29999999999984</v>
      </c>
      <c r="D260">
        <f t="shared" si="43"/>
        <v>988</v>
      </c>
      <c r="E260">
        <f t="shared" si="35"/>
        <v>1.0121457489878543E-3</v>
      </c>
      <c r="F260" t="str">
        <f t="shared" si="36"/>
        <v>u_241=IntEnergy(Water,v=0.00101215,P=180.3)</v>
      </c>
      <c r="G260" t="s">
        <v>263</v>
      </c>
      <c r="H260">
        <v>210.6</v>
      </c>
      <c r="I260">
        <f t="shared" si="37"/>
        <v>180.29999999999984</v>
      </c>
      <c r="J260">
        <f t="shared" si="38"/>
        <v>988</v>
      </c>
      <c r="K260" t="str">
        <f t="shared" si="39"/>
        <v>180.30 988</v>
      </c>
      <c r="L260">
        <f t="shared" si="40"/>
        <v>210.6</v>
      </c>
    </row>
    <row r="261" spans="1:12" x14ac:dyDescent="0.25">
      <c r="A261">
        <v>242</v>
      </c>
      <c r="B261">
        <f t="shared" si="41"/>
        <v>4</v>
      </c>
      <c r="C261">
        <f t="shared" si="42"/>
        <v>180.29999999999984</v>
      </c>
      <c r="D261">
        <f t="shared" si="43"/>
        <v>987</v>
      </c>
      <c r="E261">
        <f t="shared" si="35"/>
        <v>1.0131712259371835E-3</v>
      </c>
      <c r="F261" t="str">
        <f t="shared" si="36"/>
        <v>u_242=IntEnergy(Water,v=0.00101317,P=180.3)</v>
      </c>
      <c r="G261" t="s">
        <v>264</v>
      </c>
      <c r="H261">
        <v>219.5</v>
      </c>
      <c r="I261">
        <f t="shared" si="37"/>
        <v>180.29999999999984</v>
      </c>
      <c r="J261">
        <f t="shared" si="38"/>
        <v>987</v>
      </c>
      <c r="K261" t="str">
        <f t="shared" si="39"/>
        <v>180.30 987</v>
      </c>
      <c r="L261">
        <f t="shared" si="40"/>
        <v>219.5</v>
      </c>
    </row>
    <row r="262" spans="1:12" x14ac:dyDescent="0.25">
      <c r="A262">
        <v>243</v>
      </c>
      <c r="B262">
        <f t="shared" si="41"/>
        <v>5</v>
      </c>
      <c r="C262">
        <f t="shared" si="42"/>
        <v>180.29999999999984</v>
      </c>
      <c r="D262">
        <f t="shared" si="43"/>
        <v>986</v>
      </c>
      <c r="E262">
        <f t="shared" si="35"/>
        <v>1.0141987829614604E-3</v>
      </c>
      <c r="F262" t="str">
        <f t="shared" si="36"/>
        <v>u_243=IntEnergy(Water,v=0.00101420,P=180.3)</v>
      </c>
      <c r="G262" t="s">
        <v>265</v>
      </c>
      <c r="H262">
        <v>228.2</v>
      </c>
      <c r="I262">
        <f t="shared" si="37"/>
        <v>180.29999999999984</v>
      </c>
      <c r="J262">
        <f t="shared" si="38"/>
        <v>986</v>
      </c>
      <c r="K262" t="str">
        <f t="shared" si="39"/>
        <v>180.30 986</v>
      </c>
      <c r="L262">
        <f t="shared" si="40"/>
        <v>228.2</v>
      </c>
    </row>
    <row r="263" spans="1:12" x14ac:dyDescent="0.25">
      <c r="A263">
        <v>244</v>
      </c>
      <c r="B263">
        <f t="shared" si="41"/>
        <v>6</v>
      </c>
      <c r="C263">
        <f t="shared" si="42"/>
        <v>180.29999999999984</v>
      </c>
      <c r="D263">
        <f t="shared" si="43"/>
        <v>985</v>
      </c>
      <c r="E263">
        <f t="shared" si="35"/>
        <v>1.0152284263959391E-3</v>
      </c>
      <c r="F263" t="str">
        <f t="shared" si="36"/>
        <v>u_244=IntEnergy(Water,v=0.00101523,P=180.3)</v>
      </c>
      <c r="G263" t="s">
        <v>266</v>
      </c>
      <c r="H263">
        <v>236.7</v>
      </c>
      <c r="I263">
        <f t="shared" si="37"/>
        <v>180.29999999999984</v>
      </c>
      <c r="J263">
        <f t="shared" si="38"/>
        <v>985</v>
      </c>
      <c r="K263" t="str">
        <f t="shared" si="39"/>
        <v>180.30 985</v>
      </c>
      <c r="L263">
        <f t="shared" si="40"/>
        <v>236.7</v>
      </c>
    </row>
    <row r="264" spans="1:12" x14ac:dyDescent="0.25">
      <c r="A264">
        <v>245</v>
      </c>
      <c r="B264">
        <f t="shared" si="41"/>
        <v>7</v>
      </c>
      <c r="C264">
        <f t="shared" si="42"/>
        <v>180.29999999999984</v>
      </c>
      <c r="D264">
        <f t="shared" si="43"/>
        <v>984</v>
      </c>
      <c r="E264">
        <f t="shared" si="35"/>
        <v>1.0162601626016261E-3</v>
      </c>
      <c r="F264" t="str">
        <f t="shared" si="36"/>
        <v>u_245=IntEnergy(Water,v=0.00101626,P=180.3)</v>
      </c>
      <c r="G264" t="s">
        <v>267</v>
      </c>
      <c r="H264">
        <v>245</v>
      </c>
      <c r="I264">
        <f t="shared" si="37"/>
        <v>180.29999999999984</v>
      </c>
      <c r="J264">
        <f t="shared" si="38"/>
        <v>984</v>
      </c>
      <c r="K264" t="str">
        <f t="shared" si="39"/>
        <v>180.30 984</v>
      </c>
      <c r="L264">
        <f t="shared" si="40"/>
        <v>245</v>
      </c>
    </row>
    <row r="265" spans="1:12" x14ac:dyDescent="0.25">
      <c r="A265">
        <v>246</v>
      </c>
      <c r="B265">
        <f t="shared" si="41"/>
        <v>8</v>
      </c>
      <c r="C265">
        <f t="shared" si="42"/>
        <v>180.29999999999984</v>
      </c>
      <c r="D265">
        <f t="shared" si="43"/>
        <v>983</v>
      </c>
      <c r="E265">
        <f t="shared" si="35"/>
        <v>1.017293997965412E-3</v>
      </c>
      <c r="F265" t="str">
        <f t="shared" si="36"/>
        <v>u_246=IntEnergy(Water,v=0.00101729,P=180.3)</v>
      </c>
      <c r="G265" t="s">
        <v>268</v>
      </c>
      <c r="H265">
        <v>253.1</v>
      </c>
      <c r="I265">
        <f t="shared" si="37"/>
        <v>180.29999999999984</v>
      </c>
      <c r="J265">
        <f t="shared" si="38"/>
        <v>983</v>
      </c>
      <c r="K265" t="str">
        <f t="shared" si="39"/>
        <v>180.30 983</v>
      </c>
      <c r="L265">
        <f t="shared" si="40"/>
        <v>253.1</v>
      </c>
    </row>
    <row r="266" spans="1:12" x14ac:dyDescent="0.25">
      <c r="A266">
        <v>247</v>
      </c>
      <c r="B266">
        <f t="shared" si="41"/>
        <v>9</v>
      </c>
      <c r="C266">
        <f t="shared" si="42"/>
        <v>180.29999999999984</v>
      </c>
      <c r="D266">
        <f t="shared" si="43"/>
        <v>982</v>
      </c>
      <c r="E266">
        <f t="shared" si="35"/>
        <v>1.0183299389002036E-3</v>
      </c>
      <c r="F266" t="str">
        <f t="shared" si="36"/>
        <v>u_247=IntEnergy(Water,v=0.00101833,P=180.3)</v>
      </c>
      <c r="G266" t="s">
        <v>269</v>
      </c>
      <c r="H266">
        <v>261.2</v>
      </c>
      <c r="I266">
        <f t="shared" si="37"/>
        <v>180.29999999999984</v>
      </c>
      <c r="J266">
        <f t="shared" si="38"/>
        <v>982</v>
      </c>
      <c r="K266" t="str">
        <f t="shared" si="39"/>
        <v>180.30 982</v>
      </c>
      <c r="L266">
        <f t="shared" si="40"/>
        <v>261.2</v>
      </c>
    </row>
    <row r="267" spans="1:12" x14ac:dyDescent="0.25">
      <c r="A267">
        <v>248</v>
      </c>
      <c r="B267">
        <f t="shared" si="41"/>
        <v>10</v>
      </c>
      <c r="C267">
        <f t="shared" si="42"/>
        <v>180.29999999999984</v>
      </c>
      <c r="D267">
        <f t="shared" si="43"/>
        <v>981</v>
      </c>
      <c r="E267">
        <f t="shared" si="35"/>
        <v>1.0193679918450561E-3</v>
      </c>
      <c r="F267" t="str">
        <f t="shared" si="36"/>
        <v>u_248=IntEnergy(Water,v=0.00101937,P=180.3)</v>
      </c>
      <c r="G267" t="s">
        <v>270</v>
      </c>
      <c r="H267">
        <v>269</v>
      </c>
      <c r="I267">
        <f t="shared" si="37"/>
        <v>180.29999999999984</v>
      </c>
      <c r="J267">
        <f t="shared" si="38"/>
        <v>981</v>
      </c>
      <c r="K267" t="str">
        <f t="shared" si="39"/>
        <v>180.30 981</v>
      </c>
      <c r="L267">
        <f t="shared" si="40"/>
        <v>269</v>
      </c>
    </row>
    <row r="268" spans="1:12" x14ac:dyDescent="0.25">
      <c r="A268">
        <v>249</v>
      </c>
      <c r="B268">
        <f t="shared" si="41"/>
        <v>11</v>
      </c>
      <c r="C268">
        <f t="shared" si="42"/>
        <v>180.29999999999984</v>
      </c>
      <c r="D268">
        <f t="shared" si="43"/>
        <v>980</v>
      </c>
      <c r="E268">
        <f t="shared" si="35"/>
        <v>1.0204081632653062E-3</v>
      </c>
      <c r="F268" t="str">
        <f t="shared" si="36"/>
        <v>u_249=IntEnergy(Water,v=0.00102041,P=180.3)</v>
      </c>
      <c r="G268" t="s">
        <v>271</v>
      </c>
      <c r="H268">
        <v>276.7</v>
      </c>
      <c r="I268">
        <f t="shared" si="37"/>
        <v>180.29999999999984</v>
      </c>
      <c r="J268">
        <f t="shared" si="38"/>
        <v>980</v>
      </c>
      <c r="K268" t="str">
        <f t="shared" si="39"/>
        <v>180.30 980</v>
      </c>
      <c r="L268">
        <f t="shared" si="40"/>
        <v>276.7</v>
      </c>
    </row>
    <row r="269" spans="1:12" x14ac:dyDescent="0.25">
      <c r="A269">
        <v>250</v>
      </c>
      <c r="B269">
        <f t="shared" si="41"/>
        <v>12</v>
      </c>
      <c r="C269">
        <f t="shared" si="42"/>
        <v>180.29999999999984</v>
      </c>
      <c r="D269">
        <f t="shared" si="43"/>
        <v>979</v>
      </c>
      <c r="E269">
        <f t="shared" si="35"/>
        <v>1.0214504596527069E-3</v>
      </c>
      <c r="F269" t="str">
        <f t="shared" si="36"/>
        <v>u_250=IntEnergy(Water,v=0.00102145,P=180.3)</v>
      </c>
      <c r="G269" t="s">
        <v>272</v>
      </c>
      <c r="H269">
        <v>284.2</v>
      </c>
      <c r="I269">
        <f t="shared" si="37"/>
        <v>180.29999999999984</v>
      </c>
      <c r="J269">
        <f t="shared" si="38"/>
        <v>979</v>
      </c>
      <c r="K269" t="str">
        <f t="shared" si="39"/>
        <v>180.30 979</v>
      </c>
      <c r="L269">
        <f t="shared" si="40"/>
        <v>284.2</v>
      </c>
    </row>
    <row r="270" spans="1:12" x14ac:dyDescent="0.25">
      <c r="A270">
        <v>251</v>
      </c>
      <c r="B270">
        <f t="shared" si="41"/>
        <v>13</v>
      </c>
      <c r="C270">
        <f t="shared" si="42"/>
        <v>180.29999999999984</v>
      </c>
      <c r="D270">
        <f t="shared" si="43"/>
        <v>978</v>
      </c>
      <c r="E270">
        <f t="shared" si="35"/>
        <v>1.0224948875255625E-3</v>
      </c>
      <c r="F270" t="str">
        <f t="shared" si="36"/>
        <v>u_251=IntEnergy(Water,v=0.00102249,P=180.3)</v>
      </c>
      <c r="G270" t="s">
        <v>273</v>
      </c>
      <c r="H270">
        <v>291.60000000000002</v>
      </c>
      <c r="I270">
        <f t="shared" si="37"/>
        <v>180.29999999999984</v>
      </c>
      <c r="J270">
        <f t="shared" si="38"/>
        <v>978</v>
      </c>
      <c r="K270" t="str">
        <f t="shared" si="39"/>
        <v>180.30 978</v>
      </c>
      <c r="L270">
        <f t="shared" si="40"/>
        <v>291.60000000000002</v>
      </c>
    </row>
    <row r="271" spans="1:12" x14ac:dyDescent="0.25">
      <c r="A271">
        <v>252</v>
      </c>
      <c r="B271">
        <f t="shared" si="41"/>
        <v>14</v>
      </c>
      <c r="C271">
        <f t="shared" si="42"/>
        <v>180.29999999999984</v>
      </c>
      <c r="D271">
        <f t="shared" si="43"/>
        <v>977</v>
      </c>
      <c r="E271">
        <f t="shared" si="35"/>
        <v>1.0235414534288639E-3</v>
      </c>
      <c r="F271" t="str">
        <f t="shared" si="36"/>
        <v>u_252=IntEnergy(Water,v=0.00102354,P=180.3)</v>
      </c>
      <c r="G271" t="s">
        <v>274</v>
      </c>
      <c r="H271">
        <v>298.89999999999998</v>
      </c>
      <c r="I271">
        <f t="shared" si="37"/>
        <v>180.29999999999984</v>
      </c>
      <c r="J271">
        <f t="shared" si="38"/>
        <v>977</v>
      </c>
      <c r="K271" t="str">
        <f t="shared" si="39"/>
        <v>180.30 977</v>
      </c>
      <c r="L271">
        <f t="shared" si="40"/>
        <v>298.89999999999998</v>
      </c>
    </row>
    <row r="272" spans="1:12" x14ac:dyDescent="0.25">
      <c r="A272">
        <v>253</v>
      </c>
      <c r="B272">
        <f t="shared" si="41"/>
        <v>15</v>
      </c>
      <c r="C272">
        <f t="shared" si="42"/>
        <v>180.29999999999984</v>
      </c>
      <c r="D272">
        <f t="shared" si="43"/>
        <v>976</v>
      </c>
      <c r="E272">
        <f t="shared" si="35"/>
        <v>1.0245901639344263E-3</v>
      </c>
      <c r="F272" t="str">
        <f t="shared" si="36"/>
        <v>u_253=IntEnergy(Water,v=0.00102459,P=180.3)</v>
      </c>
      <c r="G272" t="s">
        <v>275</v>
      </c>
      <c r="H272">
        <v>306.10000000000002</v>
      </c>
      <c r="I272">
        <f t="shared" si="37"/>
        <v>180.29999999999984</v>
      </c>
      <c r="J272">
        <f t="shared" si="38"/>
        <v>976</v>
      </c>
      <c r="K272" t="str">
        <f t="shared" si="39"/>
        <v>180.30 976</v>
      </c>
      <c r="L272">
        <f t="shared" si="40"/>
        <v>306.10000000000002</v>
      </c>
    </row>
    <row r="273" spans="1:12" x14ac:dyDescent="0.25">
      <c r="A273">
        <v>254</v>
      </c>
      <c r="B273">
        <f t="shared" si="41"/>
        <v>16</v>
      </c>
      <c r="C273">
        <f t="shared" si="42"/>
        <v>180.29999999999984</v>
      </c>
      <c r="D273">
        <f t="shared" si="43"/>
        <v>975</v>
      </c>
      <c r="E273">
        <f t="shared" si="35"/>
        <v>1.0256410256410256E-3</v>
      </c>
      <c r="F273" t="str">
        <f t="shared" si="36"/>
        <v>u_254=IntEnergy(Water,v=0.00102564,P=180.3)</v>
      </c>
      <c r="G273" t="s">
        <v>276</v>
      </c>
      <c r="H273">
        <v>313.2</v>
      </c>
      <c r="I273">
        <f t="shared" si="37"/>
        <v>180.29999999999984</v>
      </c>
      <c r="J273">
        <f t="shared" si="38"/>
        <v>975</v>
      </c>
      <c r="K273" t="str">
        <f t="shared" si="39"/>
        <v>180.30 975</v>
      </c>
      <c r="L273">
        <f t="shared" si="40"/>
        <v>313.2</v>
      </c>
    </row>
    <row r="274" spans="1:12" x14ac:dyDescent="0.25">
      <c r="A274">
        <v>255</v>
      </c>
      <c r="B274">
        <f t="shared" si="41"/>
        <v>17</v>
      </c>
      <c r="C274">
        <f t="shared" si="42"/>
        <v>180.29999999999984</v>
      </c>
      <c r="D274">
        <f t="shared" si="43"/>
        <v>974</v>
      </c>
      <c r="E274">
        <f t="shared" si="35"/>
        <v>1.026694045174538E-3</v>
      </c>
      <c r="F274" t="str">
        <f t="shared" si="36"/>
        <v>u_255=IntEnergy(Water,v=0.00102669,P=180.3)</v>
      </c>
      <c r="G274" t="s">
        <v>277</v>
      </c>
      <c r="H274">
        <v>320.2</v>
      </c>
      <c r="I274">
        <f t="shared" si="37"/>
        <v>180.29999999999984</v>
      </c>
      <c r="J274">
        <f t="shared" si="38"/>
        <v>974</v>
      </c>
      <c r="K274" t="str">
        <f t="shared" si="39"/>
        <v>180.30 974</v>
      </c>
      <c r="L274">
        <f t="shared" si="40"/>
        <v>320.2</v>
      </c>
    </row>
    <row r="275" spans="1:12" x14ac:dyDescent="0.25">
      <c r="A275">
        <v>256</v>
      </c>
      <c r="B275">
        <f t="shared" si="41"/>
        <v>1</v>
      </c>
      <c r="C275">
        <f t="shared" si="42"/>
        <v>180.24999999999983</v>
      </c>
      <c r="D275">
        <f t="shared" si="43"/>
        <v>990</v>
      </c>
      <c r="E275">
        <f t="shared" si="35"/>
        <v>1.0101010101010101E-3</v>
      </c>
      <c r="F275" t="str">
        <f t="shared" si="36"/>
        <v>u_256=IntEnergy(Water,v=0.00101010,P=180.25)</v>
      </c>
      <c r="G275" t="s">
        <v>278</v>
      </c>
      <c r="H275">
        <v>190.8</v>
      </c>
      <c r="I275">
        <f t="shared" si="37"/>
        <v>180.24999999999983</v>
      </c>
      <c r="J275">
        <f t="shared" si="38"/>
        <v>990</v>
      </c>
      <c r="K275" t="str">
        <f t="shared" si="39"/>
        <v>180.25 990</v>
      </c>
      <c r="L275">
        <f t="shared" si="40"/>
        <v>190.8</v>
      </c>
    </row>
    <row r="276" spans="1:12" x14ac:dyDescent="0.25">
      <c r="A276">
        <v>257</v>
      </c>
      <c r="B276">
        <f t="shared" si="41"/>
        <v>2</v>
      </c>
      <c r="C276">
        <f t="shared" si="42"/>
        <v>180.24999999999983</v>
      </c>
      <c r="D276">
        <f t="shared" si="43"/>
        <v>989</v>
      </c>
      <c r="E276">
        <f t="shared" si="35"/>
        <v>1.0111223458038423E-3</v>
      </c>
      <c r="F276" t="str">
        <f t="shared" si="36"/>
        <v>u_257=IntEnergy(Water,v=0.00101112,P=180.25)</v>
      </c>
      <c r="G276" t="s">
        <v>279</v>
      </c>
      <c r="H276">
        <v>201.3</v>
      </c>
      <c r="I276">
        <f t="shared" si="37"/>
        <v>180.24999999999983</v>
      </c>
      <c r="J276">
        <f t="shared" si="38"/>
        <v>989</v>
      </c>
      <c r="K276" t="str">
        <f t="shared" si="39"/>
        <v>180.25 989</v>
      </c>
      <c r="L276">
        <f t="shared" si="40"/>
        <v>201.3</v>
      </c>
    </row>
    <row r="277" spans="1:12" x14ac:dyDescent="0.25">
      <c r="A277">
        <v>258</v>
      </c>
      <c r="B277">
        <f t="shared" si="41"/>
        <v>3</v>
      </c>
      <c r="C277">
        <f t="shared" si="42"/>
        <v>180.24999999999983</v>
      </c>
      <c r="D277">
        <f t="shared" si="43"/>
        <v>988</v>
      </c>
      <c r="E277">
        <f t="shared" ref="E277:E340" si="44">1/D277</f>
        <v>1.0121457489878543E-3</v>
      </c>
      <c r="F277" t="str">
        <f t="shared" ref="F277:F340" si="45">"u_"&amp;TEXT(A277,"000")&amp;"=IntEnergy(Water,v="&amp;TEXT(E277,"0.00000000")&amp;",P="&amp;C277&amp;")"</f>
        <v>u_258=IntEnergy(Water,v=0.00101215,P=180.25)</v>
      </c>
      <c r="G277" t="s">
        <v>280</v>
      </c>
      <c r="H277">
        <v>210.6</v>
      </c>
      <c r="I277">
        <f t="shared" ref="I277:I340" si="46">C277</f>
        <v>180.24999999999983</v>
      </c>
      <c r="J277">
        <f t="shared" ref="J277:J340" si="47">D277</f>
        <v>988</v>
      </c>
      <c r="K277" t="str">
        <f t="shared" ref="K277:K340" si="48">TEXT(I277,"0.00")&amp;" "&amp;J277</f>
        <v>180.25 988</v>
      </c>
      <c r="L277">
        <f t="shared" ref="L277:L340" si="49">H277</f>
        <v>210.6</v>
      </c>
    </row>
    <row r="278" spans="1:12" x14ac:dyDescent="0.25">
      <c r="A278">
        <v>259</v>
      </c>
      <c r="B278">
        <f t="shared" si="41"/>
        <v>4</v>
      </c>
      <c r="C278">
        <f t="shared" si="42"/>
        <v>180.24999999999983</v>
      </c>
      <c r="D278">
        <f t="shared" si="43"/>
        <v>987</v>
      </c>
      <c r="E278">
        <f t="shared" si="44"/>
        <v>1.0131712259371835E-3</v>
      </c>
      <c r="F278" t="str">
        <f t="shared" si="45"/>
        <v>u_259=IntEnergy(Water,v=0.00101317,P=180.25)</v>
      </c>
      <c r="G278" t="s">
        <v>281</v>
      </c>
      <c r="H278">
        <v>219.5</v>
      </c>
      <c r="I278">
        <f t="shared" si="46"/>
        <v>180.24999999999983</v>
      </c>
      <c r="J278">
        <f t="shared" si="47"/>
        <v>987</v>
      </c>
      <c r="K278" t="str">
        <f t="shared" si="48"/>
        <v>180.25 987</v>
      </c>
      <c r="L278">
        <f t="shared" si="49"/>
        <v>219.5</v>
      </c>
    </row>
    <row r="279" spans="1:12" x14ac:dyDescent="0.25">
      <c r="A279">
        <v>260</v>
      </c>
      <c r="B279">
        <f t="shared" si="41"/>
        <v>5</v>
      </c>
      <c r="C279">
        <f t="shared" si="42"/>
        <v>180.24999999999983</v>
      </c>
      <c r="D279">
        <f t="shared" si="43"/>
        <v>986</v>
      </c>
      <c r="E279">
        <f t="shared" si="44"/>
        <v>1.0141987829614604E-3</v>
      </c>
      <c r="F279" t="str">
        <f t="shared" si="45"/>
        <v>u_260=IntEnergy(Water,v=0.00101420,P=180.25)</v>
      </c>
      <c r="G279" t="s">
        <v>282</v>
      </c>
      <c r="H279">
        <v>228.2</v>
      </c>
      <c r="I279">
        <f t="shared" si="46"/>
        <v>180.24999999999983</v>
      </c>
      <c r="J279">
        <f t="shared" si="47"/>
        <v>986</v>
      </c>
      <c r="K279" t="str">
        <f t="shared" si="48"/>
        <v>180.25 986</v>
      </c>
      <c r="L279">
        <f t="shared" si="49"/>
        <v>228.2</v>
      </c>
    </row>
    <row r="280" spans="1:12" x14ac:dyDescent="0.25">
      <c r="A280">
        <v>261</v>
      </c>
      <c r="B280">
        <f t="shared" si="41"/>
        <v>6</v>
      </c>
      <c r="C280">
        <f t="shared" si="42"/>
        <v>180.24999999999983</v>
      </c>
      <c r="D280">
        <f t="shared" si="43"/>
        <v>985</v>
      </c>
      <c r="E280">
        <f t="shared" si="44"/>
        <v>1.0152284263959391E-3</v>
      </c>
      <c r="F280" t="str">
        <f t="shared" si="45"/>
        <v>u_261=IntEnergy(Water,v=0.00101523,P=180.25)</v>
      </c>
      <c r="G280" t="s">
        <v>283</v>
      </c>
      <c r="H280">
        <v>236.7</v>
      </c>
      <c r="I280">
        <f t="shared" si="46"/>
        <v>180.24999999999983</v>
      </c>
      <c r="J280">
        <f t="shared" si="47"/>
        <v>985</v>
      </c>
      <c r="K280" t="str">
        <f t="shared" si="48"/>
        <v>180.25 985</v>
      </c>
      <c r="L280">
        <f t="shared" si="49"/>
        <v>236.7</v>
      </c>
    </row>
    <row r="281" spans="1:12" x14ac:dyDescent="0.25">
      <c r="A281">
        <v>262</v>
      </c>
      <c r="B281">
        <f t="shared" si="41"/>
        <v>7</v>
      </c>
      <c r="C281">
        <f t="shared" si="42"/>
        <v>180.24999999999983</v>
      </c>
      <c r="D281">
        <f t="shared" si="43"/>
        <v>984</v>
      </c>
      <c r="E281">
        <f t="shared" si="44"/>
        <v>1.0162601626016261E-3</v>
      </c>
      <c r="F281" t="str">
        <f t="shared" si="45"/>
        <v>u_262=IntEnergy(Water,v=0.00101626,P=180.25)</v>
      </c>
      <c r="G281" t="s">
        <v>284</v>
      </c>
      <c r="H281">
        <v>245</v>
      </c>
      <c r="I281">
        <f t="shared" si="46"/>
        <v>180.24999999999983</v>
      </c>
      <c r="J281">
        <f t="shared" si="47"/>
        <v>984</v>
      </c>
      <c r="K281" t="str">
        <f t="shared" si="48"/>
        <v>180.25 984</v>
      </c>
      <c r="L281">
        <f t="shared" si="49"/>
        <v>245</v>
      </c>
    </row>
    <row r="282" spans="1:12" x14ac:dyDescent="0.25">
      <c r="A282">
        <v>263</v>
      </c>
      <c r="B282">
        <f t="shared" si="41"/>
        <v>8</v>
      </c>
      <c r="C282">
        <f t="shared" si="42"/>
        <v>180.24999999999983</v>
      </c>
      <c r="D282">
        <f t="shared" si="43"/>
        <v>983</v>
      </c>
      <c r="E282">
        <f t="shared" si="44"/>
        <v>1.017293997965412E-3</v>
      </c>
      <c r="F282" t="str">
        <f t="shared" si="45"/>
        <v>u_263=IntEnergy(Water,v=0.00101729,P=180.25)</v>
      </c>
      <c r="G282" t="s">
        <v>285</v>
      </c>
      <c r="H282">
        <v>253.1</v>
      </c>
      <c r="I282">
        <f t="shared" si="46"/>
        <v>180.24999999999983</v>
      </c>
      <c r="J282">
        <f t="shared" si="47"/>
        <v>983</v>
      </c>
      <c r="K282" t="str">
        <f t="shared" si="48"/>
        <v>180.25 983</v>
      </c>
      <c r="L282">
        <f t="shared" si="49"/>
        <v>253.1</v>
      </c>
    </row>
    <row r="283" spans="1:12" x14ac:dyDescent="0.25">
      <c r="A283">
        <v>264</v>
      </c>
      <c r="B283">
        <f t="shared" si="41"/>
        <v>9</v>
      </c>
      <c r="C283">
        <f t="shared" si="42"/>
        <v>180.24999999999983</v>
      </c>
      <c r="D283">
        <f t="shared" si="43"/>
        <v>982</v>
      </c>
      <c r="E283">
        <f t="shared" si="44"/>
        <v>1.0183299389002036E-3</v>
      </c>
      <c r="F283" t="str">
        <f t="shared" si="45"/>
        <v>u_264=IntEnergy(Water,v=0.00101833,P=180.25)</v>
      </c>
      <c r="G283" t="s">
        <v>286</v>
      </c>
      <c r="H283">
        <v>261.2</v>
      </c>
      <c r="I283">
        <f t="shared" si="46"/>
        <v>180.24999999999983</v>
      </c>
      <c r="J283">
        <f t="shared" si="47"/>
        <v>982</v>
      </c>
      <c r="K283" t="str">
        <f t="shared" si="48"/>
        <v>180.25 982</v>
      </c>
      <c r="L283">
        <f t="shared" si="49"/>
        <v>261.2</v>
      </c>
    </row>
    <row r="284" spans="1:12" x14ac:dyDescent="0.25">
      <c r="A284">
        <v>265</v>
      </c>
      <c r="B284">
        <f t="shared" si="41"/>
        <v>10</v>
      </c>
      <c r="C284">
        <f t="shared" si="42"/>
        <v>180.24999999999983</v>
      </c>
      <c r="D284">
        <f t="shared" si="43"/>
        <v>981</v>
      </c>
      <c r="E284">
        <f t="shared" si="44"/>
        <v>1.0193679918450561E-3</v>
      </c>
      <c r="F284" t="str">
        <f t="shared" si="45"/>
        <v>u_265=IntEnergy(Water,v=0.00101937,P=180.25)</v>
      </c>
      <c r="G284" t="s">
        <v>287</v>
      </c>
      <c r="H284">
        <v>269</v>
      </c>
      <c r="I284">
        <f t="shared" si="46"/>
        <v>180.24999999999983</v>
      </c>
      <c r="J284">
        <f t="shared" si="47"/>
        <v>981</v>
      </c>
      <c r="K284" t="str">
        <f t="shared" si="48"/>
        <v>180.25 981</v>
      </c>
      <c r="L284">
        <f t="shared" si="49"/>
        <v>269</v>
      </c>
    </row>
    <row r="285" spans="1:12" x14ac:dyDescent="0.25">
      <c r="A285">
        <v>266</v>
      </c>
      <c r="B285">
        <f t="shared" si="41"/>
        <v>11</v>
      </c>
      <c r="C285">
        <f t="shared" si="42"/>
        <v>180.24999999999983</v>
      </c>
      <c r="D285">
        <f t="shared" si="43"/>
        <v>980</v>
      </c>
      <c r="E285">
        <f t="shared" si="44"/>
        <v>1.0204081632653062E-3</v>
      </c>
      <c r="F285" t="str">
        <f t="shared" si="45"/>
        <v>u_266=IntEnergy(Water,v=0.00102041,P=180.25)</v>
      </c>
      <c r="G285" t="s">
        <v>288</v>
      </c>
      <c r="H285">
        <v>276.7</v>
      </c>
      <c r="I285">
        <f t="shared" si="46"/>
        <v>180.24999999999983</v>
      </c>
      <c r="J285">
        <f t="shared" si="47"/>
        <v>980</v>
      </c>
      <c r="K285" t="str">
        <f t="shared" si="48"/>
        <v>180.25 980</v>
      </c>
      <c r="L285">
        <f t="shared" si="49"/>
        <v>276.7</v>
      </c>
    </row>
    <row r="286" spans="1:12" x14ac:dyDescent="0.25">
      <c r="A286">
        <v>267</v>
      </c>
      <c r="B286">
        <f t="shared" si="41"/>
        <v>12</v>
      </c>
      <c r="C286">
        <f t="shared" si="42"/>
        <v>180.24999999999983</v>
      </c>
      <c r="D286">
        <f t="shared" si="43"/>
        <v>979</v>
      </c>
      <c r="E286">
        <f t="shared" si="44"/>
        <v>1.0214504596527069E-3</v>
      </c>
      <c r="F286" t="str">
        <f t="shared" si="45"/>
        <v>u_267=IntEnergy(Water,v=0.00102145,P=180.25)</v>
      </c>
      <c r="G286" t="s">
        <v>289</v>
      </c>
      <c r="H286">
        <v>284.2</v>
      </c>
      <c r="I286">
        <f t="shared" si="46"/>
        <v>180.24999999999983</v>
      </c>
      <c r="J286">
        <f t="shared" si="47"/>
        <v>979</v>
      </c>
      <c r="K286" t="str">
        <f t="shared" si="48"/>
        <v>180.25 979</v>
      </c>
      <c r="L286">
        <f t="shared" si="49"/>
        <v>284.2</v>
      </c>
    </row>
    <row r="287" spans="1:12" x14ac:dyDescent="0.25">
      <c r="A287">
        <v>268</v>
      </c>
      <c r="B287">
        <f t="shared" si="41"/>
        <v>13</v>
      </c>
      <c r="C287">
        <f t="shared" si="42"/>
        <v>180.24999999999983</v>
      </c>
      <c r="D287">
        <f t="shared" si="43"/>
        <v>978</v>
      </c>
      <c r="E287">
        <f t="shared" si="44"/>
        <v>1.0224948875255625E-3</v>
      </c>
      <c r="F287" t="str">
        <f t="shared" si="45"/>
        <v>u_268=IntEnergy(Water,v=0.00102249,P=180.25)</v>
      </c>
      <c r="G287" t="s">
        <v>290</v>
      </c>
      <c r="H287">
        <v>291.60000000000002</v>
      </c>
      <c r="I287">
        <f t="shared" si="46"/>
        <v>180.24999999999983</v>
      </c>
      <c r="J287">
        <f t="shared" si="47"/>
        <v>978</v>
      </c>
      <c r="K287" t="str">
        <f t="shared" si="48"/>
        <v>180.25 978</v>
      </c>
      <c r="L287">
        <f t="shared" si="49"/>
        <v>291.60000000000002</v>
      </c>
    </row>
    <row r="288" spans="1:12" x14ac:dyDescent="0.25">
      <c r="A288">
        <v>269</v>
      </c>
      <c r="B288">
        <f t="shared" si="41"/>
        <v>14</v>
      </c>
      <c r="C288">
        <f t="shared" si="42"/>
        <v>180.24999999999983</v>
      </c>
      <c r="D288">
        <f t="shared" si="43"/>
        <v>977</v>
      </c>
      <c r="E288">
        <f t="shared" si="44"/>
        <v>1.0235414534288639E-3</v>
      </c>
      <c r="F288" t="str">
        <f t="shared" si="45"/>
        <v>u_269=IntEnergy(Water,v=0.00102354,P=180.25)</v>
      </c>
      <c r="G288" t="s">
        <v>291</v>
      </c>
      <c r="H288">
        <v>298.89999999999998</v>
      </c>
      <c r="I288">
        <f t="shared" si="46"/>
        <v>180.24999999999983</v>
      </c>
      <c r="J288">
        <f t="shared" si="47"/>
        <v>977</v>
      </c>
      <c r="K288" t="str">
        <f t="shared" si="48"/>
        <v>180.25 977</v>
      </c>
      <c r="L288">
        <f t="shared" si="49"/>
        <v>298.89999999999998</v>
      </c>
    </row>
    <row r="289" spans="1:12" x14ac:dyDescent="0.25">
      <c r="A289">
        <v>270</v>
      </c>
      <c r="B289">
        <f t="shared" si="41"/>
        <v>15</v>
      </c>
      <c r="C289">
        <f t="shared" si="42"/>
        <v>180.24999999999983</v>
      </c>
      <c r="D289">
        <f t="shared" si="43"/>
        <v>976</v>
      </c>
      <c r="E289">
        <f t="shared" si="44"/>
        <v>1.0245901639344263E-3</v>
      </c>
      <c r="F289" t="str">
        <f t="shared" si="45"/>
        <v>u_270=IntEnergy(Water,v=0.00102459,P=180.25)</v>
      </c>
      <c r="G289" t="s">
        <v>292</v>
      </c>
      <c r="H289">
        <v>306.10000000000002</v>
      </c>
      <c r="I289">
        <f t="shared" si="46"/>
        <v>180.24999999999983</v>
      </c>
      <c r="J289">
        <f t="shared" si="47"/>
        <v>976</v>
      </c>
      <c r="K289" t="str">
        <f t="shared" si="48"/>
        <v>180.25 976</v>
      </c>
      <c r="L289">
        <f t="shared" si="49"/>
        <v>306.10000000000002</v>
      </c>
    </row>
    <row r="290" spans="1:12" x14ac:dyDescent="0.25">
      <c r="A290">
        <v>271</v>
      </c>
      <c r="B290">
        <f t="shared" si="41"/>
        <v>16</v>
      </c>
      <c r="C290">
        <f t="shared" si="42"/>
        <v>180.24999999999983</v>
      </c>
      <c r="D290">
        <f t="shared" si="43"/>
        <v>975</v>
      </c>
      <c r="E290">
        <f t="shared" si="44"/>
        <v>1.0256410256410256E-3</v>
      </c>
      <c r="F290" t="str">
        <f t="shared" si="45"/>
        <v>u_271=IntEnergy(Water,v=0.00102564,P=180.25)</v>
      </c>
      <c r="G290" t="s">
        <v>293</v>
      </c>
      <c r="H290">
        <v>313.2</v>
      </c>
      <c r="I290">
        <f t="shared" si="46"/>
        <v>180.24999999999983</v>
      </c>
      <c r="J290">
        <f t="shared" si="47"/>
        <v>975</v>
      </c>
      <c r="K290" t="str">
        <f t="shared" si="48"/>
        <v>180.25 975</v>
      </c>
      <c r="L290">
        <f t="shared" si="49"/>
        <v>313.2</v>
      </c>
    </row>
    <row r="291" spans="1:12" x14ac:dyDescent="0.25">
      <c r="A291">
        <v>272</v>
      </c>
      <c r="B291">
        <f t="shared" si="41"/>
        <v>17</v>
      </c>
      <c r="C291">
        <f t="shared" si="42"/>
        <v>180.24999999999983</v>
      </c>
      <c r="D291">
        <f t="shared" si="43"/>
        <v>974</v>
      </c>
      <c r="E291">
        <f t="shared" si="44"/>
        <v>1.026694045174538E-3</v>
      </c>
      <c r="F291" t="str">
        <f t="shared" si="45"/>
        <v>u_272=IntEnergy(Water,v=0.00102669,P=180.25)</v>
      </c>
      <c r="G291" t="s">
        <v>294</v>
      </c>
      <c r="H291">
        <v>320.2</v>
      </c>
      <c r="I291">
        <f t="shared" si="46"/>
        <v>180.24999999999983</v>
      </c>
      <c r="J291">
        <f t="shared" si="47"/>
        <v>974</v>
      </c>
      <c r="K291" t="str">
        <f t="shared" si="48"/>
        <v>180.25 974</v>
      </c>
      <c r="L291">
        <f t="shared" si="49"/>
        <v>320.2</v>
      </c>
    </row>
    <row r="292" spans="1:12" x14ac:dyDescent="0.25">
      <c r="A292">
        <v>273</v>
      </c>
      <c r="B292">
        <f t="shared" si="41"/>
        <v>1</v>
      </c>
      <c r="C292">
        <f t="shared" si="42"/>
        <v>180.19999999999982</v>
      </c>
      <c r="D292">
        <f t="shared" si="43"/>
        <v>990</v>
      </c>
      <c r="E292">
        <f t="shared" si="44"/>
        <v>1.0101010101010101E-3</v>
      </c>
      <c r="F292" t="str">
        <f t="shared" si="45"/>
        <v>u_273=IntEnergy(Water,v=0.00101010,P=180.2)</v>
      </c>
      <c r="G292" t="s">
        <v>295</v>
      </c>
      <c r="H292">
        <v>190.8</v>
      </c>
      <c r="I292">
        <f t="shared" si="46"/>
        <v>180.19999999999982</v>
      </c>
      <c r="J292">
        <f t="shared" si="47"/>
        <v>990</v>
      </c>
      <c r="K292" t="str">
        <f t="shared" si="48"/>
        <v>180.20 990</v>
      </c>
      <c r="L292">
        <f t="shared" si="49"/>
        <v>190.8</v>
      </c>
    </row>
    <row r="293" spans="1:12" x14ac:dyDescent="0.25">
      <c r="A293">
        <v>274</v>
      </c>
      <c r="B293">
        <f t="shared" ref="B293:B356" si="50">IF(B292=17,1,B292+1)</f>
        <v>2</v>
      </c>
      <c r="C293">
        <f t="shared" ref="C293:C356" si="51">IF(B292=17,C292-0.05,C292)</f>
        <v>180.19999999999982</v>
      </c>
      <c r="D293">
        <f t="shared" ref="D293:D356" si="52">IF(B292=17,990,D292-1)</f>
        <v>989</v>
      </c>
      <c r="E293">
        <f t="shared" si="44"/>
        <v>1.0111223458038423E-3</v>
      </c>
      <c r="F293" t="str">
        <f t="shared" si="45"/>
        <v>u_274=IntEnergy(Water,v=0.00101112,P=180.2)</v>
      </c>
      <c r="G293" t="s">
        <v>296</v>
      </c>
      <c r="H293">
        <v>201.3</v>
      </c>
      <c r="I293">
        <f t="shared" si="46"/>
        <v>180.19999999999982</v>
      </c>
      <c r="J293">
        <f t="shared" si="47"/>
        <v>989</v>
      </c>
      <c r="K293" t="str">
        <f t="shared" si="48"/>
        <v>180.20 989</v>
      </c>
      <c r="L293">
        <f t="shared" si="49"/>
        <v>201.3</v>
      </c>
    </row>
    <row r="294" spans="1:12" x14ac:dyDescent="0.25">
      <c r="A294">
        <v>275</v>
      </c>
      <c r="B294">
        <f t="shared" si="50"/>
        <v>3</v>
      </c>
      <c r="C294">
        <f t="shared" si="51"/>
        <v>180.19999999999982</v>
      </c>
      <c r="D294">
        <f t="shared" si="52"/>
        <v>988</v>
      </c>
      <c r="E294">
        <f t="shared" si="44"/>
        <v>1.0121457489878543E-3</v>
      </c>
      <c r="F294" t="str">
        <f t="shared" si="45"/>
        <v>u_275=IntEnergy(Water,v=0.00101215,P=180.2)</v>
      </c>
      <c r="G294" t="s">
        <v>297</v>
      </c>
      <c r="H294">
        <v>210.6</v>
      </c>
      <c r="I294">
        <f t="shared" si="46"/>
        <v>180.19999999999982</v>
      </c>
      <c r="J294">
        <f t="shared" si="47"/>
        <v>988</v>
      </c>
      <c r="K294" t="str">
        <f t="shared" si="48"/>
        <v>180.20 988</v>
      </c>
      <c r="L294">
        <f t="shared" si="49"/>
        <v>210.6</v>
      </c>
    </row>
    <row r="295" spans="1:12" x14ac:dyDescent="0.25">
      <c r="A295">
        <v>276</v>
      </c>
      <c r="B295">
        <f t="shared" si="50"/>
        <v>4</v>
      </c>
      <c r="C295">
        <f t="shared" si="51"/>
        <v>180.19999999999982</v>
      </c>
      <c r="D295">
        <f t="shared" si="52"/>
        <v>987</v>
      </c>
      <c r="E295">
        <f t="shared" si="44"/>
        <v>1.0131712259371835E-3</v>
      </c>
      <c r="F295" t="str">
        <f t="shared" si="45"/>
        <v>u_276=IntEnergy(Water,v=0.00101317,P=180.2)</v>
      </c>
      <c r="G295" t="s">
        <v>298</v>
      </c>
      <c r="H295">
        <v>219.5</v>
      </c>
      <c r="I295">
        <f t="shared" si="46"/>
        <v>180.19999999999982</v>
      </c>
      <c r="J295">
        <f t="shared" si="47"/>
        <v>987</v>
      </c>
      <c r="K295" t="str">
        <f t="shared" si="48"/>
        <v>180.20 987</v>
      </c>
      <c r="L295">
        <f t="shared" si="49"/>
        <v>219.5</v>
      </c>
    </row>
    <row r="296" spans="1:12" x14ac:dyDescent="0.25">
      <c r="A296">
        <v>277</v>
      </c>
      <c r="B296">
        <f t="shared" si="50"/>
        <v>5</v>
      </c>
      <c r="C296">
        <f t="shared" si="51"/>
        <v>180.19999999999982</v>
      </c>
      <c r="D296">
        <f t="shared" si="52"/>
        <v>986</v>
      </c>
      <c r="E296">
        <f t="shared" si="44"/>
        <v>1.0141987829614604E-3</v>
      </c>
      <c r="F296" t="str">
        <f t="shared" si="45"/>
        <v>u_277=IntEnergy(Water,v=0.00101420,P=180.2)</v>
      </c>
      <c r="G296" t="s">
        <v>299</v>
      </c>
      <c r="H296">
        <v>228.2</v>
      </c>
      <c r="I296">
        <f t="shared" si="46"/>
        <v>180.19999999999982</v>
      </c>
      <c r="J296">
        <f t="shared" si="47"/>
        <v>986</v>
      </c>
      <c r="K296" t="str">
        <f t="shared" si="48"/>
        <v>180.20 986</v>
      </c>
      <c r="L296">
        <f t="shared" si="49"/>
        <v>228.2</v>
      </c>
    </row>
    <row r="297" spans="1:12" x14ac:dyDescent="0.25">
      <c r="A297">
        <v>278</v>
      </c>
      <c r="B297">
        <f t="shared" si="50"/>
        <v>6</v>
      </c>
      <c r="C297">
        <f t="shared" si="51"/>
        <v>180.19999999999982</v>
      </c>
      <c r="D297">
        <f t="shared" si="52"/>
        <v>985</v>
      </c>
      <c r="E297">
        <f t="shared" si="44"/>
        <v>1.0152284263959391E-3</v>
      </c>
      <c r="F297" t="str">
        <f t="shared" si="45"/>
        <v>u_278=IntEnergy(Water,v=0.00101523,P=180.2)</v>
      </c>
      <c r="G297" t="s">
        <v>300</v>
      </c>
      <c r="H297">
        <v>236.7</v>
      </c>
      <c r="I297">
        <f t="shared" si="46"/>
        <v>180.19999999999982</v>
      </c>
      <c r="J297">
        <f t="shared" si="47"/>
        <v>985</v>
      </c>
      <c r="K297" t="str">
        <f t="shared" si="48"/>
        <v>180.20 985</v>
      </c>
      <c r="L297">
        <f t="shared" si="49"/>
        <v>236.7</v>
      </c>
    </row>
    <row r="298" spans="1:12" x14ac:dyDescent="0.25">
      <c r="A298">
        <v>279</v>
      </c>
      <c r="B298">
        <f t="shared" si="50"/>
        <v>7</v>
      </c>
      <c r="C298">
        <f t="shared" si="51"/>
        <v>180.19999999999982</v>
      </c>
      <c r="D298">
        <f t="shared" si="52"/>
        <v>984</v>
      </c>
      <c r="E298">
        <f t="shared" si="44"/>
        <v>1.0162601626016261E-3</v>
      </c>
      <c r="F298" t="str">
        <f t="shared" si="45"/>
        <v>u_279=IntEnergy(Water,v=0.00101626,P=180.2)</v>
      </c>
      <c r="G298" t="s">
        <v>301</v>
      </c>
      <c r="H298">
        <v>245</v>
      </c>
      <c r="I298">
        <f t="shared" si="46"/>
        <v>180.19999999999982</v>
      </c>
      <c r="J298">
        <f t="shared" si="47"/>
        <v>984</v>
      </c>
      <c r="K298" t="str">
        <f t="shared" si="48"/>
        <v>180.20 984</v>
      </c>
      <c r="L298">
        <f t="shared" si="49"/>
        <v>245</v>
      </c>
    </row>
    <row r="299" spans="1:12" x14ac:dyDescent="0.25">
      <c r="A299">
        <v>280</v>
      </c>
      <c r="B299">
        <f t="shared" si="50"/>
        <v>8</v>
      </c>
      <c r="C299">
        <f t="shared" si="51"/>
        <v>180.19999999999982</v>
      </c>
      <c r="D299">
        <f t="shared" si="52"/>
        <v>983</v>
      </c>
      <c r="E299">
        <f t="shared" si="44"/>
        <v>1.017293997965412E-3</v>
      </c>
      <c r="F299" t="str">
        <f t="shared" si="45"/>
        <v>u_280=IntEnergy(Water,v=0.00101729,P=180.2)</v>
      </c>
      <c r="G299" t="s">
        <v>302</v>
      </c>
      <c r="H299">
        <v>253.1</v>
      </c>
      <c r="I299">
        <f t="shared" si="46"/>
        <v>180.19999999999982</v>
      </c>
      <c r="J299">
        <f t="shared" si="47"/>
        <v>983</v>
      </c>
      <c r="K299" t="str">
        <f t="shared" si="48"/>
        <v>180.20 983</v>
      </c>
      <c r="L299">
        <f t="shared" si="49"/>
        <v>253.1</v>
      </c>
    </row>
    <row r="300" spans="1:12" x14ac:dyDescent="0.25">
      <c r="A300">
        <v>281</v>
      </c>
      <c r="B300">
        <f t="shared" si="50"/>
        <v>9</v>
      </c>
      <c r="C300">
        <f t="shared" si="51"/>
        <v>180.19999999999982</v>
      </c>
      <c r="D300">
        <f t="shared" si="52"/>
        <v>982</v>
      </c>
      <c r="E300">
        <f t="shared" si="44"/>
        <v>1.0183299389002036E-3</v>
      </c>
      <c r="F300" t="str">
        <f t="shared" si="45"/>
        <v>u_281=IntEnergy(Water,v=0.00101833,P=180.2)</v>
      </c>
      <c r="G300" t="s">
        <v>303</v>
      </c>
      <c r="H300">
        <v>261.2</v>
      </c>
      <c r="I300">
        <f t="shared" si="46"/>
        <v>180.19999999999982</v>
      </c>
      <c r="J300">
        <f t="shared" si="47"/>
        <v>982</v>
      </c>
      <c r="K300" t="str">
        <f t="shared" si="48"/>
        <v>180.20 982</v>
      </c>
      <c r="L300">
        <f t="shared" si="49"/>
        <v>261.2</v>
      </c>
    </row>
    <row r="301" spans="1:12" x14ac:dyDescent="0.25">
      <c r="A301">
        <v>282</v>
      </c>
      <c r="B301">
        <f t="shared" si="50"/>
        <v>10</v>
      </c>
      <c r="C301">
        <f t="shared" si="51"/>
        <v>180.19999999999982</v>
      </c>
      <c r="D301">
        <f t="shared" si="52"/>
        <v>981</v>
      </c>
      <c r="E301">
        <f t="shared" si="44"/>
        <v>1.0193679918450561E-3</v>
      </c>
      <c r="F301" t="str">
        <f t="shared" si="45"/>
        <v>u_282=IntEnergy(Water,v=0.00101937,P=180.2)</v>
      </c>
      <c r="G301" t="s">
        <v>304</v>
      </c>
      <c r="H301">
        <v>269</v>
      </c>
      <c r="I301">
        <f t="shared" si="46"/>
        <v>180.19999999999982</v>
      </c>
      <c r="J301">
        <f t="shared" si="47"/>
        <v>981</v>
      </c>
      <c r="K301" t="str">
        <f t="shared" si="48"/>
        <v>180.20 981</v>
      </c>
      <c r="L301">
        <f t="shared" si="49"/>
        <v>269</v>
      </c>
    </row>
    <row r="302" spans="1:12" x14ac:dyDescent="0.25">
      <c r="A302">
        <v>283</v>
      </c>
      <c r="B302">
        <f t="shared" si="50"/>
        <v>11</v>
      </c>
      <c r="C302">
        <f t="shared" si="51"/>
        <v>180.19999999999982</v>
      </c>
      <c r="D302">
        <f t="shared" si="52"/>
        <v>980</v>
      </c>
      <c r="E302">
        <f t="shared" si="44"/>
        <v>1.0204081632653062E-3</v>
      </c>
      <c r="F302" t="str">
        <f t="shared" si="45"/>
        <v>u_283=IntEnergy(Water,v=0.00102041,P=180.2)</v>
      </c>
      <c r="G302" t="s">
        <v>305</v>
      </c>
      <c r="H302">
        <v>276.7</v>
      </c>
      <c r="I302">
        <f t="shared" si="46"/>
        <v>180.19999999999982</v>
      </c>
      <c r="J302">
        <f t="shared" si="47"/>
        <v>980</v>
      </c>
      <c r="K302" t="str">
        <f t="shared" si="48"/>
        <v>180.20 980</v>
      </c>
      <c r="L302">
        <f t="shared" si="49"/>
        <v>276.7</v>
      </c>
    </row>
    <row r="303" spans="1:12" x14ac:dyDescent="0.25">
      <c r="A303">
        <v>284</v>
      </c>
      <c r="B303">
        <f t="shared" si="50"/>
        <v>12</v>
      </c>
      <c r="C303">
        <f t="shared" si="51"/>
        <v>180.19999999999982</v>
      </c>
      <c r="D303">
        <f t="shared" si="52"/>
        <v>979</v>
      </c>
      <c r="E303">
        <f t="shared" si="44"/>
        <v>1.0214504596527069E-3</v>
      </c>
      <c r="F303" t="str">
        <f t="shared" si="45"/>
        <v>u_284=IntEnergy(Water,v=0.00102145,P=180.2)</v>
      </c>
      <c r="G303" t="s">
        <v>306</v>
      </c>
      <c r="H303">
        <v>284.2</v>
      </c>
      <c r="I303">
        <f t="shared" si="46"/>
        <v>180.19999999999982</v>
      </c>
      <c r="J303">
        <f t="shared" si="47"/>
        <v>979</v>
      </c>
      <c r="K303" t="str">
        <f t="shared" si="48"/>
        <v>180.20 979</v>
      </c>
      <c r="L303">
        <f t="shared" si="49"/>
        <v>284.2</v>
      </c>
    </row>
    <row r="304" spans="1:12" x14ac:dyDescent="0.25">
      <c r="A304">
        <v>285</v>
      </c>
      <c r="B304">
        <f t="shared" si="50"/>
        <v>13</v>
      </c>
      <c r="C304">
        <f t="shared" si="51"/>
        <v>180.19999999999982</v>
      </c>
      <c r="D304">
        <f t="shared" si="52"/>
        <v>978</v>
      </c>
      <c r="E304">
        <f t="shared" si="44"/>
        <v>1.0224948875255625E-3</v>
      </c>
      <c r="F304" t="str">
        <f t="shared" si="45"/>
        <v>u_285=IntEnergy(Water,v=0.00102249,P=180.2)</v>
      </c>
      <c r="G304" t="s">
        <v>307</v>
      </c>
      <c r="H304">
        <v>291.60000000000002</v>
      </c>
      <c r="I304">
        <f t="shared" si="46"/>
        <v>180.19999999999982</v>
      </c>
      <c r="J304">
        <f t="shared" si="47"/>
        <v>978</v>
      </c>
      <c r="K304" t="str">
        <f t="shared" si="48"/>
        <v>180.20 978</v>
      </c>
      <c r="L304">
        <f t="shared" si="49"/>
        <v>291.60000000000002</v>
      </c>
    </row>
    <row r="305" spans="1:12" x14ac:dyDescent="0.25">
      <c r="A305">
        <v>286</v>
      </c>
      <c r="B305">
        <f t="shared" si="50"/>
        <v>14</v>
      </c>
      <c r="C305">
        <f t="shared" si="51"/>
        <v>180.19999999999982</v>
      </c>
      <c r="D305">
        <f t="shared" si="52"/>
        <v>977</v>
      </c>
      <c r="E305">
        <f t="shared" si="44"/>
        <v>1.0235414534288639E-3</v>
      </c>
      <c r="F305" t="str">
        <f t="shared" si="45"/>
        <v>u_286=IntEnergy(Water,v=0.00102354,P=180.2)</v>
      </c>
      <c r="G305" t="s">
        <v>308</v>
      </c>
      <c r="H305">
        <v>298.89999999999998</v>
      </c>
      <c r="I305">
        <f t="shared" si="46"/>
        <v>180.19999999999982</v>
      </c>
      <c r="J305">
        <f t="shared" si="47"/>
        <v>977</v>
      </c>
      <c r="K305" t="str">
        <f t="shared" si="48"/>
        <v>180.20 977</v>
      </c>
      <c r="L305">
        <f t="shared" si="49"/>
        <v>298.89999999999998</v>
      </c>
    </row>
    <row r="306" spans="1:12" x14ac:dyDescent="0.25">
      <c r="A306">
        <v>287</v>
      </c>
      <c r="B306">
        <f t="shared" si="50"/>
        <v>15</v>
      </c>
      <c r="C306">
        <f t="shared" si="51"/>
        <v>180.19999999999982</v>
      </c>
      <c r="D306">
        <f t="shared" si="52"/>
        <v>976</v>
      </c>
      <c r="E306">
        <f t="shared" si="44"/>
        <v>1.0245901639344263E-3</v>
      </c>
      <c r="F306" t="str">
        <f t="shared" si="45"/>
        <v>u_287=IntEnergy(Water,v=0.00102459,P=180.2)</v>
      </c>
      <c r="G306" t="s">
        <v>309</v>
      </c>
      <c r="H306">
        <v>306.10000000000002</v>
      </c>
      <c r="I306">
        <f t="shared" si="46"/>
        <v>180.19999999999982</v>
      </c>
      <c r="J306">
        <f t="shared" si="47"/>
        <v>976</v>
      </c>
      <c r="K306" t="str">
        <f t="shared" si="48"/>
        <v>180.20 976</v>
      </c>
      <c r="L306">
        <f t="shared" si="49"/>
        <v>306.10000000000002</v>
      </c>
    </row>
    <row r="307" spans="1:12" x14ac:dyDescent="0.25">
      <c r="A307">
        <v>288</v>
      </c>
      <c r="B307">
        <f t="shared" si="50"/>
        <v>16</v>
      </c>
      <c r="C307">
        <f t="shared" si="51"/>
        <v>180.19999999999982</v>
      </c>
      <c r="D307">
        <f t="shared" si="52"/>
        <v>975</v>
      </c>
      <c r="E307">
        <f t="shared" si="44"/>
        <v>1.0256410256410256E-3</v>
      </c>
      <c r="F307" t="str">
        <f t="shared" si="45"/>
        <v>u_288=IntEnergy(Water,v=0.00102564,P=180.2)</v>
      </c>
      <c r="G307" t="s">
        <v>310</v>
      </c>
      <c r="H307">
        <v>313.2</v>
      </c>
      <c r="I307">
        <f t="shared" si="46"/>
        <v>180.19999999999982</v>
      </c>
      <c r="J307">
        <f t="shared" si="47"/>
        <v>975</v>
      </c>
      <c r="K307" t="str">
        <f t="shared" si="48"/>
        <v>180.20 975</v>
      </c>
      <c r="L307">
        <f t="shared" si="49"/>
        <v>313.2</v>
      </c>
    </row>
    <row r="308" spans="1:12" x14ac:dyDescent="0.25">
      <c r="A308">
        <v>289</v>
      </c>
      <c r="B308">
        <f t="shared" si="50"/>
        <v>17</v>
      </c>
      <c r="C308">
        <f t="shared" si="51"/>
        <v>180.19999999999982</v>
      </c>
      <c r="D308">
        <f t="shared" si="52"/>
        <v>974</v>
      </c>
      <c r="E308">
        <f t="shared" si="44"/>
        <v>1.026694045174538E-3</v>
      </c>
      <c r="F308" t="str">
        <f t="shared" si="45"/>
        <v>u_289=IntEnergy(Water,v=0.00102669,P=180.2)</v>
      </c>
      <c r="G308" t="s">
        <v>311</v>
      </c>
      <c r="H308">
        <v>320.2</v>
      </c>
      <c r="I308">
        <f t="shared" si="46"/>
        <v>180.19999999999982</v>
      </c>
      <c r="J308">
        <f t="shared" si="47"/>
        <v>974</v>
      </c>
      <c r="K308" t="str">
        <f t="shared" si="48"/>
        <v>180.20 974</v>
      </c>
      <c r="L308">
        <f t="shared" si="49"/>
        <v>320.2</v>
      </c>
    </row>
    <row r="309" spans="1:12" x14ac:dyDescent="0.25">
      <c r="A309">
        <v>290</v>
      </c>
      <c r="B309">
        <f t="shared" si="50"/>
        <v>1</v>
      </c>
      <c r="C309">
        <f t="shared" si="51"/>
        <v>180.14999999999981</v>
      </c>
      <c r="D309">
        <f t="shared" si="52"/>
        <v>990</v>
      </c>
      <c r="E309">
        <f t="shared" si="44"/>
        <v>1.0101010101010101E-3</v>
      </c>
      <c r="F309" t="str">
        <f t="shared" si="45"/>
        <v>u_290=IntEnergy(Water,v=0.00101010,P=180.15)</v>
      </c>
      <c r="G309" t="s">
        <v>312</v>
      </c>
      <c r="H309">
        <v>190.8</v>
      </c>
      <c r="I309">
        <f t="shared" si="46"/>
        <v>180.14999999999981</v>
      </c>
      <c r="J309">
        <f t="shared" si="47"/>
        <v>990</v>
      </c>
      <c r="K309" t="str">
        <f t="shared" si="48"/>
        <v>180.15 990</v>
      </c>
      <c r="L309">
        <f t="shared" si="49"/>
        <v>190.8</v>
      </c>
    </row>
    <row r="310" spans="1:12" x14ac:dyDescent="0.25">
      <c r="A310">
        <v>291</v>
      </c>
      <c r="B310">
        <f t="shared" si="50"/>
        <v>2</v>
      </c>
      <c r="C310">
        <f t="shared" si="51"/>
        <v>180.14999999999981</v>
      </c>
      <c r="D310">
        <f t="shared" si="52"/>
        <v>989</v>
      </c>
      <c r="E310">
        <f t="shared" si="44"/>
        <v>1.0111223458038423E-3</v>
      </c>
      <c r="F310" t="str">
        <f t="shared" si="45"/>
        <v>u_291=IntEnergy(Water,v=0.00101112,P=180.15)</v>
      </c>
      <c r="G310" t="s">
        <v>313</v>
      </c>
      <c r="H310">
        <v>201.3</v>
      </c>
      <c r="I310">
        <f t="shared" si="46"/>
        <v>180.14999999999981</v>
      </c>
      <c r="J310">
        <f t="shared" si="47"/>
        <v>989</v>
      </c>
      <c r="K310" t="str">
        <f t="shared" si="48"/>
        <v>180.15 989</v>
      </c>
      <c r="L310">
        <f t="shared" si="49"/>
        <v>201.3</v>
      </c>
    </row>
    <row r="311" spans="1:12" x14ac:dyDescent="0.25">
      <c r="A311">
        <v>292</v>
      </c>
      <c r="B311">
        <f t="shared" si="50"/>
        <v>3</v>
      </c>
      <c r="C311">
        <f t="shared" si="51"/>
        <v>180.14999999999981</v>
      </c>
      <c r="D311">
        <f t="shared" si="52"/>
        <v>988</v>
      </c>
      <c r="E311">
        <f t="shared" si="44"/>
        <v>1.0121457489878543E-3</v>
      </c>
      <c r="F311" t="str">
        <f t="shared" si="45"/>
        <v>u_292=IntEnergy(Water,v=0.00101215,P=180.15)</v>
      </c>
      <c r="G311" t="s">
        <v>314</v>
      </c>
      <c r="H311">
        <v>210.6</v>
      </c>
      <c r="I311">
        <f t="shared" si="46"/>
        <v>180.14999999999981</v>
      </c>
      <c r="J311">
        <f t="shared" si="47"/>
        <v>988</v>
      </c>
      <c r="K311" t="str">
        <f t="shared" si="48"/>
        <v>180.15 988</v>
      </c>
      <c r="L311">
        <f t="shared" si="49"/>
        <v>210.6</v>
      </c>
    </row>
    <row r="312" spans="1:12" x14ac:dyDescent="0.25">
      <c r="A312">
        <v>293</v>
      </c>
      <c r="B312">
        <f t="shared" si="50"/>
        <v>4</v>
      </c>
      <c r="C312">
        <f t="shared" si="51"/>
        <v>180.14999999999981</v>
      </c>
      <c r="D312">
        <f t="shared" si="52"/>
        <v>987</v>
      </c>
      <c r="E312">
        <f t="shared" si="44"/>
        <v>1.0131712259371835E-3</v>
      </c>
      <c r="F312" t="str">
        <f t="shared" si="45"/>
        <v>u_293=IntEnergy(Water,v=0.00101317,P=180.15)</v>
      </c>
      <c r="G312" t="s">
        <v>315</v>
      </c>
      <c r="H312">
        <v>219.5</v>
      </c>
      <c r="I312">
        <f t="shared" si="46"/>
        <v>180.14999999999981</v>
      </c>
      <c r="J312">
        <f t="shared" si="47"/>
        <v>987</v>
      </c>
      <c r="K312" t="str">
        <f t="shared" si="48"/>
        <v>180.15 987</v>
      </c>
      <c r="L312">
        <f t="shared" si="49"/>
        <v>219.5</v>
      </c>
    </row>
    <row r="313" spans="1:12" x14ac:dyDescent="0.25">
      <c r="A313">
        <v>294</v>
      </c>
      <c r="B313">
        <f t="shared" si="50"/>
        <v>5</v>
      </c>
      <c r="C313">
        <f t="shared" si="51"/>
        <v>180.14999999999981</v>
      </c>
      <c r="D313">
        <f t="shared" si="52"/>
        <v>986</v>
      </c>
      <c r="E313">
        <f t="shared" si="44"/>
        <v>1.0141987829614604E-3</v>
      </c>
      <c r="F313" t="str">
        <f t="shared" si="45"/>
        <v>u_294=IntEnergy(Water,v=0.00101420,P=180.15)</v>
      </c>
      <c r="G313" t="s">
        <v>316</v>
      </c>
      <c r="H313">
        <v>228.2</v>
      </c>
      <c r="I313">
        <f t="shared" si="46"/>
        <v>180.14999999999981</v>
      </c>
      <c r="J313">
        <f t="shared" si="47"/>
        <v>986</v>
      </c>
      <c r="K313" t="str">
        <f t="shared" si="48"/>
        <v>180.15 986</v>
      </c>
      <c r="L313">
        <f t="shared" si="49"/>
        <v>228.2</v>
      </c>
    </row>
    <row r="314" spans="1:12" x14ac:dyDescent="0.25">
      <c r="A314">
        <v>295</v>
      </c>
      <c r="B314">
        <f t="shared" si="50"/>
        <v>6</v>
      </c>
      <c r="C314">
        <f t="shared" si="51"/>
        <v>180.14999999999981</v>
      </c>
      <c r="D314">
        <f t="shared" si="52"/>
        <v>985</v>
      </c>
      <c r="E314">
        <f t="shared" si="44"/>
        <v>1.0152284263959391E-3</v>
      </c>
      <c r="F314" t="str">
        <f t="shared" si="45"/>
        <v>u_295=IntEnergy(Water,v=0.00101523,P=180.15)</v>
      </c>
      <c r="G314" t="s">
        <v>317</v>
      </c>
      <c r="H314">
        <v>236.7</v>
      </c>
      <c r="I314">
        <f t="shared" si="46"/>
        <v>180.14999999999981</v>
      </c>
      <c r="J314">
        <f t="shared" si="47"/>
        <v>985</v>
      </c>
      <c r="K314" t="str">
        <f t="shared" si="48"/>
        <v>180.15 985</v>
      </c>
      <c r="L314">
        <f t="shared" si="49"/>
        <v>236.7</v>
      </c>
    </row>
    <row r="315" spans="1:12" x14ac:dyDescent="0.25">
      <c r="A315">
        <v>296</v>
      </c>
      <c r="B315">
        <f t="shared" si="50"/>
        <v>7</v>
      </c>
      <c r="C315">
        <f t="shared" si="51"/>
        <v>180.14999999999981</v>
      </c>
      <c r="D315">
        <f t="shared" si="52"/>
        <v>984</v>
      </c>
      <c r="E315">
        <f t="shared" si="44"/>
        <v>1.0162601626016261E-3</v>
      </c>
      <c r="F315" t="str">
        <f t="shared" si="45"/>
        <v>u_296=IntEnergy(Water,v=0.00101626,P=180.15)</v>
      </c>
      <c r="G315" t="s">
        <v>318</v>
      </c>
      <c r="H315">
        <v>245</v>
      </c>
      <c r="I315">
        <f t="shared" si="46"/>
        <v>180.14999999999981</v>
      </c>
      <c r="J315">
        <f t="shared" si="47"/>
        <v>984</v>
      </c>
      <c r="K315" t="str">
        <f t="shared" si="48"/>
        <v>180.15 984</v>
      </c>
      <c r="L315">
        <f t="shared" si="49"/>
        <v>245</v>
      </c>
    </row>
    <row r="316" spans="1:12" x14ac:dyDescent="0.25">
      <c r="A316">
        <v>297</v>
      </c>
      <c r="B316">
        <f t="shared" si="50"/>
        <v>8</v>
      </c>
      <c r="C316">
        <f t="shared" si="51"/>
        <v>180.14999999999981</v>
      </c>
      <c r="D316">
        <f t="shared" si="52"/>
        <v>983</v>
      </c>
      <c r="E316">
        <f t="shared" si="44"/>
        <v>1.017293997965412E-3</v>
      </c>
      <c r="F316" t="str">
        <f t="shared" si="45"/>
        <v>u_297=IntEnergy(Water,v=0.00101729,P=180.15)</v>
      </c>
      <c r="G316" t="s">
        <v>319</v>
      </c>
      <c r="H316">
        <v>253.1</v>
      </c>
      <c r="I316">
        <f t="shared" si="46"/>
        <v>180.14999999999981</v>
      </c>
      <c r="J316">
        <f t="shared" si="47"/>
        <v>983</v>
      </c>
      <c r="K316" t="str">
        <f t="shared" si="48"/>
        <v>180.15 983</v>
      </c>
      <c r="L316">
        <f t="shared" si="49"/>
        <v>253.1</v>
      </c>
    </row>
    <row r="317" spans="1:12" x14ac:dyDescent="0.25">
      <c r="A317">
        <v>298</v>
      </c>
      <c r="B317">
        <f t="shared" si="50"/>
        <v>9</v>
      </c>
      <c r="C317">
        <f t="shared" si="51"/>
        <v>180.14999999999981</v>
      </c>
      <c r="D317">
        <f t="shared" si="52"/>
        <v>982</v>
      </c>
      <c r="E317">
        <f t="shared" si="44"/>
        <v>1.0183299389002036E-3</v>
      </c>
      <c r="F317" t="str">
        <f t="shared" si="45"/>
        <v>u_298=IntEnergy(Water,v=0.00101833,P=180.15)</v>
      </c>
      <c r="G317" t="s">
        <v>320</v>
      </c>
      <c r="H317">
        <v>261.2</v>
      </c>
      <c r="I317">
        <f t="shared" si="46"/>
        <v>180.14999999999981</v>
      </c>
      <c r="J317">
        <f t="shared" si="47"/>
        <v>982</v>
      </c>
      <c r="K317" t="str">
        <f t="shared" si="48"/>
        <v>180.15 982</v>
      </c>
      <c r="L317">
        <f t="shared" si="49"/>
        <v>261.2</v>
      </c>
    </row>
    <row r="318" spans="1:12" x14ac:dyDescent="0.25">
      <c r="A318">
        <v>299</v>
      </c>
      <c r="B318">
        <f t="shared" si="50"/>
        <v>10</v>
      </c>
      <c r="C318">
        <f t="shared" si="51"/>
        <v>180.14999999999981</v>
      </c>
      <c r="D318">
        <f t="shared" si="52"/>
        <v>981</v>
      </c>
      <c r="E318">
        <f t="shared" si="44"/>
        <v>1.0193679918450561E-3</v>
      </c>
      <c r="F318" t="str">
        <f t="shared" si="45"/>
        <v>u_299=IntEnergy(Water,v=0.00101937,P=180.15)</v>
      </c>
      <c r="G318" t="s">
        <v>321</v>
      </c>
      <c r="H318">
        <v>269</v>
      </c>
      <c r="I318">
        <f t="shared" si="46"/>
        <v>180.14999999999981</v>
      </c>
      <c r="J318">
        <f t="shared" si="47"/>
        <v>981</v>
      </c>
      <c r="K318" t="str">
        <f t="shared" si="48"/>
        <v>180.15 981</v>
      </c>
      <c r="L318">
        <f t="shared" si="49"/>
        <v>269</v>
      </c>
    </row>
    <row r="319" spans="1:12" x14ac:dyDescent="0.25">
      <c r="A319">
        <v>300</v>
      </c>
      <c r="B319">
        <f t="shared" si="50"/>
        <v>11</v>
      </c>
      <c r="C319">
        <f t="shared" si="51"/>
        <v>180.14999999999981</v>
      </c>
      <c r="D319">
        <f t="shared" si="52"/>
        <v>980</v>
      </c>
      <c r="E319">
        <f t="shared" si="44"/>
        <v>1.0204081632653062E-3</v>
      </c>
      <c r="F319" t="str">
        <f t="shared" si="45"/>
        <v>u_300=IntEnergy(Water,v=0.00102041,P=180.15)</v>
      </c>
      <c r="G319" t="s">
        <v>322</v>
      </c>
      <c r="H319">
        <v>276.7</v>
      </c>
      <c r="I319">
        <f t="shared" si="46"/>
        <v>180.14999999999981</v>
      </c>
      <c r="J319">
        <f t="shared" si="47"/>
        <v>980</v>
      </c>
      <c r="K319" t="str">
        <f t="shared" si="48"/>
        <v>180.15 980</v>
      </c>
      <c r="L319">
        <f t="shared" si="49"/>
        <v>276.7</v>
      </c>
    </row>
    <row r="320" spans="1:12" x14ac:dyDescent="0.25">
      <c r="A320">
        <v>301</v>
      </c>
      <c r="B320">
        <f t="shared" si="50"/>
        <v>12</v>
      </c>
      <c r="C320">
        <f t="shared" si="51"/>
        <v>180.14999999999981</v>
      </c>
      <c r="D320">
        <f t="shared" si="52"/>
        <v>979</v>
      </c>
      <c r="E320">
        <f t="shared" si="44"/>
        <v>1.0214504596527069E-3</v>
      </c>
      <c r="F320" t="str">
        <f t="shared" si="45"/>
        <v>u_301=IntEnergy(Water,v=0.00102145,P=180.15)</v>
      </c>
      <c r="G320" t="s">
        <v>323</v>
      </c>
      <c r="H320">
        <v>284.2</v>
      </c>
      <c r="I320">
        <f t="shared" si="46"/>
        <v>180.14999999999981</v>
      </c>
      <c r="J320">
        <f t="shared" si="47"/>
        <v>979</v>
      </c>
      <c r="K320" t="str">
        <f t="shared" si="48"/>
        <v>180.15 979</v>
      </c>
      <c r="L320">
        <f t="shared" si="49"/>
        <v>284.2</v>
      </c>
    </row>
    <row r="321" spans="1:12" x14ac:dyDescent="0.25">
      <c r="A321">
        <v>302</v>
      </c>
      <c r="B321">
        <f t="shared" si="50"/>
        <v>13</v>
      </c>
      <c r="C321">
        <f t="shared" si="51"/>
        <v>180.14999999999981</v>
      </c>
      <c r="D321">
        <f t="shared" si="52"/>
        <v>978</v>
      </c>
      <c r="E321">
        <f t="shared" si="44"/>
        <v>1.0224948875255625E-3</v>
      </c>
      <c r="F321" t="str">
        <f t="shared" si="45"/>
        <v>u_302=IntEnergy(Water,v=0.00102249,P=180.15)</v>
      </c>
      <c r="G321" t="s">
        <v>324</v>
      </c>
      <c r="H321">
        <v>291.60000000000002</v>
      </c>
      <c r="I321">
        <f t="shared" si="46"/>
        <v>180.14999999999981</v>
      </c>
      <c r="J321">
        <f t="shared" si="47"/>
        <v>978</v>
      </c>
      <c r="K321" t="str">
        <f t="shared" si="48"/>
        <v>180.15 978</v>
      </c>
      <c r="L321">
        <f t="shared" si="49"/>
        <v>291.60000000000002</v>
      </c>
    </row>
    <row r="322" spans="1:12" x14ac:dyDescent="0.25">
      <c r="A322">
        <v>303</v>
      </c>
      <c r="B322">
        <f t="shared" si="50"/>
        <v>14</v>
      </c>
      <c r="C322">
        <f t="shared" si="51"/>
        <v>180.14999999999981</v>
      </c>
      <c r="D322">
        <f t="shared" si="52"/>
        <v>977</v>
      </c>
      <c r="E322">
        <f t="shared" si="44"/>
        <v>1.0235414534288639E-3</v>
      </c>
      <c r="F322" t="str">
        <f t="shared" si="45"/>
        <v>u_303=IntEnergy(Water,v=0.00102354,P=180.15)</v>
      </c>
      <c r="G322" t="s">
        <v>325</v>
      </c>
      <c r="H322">
        <v>298.89999999999998</v>
      </c>
      <c r="I322">
        <f t="shared" si="46"/>
        <v>180.14999999999981</v>
      </c>
      <c r="J322">
        <f t="shared" si="47"/>
        <v>977</v>
      </c>
      <c r="K322" t="str">
        <f t="shared" si="48"/>
        <v>180.15 977</v>
      </c>
      <c r="L322">
        <f t="shared" si="49"/>
        <v>298.89999999999998</v>
      </c>
    </row>
    <row r="323" spans="1:12" x14ac:dyDescent="0.25">
      <c r="A323">
        <v>304</v>
      </c>
      <c r="B323">
        <f t="shared" si="50"/>
        <v>15</v>
      </c>
      <c r="C323">
        <f t="shared" si="51"/>
        <v>180.14999999999981</v>
      </c>
      <c r="D323">
        <f t="shared" si="52"/>
        <v>976</v>
      </c>
      <c r="E323">
        <f t="shared" si="44"/>
        <v>1.0245901639344263E-3</v>
      </c>
      <c r="F323" t="str">
        <f t="shared" si="45"/>
        <v>u_304=IntEnergy(Water,v=0.00102459,P=180.15)</v>
      </c>
      <c r="G323" t="s">
        <v>326</v>
      </c>
      <c r="H323">
        <v>306.10000000000002</v>
      </c>
      <c r="I323">
        <f t="shared" si="46"/>
        <v>180.14999999999981</v>
      </c>
      <c r="J323">
        <f t="shared" si="47"/>
        <v>976</v>
      </c>
      <c r="K323" t="str">
        <f t="shared" si="48"/>
        <v>180.15 976</v>
      </c>
      <c r="L323">
        <f t="shared" si="49"/>
        <v>306.10000000000002</v>
      </c>
    </row>
    <row r="324" spans="1:12" x14ac:dyDescent="0.25">
      <c r="A324">
        <v>305</v>
      </c>
      <c r="B324">
        <f t="shared" si="50"/>
        <v>16</v>
      </c>
      <c r="C324">
        <f t="shared" si="51"/>
        <v>180.14999999999981</v>
      </c>
      <c r="D324">
        <f t="shared" si="52"/>
        <v>975</v>
      </c>
      <c r="E324">
        <f t="shared" si="44"/>
        <v>1.0256410256410256E-3</v>
      </c>
      <c r="F324" t="str">
        <f t="shared" si="45"/>
        <v>u_305=IntEnergy(Water,v=0.00102564,P=180.15)</v>
      </c>
      <c r="G324" t="s">
        <v>327</v>
      </c>
      <c r="H324">
        <v>313.2</v>
      </c>
      <c r="I324">
        <f t="shared" si="46"/>
        <v>180.14999999999981</v>
      </c>
      <c r="J324">
        <f t="shared" si="47"/>
        <v>975</v>
      </c>
      <c r="K324" t="str">
        <f t="shared" si="48"/>
        <v>180.15 975</v>
      </c>
      <c r="L324">
        <f t="shared" si="49"/>
        <v>313.2</v>
      </c>
    </row>
    <row r="325" spans="1:12" x14ac:dyDescent="0.25">
      <c r="A325">
        <v>306</v>
      </c>
      <c r="B325">
        <f t="shared" si="50"/>
        <v>17</v>
      </c>
      <c r="C325">
        <f t="shared" si="51"/>
        <v>180.14999999999981</v>
      </c>
      <c r="D325">
        <f t="shared" si="52"/>
        <v>974</v>
      </c>
      <c r="E325">
        <f t="shared" si="44"/>
        <v>1.026694045174538E-3</v>
      </c>
      <c r="F325" t="str">
        <f t="shared" si="45"/>
        <v>u_306=IntEnergy(Water,v=0.00102669,P=180.15)</v>
      </c>
      <c r="G325" t="s">
        <v>328</v>
      </c>
      <c r="H325">
        <v>320.2</v>
      </c>
      <c r="I325">
        <f t="shared" si="46"/>
        <v>180.14999999999981</v>
      </c>
      <c r="J325">
        <f t="shared" si="47"/>
        <v>974</v>
      </c>
      <c r="K325" t="str">
        <f t="shared" si="48"/>
        <v>180.15 974</v>
      </c>
      <c r="L325">
        <f t="shared" si="49"/>
        <v>320.2</v>
      </c>
    </row>
    <row r="326" spans="1:12" x14ac:dyDescent="0.25">
      <c r="A326">
        <v>307</v>
      </c>
      <c r="B326">
        <f t="shared" si="50"/>
        <v>1</v>
      </c>
      <c r="C326">
        <f t="shared" si="51"/>
        <v>180.0999999999998</v>
      </c>
      <c r="D326">
        <f t="shared" si="52"/>
        <v>990</v>
      </c>
      <c r="E326">
        <f t="shared" si="44"/>
        <v>1.0101010101010101E-3</v>
      </c>
      <c r="F326" t="str">
        <f t="shared" si="45"/>
        <v>u_307=IntEnergy(Water,v=0.00101010,P=180.1)</v>
      </c>
      <c r="G326" t="s">
        <v>329</v>
      </c>
      <c r="H326">
        <v>190.8</v>
      </c>
      <c r="I326">
        <f t="shared" si="46"/>
        <v>180.0999999999998</v>
      </c>
      <c r="J326">
        <f t="shared" si="47"/>
        <v>990</v>
      </c>
      <c r="K326" t="str">
        <f t="shared" si="48"/>
        <v>180.10 990</v>
      </c>
      <c r="L326">
        <f t="shared" si="49"/>
        <v>190.8</v>
      </c>
    </row>
    <row r="327" spans="1:12" x14ac:dyDescent="0.25">
      <c r="A327">
        <v>308</v>
      </c>
      <c r="B327">
        <f t="shared" si="50"/>
        <v>2</v>
      </c>
      <c r="C327">
        <f t="shared" si="51"/>
        <v>180.0999999999998</v>
      </c>
      <c r="D327">
        <f t="shared" si="52"/>
        <v>989</v>
      </c>
      <c r="E327">
        <f t="shared" si="44"/>
        <v>1.0111223458038423E-3</v>
      </c>
      <c r="F327" t="str">
        <f t="shared" si="45"/>
        <v>u_308=IntEnergy(Water,v=0.00101112,P=180.1)</v>
      </c>
      <c r="G327" t="s">
        <v>330</v>
      </c>
      <c r="H327">
        <v>201.3</v>
      </c>
      <c r="I327">
        <f t="shared" si="46"/>
        <v>180.0999999999998</v>
      </c>
      <c r="J327">
        <f t="shared" si="47"/>
        <v>989</v>
      </c>
      <c r="K327" t="str">
        <f t="shared" si="48"/>
        <v>180.10 989</v>
      </c>
      <c r="L327">
        <f t="shared" si="49"/>
        <v>201.3</v>
      </c>
    </row>
    <row r="328" spans="1:12" x14ac:dyDescent="0.25">
      <c r="A328">
        <v>309</v>
      </c>
      <c r="B328">
        <f t="shared" si="50"/>
        <v>3</v>
      </c>
      <c r="C328">
        <f t="shared" si="51"/>
        <v>180.0999999999998</v>
      </c>
      <c r="D328">
        <f t="shared" si="52"/>
        <v>988</v>
      </c>
      <c r="E328">
        <f t="shared" si="44"/>
        <v>1.0121457489878543E-3</v>
      </c>
      <c r="F328" t="str">
        <f t="shared" si="45"/>
        <v>u_309=IntEnergy(Water,v=0.00101215,P=180.1)</v>
      </c>
      <c r="G328" t="s">
        <v>331</v>
      </c>
      <c r="H328">
        <v>210.6</v>
      </c>
      <c r="I328">
        <f t="shared" si="46"/>
        <v>180.0999999999998</v>
      </c>
      <c r="J328">
        <f t="shared" si="47"/>
        <v>988</v>
      </c>
      <c r="K328" t="str">
        <f t="shared" si="48"/>
        <v>180.10 988</v>
      </c>
      <c r="L328">
        <f t="shared" si="49"/>
        <v>210.6</v>
      </c>
    </row>
    <row r="329" spans="1:12" x14ac:dyDescent="0.25">
      <c r="A329">
        <v>310</v>
      </c>
      <c r="B329">
        <f t="shared" si="50"/>
        <v>4</v>
      </c>
      <c r="C329">
        <f t="shared" si="51"/>
        <v>180.0999999999998</v>
      </c>
      <c r="D329">
        <f t="shared" si="52"/>
        <v>987</v>
      </c>
      <c r="E329">
        <f t="shared" si="44"/>
        <v>1.0131712259371835E-3</v>
      </c>
      <c r="F329" t="str">
        <f t="shared" si="45"/>
        <v>u_310=IntEnergy(Water,v=0.00101317,P=180.1)</v>
      </c>
      <c r="G329" t="s">
        <v>332</v>
      </c>
      <c r="H329">
        <v>219.5</v>
      </c>
      <c r="I329">
        <f t="shared" si="46"/>
        <v>180.0999999999998</v>
      </c>
      <c r="J329">
        <f t="shared" si="47"/>
        <v>987</v>
      </c>
      <c r="K329" t="str">
        <f t="shared" si="48"/>
        <v>180.10 987</v>
      </c>
      <c r="L329">
        <f t="shared" si="49"/>
        <v>219.5</v>
      </c>
    </row>
    <row r="330" spans="1:12" x14ac:dyDescent="0.25">
      <c r="A330">
        <v>311</v>
      </c>
      <c r="B330">
        <f t="shared" si="50"/>
        <v>5</v>
      </c>
      <c r="C330">
        <f t="shared" si="51"/>
        <v>180.0999999999998</v>
      </c>
      <c r="D330">
        <f t="shared" si="52"/>
        <v>986</v>
      </c>
      <c r="E330">
        <f t="shared" si="44"/>
        <v>1.0141987829614604E-3</v>
      </c>
      <c r="F330" t="str">
        <f t="shared" si="45"/>
        <v>u_311=IntEnergy(Water,v=0.00101420,P=180.1)</v>
      </c>
      <c r="G330" t="s">
        <v>333</v>
      </c>
      <c r="H330">
        <v>228.2</v>
      </c>
      <c r="I330">
        <f t="shared" si="46"/>
        <v>180.0999999999998</v>
      </c>
      <c r="J330">
        <f t="shared" si="47"/>
        <v>986</v>
      </c>
      <c r="K330" t="str">
        <f t="shared" si="48"/>
        <v>180.10 986</v>
      </c>
      <c r="L330">
        <f t="shared" si="49"/>
        <v>228.2</v>
      </c>
    </row>
    <row r="331" spans="1:12" x14ac:dyDescent="0.25">
      <c r="A331">
        <v>312</v>
      </c>
      <c r="B331">
        <f t="shared" si="50"/>
        <v>6</v>
      </c>
      <c r="C331">
        <f t="shared" si="51"/>
        <v>180.0999999999998</v>
      </c>
      <c r="D331">
        <f t="shared" si="52"/>
        <v>985</v>
      </c>
      <c r="E331">
        <f t="shared" si="44"/>
        <v>1.0152284263959391E-3</v>
      </c>
      <c r="F331" t="str">
        <f t="shared" si="45"/>
        <v>u_312=IntEnergy(Water,v=0.00101523,P=180.1)</v>
      </c>
      <c r="G331" t="s">
        <v>334</v>
      </c>
      <c r="H331">
        <v>236.7</v>
      </c>
      <c r="I331">
        <f t="shared" si="46"/>
        <v>180.0999999999998</v>
      </c>
      <c r="J331">
        <f t="shared" si="47"/>
        <v>985</v>
      </c>
      <c r="K331" t="str">
        <f t="shared" si="48"/>
        <v>180.10 985</v>
      </c>
      <c r="L331">
        <f t="shared" si="49"/>
        <v>236.7</v>
      </c>
    </row>
    <row r="332" spans="1:12" x14ac:dyDescent="0.25">
      <c r="A332">
        <v>313</v>
      </c>
      <c r="B332">
        <f t="shared" si="50"/>
        <v>7</v>
      </c>
      <c r="C332">
        <f t="shared" si="51"/>
        <v>180.0999999999998</v>
      </c>
      <c r="D332">
        <f t="shared" si="52"/>
        <v>984</v>
      </c>
      <c r="E332">
        <f t="shared" si="44"/>
        <v>1.0162601626016261E-3</v>
      </c>
      <c r="F332" t="str">
        <f t="shared" si="45"/>
        <v>u_313=IntEnergy(Water,v=0.00101626,P=180.1)</v>
      </c>
      <c r="G332" t="s">
        <v>335</v>
      </c>
      <c r="H332">
        <v>245</v>
      </c>
      <c r="I332">
        <f t="shared" si="46"/>
        <v>180.0999999999998</v>
      </c>
      <c r="J332">
        <f t="shared" si="47"/>
        <v>984</v>
      </c>
      <c r="K332" t="str">
        <f t="shared" si="48"/>
        <v>180.10 984</v>
      </c>
      <c r="L332">
        <f t="shared" si="49"/>
        <v>245</v>
      </c>
    </row>
    <row r="333" spans="1:12" x14ac:dyDescent="0.25">
      <c r="A333">
        <v>314</v>
      </c>
      <c r="B333">
        <f t="shared" si="50"/>
        <v>8</v>
      </c>
      <c r="C333">
        <f t="shared" si="51"/>
        <v>180.0999999999998</v>
      </c>
      <c r="D333">
        <f t="shared" si="52"/>
        <v>983</v>
      </c>
      <c r="E333">
        <f t="shared" si="44"/>
        <v>1.017293997965412E-3</v>
      </c>
      <c r="F333" t="str">
        <f t="shared" si="45"/>
        <v>u_314=IntEnergy(Water,v=0.00101729,P=180.1)</v>
      </c>
      <c r="G333" t="s">
        <v>336</v>
      </c>
      <c r="H333">
        <v>253.1</v>
      </c>
      <c r="I333">
        <f t="shared" si="46"/>
        <v>180.0999999999998</v>
      </c>
      <c r="J333">
        <f t="shared" si="47"/>
        <v>983</v>
      </c>
      <c r="K333" t="str">
        <f t="shared" si="48"/>
        <v>180.10 983</v>
      </c>
      <c r="L333">
        <f t="shared" si="49"/>
        <v>253.1</v>
      </c>
    </row>
    <row r="334" spans="1:12" x14ac:dyDescent="0.25">
      <c r="A334">
        <v>315</v>
      </c>
      <c r="B334">
        <f t="shared" si="50"/>
        <v>9</v>
      </c>
      <c r="C334">
        <f t="shared" si="51"/>
        <v>180.0999999999998</v>
      </c>
      <c r="D334">
        <f t="shared" si="52"/>
        <v>982</v>
      </c>
      <c r="E334">
        <f t="shared" si="44"/>
        <v>1.0183299389002036E-3</v>
      </c>
      <c r="F334" t="str">
        <f t="shared" si="45"/>
        <v>u_315=IntEnergy(Water,v=0.00101833,P=180.1)</v>
      </c>
      <c r="G334" t="s">
        <v>337</v>
      </c>
      <c r="H334">
        <v>261.2</v>
      </c>
      <c r="I334">
        <f t="shared" si="46"/>
        <v>180.0999999999998</v>
      </c>
      <c r="J334">
        <f t="shared" si="47"/>
        <v>982</v>
      </c>
      <c r="K334" t="str">
        <f t="shared" si="48"/>
        <v>180.10 982</v>
      </c>
      <c r="L334">
        <f t="shared" si="49"/>
        <v>261.2</v>
      </c>
    </row>
    <row r="335" spans="1:12" x14ac:dyDescent="0.25">
      <c r="A335">
        <v>316</v>
      </c>
      <c r="B335">
        <f t="shared" si="50"/>
        <v>10</v>
      </c>
      <c r="C335">
        <f t="shared" si="51"/>
        <v>180.0999999999998</v>
      </c>
      <c r="D335">
        <f t="shared" si="52"/>
        <v>981</v>
      </c>
      <c r="E335">
        <f t="shared" si="44"/>
        <v>1.0193679918450561E-3</v>
      </c>
      <c r="F335" t="str">
        <f t="shared" si="45"/>
        <v>u_316=IntEnergy(Water,v=0.00101937,P=180.1)</v>
      </c>
      <c r="G335" t="s">
        <v>338</v>
      </c>
      <c r="H335">
        <v>269</v>
      </c>
      <c r="I335">
        <f t="shared" si="46"/>
        <v>180.0999999999998</v>
      </c>
      <c r="J335">
        <f t="shared" si="47"/>
        <v>981</v>
      </c>
      <c r="K335" t="str">
        <f t="shared" si="48"/>
        <v>180.10 981</v>
      </c>
      <c r="L335">
        <f t="shared" si="49"/>
        <v>269</v>
      </c>
    </row>
    <row r="336" spans="1:12" x14ac:dyDescent="0.25">
      <c r="A336">
        <v>317</v>
      </c>
      <c r="B336">
        <f t="shared" si="50"/>
        <v>11</v>
      </c>
      <c r="C336">
        <f t="shared" si="51"/>
        <v>180.0999999999998</v>
      </c>
      <c r="D336">
        <f t="shared" si="52"/>
        <v>980</v>
      </c>
      <c r="E336">
        <f t="shared" si="44"/>
        <v>1.0204081632653062E-3</v>
      </c>
      <c r="F336" t="str">
        <f t="shared" si="45"/>
        <v>u_317=IntEnergy(Water,v=0.00102041,P=180.1)</v>
      </c>
      <c r="G336" t="s">
        <v>339</v>
      </c>
      <c r="H336">
        <v>276.7</v>
      </c>
      <c r="I336">
        <f t="shared" si="46"/>
        <v>180.0999999999998</v>
      </c>
      <c r="J336">
        <f t="shared" si="47"/>
        <v>980</v>
      </c>
      <c r="K336" t="str">
        <f t="shared" si="48"/>
        <v>180.10 980</v>
      </c>
      <c r="L336">
        <f t="shared" si="49"/>
        <v>276.7</v>
      </c>
    </row>
    <row r="337" spans="1:12" x14ac:dyDescent="0.25">
      <c r="A337">
        <v>318</v>
      </c>
      <c r="B337">
        <f t="shared" si="50"/>
        <v>12</v>
      </c>
      <c r="C337">
        <f t="shared" si="51"/>
        <v>180.0999999999998</v>
      </c>
      <c r="D337">
        <f t="shared" si="52"/>
        <v>979</v>
      </c>
      <c r="E337">
        <f t="shared" si="44"/>
        <v>1.0214504596527069E-3</v>
      </c>
      <c r="F337" t="str">
        <f t="shared" si="45"/>
        <v>u_318=IntEnergy(Water,v=0.00102145,P=180.1)</v>
      </c>
      <c r="G337" t="s">
        <v>340</v>
      </c>
      <c r="H337">
        <v>284.2</v>
      </c>
      <c r="I337">
        <f t="shared" si="46"/>
        <v>180.0999999999998</v>
      </c>
      <c r="J337">
        <f t="shared" si="47"/>
        <v>979</v>
      </c>
      <c r="K337" t="str">
        <f t="shared" si="48"/>
        <v>180.10 979</v>
      </c>
      <c r="L337">
        <f t="shared" si="49"/>
        <v>284.2</v>
      </c>
    </row>
    <row r="338" spans="1:12" x14ac:dyDescent="0.25">
      <c r="A338">
        <v>319</v>
      </c>
      <c r="B338">
        <f t="shared" si="50"/>
        <v>13</v>
      </c>
      <c r="C338">
        <f t="shared" si="51"/>
        <v>180.0999999999998</v>
      </c>
      <c r="D338">
        <f t="shared" si="52"/>
        <v>978</v>
      </c>
      <c r="E338">
        <f t="shared" si="44"/>
        <v>1.0224948875255625E-3</v>
      </c>
      <c r="F338" t="str">
        <f t="shared" si="45"/>
        <v>u_319=IntEnergy(Water,v=0.00102249,P=180.1)</v>
      </c>
      <c r="G338" t="s">
        <v>341</v>
      </c>
      <c r="H338">
        <v>291.60000000000002</v>
      </c>
      <c r="I338">
        <f t="shared" si="46"/>
        <v>180.0999999999998</v>
      </c>
      <c r="J338">
        <f t="shared" si="47"/>
        <v>978</v>
      </c>
      <c r="K338" t="str">
        <f t="shared" si="48"/>
        <v>180.10 978</v>
      </c>
      <c r="L338">
        <f t="shared" si="49"/>
        <v>291.60000000000002</v>
      </c>
    </row>
    <row r="339" spans="1:12" x14ac:dyDescent="0.25">
      <c r="A339">
        <v>320</v>
      </c>
      <c r="B339">
        <f t="shared" si="50"/>
        <v>14</v>
      </c>
      <c r="C339">
        <f t="shared" si="51"/>
        <v>180.0999999999998</v>
      </c>
      <c r="D339">
        <f t="shared" si="52"/>
        <v>977</v>
      </c>
      <c r="E339">
        <f t="shared" si="44"/>
        <v>1.0235414534288639E-3</v>
      </c>
      <c r="F339" t="str">
        <f t="shared" si="45"/>
        <v>u_320=IntEnergy(Water,v=0.00102354,P=180.1)</v>
      </c>
      <c r="G339" t="s">
        <v>342</v>
      </c>
      <c r="H339">
        <v>298.89999999999998</v>
      </c>
      <c r="I339">
        <f t="shared" si="46"/>
        <v>180.0999999999998</v>
      </c>
      <c r="J339">
        <f t="shared" si="47"/>
        <v>977</v>
      </c>
      <c r="K339" t="str">
        <f t="shared" si="48"/>
        <v>180.10 977</v>
      </c>
      <c r="L339">
        <f t="shared" si="49"/>
        <v>298.89999999999998</v>
      </c>
    </row>
    <row r="340" spans="1:12" x14ac:dyDescent="0.25">
      <c r="A340">
        <v>321</v>
      </c>
      <c r="B340">
        <f t="shared" si="50"/>
        <v>15</v>
      </c>
      <c r="C340">
        <f t="shared" si="51"/>
        <v>180.0999999999998</v>
      </c>
      <c r="D340">
        <f t="shared" si="52"/>
        <v>976</v>
      </c>
      <c r="E340">
        <f t="shared" si="44"/>
        <v>1.0245901639344263E-3</v>
      </c>
      <c r="F340" t="str">
        <f t="shared" si="45"/>
        <v>u_321=IntEnergy(Water,v=0.00102459,P=180.1)</v>
      </c>
      <c r="G340" t="s">
        <v>343</v>
      </c>
      <c r="H340">
        <v>306.10000000000002</v>
      </c>
      <c r="I340">
        <f t="shared" si="46"/>
        <v>180.0999999999998</v>
      </c>
      <c r="J340">
        <f t="shared" si="47"/>
        <v>976</v>
      </c>
      <c r="K340" t="str">
        <f t="shared" si="48"/>
        <v>180.10 976</v>
      </c>
      <c r="L340">
        <f t="shared" si="49"/>
        <v>306.10000000000002</v>
      </c>
    </row>
    <row r="341" spans="1:12" x14ac:dyDescent="0.25">
      <c r="A341">
        <v>322</v>
      </c>
      <c r="B341">
        <f t="shared" si="50"/>
        <v>16</v>
      </c>
      <c r="C341">
        <f t="shared" si="51"/>
        <v>180.0999999999998</v>
      </c>
      <c r="D341">
        <f t="shared" si="52"/>
        <v>975</v>
      </c>
      <c r="E341">
        <f t="shared" ref="E341:E404" si="53">1/D341</f>
        <v>1.0256410256410256E-3</v>
      </c>
      <c r="F341" t="str">
        <f t="shared" ref="F341:F404" si="54">"u_"&amp;TEXT(A341,"000")&amp;"=IntEnergy(Water,v="&amp;TEXT(E341,"0.00000000")&amp;",P="&amp;C341&amp;")"</f>
        <v>u_322=IntEnergy(Water,v=0.00102564,P=180.1)</v>
      </c>
      <c r="G341" t="s">
        <v>344</v>
      </c>
      <c r="H341">
        <v>313.2</v>
      </c>
      <c r="I341">
        <f t="shared" ref="I341:I404" si="55">C341</f>
        <v>180.0999999999998</v>
      </c>
      <c r="J341">
        <f t="shared" ref="J341:J404" si="56">D341</f>
        <v>975</v>
      </c>
      <c r="K341" t="str">
        <f t="shared" ref="K341:K404" si="57">TEXT(I341,"0.00")&amp;" "&amp;J341</f>
        <v>180.10 975</v>
      </c>
      <c r="L341">
        <f t="shared" ref="L341:L404" si="58">H341</f>
        <v>313.2</v>
      </c>
    </row>
    <row r="342" spans="1:12" x14ac:dyDescent="0.25">
      <c r="A342">
        <v>323</v>
      </c>
      <c r="B342">
        <f t="shared" si="50"/>
        <v>17</v>
      </c>
      <c r="C342">
        <f t="shared" si="51"/>
        <v>180.0999999999998</v>
      </c>
      <c r="D342">
        <f t="shared" si="52"/>
        <v>974</v>
      </c>
      <c r="E342">
        <f t="shared" si="53"/>
        <v>1.026694045174538E-3</v>
      </c>
      <c r="F342" t="str">
        <f t="shared" si="54"/>
        <v>u_323=IntEnergy(Water,v=0.00102669,P=180.1)</v>
      </c>
      <c r="G342" t="s">
        <v>345</v>
      </c>
      <c r="H342">
        <v>320.2</v>
      </c>
      <c r="I342">
        <f t="shared" si="55"/>
        <v>180.0999999999998</v>
      </c>
      <c r="J342">
        <f t="shared" si="56"/>
        <v>974</v>
      </c>
      <c r="K342" t="str">
        <f t="shared" si="57"/>
        <v>180.10 974</v>
      </c>
      <c r="L342">
        <f t="shared" si="58"/>
        <v>320.2</v>
      </c>
    </row>
    <row r="343" spans="1:12" x14ac:dyDescent="0.25">
      <c r="A343">
        <v>324</v>
      </c>
      <c r="B343">
        <f t="shared" si="50"/>
        <v>1</v>
      </c>
      <c r="C343">
        <f t="shared" si="51"/>
        <v>180.04999999999978</v>
      </c>
      <c r="D343">
        <f t="shared" si="52"/>
        <v>990</v>
      </c>
      <c r="E343">
        <f t="shared" si="53"/>
        <v>1.0101010101010101E-3</v>
      </c>
      <c r="F343" t="str">
        <f t="shared" si="54"/>
        <v>u_324=IntEnergy(Water,v=0.00101010,P=180.05)</v>
      </c>
      <c r="G343" t="s">
        <v>346</v>
      </c>
      <c r="H343">
        <v>190.8</v>
      </c>
      <c r="I343">
        <f t="shared" si="55"/>
        <v>180.04999999999978</v>
      </c>
      <c r="J343">
        <f t="shared" si="56"/>
        <v>990</v>
      </c>
      <c r="K343" t="str">
        <f t="shared" si="57"/>
        <v>180.05 990</v>
      </c>
      <c r="L343">
        <f t="shared" si="58"/>
        <v>190.8</v>
      </c>
    </row>
    <row r="344" spans="1:12" x14ac:dyDescent="0.25">
      <c r="A344">
        <v>325</v>
      </c>
      <c r="B344">
        <f t="shared" si="50"/>
        <v>2</v>
      </c>
      <c r="C344">
        <f t="shared" si="51"/>
        <v>180.04999999999978</v>
      </c>
      <c r="D344">
        <f t="shared" si="52"/>
        <v>989</v>
      </c>
      <c r="E344">
        <f t="shared" si="53"/>
        <v>1.0111223458038423E-3</v>
      </c>
      <c r="F344" t="str">
        <f t="shared" si="54"/>
        <v>u_325=IntEnergy(Water,v=0.00101112,P=180.05)</v>
      </c>
      <c r="G344" t="s">
        <v>347</v>
      </c>
      <c r="H344">
        <v>201.3</v>
      </c>
      <c r="I344">
        <f t="shared" si="55"/>
        <v>180.04999999999978</v>
      </c>
      <c r="J344">
        <f t="shared" si="56"/>
        <v>989</v>
      </c>
      <c r="K344" t="str">
        <f t="shared" si="57"/>
        <v>180.05 989</v>
      </c>
      <c r="L344">
        <f t="shared" si="58"/>
        <v>201.3</v>
      </c>
    </row>
    <row r="345" spans="1:12" x14ac:dyDescent="0.25">
      <c r="A345">
        <v>326</v>
      </c>
      <c r="B345">
        <f t="shared" si="50"/>
        <v>3</v>
      </c>
      <c r="C345">
        <f t="shared" si="51"/>
        <v>180.04999999999978</v>
      </c>
      <c r="D345">
        <f t="shared" si="52"/>
        <v>988</v>
      </c>
      <c r="E345">
        <f t="shared" si="53"/>
        <v>1.0121457489878543E-3</v>
      </c>
      <c r="F345" t="str">
        <f t="shared" si="54"/>
        <v>u_326=IntEnergy(Water,v=0.00101215,P=180.05)</v>
      </c>
      <c r="G345" t="s">
        <v>348</v>
      </c>
      <c r="H345">
        <v>210.6</v>
      </c>
      <c r="I345">
        <f t="shared" si="55"/>
        <v>180.04999999999978</v>
      </c>
      <c r="J345">
        <f t="shared" si="56"/>
        <v>988</v>
      </c>
      <c r="K345" t="str">
        <f t="shared" si="57"/>
        <v>180.05 988</v>
      </c>
      <c r="L345">
        <f t="shared" si="58"/>
        <v>210.6</v>
      </c>
    </row>
    <row r="346" spans="1:12" x14ac:dyDescent="0.25">
      <c r="A346">
        <v>327</v>
      </c>
      <c r="B346">
        <f t="shared" si="50"/>
        <v>4</v>
      </c>
      <c r="C346">
        <f t="shared" si="51"/>
        <v>180.04999999999978</v>
      </c>
      <c r="D346">
        <f t="shared" si="52"/>
        <v>987</v>
      </c>
      <c r="E346">
        <f t="shared" si="53"/>
        <v>1.0131712259371835E-3</v>
      </c>
      <c r="F346" t="str">
        <f t="shared" si="54"/>
        <v>u_327=IntEnergy(Water,v=0.00101317,P=180.05)</v>
      </c>
      <c r="G346" t="s">
        <v>349</v>
      </c>
      <c r="H346">
        <v>219.5</v>
      </c>
      <c r="I346">
        <f t="shared" si="55"/>
        <v>180.04999999999978</v>
      </c>
      <c r="J346">
        <f t="shared" si="56"/>
        <v>987</v>
      </c>
      <c r="K346" t="str">
        <f t="shared" si="57"/>
        <v>180.05 987</v>
      </c>
      <c r="L346">
        <f t="shared" si="58"/>
        <v>219.5</v>
      </c>
    </row>
    <row r="347" spans="1:12" x14ac:dyDescent="0.25">
      <c r="A347">
        <v>328</v>
      </c>
      <c r="B347">
        <f t="shared" si="50"/>
        <v>5</v>
      </c>
      <c r="C347">
        <f t="shared" si="51"/>
        <v>180.04999999999978</v>
      </c>
      <c r="D347">
        <f t="shared" si="52"/>
        <v>986</v>
      </c>
      <c r="E347">
        <f t="shared" si="53"/>
        <v>1.0141987829614604E-3</v>
      </c>
      <c r="F347" t="str">
        <f t="shared" si="54"/>
        <v>u_328=IntEnergy(Water,v=0.00101420,P=180.05)</v>
      </c>
      <c r="G347" t="s">
        <v>350</v>
      </c>
      <c r="H347">
        <v>228.2</v>
      </c>
      <c r="I347">
        <f t="shared" si="55"/>
        <v>180.04999999999978</v>
      </c>
      <c r="J347">
        <f t="shared" si="56"/>
        <v>986</v>
      </c>
      <c r="K347" t="str">
        <f t="shared" si="57"/>
        <v>180.05 986</v>
      </c>
      <c r="L347">
        <f t="shared" si="58"/>
        <v>228.2</v>
      </c>
    </row>
    <row r="348" spans="1:12" x14ac:dyDescent="0.25">
      <c r="A348">
        <v>329</v>
      </c>
      <c r="B348">
        <f t="shared" si="50"/>
        <v>6</v>
      </c>
      <c r="C348">
        <f t="shared" si="51"/>
        <v>180.04999999999978</v>
      </c>
      <c r="D348">
        <f t="shared" si="52"/>
        <v>985</v>
      </c>
      <c r="E348">
        <f t="shared" si="53"/>
        <v>1.0152284263959391E-3</v>
      </c>
      <c r="F348" t="str">
        <f t="shared" si="54"/>
        <v>u_329=IntEnergy(Water,v=0.00101523,P=180.05)</v>
      </c>
      <c r="G348" t="s">
        <v>351</v>
      </c>
      <c r="H348">
        <v>236.7</v>
      </c>
      <c r="I348">
        <f t="shared" si="55"/>
        <v>180.04999999999978</v>
      </c>
      <c r="J348">
        <f t="shared" si="56"/>
        <v>985</v>
      </c>
      <c r="K348" t="str">
        <f t="shared" si="57"/>
        <v>180.05 985</v>
      </c>
      <c r="L348">
        <f t="shared" si="58"/>
        <v>236.7</v>
      </c>
    </row>
    <row r="349" spans="1:12" x14ac:dyDescent="0.25">
      <c r="A349">
        <v>330</v>
      </c>
      <c r="B349">
        <f t="shared" si="50"/>
        <v>7</v>
      </c>
      <c r="C349">
        <f t="shared" si="51"/>
        <v>180.04999999999978</v>
      </c>
      <c r="D349">
        <f t="shared" si="52"/>
        <v>984</v>
      </c>
      <c r="E349">
        <f t="shared" si="53"/>
        <v>1.0162601626016261E-3</v>
      </c>
      <c r="F349" t="str">
        <f t="shared" si="54"/>
        <v>u_330=IntEnergy(Water,v=0.00101626,P=180.05)</v>
      </c>
      <c r="G349" t="s">
        <v>352</v>
      </c>
      <c r="H349">
        <v>245</v>
      </c>
      <c r="I349">
        <f t="shared" si="55"/>
        <v>180.04999999999978</v>
      </c>
      <c r="J349">
        <f t="shared" si="56"/>
        <v>984</v>
      </c>
      <c r="K349" t="str">
        <f t="shared" si="57"/>
        <v>180.05 984</v>
      </c>
      <c r="L349">
        <f t="shared" si="58"/>
        <v>245</v>
      </c>
    </row>
    <row r="350" spans="1:12" x14ac:dyDescent="0.25">
      <c r="A350">
        <v>331</v>
      </c>
      <c r="B350">
        <f t="shared" si="50"/>
        <v>8</v>
      </c>
      <c r="C350">
        <f t="shared" si="51"/>
        <v>180.04999999999978</v>
      </c>
      <c r="D350">
        <f t="shared" si="52"/>
        <v>983</v>
      </c>
      <c r="E350">
        <f t="shared" si="53"/>
        <v>1.017293997965412E-3</v>
      </c>
      <c r="F350" t="str">
        <f t="shared" si="54"/>
        <v>u_331=IntEnergy(Water,v=0.00101729,P=180.05)</v>
      </c>
      <c r="G350" t="s">
        <v>353</v>
      </c>
      <c r="H350">
        <v>253.1</v>
      </c>
      <c r="I350">
        <f t="shared" si="55"/>
        <v>180.04999999999978</v>
      </c>
      <c r="J350">
        <f t="shared" si="56"/>
        <v>983</v>
      </c>
      <c r="K350" t="str">
        <f t="shared" si="57"/>
        <v>180.05 983</v>
      </c>
      <c r="L350">
        <f t="shared" si="58"/>
        <v>253.1</v>
      </c>
    </row>
    <row r="351" spans="1:12" x14ac:dyDescent="0.25">
      <c r="A351">
        <v>332</v>
      </c>
      <c r="B351">
        <f t="shared" si="50"/>
        <v>9</v>
      </c>
      <c r="C351">
        <f t="shared" si="51"/>
        <v>180.04999999999978</v>
      </c>
      <c r="D351">
        <f t="shared" si="52"/>
        <v>982</v>
      </c>
      <c r="E351">
        <f t="shared" si="53"/>
        <v>1.0183299389002036E-3</v>
      </c>
      <c r="F351" t="str">
        <f t="shared" si="54"/>
        <v>u_332=IntEnergy(Water,v=0.00101833,P=180.05)</v>
      </c>
      <c r="G351" t="s">
        <v>354</v>
      </c>
      <c r="H351">
        <v>261.2</v>
      </c>
      <c r="I351">
        <f t="shared" si="55"/>
        <v>180.04999999999978</v>
      </c>
      <c r="J351">
        <f t="shared" si="56"/>
        <v>982</v>
      </c>
      <c r="K351" t="str">
        <f t="shared" si="57"/>
        <v>180.05 982</v>
      </c>
      <c r="L351">
        <f t="shared" si="58"/>
        <v>261.2</v>
      </c>
    </row>
    <row r="352" spans="1:12" x14ac:dyDescent="0.25">
      <c r="A352">
        <v>333</v>
      </c>
      <c r="B352">
        <f t="shared" si="50"/>
        <v>10</v>
      </c>
      <c r="C352">
        <f t="shared" si="51"/>
        <v>180.04999999999978</v>
      </c>
      <c r="D352">
        <f t="shared" si="52"/>
        <v>981</v>
      </c>
      <c r="E352">
        <f t="shared" si="53"/>
        <v>1.0193679918450561E-3</v>
      </c>
      <c r="F352" t="str">
        <f t="shared" si="54"/>
        <v>u_333=IntEnergy(Water,v=0.00101937,P=180.05)</v>
      </c>
      <c r="G352" t="s">
        <v>355</v>
      </c>
      <c r="H352">
        <v>269</v>
      </c>
      <c r="I352">
        <f t="shared" si="55"/>
        <v>180.04999999999978</v>
      </c>
      <c r="J352">
        <f t="shared" si="56"/>
        <v>981</v>
      </c>
      <c r="K352" t="str">
        <f t="shared" si="57"/>
        <v>180.05 981</v>
      </c>
      <c r="L352">
        <f t="shared" si="58"/>
        <v>269</v>
      </c>
    </row>
    <row r="353" spans="1:12" x14ac:dyDescent="0.25">
      <c r="A353">
        <v>334</v>
      </c>
      <c r="B353">
        <f t="shared" si="50"/>
        <v>11</v>
      </c>
      <c r="C353">
        <f t="shared" si="51"/>
        <v>180.04999999999978</v>
      </c>
      <c r="D353">
        <f t="shared" si="52"/>
        <v>980</v>
      </c>
      <c r="E353">
        <f t="shared" si="53"/>
        <v>1.0204081632653062E-3</v>
      </c>
      <c r="F353" t="str">
        <f t="shared" si="54"/>
        <v>u_334=IntEnergy(Water,v=0.00102041,P=180.05)</v>
      </c>
      <c r="G353" t="s">
        <v>356</v>
      </c>
      <c r="H353">
        <v>276.7</v>
      </c>
      <c r="I353">
        <f t="shared" si="55"/>
        <v>180.04999999999978</v>
      </c>
      <c r="J353">
        <f t="shared" si="56"/>
        <v>980</v>
      </c>
      <c r="K353" t="str">
        <f t="shared" si="57"/>
        <v>180.05 980</v>
      </c>
      <c r="L353">
        <f t="shared" si="58"/>
        <v>276.7</v>
      </c>
    </row>
    <row r="354" spans="1:12" x14ac:dyDescent="0.25">
      <c r="A354">
        <v>335</v>
      </c>
      <c r="B354">
        <f t="shared" si="50"/>
        <v>12</v>
      </c>
      <c r="C354">
        <f t="shared" si="51"/>
        <v>180.04999999999978</v>
      </c>
      <c r="D354">
        <f t="shared" si="52"/>
        <v>979</v>
      </c>
      <c r="E354">
        <f t="shared" si="53"/>
        <v>1.0214504596527069E-3</v>
      </c>
      <c r="F354" t="str">
        <f t="shared" si="54"/>
        <v>u_335=IntEnergy(Water,v=0.00102145,P=180.05)</v>
      </c>
      <c r="G354" t="s">
        <v>357</v>
      </c>
      <c r="H354">
        <v>284.2</v>
      </c>
      <c r="I354">
        <f t="shared" si="55"/>
        <v>180.04999999999978</v>
      </c>
      <c r="J354">
        <f t="shared" si="56"/>
        <v>979</v>
      </c>
      <c r="K354" t="str">
        <f t="shared" si="57"/>
        <v>180.05 979</v>
      </c>
      <c r="L354">
        <f t="shared" si="58"/>
        <v>284.2</v>
      </c>
    </row>
    <row r="355" spans="1:12" x14ac:dyDescent="0.25">
      <c r="A355">
        <v>336</v>
      </c>
      <c r="B355">
        <f t="shared" si="50"/>
        <v>13</v>
      </c>
      <c r="C355">
        <f t="shared" si="51"/>
        <v>180.04999999999978</v>
      </c>
      <c r="D355">
        <f t="shared" si="52"/>
        <v>978</v>
      </c>
      <c r="E355">
        <f t="shared" si="53"/>
        <v>1.0224948875255625E-3</v>
      </c>
      <c r="F355" t="str">
        <f t="shared" si="54"/>
        <v>u_336=IntEnergy(Water,v=0.00102249,P=180.05)</v>
      </c>
      <c r="G355" t="s">
        <v>358</v>
      </c>
      <c r="H355">
        <v>291.60000000000002</v>
      </c>
      <c r="I355">
        <f t="shared" si="55"/>
        <v>180.04999999999978</v>
      </c>
      <c r="J355">
        <f t="shared" si="56"/>
        <v>978</v>
      </c>
      <c r="K355" t="str">
        <f t="shared" si="57"/>
        <v>180.05 978</v>
      </c>
      <c r="L355">
        <f t="shared" si="58"/>
        <v>291.60000000000002</v>
      </c>
    </row>
    <row r="356" spans="1:12" x14ac:dyDescent="0.25">
      <c r="A356">
        <v>337</v>
      </c>
      <c r="B356">
        <f t="shared" si="50"/>
        <v>14</v>
      </c>
      <c r="C356">
        <f t="shared" si="51"/>
        <v>180.04999999999978</v>
      </c>
      <c r="D356">
        <f t="shared" si="52"/>
        <v>977</v>
      </c>
      <c r="E356">
        <f t="shared" si="53"/>
        <v>1.0235414534288639E-3</v>
      </c>
      <c r="F356" t="str">
        <f t="shared" si="54"/>
        <v>u_337=IntEnergy(Water,v=0.00102354,P=180.05)</v>
      </c>
      <c r="G356" t="s">
        <v>359</v>
      </c>
      <c r="H356">
        <v>298.89999999999998</v>
      </c>
      <c r="I356">
        <f t="shared" si="55"/>
        <v>180.04999999999978</v>
      </c>
      <c r="J356">
        <f t="shared" si="56"/>
        <v>977</v>
      </c>
      <c r="K356" t="str">
        <f t="shared" si="57"/>
        <v>180.05 977</v>
      </c>
      <c r="L356">
        <f t="shared" si="58"/>
        <v>298.89999999999998</v>
      </c>
    </row>
    <row r="357" spans="1:12" x14ac:dyDescent="0.25">
      <c r="A357">
        <v>338</v>
      </c>
      <c r="B357">
        <f t="shared" ref="B357:B420" si="59">IF(B356=17,1,B356+1)</f>
        <v>15</v>
      </c>
      <c r="C357">
        <f t="shared" ref="C357:C420" si="60">IF(B356=17,C356-0.05,C356)</f>
        <v>180.04999999999978</v>
      </c>
      <c r="D357">
        <f t="shared" ref="D357:D420" si="61">IF(B356=17,990,D356-1)</f>
        <v>976</v>
      </c>
      <c r="E357">
        <f t="shared" si="53"/>
        <v>1.0245901639344263E-3</v>
      </c>
      <c r="F357" t="str">
        <f t="shared" si="54"/>
        <v>u_338=IntEnergy(Water,v=0.00102459,P=180.05)</v>
      </c>
      <c r="G357" t="s">
        <v>360</v>
      </c>
      <c r="H357">
        <v>306.10000000000002</v>
      </c>
      <c r="I357">
        <f t="shared" si="55"/>
        <v>180.04999999999978</v>
      </c>
      <c r="J357">
        <f t="shared" si="56"/>
        <v>976</v>
      </c>
      <c r="K357" t="str">
        <f t="shared" si="57"/>
        <v>180.05 976</v>
      </c>
      <c r="L357">
        <f t="shared" si="58"/>
        <v>306.10000000000002</v>
      </c>
    </row>
    <row r="358" spans="1:12" x14ac:dyDescent="0.25">
      <c r="A358">
        <v>339</v>
      </c>
      <c r="B358">
        <f t="shared" si="59"/>
        <v>16</v>
      </c>
      <c r="C358">
        <f t="shared" si="60"/>
        <v>180.04999999999978</v>
      </c>
      <c r="D358">
        <f t="shared" si="61"/>
        <v>975</v>
      </c>
      <c r="E358">
        <f t="shared" si="53"/>
        <v>1.0256410256410256E-3</v>
      </c>
      <c r="F358" t="str">
        <f t="shared" si="54"/>
        <v>u_339=IntEnergy(Water,v=0.00102564,P=180.05)</v>
      </c>
      <c r="G358" t="s">
        <v>361</v>
      </c>
      <c r="H358">
        <v>313.2</v>
      </c>
      <c r="I358">
        <f t="shared" si="55"/>
        <v>180.04999999999978</v>
      </c>
      <c r="J358">
        <f t="shared" si="56"/>
        <v>975</v>
      </c>
      <c r="K358" t="str">
        <f t="shared" si="57"/>
        <v>180.05 975</v>
      </c>
      <c r="L358">
        <f t="shared" si="58"/>
        <v>313.2</v>
      </c>
    </row>
    <row r="359" spans="1:12" x14ac:dyDescent="0.25">
      <c r="A359">
        <v>340</v>
      </c>
      <c r="B359">
        <f t="shared" si="59"/>
        <v>17</v>
      </c>
      <c r="C359">
        <f t="shared" si="60"/>
        <v>180.04999999999978</v>
      </c>
      <c r="D359">
        <f t="shared" si="61"/>
        <v>974</v>
      </c>
      <c r="E359">
        <f t="shared" si="53"/>
        <v>1.026694045174538E-3</v>
      </c>
      <c r="F359" t="str">
        <f t="shared" si="54"/>
        <v>u_340=IntEnergy(Water,v=0.00102669,P=180.05)</v>
      </c>
      <c r="G359" t="s">
        <v>362</v>
      </c>
      <c r="H359">
        <v>320.2</v>
      </c>
      <c r="I359">
        <f t="shared" si="55"/>
        <v>180.04999999999978</v>
      </c>
      <c r="J359">
        <f t="shared" si="56"/>
        <v>974</v>
      </c>
      <c r="K359" t="str">
        <f t="shared" si="57"/>
        <v>180.05 974</v>
      </c>
      <c r="L359">
        <f t="shared" si="58"/>
        <v>320.2</v>
      </c>
    </row>
    <row r="360" spans="1:12" x14ac:dyDescent="0.25">
      <c r="A360">
        <v>341</v>
      </c>
      <c r="B360">
        <f t="shared" si="59"/>
        <v>1</v>
      </c>
      <c r="C360">
        <f t="shared" si="60"/>
        <v>179.99999999999977</v>
      </c>
      <c r="D360">
        <f t="shared" si="61"/>
        <v>990</v>
      </c>
      <c r="E360">
        <f t="shared" si="53"/>
        <v>1.0101010101010101E-3</v>
      </c>
      <c r="F360" t="str">
        <f t="shared" si="54"/>
        <v>u_341=IntEnergy(Water,v=0.00101010,P=180)</v>
      </c>
      <c r="G360" t="s">
        <v>363</v>
      </c>
      <c r="H360">
        <v>190.8</v>
      </c>
      <c r="I360">
        <f t="shared" si="55"/>
        <v>179.99999999999977</v>
      </c>
      <c r="J360">
        <f t="shared" si="56"/>
        <v>990</v>
      </c>
      <c r="K360" t="str">
        <f t="shared" si="57"/>
        <v>180.00 990</v>
      </c>
      <c r="L360">
        <f t="shared" si="58"/>
        <v>190.8</v>
      </c>
    </row>
    <row r="361" spans="1:12" x14ac:dyDescent="0.25">
      <c r="A361">
        <v>342</v>
      </c>
      <c r="B361">
        <f t="shared" si="59"/>
        <v>2</v>
      </c>
      <c r="C361">
        <f t="shared" si="60"/>
        <v>179.99999999999977</v>
      </c>
      <c r="D361">
        <f t="shared" si="61"/>
        <v>989</v>
      </c>
      <c r="E361">
        <f t="shared" si="53"/>
        <v>1.0111223458038423E-3</v>
      </c>
      <c r="F361" t="str">
        <f t="shared" si="54"/>
        <v>u_342=IntEnergy(Water,v=0.00101112,P=180)</v>
      </c>
      <c r="G361" t="s">
        <v>364</v>
      </c>
      <c r="H361">
        <v>201.3</v>
      </c>
      <c r="I361">
        <f t="shared" si="55"/>
        <v>179.99999999999977</v>
      </c>
      <c r="J361">
        <f t="shared" si="56"/>
        <v>989</v>
      </c>
      <c r="K361" t="str">
        <f t="shared" si="57"/>
        <v>180.00 989</v>
      </c>
      <c r="L361">
        <f t="shared" si="58"/>
        <v>201.3</v>
      </c>
    </row>
    <row r="362" spans="1:12" x14ac:dyDescent="0.25">
      <c r="A362">
        <v>343</v>
      </c>
      <c r="B362">
        <f t="shared" si="59"/>
        <v>3</v>
      </c>
      <c r="C362">
        <f t="shared" si="60"/>
        <v>179.99999999999977</v>
      </c>
      <c r="D362">
        <f t="shared" si="61"/>
        <v>988</v>
      </c>
      <c r="E362">
        <f t="shared" si="53"/>
        <v>1.0121457489878543E-3</v>
      </c>
      <c r="F362" t="str">
        <f t="shared" si="54"/>
        <v>u_343=IntEnergy(Water,v=0.00101215,P=180)</v>
      </c>
      <c r="G362" t="s">
        <v>365</v>
      </c>
      <c r="H362">
        <v>210.6</v>
      </c>
      <c r="I362">
        <f t="shared" si="55"/>
        <v>179.99999999999977</v>
      </c>
      <c r="J362">
        <f t="shared" si="56"/>
        <v>988</v>
      </c>
      <c r="K362" t="str">
        <f t="shared" si="57"/>
        <v>180.00 988</v>
      </c>
      <c r="L362">
        <f t="shared" si="58"/>
        <v>210.6</v>
      </c>
    </row>
    <row r="363" spans="1:12" x14ac:dyDescent="0.25">
      <c r="A363">
        <v>344</v>
      </c>
      <c r="B363">
        <f t="shared" si="59"/>
        <v>4</v>
      </c>
      <c r="C363">
        <f t="shared" si="60"/>
        <v>179.99999999999977</v>
      </c>
      <c r="D363">
        <f t="shared" si="61"/>
        <v>987</v>
      </c>
      <c r="E363">
        <f t="shared" si="53"/>
        <v>1.0131712259371835E-3</v>
      </c>
      <c r="F363" t="str">
        <f t="shared" si="54"/>
        <v>u_344=IntEnergy(Water,v=0.00101317,P=180)</v>
      </c>
      <c r="G363" t="s">
        <v>366</v>
      </c>
      <c r="H363">
        <v>219.5</v>
      </c>
      <c r="I363">
        <f t="shared" si="55"/>
        <v>179.99999999999977</v>
      </c>
      <c r="J363">
        <f t="shared" si="56"/>
        <v>987</v>
      </c>
      <c r="K363" t="str">
        <f t="shared" si="57"/>
        <v>180.00 987</v>
      </c>
      <c r="L363">
        <f t="shared" si="58"/>
        <v>219.5</v>
      </c>
    </row>
    <row r="364" spans="1:12" x14ac:dyDescent="0.25">
      <c r="A364">
        <v>345</v>
      </c>
      <c r="B364">
        <f t="shared" si="59"/>
        <v>5</v>
      </c>
      <c r="C364">
        <f t="shared" si="60"/>
        <v>179.99999999999977</v>
      </c>
      <c r="D364">
        <f t="shared" si="61"/>
        <v>986</v>
      </c>
      <c r="E364">
        <f t="shared" si="53"/>
        <v>1.0141987829614604E-3</v>
      </c>
      <c r="F364" t="str">
        <f t="shared" si="54"/>
        <v>u_345=IntEnergy(Water,v=0.00101420,P=180)</v>
      </c>
      <c r="G364" t="s">
        <v>367</v>
      </c>
      <c r="H364">
        <v>228.2</v>
      </c>
      <c r="I364">
        <f t="shared" si="55"/>
        <v>179.99999999999977</v>
      </c>
      <c r="J364">
        <f t="shared" si="56"/>
        <v>986</v>
      </c>
      <c r="K364" t="str">
        <f t="shared" si="57"/>
        <v>180.00 986</v>
      </c>
      <c r="L364">
        <f t="shared" si="58"/>
        <v>228.2</v>
      </c>
    </row>
    <row r="365" spans="1:12" x14ac:dyDescent="0.25">
      <c r="A365">
        <v>346</v>
      </c>
      <c r="B365">
        <f t="shared" si="59"/>
        <v>6</v>
      </c>
      <c r="C365">
        <f t="shared" si="60"/>
        <v>179.99999999999977</v>
      </c>
      <c r="D365">
        <f t="shared" si="61"/>
        <v>985</v>
      </c>
      <c r="E365">
        <f t="shared" si="53"/>
        <v>1.0152284263959391E-3</v>
      </c>
      <c r="F365" t="str">
        <f t="shared" si="54"/>
        <v>u_346=IntEnergy(Water,v=0.00101523,P=180)</v>
      </c>
      <c r="G365" t="s">
        <v>368</v>
      </c>
      <c r="H365">
        <v>236.7</v>
      </c>
      <c r="I365">
        <f t="shared" si="55"/>
        <v>179.99999999999977</v>
      </c>
      <c r="J365">
        <f t="shared" si="56"/>
        <v>985</v>
      </c>
      <c r="K365" t="str">
        <f t="shared" si="57"/>
        <v>180.00 985</v>
      </c>
      <c r="L365">
        <f t="shared" si="58"/>
        <v>236.7</v>
      </c>
    </row>
    <row r="366" spans="1:12" x14ac:dyDescent="0.25">
      <c r="A366">
        <v>347</v>
      </c>
      <c r="B366">
        <f t="shared" si="59"/>
        <v>7</v>
      </c>
      <c r="C366">
        <f t="shared" si="60"/>
        <v>179.99999999999977</v>
      </c>
      <c r="D366">
        <f t="shared" si="61"/>
        <v>984</v>
      </c>
      <c r="E366">
        <f t="shared" si="53"/>
        <v>1.0162601626016261E-3</v>
      </c>
      <c r="F366" t="str">
        <f t="shared" si="54"/>
        <v>u_347=IntEnergy(Water,v=0.00101626,P=180)</v>
      </c>
      <c r="G366" t="s">
        <v>369</v>
      </c>
      <c r="H366">
        <v>245</v>
      </c>
      <c r="I366">
        <f t="shared" si="55"/>
        <v>179.99999999999977</v>
      </c>
      <c r="J366">
        <f t="shared" si="56"/>
        <v>984</v>
      </c>
      <c r="K366" t="str">
        <f t="shared" si="57"/>
        <v>180.00 984</v>
      </c>
      <c r="L366">
        <f t="shared" si="58"/>
        <v>245</v>
      </c>
    </row>
    <row r="367" spans="1:12" x14ac:dyDescent="0.25">
      <c r="A367">
        <v>348</v>
      </c>
      <c r="B367">
        <f t="shared" si="59"/>
        <v>8</v>
      </c>
      <c r="C367">
        <f t="shared" si="60"/>
        <v>179.99999999999977</v>
      </c>
      <c r="D367">
        <f t="shared" si="61"/>
        <v>983</v>
      </c>
      <c r="E367">
        <f t="shared" si="53"/>
        <v>1.017293997965412E-3</v>
      </c>
      <c r="F367" t="str">
        <f t="shared" si="54"/>
        <v>u_348=IntEnergy(Water,v=0.00101729,P=180)</v>
      </c>
      <c r="G367" t="s">
        <v>370</v>
      </c>
      <c r="H367">
        <v>253.1</v>
      </c>
      <c r="I367">
        <f t="shared" si="55"/>
        <v>179.99999999999977</v>
      </c>
      <c r="J367">
        <f t="shared" si="56"/>
        <v>983</v>
      </c>
      <c r="K367" t="str">
        <f t="shared" si="57"/>
        <v>180.00 983</v>
      </c>
      <c r="L367">
        <f t="shared" si="58"/>
        <v>253.1</v>
      </c>
    </row>
    <row r="368" spans="1:12" x14ac:dyDescent="0.25">
      <c r="A368">
        <v>349</v>
      </c>
      <c r="B368">
        <f t="shared" si="59"/>
        <v>9</v>
      </c>
      <c r="C368">
        <f t="shared" si="60"/>
        <v>179.99999999999977</v>
      </c>
      <c r="D368">
        <f t="shared" si="61"/>
        <v>982</v>
      </c>
      <c r="E368">
        <f t="shared" si="53"/>
        <v>1.0183299389002036E-3</v>
      </c>
      <c r="F368" t="str">
        <f t="shared" si="54"/>
        <v>u_349=IntEnergy(Water,v=0.00101833,P=180)</v>
      </c>
      <c r="G368" t="s">
        <v>371</v>
      </c>
      <c r="H368">
        <v>261.2</v>
      </c>
      <c r="I368">
        <f t="shared" si="55"/>
        <v>179.99999999999977</v>
      </c>
      <c r="J368">
        <f t="shared" si="56"/>
        <v>982</v>
      </c>
      <c r="K368" t="str">
        <f t="shared" si="57"/>
        <v>180.00 982</v>
      </c>
      <c r="L368">
        <f t="shared" si="58"/>
        <v>261.2</v>
      </c>
    </row>
    <row r="369" spans="1:12" x14ac:dyDescent="0.25">
      <c r="A369">
        <v>350</v>
      </c>
      <c r="B369">
        <f t="shared" si="59"/>
        <v>10</v>
      </c>
      <c r="C369">
        <f t="shared" si="60"/>
        <v>179.99999999999977</v>
      </c>
      <c r="D369">
        <f t="shared" si="61"/>
        <v>981</v>
      </c>
      <c r="E369">
        <f t="shared" si="53"/>
        <v>1.0193679918450561E-3</v>
      </c>
      <c r="F369" t="str">
        <f t="shared" si="54"/>
        <v>u_350=IntEnergy(Water,v=0.00101937,P=180)</v>
      </c>
      <c r="G369" t="s">
        <v>372</v>
      </c>
      <c r="H369">
        <v>269</v>
      </c>
      <c r="I369">
        <f t="shared" si="55"/>
        <v>179.99999999999977</v>
      </c>
      <c r="J369">
        <f t="shared" si="56"/>
        <v>981</v>
      </c>
      <c r="K369" t="str">
        <f t="shared" si="57"/>
        <v>180.00 981</v>
      </c>
      <c r="L369">
        <f t="shared" si="58"/>
        <v>269</v>
      </c>
    </row>
    <row r="370" spans="1:12" x14ac:dyDescent="0.25">
      <c r="A370">
        <v>351</v>
      </c>
      <c r="B370">
        <f t="shared" si="59"/>
        <v>11</v>
      </c>
      <c r="C370">
        <f t="shared" si="60"/>
        <v>179.99999999999977</v>
      </c>
      <c r="D370">
        <f t="shared" si="61"/>
        <v>980</v>
      </c>
      <c r="E370">
        <f t="shared" si="53"/>
        <v>1.0204081632653062E-3</v>
      </c>
      <c r="F370" t="str">
        <f t="shared" si="54"/>
        <v>u_351=IntEnergy(Water,v=0.00102041,P=180)</v>
      </c>
      <c r="G370" t="s">
        <v>373</v>
      </c>
      <c r="H370">
        <v>276.7</v>
      </c>
      <c r="I370">
        <f t="shared" si="55"/>
        <v>179.99999999999977</v>
      </c>
      <c r="J370">
        <f t="shared" si="56"/>
        <v>980</v>
      </c>
      <c r="K370" t="str">
        <f t="shared" si="57"/>
        <v>180.00 980</v>
      </c>
      <c r="L370">
        <f t="shared" si="58"/>
        <v>276.7</v>
      </c>
    </row>
    <row r="371" spans="1:12" x14ac:dyDescent="0.25">
      <c r="A371">
        <v>352</v>
      </c>
      <c r="B371">
        <f t="shared" si="59"/>
        <v>12</v>
      </c>
      <c r="C371">
        <f t="shared" si="60"/>
        <v>179.99999999999977</v>
      </c>
      <c r="D371">
        <f t="shared" si="61"/>
        <v>979</v>
      </c>
      <c r="E371">
        <f t="shared" si="53"/>
        <v>1.0214504596527069E-3</v>
      </c>
      <c r="F371" t="str">
        <f t="shared" si="54"/>
        <v>u_352=IntEnergy(Water,v=0.00102145,P=180)</v>
      </c>
      <c r="G371" t="s">
        <v>374</v>
      </c>
      <c r="H371">
        <v>284.2</v>
      </c>
      <c r="I371">
        <f t="shared" si="55"/>
        <v>179.99999999999977</v>
      </c>
      <c r="J371">
        <f t="shared" si="56"/>
        <v>979</v>
      </c>
      <c r="K371" t="str">
        <f t="shared" si="57"/>
        <v>180.00 979</v>
      </c>
      <c r="L371">
        <f t="shared" si="58"/>
        <v>284.2</v>
      </c>
    </row>
    <row r="372" spans="1:12" x14ac:dyDescent="0.25">
      <c r="A372">
        <v>353</v>
      </c>
      <c r="B372">
        <f t="shared" si="59"/>
        <v>13</v>
      </c>
      <c r="C372">
        <f t="shared" si="60"/>
        <v>179.99999999999977</v>
      </c>
      <c r="D372">
        <f t="shared" si="61"/>
        <v>978</v>
      </c>
      <c r="E372">
        <f t="shared" si="53"/>
        <v>1.0224948875255625E-3</v>
      </c>
      <c r="F372" t="str">
        <f t="shared" si="54"/>
        <v>u_353=IntEnergy(Water,v=0.00102249,P=180)</v>
      </c>
      <c r="G372" t="s">
        <v>375</v>
      </c>
      <c r="H372">
        <v>291.60000000000002</v>
      </c>
      <c r="I372">
        <f t="shared" si="55"/>
        <v>179.99999999999977</v>
      </c>
      <c r="J372">
        <f t="shared" si="56"/>
        <v>978</v>
      </c>
      <c r="K372" t="str">
        <f t="shared" si="57"/>
        <v>180.00 978</v>
      </c>
      <c r="L372">
        <f t="shared" si="58"/>
        <v>291.60000000000002</v>
      </c>
    </row>
    <row r="373" spans="1:12" x14ac:dyDescent="0.25">
      <c r="A373">
        <v>354</v>
      </c>
      <c r="B373">
        <f t="shared" si="59"/>
        <v>14</v>
      </c>
      <c r="C373">
        <f t="shared" si="60"/>
        <v>179.99999999999977</v>
      </c>
      <c r="D373">
        <f t="shared" si="61"/>
        <v>977</v>
      </c>
      <c r="E373">
        <f t="shared" si="53"/>
        <v>1.0235414534288639E-3</v>
      </c>
      <c r="F373" t="str">
        <f t="shared" si="54"/>
        <v>u_354=IntEnergy(Water,v=0.00102354,P=180)</v>
      </c>
      <c r="G373" t="s">
        <v>376</v>
      </c>
      <c r="H373">
        <v>298.89999999999998</v>
      </c>
      <c r="I373">
        <f t="shared" si="55"/>
        <v>179.99999999999977</v>
      </c>
      <c r="J373">
        <f t="shared" si="56"/>
        <v>977</v>
      </c>
      <c r="K373" t="str">
        <f t="shared" si="57"/>
        <v>180.00 977</v>
      </c>
      <c r="L373">
        <f t="shared" si="58"/>
        <v>298.89999999999998</v>
      </c>
    </row>
    <row r="374" spans="1:12" x14ac:dyDescent="0.25">
      <c r="A374">
        <v>355</v>
      </c>
      <c r="B374">
        <f t="shared" si="59"/>
        <v>15</v>
      </c>
      <c r="C374">
        <f t="shared" si="60"/>
        <v>179.99999999999977</v>
      </c>
      <c r="D374">
        <f t="shared" si="61"/>
        <v>976</v>
      </c>
      <c r="E374">
        <f t="shared" si="53"/>
        <v>1.0245901639344263E-3</v>
      </c>
      <c r="F374" t="str">
        <f t="shared" si="54"/>
        <v>u_355=IntEnergy(Water,v=0.00102459,P=180)</v>
      </c>
      <c r="G374" t="s">
        <v>377</v>
      </c>
      <c r="H374">
        <v>306.10000000000002</v>
      </c>
      <c r="I374">
        <f t="shared" si="55"/>
        <v>179.99999999999977</v>
      </c>
      <c r="J374">
        <f t="shared" si="56"/>
        <v>976</v>
      </c>
      <c r="K374" t="str">
        <f t="shared" si="57"/>
        <v>180.00 976</v>
      </c>
      <c r="L374">
        <f t="shared" si="58"/>
        <v>306.10000000000002</v>
      </c>
    </row>
    <row r="375" spans="1:12" x14ac:dyDescent="0.25">
      <c r="A375">
        <v>356</v>
      </c>
      <c r="B375">
        <f t="shared" si="59"/>
        <v>16</v>
      </c>
      <c r="C375">
        <f t="shared" si="60"/>
        <v>179.99999999999977</v>
      </c>
      <c r="D375">
        <f t="shared" si="61"/>
        <v>975</v>
      </c>
      <c r="E375">
        <f t="shared" si="53"/>
        <v>1.0256410256410256E-3</v>
      </c>
      <c r="F375" t="str">
        <f t="shared" si="54"/>
        <v>u_356=IntEnergy(Water,v=0.00102564,P=180)</v>
      </c>
      <c r="G375" t="s">
        <v>378</v>
      </c>
      <c r="H375">
        <v>313.2</v>
      </c>
      <c r="I375">
        <f t="shared" si="55"/>
        <v>179.99999999999977</v>
      </c>
      <c r="J375">
        <f t="shared" si="56"/>
        <v>975</v>
      </c>
      <c r="K375" t="str">
        <f t="shared" si="57"/>
        <v>180.00 975</v>
      </c>
      <c r="L375">
        <f t="shared" si="58"/>
        <v>313.2</v>
      </c>
    </row>
    <row r="376" spans="1:12" x14ac:dyDescent="0.25">
      <c r="A376">
        <v>357</v>
      </c>
      <c r="B376">
        <f t="shared" si="59"/>
        <v>17</v>
      </c>
      <c r="C376">
        <f t="shared" si="60"/>
        <v>179.99999999999977</v>
      </c>
      <c r="D376">
        <f t="shared" si="61"/>
        <v>974</v>
      </c>
      <c r="E376">
        <f t="shared" si="53"/>
        <v>1.026694045174538E-3</v>
      </c>
      <c r="F376" t="str">
        <f t="shared" si="54"/>
        <v>u_357=IntEnergy(Water,v=0.00102669,P=180)</v>
      </c>
      <c r="G376" t="s">
        <v>379</v>
      </c>
      <c r="H376">
        <v>320.2</v>
      </c>
      <c r="I376">
        <f t="shared" si="55"/>
        <v>179.99999999999977</v>
      </c>
      <c r="J376">
        <f t="shared" si="56"/>
        <v>974</v>
      </c>
      <c r="K376" t="str">
        <f t="shared" si="57"/>
        <v>180.00 974</v>
      </c>
      <c r="L376">
        <f t="shared" si="58"/>
        <v>320.2</v>
      </c>
    </row>
    <row r="377" spans="1:12" x14ac:dyDescent="0.25">
      <c r="A377">
        <v>358</v>
      </c>
      <c r="B377">
        <f t="shared" si="59"/>
        <v>1</v>
      </c>
      <c r="C377">
        <f t="shared" si="60"/>
        <v>179.94999999999976</v>
      </c>
      <c r="D377">
        <f t="shared" si="61"/>
        <v>990</v>
      </c>
      <c r="E377">
        <f t="shared" si="53"/>
        <v>1.0101010101010101E-3</v>
      </c>
      <c r="F377" t="str">
        <f t="shared" si="54"/>
        <v>u_358=IntEnergy(Water,v=0.00101010,P=179.95)</v>
      </c>
      <c r="G377" t="s">
        <v>380</v>
      </c>
      <c r="H377">
        <v>190.8</v>
      </c>
      <c r="I377">
        <f t="shared" si="55"/>
        <v>179.94999999999976</v>
      </c>
      <c r="J377">
        <f t="shared" si="56"/>
        <v>990</v>
      </c>
      <c r="K377" t="str">
        <f t="shared" si="57"/>
        <v>179.95 990</v>
      </c>
      <c r="L377">
        <f t="shared" si="58"/>
        <v>190.8</v>
      </c>
    </row>
    <row r="378" spans="1:12" x14ac:dyDescent="0.25">
      <c r="A378">
        <v>359</v>
      </c>
      <c r="B378">
        <f t="shared" si="59"/>
        <v>2</v>
      </c>
      <c r="C378">
        <f t="shared" si="60"/>
        <v>179.94999999999976</v>
      </c>
      <c r="D378">
        <f t="shared" si="61"/>
        <v>989</v>
      </c>
      <c r="E378">
        <f t="shared" si="53"/>
        <v>1.0111223458038423E-3</v>
      </c>
      <c r="F378" t="str">
        <f t="shared" si="54"/>
        <v>u_359=IntEnergy(Water,v=0.00101112,P=179.95)</v>
      </c>
      <c r="G378" t="s">
        <v>381</v>
      </c>
      <c r="H378">
        <v>201.3</v>
      </c>
      <c r="I378">
        <f t="shared" si="55"/>
        <v>179.94999999999976</v>
      </c>
      <c r="J378">
        <f t="shared" si="56"/>
        <v>989</v>
      </c>
      <c r="K378" t="str">
        <f t="shared" si="57"/>
        <v>179.95 989</v>
      </c>
      <c r="L378">
        <f t="shared" si="58"/>
        <v>201.3</v>
      </c>
    </row>
    <row r="379" spans="1:12" x14ac:dyDescent="0.25">
      <c r="A379">
        <v>360</v>
      </c>
      <c r="B379">
        <f t="shared" si="59"/>
        <v>3</v>
      </c>
      <c r="C379">
        <f t="shared" si="60"/>
        <v>179.94999999999976</v>
      </c>
      <c r="D379">
        <f t="shared" si="61"/>
        <v>988</v>
      </c>
      <c r="E379">
        <f t="shared" si="53"/>
        <v>1.0121457489878543E-3</v>
      </c>
      <c r="F379" t="str">
        <f t="shared" si="54"/>
        <v>u_360=IntEnergy(Water,v=0.00101215,P=179.95)</v>
      </c>
      <c r="G379" t="s">
        <v>382</v>
      </c>
      <c r="H379">
        <v>210.6</v>
      </c>
      <c r="I379">
        <f t="shared" si="55"/>
        <v>179.94999999999976</v>
      </c>
      <c r="J379">
        <f t="shared" si="56"/>
        <v>988</v>
      </c>
      <c r="K379" t="str">
        <f t="shared" si="57"/>
        <v>179.95 988</v>
      </c>
      <c r="L379">
        <f t="shared" si="58"/>
        <v>210.6</v>
      </c>
    </row>
    <row r="380" spans="1:12" x14ac:dyDescent="0.25">
      <c r="A380">
        <v>361</v>
      </c>
      <c r="B380">
        <f t="shared" si="59"/>
        <v>4</v>
      </c>
      <c r="C380">
        <f t="shared" si="60"/>
        <v>179.94999999999976</v>
      </c>
      <c r="D380">
        <f t="shared" si="61"/>
        <v>987</v>
      </c>
      <c r="E380">
        <f t="shared" si="53"/>
        <v>1.0131712259371835E-3</v>
      </c>
      <c r="F380" t="str">
        <f t="shared" si="54"/>
        <v>u_361=IntEnergy(Water,v=0.00101317,P=179.95)</v>
      </c>
      <c r="G380" t="s">
        <v>383</v>
      </c>
      <c r="H380">
        <v>219.5</v>
      </c>
      <c r="I380">
        <f t="shared" si="55"/>
        <v>179.94999999999976</v>
      </c>
      <c r="J380">
        <f t="shared" si="56"/>
        <v>987</v>
      </c>
      <c r="K380" t="str">
        <f t="shared" si="57"/>
        <v>179.95 987</v>
      </c>
      <c r="L380">
        <f t="shared" si="58"/>
        <v>219.5</v>
      </c>
    </row>
    <row r="381" spans="1:12" x14ac:dyDescent="0.25">
      <c r="A381">
        <v>362</v>
      </c>
      <c r="B381">
        <f t="shared" si="59"/>
        <v>5</v>
      </c>
      <c r="C381">
        <f t="shared" si="60"/>
        <v>179.94999999999976</v>
      </c>
      <c r="D381">
        <f t="shared" si="61"/>
        <v>986</v>
      </c>
      <c r="E381">
        <f t="shared" si="53"/>
        <v>1.0141987829614604E-3</v>
      </c>
      <c r="F381" t="str">
        <f t="shared" si="54"/>
        <v>u_362=IntEnergy(Water,v=0.00101420,P=179.95)</v>
      </c>
      <c r="G381" t="s">
        <v>384</v>
      </c>
      <c r="H381">
        <v>228.2</v>
      </c>
      <c r="I381">
        <f t="shared" si="55"/>
        <v>179.94999999999976</v>
      </c>
      <c r="J381">
        <f t="shared" si="56"/>
        <v>986</v>
      </c>
      <c r="K381" t="str">
        <f t="shared" si="57"/>
        <v>179.95 986</v>
      </c>
      <c r="L381">
        <f t="shared" si="58"/>
        <v>228.2</v>
      </c>
    </row>
    <row r="382" spans="1:12" x14ac:dyDescent="0.25">
      <c r="A382">
        <v>363</v>
      </c>
      <c r="B382">
        <f t="shared" si="59"/>
        <v>6</v>
      </c>
      <c r="C382">
        <f t="shared" si="60"/>
        <v>179.94999999999976</v>
      </c>
      <c r="D382">
        <f t="shared" si="61"/>
        <v>985</v>
      </c>
      <c r="E382">
        <f t="shared" si="53"/>
        <v>1.0152284263959391E-3</v>
      </c>
      <c r="F382" t="str">
        <f t="shared" si="54"/>
        <v>u_363=IntEnergy(Water,v=0.00101523,P=179.95)</v>
      </c>
      <c r="G382" t="s">
        <v>385</v>
      </c>
      <c r="H382">
        <v>236.7</v>
      </c>
      <c r="I382">
        <f t="shared" si="55"/>
        <v>179.94999999999976</v>
      </c>
      <c r="J382">
        <f t="shared" si="56"/>
        <v>985</v>
      </c>
      <c r="K382" t="str">
        <f t="shared" si="57"/>
        <v>179.95 985</v>
      </c>
      <c r="L382">
        <f t="shared" si="58"/>
        <v>236.7</v>
      </c>
    </row>
    <row r="383" spans="1:12" x14ac:dyDescent="0.25">
      <c r="A383">
        <v>364</v>
      </c>
      <c r="B383">
        <f t="shared" si="59"/>
        <v>7</v>
      </c>
      <c r="C383">
        <f t="shared" si="60"/>
        <v>179.94999999999976</v>
      </c>
      <c r="D383">
        <f t="shared" si="61"/>
        <v>984</v>
      </c>
      <c r="E383">
        <f t="shared" si="53"/>
        <v>1.0162601626016261E-3</v>
      </c>
      <c r="F383" t="str">
        <f t="shared" si="54"/>
        <v>u_364=IntEnergy(Water,v=0.00101626,P=179.95)</v>
      </c>
      <c r="G383" t="s">
        <v>386</v>
      </c>
      <c r="H383">
        <v>245</v>
      </c>
      <c r="I383">
        <f t="shared" si="55"/>
        <v>179.94999999999976</v>
      </c>
      <c r="J383">
        <f t="shared" si="56"/>
        <v>984</v>
      </c>
      <c r="K383" t="str">
        <f t="shared" si="57"/>
        <v>179.95 984</v>
      </c>
      <c r="L383">
        <f t="shared" si="58"/>
        <v>245</v>
      </c>
    </row>
    <row r="384" spans="1:12" x14ac:dyDescent="0.25">
      <c r="A384">
        <v>365</v>
      </c>
      <c r="B384">
        <f t="shared" si="59"/>
        <v>8</v>
      </c>
      <c r="C384">
        <f t="shared" si="60"/>
        <v>179.94999999999976</v>
      </c>
      <c r="D384">
        <f t="shared" si="61"/>
        <v>983</v>
      </c>
      <c r="E384">
        <f t="shared" si="53"/>
        <v>1.017293997965412E-3</v>
      </c>
      <c r="F384" t="str">
        <f t="shared" si="54"/>
        <v>u_365=IntEnergy(Water,v=0.00101729,P=179.95)</v>
      </c>
      <c r="G384" t="s">
        <v>387</v>
      </c>
      <c r="H384">
        <v>253.1</v>
      </c>
      <c r="I384">
        <f t="shared" si="55"/>
        <v>179.94999999999976</v>
      </c>
      <c r="J384">
        <f t="shared" si="56"/>
        <v>983</v>
      </c>
      <c r="K384" t="str">
        <f t="shared" si="57"/>
        <v>179.95 983</v>
      </c>
      <c r="L384">
        <f t="shared" si="58"/>
        <v>253.1</v>
      </c>
    </row>
    <row r="385" spans="1:12" x14ac:dyDescent="0.25">
      <c r="A385">
        <v>366</v>
      </c>
      <c r="B385">
        <f t="shared" si="59"/>
        <v>9</v>
      </c>
      <c r="C385">
        <f t="shared" si="60"/>
        <v>179.94999999999976</v>
      </c>
      <c r="D385">
        <f t="shared" si="61"/>
        <v>982</v>
      </c>
      <c r="E385">
        <f t="shared" si="53"/>
        <v>1.0183299389002036E-3</v>
      </c>
      <c r="F385" t="str">
        <f t="shared" si="54"/>
        <v>u_366=IntEnergy(Water,v=0.00101833,P=179.95)</v>
      </c>
      <c r="G385" t="s">
        <v>388</v>
      </c>
      <c r="H385">
        <v>261.2</v>
      </c>
      <c r="I385">
        <f t="shared" si="55"/>
        <v>179.94999999999976</v>
      </c>
      <c r="J385">
        <f t="shared" si="56"/>
        <v>982</v>
      </c>
      <c r="K385" t="str">
        <f t="shared" si="57"/>
        <v>179.95 982</v>
      </c>
      <c r="L385">
        <f t="shared" si="58"/>
        <v>261.2</v>
      </c>
    </row>
    <row r="386" spans="1:12" x14ac:dyDescent="0.25">
      <c r="A386">
        <v>367</v>
      </c>
      <c r="B386">
        <f t="shared" si="59"/>
        <v>10</v>
      </c>
      <c r="C386">
        <f t="shared" si="60"/>
        <v>179.94999999999976</v>
      </c>
      <c r="D386">
        <f t="shared" si="61"/>
        <v>981</v>
      </c>
      <c r="E386">
        <f t="shared" si="53"/>
        <v>1.0193679918450561E-3</v>
      </c>
      <c r="F386" t="str">
        <f t="shared" si="54"/>
        <v>u_367=IntEnergy(Water,v=0.00101937,P=179.95)</v>
      </c>
      <c r="G386" t="s">
        <v>389</v>
      </c>
      <c r="H386">
        <v>269</v>
      </c>
      <c r="I386">
        <f t="shared" si="55"/>
        <v>179.94999999999976</v>
      </c>
      <c r="J386">
        <f t="shared" si="56"/>
        <v>981</v>
      </c>
      <c r="K386" t="str">
        <f t="shared" si="57"/>
        <v>179.95 981</v>
      </c>
      <c r="L386">
        <f t="shared" si="58"/>
        <v>269</v>
      </c>
    </row>
    <row r="387" spans="1:12" x14ac:dyDescent="0.25">
      <c r="A387">
        <v>368</v>
      </c>
      <c r="B387">
        <f t="shared" si="59"/>
        <v>11</v>
      </c>
      <c r="C387">
        <f t="shared" si="60"/>
        <v>179.94999999999976</v>
      </c>
      <c r="D387">
        <f t="shared" si="61"/>
        <v>980</v>
      </c>
      <c r="E387">
        <f t="shared" si="53"/>
        <v>1.0204081632653062E-3</v>
      </c>
      <c r="F387" t="str">
        <f t="shared" si="54"/>
        <v>u_368=IntEnergy(Water,v=0.00102041,P=179.95)</v>
      </c>
      <c r="G387" t="s">
        <v>390</v>
      </c>
      <c r="H387">
        <v>276.7</v>
      </c>
      <c r="I387">
        <f t="shared" si="55"/>
        <v>179.94999999999976</v>
      </c>
      <c r="J387">
        <f t="shared" si="56"/>
        <v>980</v>
      </c>
      <c r="K387" t="str">
        <f t="shared" si="57"/>
        <v>179.95 980</v>
      </c>
      <c r="L387">
        <f t="shared" si="58"/>
        <v>276.7</v>
      </c>
    </row>
    <row r="388" spans="1:12" x14ac:dyDescent="0.25">
      <c r="A388">
        <v>369</v>
      </c>
      <c r="B388">
        <f t="shared" si="59"/>
        <v>12</v>
      </c>
      <c r="C388">
        <f t="shared" si="60"/>
        <v>179.94999999999976</v>
      </c>
      <c r="D388">
        <f t="shared" si="61"/>
        <v>979</v>
      </c>
      <c r="E388">
        <f t="shared" si="53"/>
        <v>1.0214504596527069E-3</v>
      </c>
      <c r="F388" t="str">
        <f t="shared" si="54"/>
        <v>u_369=IntEnergy(Water,v=0.00102145,P=179.95)</v>
      </c>
      <c r="G388" t="s">
        <v>391</v>
      </c>
      <c r="H388">
        <v>284.2</v>
      </c>
      <c r="I388">
        <f t="shared" si="55"/>
        <v>179.94999999999976</v>
      </c>
      <c r="J388">
        <f t="shared" si="56"/>
        <v>979</v>
      </c>
      <c r="K388" t="str">
        <f t="shared" si="57"/>
        <v>179.95 979</v>
      </c>
      <c r="L388">
        <f t="shared" si="58"/>
        <v>284.2</v>
      </c>
    </row>
    <row r="389" spans="1:12" x14ac:dyDescent="0.25">
      <c r="A389">
        <v>370</v>
      </c>
      <c r="B389">
        <f t="shared" si="59"/>
        <v>13</v>
      </c>
      <c r="C389">
        <f t="shared" si="60"/>
        <v>179.94999999999976</v>
      </c>
      <c r="D389">
        <f t="shared" si="61"/>
        <v>978</v>
      </c>
      <c r="E389">
        <f t="shared" si="53"/>
        <v>1.0224948875255625E-3</v>
      </c>
      <c r="F389" t="str">
        <f t="shared" si="54"/>
        <v>u_370=IntEnergy(Water,v=0.00102249,P=179.95)</v>
      </c>
      <c r="G389" t="s">
        <v>392</v>
      </c>
      <c r="H389">
        <v>291.60000000000002</v>
      </c>
      <c r="I389">
        <f t="shared" si="55"/>
        <v>179.94999999999976</v>
      </c>
      <c r="J389">
        <f t="shared" si="56"/>
        <v>978</v>
      </c>
      <c r="K389" t="str">
        <f t="shared" si="57"/>
        <v>179.95 978</v>
      </c>
      <c r="L389">
        <f t="shared" si="58"/>
        <v>291.60000000000002</v>
      </c>
    </row>
    <row r="390" spans="1:12" x14ac:dyDescent="0.25">
      <c r="A390">
        <v>371</v>
      </c>
      <c r="B390">
        <f t="shared" si="59"/>
        <v>14</v>
      </c>
      <c r="C390">
        <f t="shared" si="60"/>
        <v>179.94999999999976</v>
      </c>
      <c r="D390">
        <f t="shared" si="61"/>
        <v>977</v>
      </c>
      <c r="E390">
        <f t="shared" si="53"/>
        <v>1.0235414534288639E-3</v>
      </c>
      <c r="F390" t="str">
        <f t="shared" si="54"/>
        <v>u_371=IntEnergy(Water,v=0.00102354,P=179.95)</v>
      </c>
      <c r="G390" t="s">
        <v>393</v>
      </c>
      <c r="H390">
        <v>298.89999999999998</v>
      </c>
      <c r="I390">
        <f t="shared" si="55"/>
        <v>179.94999999999976</v>
      </c>
      <c r="J390">
        <f t="shared" si="56"/>
        <v>977</v>
      </c>
      <c r="K390" t="str">
        <f t="shared" si="57"/>
        <v>179.95 977</v>
      </c>
      <c r="L390">
        <f t="shared" si="58"/>
        <v>298.89999999999998</v>
      </c>
    </row>
    <row r="391" spans="1:12" x14ac:dyDescent="0.25">
      <c r="A391">
        <v>372</v>
      </c>
      <c r="B391">
        <f t="shared" si="59"/>
        <v>15</v>
      </c>
      <c r="C391">
        <f t="shared" si="60"/>
        <v>179.94999999999976</v>
      </c>
      <c r="D391">
        <f t="shared" si="61"/>
        <v>976</v>
      </c>
      <c r="E391">
        <f t="shared" si="53"/>
        <v>1.0245901639344263E-3</v>
      </c>
      <c r="F391" t="str">
        <f t="shared" si="54"/>
        <v>u_372=IntEnergy(Water,v=0.00102459,P=179.95)</v>
      </c>
      <c r="G391" t="s">
        <v>394</v>
      </c>
      <c r="H391">
        <v>306.10000000000002</v>
      </c>
      <c r="I391">
        <f t="shared" si="55"/>
        <v>179.94999999999976</v>
      </c>
      <c r="J391">
        <f t="shared" si="56"/>
        <v>976</v>
      </c>
      <c r="K391" t="str">
        <f t="shared" si="57"/>
        <v>179.95 976</v>
      </c>
      <c r="L391">
        <f t="shared" si="58"/>
        <v>306.10000000000002</v>
      </c>
    </row>
    <row r="392" spans="1:12" x14ac:dyDescent="0.25">
      <c r="A392">
        <v>373</v>
      </c>
      <c r="B392">
        <f t="shared" si="59"/>
        <v>16</v>
      </c>
      <c r="C392">
        <f t="shared" si="60"/>
        <v>179.94999999999976</v>
      </c>
      <c r="D392">
        <f t="shared" si="61"/>
        <v>975</v>
      </c>
      <c r="E392">
        <f t="shared" si="53"/>
        <v>1.0256410256410256E-3</v>
      </c>
      <c r="F392" t="str">
        <f t="shared" si="54"/>
        <v>u_373=IntEnergy(Water,v=0.00102564,P=179.95)</v>
      </c>
      <c r="G392" t="s">
        <v>395</v>
      </c>
      <c r="H392">
        <v>313.2</v>
      </c>
      <c r="I392">
        <f t="shared" si="55"/>
        <v>179.94999999999976</v>
      </c>
      <c r="J392">
        <f t="shared" si="56"/>
        <v>975</v>
      </c>
      <c r="K392" t="str">
        <f t="shared" si="57"/>
        <v>179.95 975</v>
      </c>
      <c r="L392">
        <f t="shared" si="58"/>
        <v>313.2</v>
      </c>
    </row>
    <row r="393" spans="1:12" x14ac:dyDescent="0.25">
      <c r="A393">
        <v>374</v>
      </c>
      <c r="B393">
        <f t="shared" si="59"/>
        <v>17</v>
      </c>
      <c r="C393">
        <f t="shared" si="60"/>
        <v>179.94999999999976</v>
      </c>
      <c r="D393">
        <f t="shared" si="61"/>
        <v>974</v>
      </c>
      <c r="E393">
        <f t="shared" si="53"/>
        <v>1.026694045174538E-3</v>
      </c>
      <c r="F393" t="str">
        <f t="shared" si="54"/>
        <v>u_374=IntEnergy(Water,v=0.00102669,P=179.95)</v>
      </c>
      <c r="G393" t="s">
        <v>396</v>
      </c>
      <c r="H393">
        <v>320.2</v>
      </c>
      <c r="I393">
        <f t="shared" si="55"/>
        <v>179.94999999999976</v>
      </c>
      <c r="J393">
        <f t="shared" si="56"/>
        <v>974</v>
      </c>
      <c r="K393" t="str">
        <f t="shared" si="57"/>
        <v>179.95 974</v>
      </c>
      <c r="L393">
        <f t="shared" si="58"/>
        <v>320.2</v>
      </c>
    </row>
    <row r="394" spans="1:12" x14ac:dyDescent="0.25">
      <c r="A394">
        <v>375</v>
      </c>
      <c r="B394">
        <f t="shared" si="59"/>
        <v>1</v>
      </c>
      <c r="C394">
        <f t="shared" si="60"/>
        <v>179.89999999999975</v>
      </c>
      <c r="D394">
        <f t="shared" si="61"/>
        <v>990</v>
      </c>
      <c r="E394">
        <f t="shared" si="53"/>
        <v>1.0101010101010101E-3</v>
      </c>
      <c r="F394" t="str">
        <f t="shared" si="54"/>
        <v>u_375=IntEnergy(Water,v=0.00101010,P=179.9)</v>
      </c>
      <c r="G394" t="s">
        <v>397</v>
      </c>
      <c r="H394">
        <v>190.8</v>
      </c>
      <c r="I394">
        <f t="shared" si="55"/>
        <v>179.89999999999975</v>
      </c>
      <c r="J394">
        <f t="shared" si="56"/>
        <v>990</v>
      </c>
      <c r="K394" t="str">
        <f t="shared" si="57"/>
        <v>179.90 990</v>
      </c>
      <c r="L394">
        <f t="shared" si="58"/>
        <v>190.8</v>
      </c>
    </row>
    <row r="395" spans="1:12" x14ac:dyDescent="0.25">
      <c r="A395">
        <v>376</v>
      </c>
      <c r="B395">
        <f t="shared" si="59"/>
        <v>2</v>
      </c>
      <c r="C395">
        <f t="shared" si="60"/>
        <v>179.89999999999975</v>
      </c>
      <c r="D395">
        <f t="shared" si="61"/>
        <v>989</v>
      </c>
      <c r="E395">
        <f t="shared" si="53"/>
        <v>1.0111223458038423E-3</v>
      </c>
      <c r="F395" t="str">
        <f t="shared" si="54"/>
        <v>u_376=IntEnergy(Water,v=0.00101112,P=179.9)</v>
      </c>
      <c r="G395" t="s">
        <v>398</v>
      </c>
      <c r="H395">
        <v>201.3</v>
      </c>
      <c r="I395">
        <f t="shared" si="55"/>
        <v>179.89999999999975</v>
      </c>
      <c r="J395">
        <f t="shared" si="56"/>
        <v>989</v>
      </c>
      <c r="K395" t="str">
        <f t="shared" si="57"/>
        <v>179.90 989</v>
      </c>
      <c r="L395">
        <f t="shared" si="58"/>
        <v>201.3</v>
      </c>
    </row>
    <row r="396" spans="1:12" x14ac:dyDescent="0.25">
      <c r="A396">
        <v>377</v>
      </c>
      <c r="B396">
        <f t="shared" si="59"/>
        <v>3</v>
      </c>
      <c r="C396">
        <f t="shared" si="60"/>
        <v>179.89999999999975</v>
      </c>
      <c r="D396">
        <f t="shared" si="61"/>
        <v>988</v>
      </c>
      <c r="E396">
        <f t="shared" si="53"/>
        <v>1.0121457489878543E-3</v>
      </c>
      <c r="F396" t="str">
        <f t="shared" si="54"/>
        <v>u_377=IntEnergy(Water,v=0.00101215,P=179.9)</v>
      </c>
      <c r="G396" t="s">
        <v>399</v>
      </c>
      <c r="H396">
        <v>210.6</v>
      </c>
      <c r="I396">
        <f t="shared" si="55"/>
        <v>179.89999999999975</v>
      </c>
      <c r="J396">
        <f t="shared" si="56"/>
        <v>988</v>
      </c>
      <c r="K396" t="str">
        <f t="shared" si="57"/>
        <v>179.90 988</v>
      </c>
      <c r="L396">
        <f t="shared" si="58"/>
        <v>210.6</v>
      </c>
    </row>
    <row r="397" spans="1:12" x14ac:dyDescent="0.25">
      <c r="A397">
        <v>378</v>
      </c>
      <c r="B397">
        <f t="shared" si="59"/>
        <v>4</v>
      </c>
      <c r="C397">
        <f t="shared" si="60"/>
        <v>179.89999999999975</v>
      </c>
      <c r="D397">
        <f t="shared" si="61"/>
        <v>987</v>
      </c>
      <c r="E397">
        <f t="shared" si="53"/>
        <v>1.0131712259371835E-3</v>
      </c>
      <c r="F397" t="str">
        <f t="shared" si="54"/>
        <v>u_378=IntEnergy(Water,v=0.00101317,P=179.9)</v>
      </c>
      <c r="G397" t="s">
        <v>400</v>
      </c>
      <c r="H397">
        <v>219.5</v>
      </c>
      <c r="I397">
        <f t="shared" si="55"/>
        <v>179.89999999999975</v>
      </c>
      <c r="J397">
        <f t="shared" si="56"/>
        <v>987</v>
      </c>
      <c r="K397" t="str">
        <f t="shared" si="57"/>
        <v>179.90 987</v>
      </c>
      <c r="L397">
        <f t="shared" si="58"/>
        <v>219.5</v>
      </c>
    </row>
    <row r="398" spans="1:12" x14ac:dyDescent="0.25">
      <c r="A398">
        <v>379</v>
      </c>
      <c r="B398">
        <f t="shared" si="59"/>
        <v>5</v>
      </c>
      <c r="C398">
        <f t="shared" si="60"/>
        <v>179.89999999999975</v>
      </c>
      <c r="D398">
        <f t="shared" si="61"/>
        <v>986</v>
      </c>
      <c r="E398">
        <f t="shared" si="53"/>
        <v>1.0141987829614604E-3</v>
      </c>
      <c r="F398" t="str">
        <f t="shared" si="54"/>
        <v>u_379=IntEnergy(Water,v=0.00101420,P=179.9)</v>
      </c>
      <c r="G398" t="s">
        <v>401</v>
      </c>
      <c r="H398">
        <v>228.2</v>
      </c>
      <c r="I398">
        <f t="shared" si="55"/>
        <v>179.89999999999975</v>
      </c>
      <c r="J398">
        <f t="shared" si="56"/>
        <v>986</v>
      </c>
      <c r="K398" t="str">
        <f t="shared" si="57"/>
        <v>179.90 986</v>
      </c>
      <c r="L398">
        <f t="shared" si="58"/>
        <v>228.2</v>
      </c>
    </row>
    <row r="399" spans="1:12" x14ac:dyDescent="0.25">
      <c r="A399">
        <v>380</v>
      </c>
      <c r="B399">
        <f t="shared" si="59"/>
        <v>6</v>
      </c>
      <c r="C399">
        <f t="shared" si="60"/>
        <v>179.89999999999975</v>
      </c>
      <c r="D399">
        <f t="shared" si="61"/>
        <v>985</v>
      </c>
      <c r="E399">
        <f t="shared" si="53"/>
        <v>1.0152284263959391E-3</v>
      </c>
      <c r="F399" t="str">
        <f t="shared" si="54"/>
        <v>u_380=IntEnergy(Water,v=0.00101523,P=179.9)</v>
      </c>
      <c r="G399" t="s">
        <v>402</v>
      </c>
      <c r="H399">
        <v>236.7</v>
      </c>
      <c r="I399">
        <f t="shared" si="55"/>
        <v>179.89999999999975</v>
      </c>
      <c r="J399">
        <f t="shared" si="56"/>
        <v>985</v>
      </c>
      <c r="K399" t="str">
        <f t="shared" si="57"/>
        <v>179.90 985</v>
      </c>
      <c r="L399">
        <f t="shared" si="58"/>
        <v>236.7</v>
      </c>
    </row>
    <row r="400" spans="1:12" x14ac:dyDescent="0.25">
      <c r="A400">
        <v>381</v>
      </c>
      <c r="B400">
        <f t="shared" si="59"/>
        <v>7</v>
      </c>
      <c r="C400">
        <f t="shared" si="60"/>
        <v>179.89999999999975</v>
      </c>
      <c r="D400">
        <f t="shared" si="61"/>
        <v>984</v>
      </c>
      <c r="E400">
        <f t="shared" si="53"/>
        <v>1.0162601626016261E-3</v>
      </c>
      <c r="F400" t="str">
        <f t="shared" si="54"/>
        <v>u_381=IntEnergy(Water,v=0.00101626,P=179.9)</v>
      </c>
      <c r="G400" t="s">
        <v>403</v>
      </c>
      <c r="H400">
        <v>245</v>
      </c>
      <c r="I400">
        <f t="shared" si="55"/>
        <v>179.89999999999975</v>
      </c>
      <c r="J400">
        <f t="shared" si="56"/>
        <v>984</v>
      </c>
      <c r="K400" t="str">
        <f t="shared" si="57"/>
        <v>179.90 984</v>
      </c>
      <c r="L400">
        <f t="shared" si="58"/>
        <v>245</v>
      </c>
    </row>
    <row r="401" spans="1:12" x14ac:dyDescent="0.25">
      <c r="A401">
        <v>382</v>
      </c>
      <c r="B401">
        <f t="shared" si="59"/>
        <v>8</v>
      </c>
      <c r="C401">
        <f t="shared" si="60"/>
        <v>179.89999999999975</v>
      </c>
      <c r="D401">
        <f t="shared" si="61"/>
        <v>983</v>
      </c>
      <c r="E401">
        <f t="shared" si="53"/>
        <v>1.017293997965412E-3</v>
      </c>
      <c r="F401" t="str">
        <f t="shared" si="54"/>
        <v>u_382=IntEnergy(Water,v=0.00101729,P=179.9)</v>
      </c>
      <c r="G401" t="s">
        <v>404</v>
      </c>
      <c r="H401">
        <v>253.1</v>
      </c>
      <c r="I401">
        <f t="shared" si="55"/>
        <v>179.89999999999975</v>
      </c>
      <c r="J401">
        <f t="shared" si="56"/>
        <v>983</v>
      </c>
      <c r="K401" t="str">
        <f t="shared" si="57"/>
        <v>179.90 983</v>
      </c>
      <c r="L401">
        <f t="shared" si="58"/>
        <v>253.1</v>
      </c>
    </row>
    <row r="402" spans="1:12" x14ac:dyDescent="0.25">
      <c r="A402">
        <v>383</v>
      </c>
      <c r="B402">
        <f t="shared" si="59"/>
        <v>9</v>
      </c>
      <c r="C402">
        <f t="shared" si="60"/>
        <v>179.89999999999975</v>
      </c>
      <c r="D402">
        <f t="shared" si="61"/>
        <v>982</v>
      </c>
      <c r="E402">
        <f t="shared" si="53"/>
        <v>1.0183299389002036E-3</v>
      </c>
      <c r="F402" t="str">
        <f t="shared" si="54"/>
        <v>u_383=IntEnergy(Water,v=0.00101833,P=179.9)</v>
      </c>
      <c r="G402" t="s">
        <v>405</v>
      </c>
      <c r="H402">
        <v>261.2</v>
      </c>
      <c r="I402">
        <f t="shared" si="55"/>
        <v>179.89999999999975</v>
      </c>
      <c r="J402">
        <f t="shared" si="56"/>
        <v>982</v>
      </c>
      <c r="K402" t="str">
        <f t="shared" si="57"/>
        <v>179.90 982</v>
      </c>
      <c r="L402">
        <f t="shared" si="58"/>
        <v>261.2</v>
      </c>
    </row>
    <row r="403" spans="1:12" x14ac:dyDescent="0.25">
      <c r="A403">
        <v>384</v>
      </c>
      <c r="B403">
        <f t="shared" si="59"/>
        <v>10</v>
      </c>
      <c r="C403">
        <f t="shared" si="60"/>
        <v>179.89999999999975</v>
      </c>
      <c r="D403">
        <f t="shared" si="61"/>
        <v>981</v>
      </c>
      <c r="E403">
        <f t="shared" si="53"/>
        <v>1.0193679918450561E-3</v>
      </c>
      <c r="F403" t="str">
        <f t="shared" si="54"/>
        <v>u_384=IntEnergy(Water,v=0.00101937,P=179.9)</v>
      </c>
      <c r="G403" t="s">
        <v>406</v>
      </c>
      <c r="H403">
        <v>269</v>
      </c>
      <c r="I403">
        <f t="shared" si="55"/>
        <v>179.89999999999975</v>
      </c>
      <c r="J403">
        <f t="shared" si="56"/>
        <v>981</v>
      </c>
      <c r="K403" t="str">
        <f t="shared" si="57"/>
        <v>179.90 981</v>
      </c>
      <c r="L403">
        <f t="shared" si="58"/>
        <v>269</v>
      </c>
    </row>
    <row r="404" spans="1:12" x14ac:dyDescent="0.25">
      <c r="A404">
        <v>385</v>
      </c>
      <c r="B404">
        <f t="shared" si="59"/>
        <v>11</v>
      </c>
      <c r="C404">
        <f t="shared" si="60"/>
        <v>179.89999999999975</v>
      </c>
      <c r="D404">
        <f t="shared" si="61"/>
        <v>980</v>
      </c>
      <c r="E404">
        <f t="shared" si="53"/>
        <v>1.0204081632653062E-3</v>
      </c>
      <c r="F404" t="str">
        <f t="shared" si="54"/>
        <v>u_385=IntEnergy(Water,v=0.00102041,P=179.9)</v>
      </c>
      <c r="G404" t="s">
        <v>407</v>
      </c>
      <c r="H404">
        <v>276.7</v>
      </c>
      <c r="I404">
        <f t="shared" si="55"/>
        <v>179.89999999999975</v>
      </c>
      <c r="J404">
        <f t="shared" si="56"/>
        <v>980</v>
      </c>
      <c r="K404" t="str">
        <f t="shared" si="57"/>
        <v>179.90 980</v>
      </c>
      <c r="L404">
        <f t="shared" si="58"/>
        <v>276.7</v>
      </c>
    </row>
    <row r="405" spans="1:12" x14ac:dyDescent="0.25">
      <c r="A405">
        <v>386</v>
      </c>
      <c r="B405">
        <f t="shared" si="59"/>
        <v>12</v>
      </c>
      <c r="C405">
        <f t="shared" si="60"/>
        <v>179.89999999999975</v>
      </c>
      <c r="D405">
        <f t="shared" si="61"/>
        <v>979</v>
      </c>
      <c r="E405">
        <f t="shared" ref="E405:E468" si="62">1/D405</f>
        <v>1.0214504596527069E-3</v>
      </c>
      <c r="F405" t="str">
        <f t="shared" ref="F405:F468" si="63">"u_"&amp;TEXT(A405,"000")&amp;"=IntEnergy(Water,v="&amp;TEXT(E405,"0.00000000")&amp;",P="&amp;C405&amp;")"</f>
        <v>u_386=IntEnergy(Water,v=0.00102145,P=179.9)</v>
      </c>
      <c r="G405" t="s">
        <v>408</v>
      </c>
      <c r="H405">
        <v>284.2</v>
      </c>
      <c r="I405">
        <f t="shared" ref="I405:I468" si="64">C405</f>
        <v>179.89999999999975</v>
      </c>
      <c r="J405">
        <f t="shared" ref="J405:J468" si="65">D405</f>
        <v>979</v>
      </c>
      <c r="K405" t="str">
        <f t="shared" ref="K405:K468" si="66">TEXT(I405,"0.00")&amp;" "&amp;J405</f>
        <v>179.90 979</v>
      </c>
      <c r="L405">
        <f t="shared" ref="L405:L468" si="67">H405</f>
        <v>284.2</v>
      </c>
    </row>
    <row r="406" spans="1:12" x14ac:dyDescent="0.25">
      <c r="A406">
        <v>387</v>
      </c>
      <c r="B406">
        <f t="shared" si="59"/>
        <v>13</v>
      </c>
      <c r="C406">
        <f t="shared" si="60"/>
        <v>179.89999999999975</v>
      </c>
      <c r="D406">
        <f t="shared" si="61"/>
        <v>978</v>
      </c>
      <c r="E406">
        <f t="shared" si="62"/>
        <v>1.0224948875255625E-3</v>
      </c>
      <c r="F406" t="str">
        <f t="shared" si="63"/>
        <v>u_387=IntEnergy(Water,v=0.00102249,P=179.9)</v>
      </c>
      <c r="G406" t="s">
        <v>409</v>
      </c>
      <c r="H406">
        <v>291.60000000000002</v>
      </c>
      <c r="I406">
        <f t="shared" si="64"/>
        <v>179.89999999999975</v>
      </c>
      <c r="J406">
        <f t="shared" si="65"/>
        <v>978</v>
      </c>
      <c r="K406" t="str">
        <f t="shared" si="66"/>
        <v>179.90 978</v>
      </c>
      <c r="L406">
        <f t="shared" si="67"/>
        <v>291.60000000000002</v>
      </c>
    </row>
    <row r="407" spans="1:12" x14ac:dyDescent="0.25">
      <c r="A407">
        <v>388</v>
      </c>
      <c r="B407">
        <f t="shared" si="59"/>
        <v>14</v>
      </c>
      <c r="C407">
        <f t="shared" si="60"/>
        <v>179.89999999999975</v>
      </c>
      <c r="D407">
        <f t="shared" si="61"/>
        <v>977</v>
      </c>
      <c r="E407">
        <f t="shared" si="62"/>
        <v>1.0235414534288639E-3</v>
      </c>
      <c r="F407" t="str">
        <f t="shared" si="63"/>
        <v>u_388=IntEnergy(Water,v=0.00102354,P=179.9)</v>
      </c>
      <c r="G407" t="s">
        <v>410</v>
      </c>
      <c r="H407">
        <v>298.89999999999998</v>
      </c>
      <c r="I407">
        <f t="shared" si="64"/>
        <v>179.89999999999975</v>
      </c>
      <c r="J407">
        <f t="shared" si="65"/>
        <v>977</v>
      </c>
      <c r="K407" t="str">
        <f t="shared" si="66"/>
        <v>179.90 977</v>
      </c>
      <c r="L407">
        <f t="shared" si="67"/>
        <v>298.89999999999998</v>
      </c>
    </row>
    <row r="408" spans="1:12" x14ac:dyDescent="0.25">
      <c r="A408">
        <v>389</v>
      </c>
      <c r="B408">
        <f t="shared" si="59"/>
        <v>15</v>
      </c>
      <c r="C408">
        <f t="shared" si="60"/>
        <v>179.89999999999975</v>
      </c>
      <c r="D408">
        <f t="shared" si="61"/>
        <v>976</v>
      </c>
      <c r="E408">
        <f t="shared" si="62"/>
        <v>1.0245901639344263E-3</v>
      </c>
      <c r="F408" t="str">
        <f t="shared" si="63"/>
        <v>u_389=IntEnergy(Water,v=0.00102459,P=179.9)</v>
      </c>
      <c r="G408" t="s">
        <v>411</v>
      </c>
      <c r="H408">
        <v>306.10000000000002</v>
      </c>
      <c r="I408">
        <f t="shared" si="64"/>
        <v>179.89999999999975</v>
      </c>
      <c r="J408">
        <f t="shared" si="65"/>
        <v>976</v>
      </c>
      <c r="K408" t="str">
        <f t="shared" si="66"/>
        <v>179.90 976</v>
      </c>
      <c r="L408">
        <f t="shared" si="67"/>
        <v>306.10000000000002</v>
      </c>
    </row>
    <row r="409" spans="1:12" x14ac:dyDescent="0.25">
      <c r="A409">
        <v>390</v>
      </c>
      <c r="B409">
        <f t="shared" si="59"/>
        <v>16</v>
      </c>
      <c r="C409">
        <f t="shared" si="60"/>
        <v>179.89999999999975</v>
      </c>
      <c r="D409">
        <f t="shared" si="61"/>
        <v>975</v>
      </c>
      <c r="E409">
        <f t="shared" si="62"/>
        <v>1.0256410256410256E-3</v>
      </c>
      <c r="F409" t="str">
        <f t="shared" si="63"/>
        <v>u_390=IntEnergy(Water,v=0.00102564,P=179.9)</v>
      </c>
      <c r="G409" t="s">
        <v>412</v>
      </c>
      <c r="H409">
        <v>313.2</v>
      </c>
      <c r="I409">
        <f t="shared" si="64"/>
        <v>179.89999999999975</v>
      </c>
      <c r="J409">
        <f t="shared" si="65"/>
        <v>975</v>
      </c>
      <c r="K409" t="str">
        <f t="shared" si="66"/>
        <v>179.90 975</v>
      </c>
      <c r="L409">
        <f t="shared" si="67"/>
        <v>313.2</v>
      </c>
    </row>
    <row r="410" spans="1:12" x14ac:dyDescent="0.25">
      <c r="A410">
        <v>391</v>
      </c>
      <c r="B410">
        <f t="shared" si="59"/>
        <v>17</v>
      </c>
      <c r="C410">
        <f t="shared" si="60"/>
        <v>179.89999999999975</v>
      </c>
      <c r="D410">
        <f t="shared" si="61"/>
        <v>974</v>
      </c>
      <c r="E410">
        <f t="shared" si="62"/>
        <v>1.026694045174538E-3</v>
      </c>
      <c r="F410" t="str">
        <f t="shared" si="63"/>
        <v>u_391=IntEnergy(Water,v=0.00102669,P=179.9)</v>
      </c>
      <c r="G410" t="s">
        <v>413</v>
      </c>
      <c r="H410">
        <v>320.2</v>
      </c>
      <c r="I410">
        <f t="shared" si="64"/>
        <v>179.89999999999975</v>
      </c>
      <c r="J410">
        <f t="shared" si="65"/>
        <v>974</v>
      </c>
      <c r="K410" t="str">
        <f t="shared" si="66"/>
        <v>179.90 974</v>
      </c>
      <c r="L410">
        <f t="shared" si="67"/>
        <v>320.2</v>
      </c>
    </row>
    <row r="411" spans="1:12" x14ac:dyDescent="0.25">
      <c r="A411">
        <v>392</v>
      </c>
      <c r="B411">
        <f t="shared" si="59"/>
        <v>1</v>
      </c>
      <c r="C411">
        <f t="shared" si="60"/>
        <v>179.84999999999974</v>
      </c>
      <c r="D411">
        <f t="shared" si="61"/>
        <v>990</v>
      </c>
      <c r="E411">
        <f t="shared" si="62"/>
        <v>1.0101010101010101E-3</v>
      </c>
      <c r="F411" t="str">
        <f t="shared" si="63"/>
        <v>u_392=IntEnergy(Water,v=0.00101010,P=179.85)</v>
      </c>
      <c r="G411" t="s">
        <v>414</v>
      </c>
      <c r="H411">
        <v>190.8</v>
      </c>
      <c r="I411">
        <f t="shared" si="64"/>
        <v>179.84999999999974</v>
      </c>
      <c r="J411">
        <f t="shared" si="65"/>
        <v>990</v>
      </c>
      <c r="K411" t="str">
        <f t="shared" si="66"/>
        <v>179.85 990</v>
      </c>
      <c r="L411">
        <f t="shared" si="67"/>
        <v>190.8</v>
      </c>
    </row>
    <row r="412" spans="1:12" x14ac:dyDescent="0.25">
      <c r="A412">
        <v>393</v>
      </c>
      <c r="B412">
        <f t="shared" si="59"/>
        <v>2</v>
      </c>
      <c r="C412">
        <f t="shared" si="60"/>
        <v>179.84999999999974</v>
      </c>
      <c r="D412">
        <f t="shared" si="61"/>
        <v>989</v>
      </c>
      <c r="E412">
        <f t="shared" si="62"/>
        <v>1.0111223458038423E-3</v>
      </c>
      <c r="F412" t="str">
        <f t="shared" si="63"/>
        <v>u_393=IntEnergy(Water,v=0.00101112,P=179.85)</v>
      </c>
      <c r="G412" t="s">
        <v>415</v>
      </c>
      <c r="H412">
        <v>201.3</v>
      </c>
      <c r="I412">
        <f t="shared" si="64"/>
        <v>179.84999999999974</v>
      </c>
      <c r="J412">
        <f t="shared" si="65"/>
        <v>989</v>
      </c>
      <c r="K412" t="str">
        <f t="shared" si="66"/>
        <v>179.85 989</v>
      </c>
      <c r="L412">
        <f t="shared" si="67"/>
        <v>201.3</v>
      </c>
    </row>
    <row r="413" spans="1:12" x14ac:dyDescent="0.25">
      <c r="A413">
        <v>394</v>
      </c>
      <c r="B413">
        <f t="shared" si="59"/>
        <v>3</v>
      </c>
      <c r="C413">
        <f t="shared" si="60"/>
        <v>179.84999999999974</v>
      </c>
      <c r="D413">
        <f t="shared" si="61"/>
        <v>988</v>
      </c>
      <c r="E413">
        <f t="shared" si="62"/>
        <v>1.0121457489878543E-3</v>
      </c>
      <c r="F413" t="str">
        <f t="shared" si="63"/>
        <v>u_394=IntEnergy(Water,v=0.00101215,P=179.85)</v>
      </c>
      <c r="G413" t="s">
        <v>416</v>
      </c>
      <c r="H413">
        <v>210.6</v>
      </c>
      <c r="I413">
        <f t="shared" si="64"/>
        <v>179.84999999999974</v>
      </c>
      <c r="J413">
        <f t="shared" si="65"/>
        <v>988</v>
      </c>
      <c r="K413" t="str">
        <f t="shared" si="66"/>
        <v>179.85 988</v>
      </c>
      <c r="L413">
        <f t="shared" si="67"/>
        <v>210.6</v>
      </c>
    </row>
    <row r="414" spans="1:12" x14ac:dyDescent="0.25">
      <c r="A414">
        <v>395</v>
      </c>
      <c r="B414">
        <f t="shared" si="59"/>
        <v>4</v>
      </c>
      <c r="C414">
        <f t="shared" si="60"/>
        <v>179.84999999999974</v>
      </c>
      <c r="D414">
        <f t="shared" si="61"/>
        <v>987</v>
      </c>
      <c r="E414">
        <f t="shared" si="62"/>
        <v>1.0131712259371835E-3</v>
      </c>
      <c r="F414" t="str">
        <f t="shared" si="63"/>
        <v>u_395=IntEnergy(Water,v=0.00101317,P=179.85)</v>
      </c>
      <c r="G414" t="s">
        <v>417</v>
      </c>
      <c r="H414">
        <v>219.5</v>
      </c>
      <c r="I414">
        <f t="shared" si="64"/>
        <v>179.84999999999974</v>
      </c>
      <c r="J414">
        <f t="shared" si="65"/>
        <v>987</v>
      </c>
      <c r="K414" t="str">
        <f t="shared" si="66"/>
        <v>179.85 987</v>
      </c>
      <c r="L414">
        <f t="shared" si="67"/>
        <v>219.5</v>
      </c>
    </row>
    <row r="415" spans="1:12" x14ac:dyDescent="0.25">
      <c r="A415">
        <v>396</v>
      </c>
      <c r="B415">
        <f t="shared" si="59"/>
        <v>5</v>
      </c>
      <c r="C415">
        <f t="shared" si="60"/>
        <v>179.84999999999974</v>
      </c>
      <c r="D415">
        <f t="shared" si="61"/>
        <v>986</v>
      </c>
      <c r="E415">
        <f t="shared" si="62"/>
        <v>1.0141987829614604E-3</v>
      </c>
      <c r="F415" t="str">
        <f t="shared" si="63"/>
        <v>u_396=IntEnergy(Water,v=0.00101420,P=179.85)</v>
      </c>
      <c r="G415" t="s">
        <v>418</v>
      </c>
      <c r="H415">
        <v>228.2</v>
      </c>
      <c r="I415">
        <f t="shared" si="64"/>
        <v>179.84999999999974</v>
      </c>
      <c r="J415">
        <f t="shared" si="65"/>
        <v>986</v>
      </c>
      <c r="K415" t="str">
        <f t="shared" si="66"/>
        <v>179.85 986</v>
      </c>
      <c r="L415">
        <f t="shared" si="67"/>
        <v>228.2</v>
      </c>
    </row>
    <row r="416" spans="1:12" x14ac:dyDescent="0.25">
      <c r="A416">
        <v>397</v>
      </c>
      <c r="B416">
        <f t="shared" si="59"/>
        <v>6</v>
      </c>
      <c r="C416">
        <f t="shared" si="60"/>
        <v>179.84999999999974</v>
      </c>
      <c r="D416">
        <f t="shared" si="61"/>
        <v>985</v>
      </c>
      <c r="E416">
        <f t="shared" si="62"/>
        <v>1.0152284263959391E-3</v>
      </c>
      <c r="F416" t="str">
        <f t="shared" si="63"/>
        <v>u_397=IntEnergy(Water,v=0.00101523,P=179.85)</v>
      </c>
      <c r="G416" t="s">
        <v>419</v>
      </c>
      <c r="H416">
        <v>236.7</v>
      </c>
      <c r="I416">
        <f t="shared" si="64"/>
        <v>179.84999999999974</v>
      </c>
      <c r="J416">
        <f t="shared" si="65"/>
        <v>985</v>
      </c>
      <c r="K416" t="str">
        <f t="shared" si="66"/>
        <v>179.85 985</v>
      </c>
      <c r="L416">
        <f t="shared" si="67"/>
        <v>236.7</v>
      </c>
    </row>
    <row r="417" spans="1:12" x14ac:dyDescent="0.25">
      <c r="A417">
        <v>398</v>
      </c>
      <c r="B417">
        <f t="shared" si="59"/>
        <v>7</v>
      </c>
      <c r="C417">
        <f t="shared" si="60"/>
        <v>179.84999999999974</v>
      </c>
      <c r="D417">
        <f t="shared" si="61"/>
        <v>984</v>
      </c>
      <c r="E417">
        <f t="shared" si="62"/>
        <v>1.0162601626016261E-3</v>
      </c>
      <c r="F417" t="str">
        <f t="shared" si="63"/>
        <v>u_398=IntEnergy(Water,v=0.00101626,P=179.85)</v>
      </c>
      <c r="G417" t="s">
        <v>420</v>
      </c>
      <c r="H417">
        <v>245</v>
      </c>
      <c r="I417">
        <f t="shared" si="64"/>
        <v>179.84999999999974</v>
      </c>
      <c r="J417">
        <f t="shared" si="65"/>
        <v>984</v>
      </c>
      <c r="K417" t="str">
        <f t="shared" si="66"/>
        <v>179.85 984</v>
      </c>
      <c r="L417">
        <f t="shared" si="67"/>
        <v>245</v>
      </c>
    </row>
    <row r="418" spans="1:12" x14ac:dyDescent="0.25">
      <c r="A418">
        <v>399</v>
      </c>
      <c r="B418">
        <f t="shared" si="59"/>
        <v>8</v>
      </c>
      <c r="C418">
        <f t="shared" si="60"/>
        <v>179.84999999999974</v>
      </c>
      <c r="D418">
        <f t="shared" si="61"/>
        <v>983</v>
      </c>
      <c r="E418">
        <f t="shared" si="62"/>
        <v>1.017293997965412E-3</v>
      </c>
      <c r="F418" t="str">
        <f t="shared" si="63"/>
        <v>u_399=IntEnergy(Water,v=0.00101729,P=179.85)</v>
      </c>
      <c r="G418" t="s">
        <v>421</v>
      </c>
      <c r="H418">
        <v>253.1</v>
      </c>
      <c r="I418">
        <f t="shared" si="64"/>
        <v>179.84999999999974</v>
      </c>
      <c r="J418">
        <f t="shared" si="65"/>
        <v>983</v>
      </c>
      <c r="K418" t="str">
        <f t="shared" si="66"/>
        <v>179.85 983</v>
      </c>
      <c r="L418">
        <f t="shared" si="67"/>
        <v>253.1</v>
      </c>
    </row>
    <row r="419" spans="1:12" x14ac:dyDescent="0.25">
      <c r="A419">
        <v>400</v>
      </c>
      <c r="B419">
        <f t="shared" si="59"/>
        <v>9</v>
      </c>
      <c r="C419">
        <f t="shared" si="60"/>
        <v>179.84999999999974</v>
      </c>
      <c r="D419">
        <f t="shared" si="61"/>
        <v>982</v>
      </c>
      <c r="E419">
        <f t="shared" si="62"/>
        <v>1.0183299389002036E-3</v>
      </c>
      <c r="F419" t="str">
        <f t="shared" si="63"/>
        <v>u_400=IntEnergy(Water,v=0.00101833,P=179.85)</v>
      </c>
      <c r="G419" t="s">
        <v>422</v>
      </c>
      <c r="H419">
        <v>261.2</v>
      </c>
      <c r="I419">
        <f t="shared" si="64"/>
        <v>179.84999999999974</v>
      </c>
      <c r="J419">
        <f t="shared" si="65"/>
        <v>982</v>
      </c>
      <c r="K419" t="str">
        <f t="shared" si="66"/>
        <v>179.85 982</v>
      </c>
      <c r="L419">
        <f t="shared" si="67"/>
        <v>261.2</v>
      </c>
    </row>
    <row r="420" spans="1:12" x14ac:dyDescent="0.25">
      <c r="A420">
        <v>401</v>
      </c>
      <c r="B420">
        <f t="shared" si="59"/>
        <v>10</v>
      </c>
      <c r="C420">
        <f t="shared" si="60"/>
        <v>179.84999999999974</v>
      </c>
      <c r="D420">
        <f t="shared" si="61"/>
        <v>981</v>
      </c>
      <c r="E420">
        <f t="shared" si="62"/>
        <v>1.0193679918450561E-3</v>
      </c>
      <c r="F420" t="str">
        <f t="shared" si="63"/>
        <v>u_401=IntEnergy(Water,v=0.00101937,P=179.85)</v>
      </c>
      <c r="G420" t="s">
        <v>423</v>
      </c>
      <c r="H420">
        <v>269</v>
      </c>
      <c r="I420">
        <f t="shared" si="64"/>
        <v>179.84999999999974</v>
      </c>
      <c r="J420">
        <f t="shared" si="65"/>
        <v>981</v>
      </c>
      <c r="K420" t="str">
        <f t="shared" si="66"/>
        <v>179.85 981</v>
      </c>
      <c r="L420">
        <f t="shared" si="67"/>
        <v>269</v>
      </c>
    </row>
    <row r="421" spans="1:12" x14ac:dyDescent="0.25">
      <c r="A421">
        <v>402</v>
      </c>
      <c r="B421">
        <f t="shared" ref="B421:B484" si="68">IF(B420=17,1,B420+1)</f>
        <v>11</v>
      </c>
      <c r="C421">
        <f t="shared" ref="C421:C484" si="69">IF(B420=17,C420-0.05,C420)</f>
        <v>179.84999999999974</v>
      </c>
      <c r="D421">
        <f t="shared" ref="D421:D484" si="70">IF(B420=17,990,D420-1)</f>
        <v>980</v>
      </c>
      <c r="E421">
        <f t="shared" si="62"/>
        <v>1.0204081632653062E-3</v>
      </c>
      <c r="F421" t="str">
        <f t="shared" si="63"/>
        <v>u_402=IntEnergy(Water,v=0.00102041,P=179.85)</v>
      </c>
      <c r="G421" t="s">
        <v>424</v>
      </c>
      <c r="H421">
        <v>276.7</v>
      </c>
      <c r="I421">
        <f t="shared" si="64"/>
        <v>179.84999999999974</v>
      </c>
      <c r="J421">
        <f t="shared" si="65"/>
        <v>980</v>
      </c>
      <c r="K421" t="str">
        <f t="shared" si="66"/>
        <v>179.85 980</v>
      </c>
      <c r="L421">
        <f t="shared" si="67"/>
        <v>276.7</v>
      </c>
    </row>
    <row r="422" spans="1:12" x14ac:dyDescent="0.25">
      <c r="A422">
        <v>403</v>
      </c>
      <c r="B422">
        <f t="shared" si="68"/>
        <v>12</v>
      </c>
      <c r="C422">
        <f t="shared" si="69"/>
        <v>179.84999999999974</v>
      </c>
      <c r="D422">
        <f t="shared" si="70"/>
        <v>979</v>
      </c>
      <c r="E422">
        <f t="shared" si="62"/>
        <v>1.0214504596527069E-3</v>
      </c>
      <c r="F422" t="str">
        <f t="shared" si="63"/>
        <v>u_403=IntEnergy(Water,v=0.00102145,P=179.85)</v>
      </c>
      <c r="G422" t="s">
        <v>425</v>
      </c>
      <c r="H422">
        <v>284.2</v>
      </c>
      <c r="I422">
        <f t="shared" si="64"/>
        <v>179.84999999999974</v>
      </c>
      <c r="J422">
        <f t="shared" si="65"/>
        <v>979</v>
      </c>
      <c r="K422" t="str">
        <f t="shared" si="66"/>
        <v>179.85 979</v>
      </c>
      <c r="L422">
        <f t="shared" si="67"/>
        <v>284.2</v>
      </c>
    </row>
    <row r="423" spans="1:12" x14ac:dyDescent="0.25">
      <c r="A423">
        <v>404</v>
      </c>
      <c r="B423">
        <f t="shared" si="68"/>
        <v>13</v>
      </c>
      <c r="C423">
        <f t="shared" si="69"/>
        <v>179.84999999999974</v>
      </c>
      <c r="D423">
        <f t="shared" si="70"/>
        <v>978</v>
      </c>
      <c r="E423">
        <f t="shared" si="62"/>
        <v>1.0224948875255625E-3</v>
      </c>
      <c r="F423" t="str">
        <f t="shared" si="63"/>
        <v>u_404=IntEnergy(Water,v=0.00102249,P=179.85)</v>
      </c>
      <c r="G423" t="s">
        <v>426</v>
      </c>
      <c r="H423">
        <v>291.60000000000002</v>
      </c>
      <c r="I423">
        <f t="shared" si="64"/>
        <v>179.84999999999974</v>
      </c>
      <c r="J423">
        <f t="shared" si="65"/>
        <v>978</v>
      </c>
      <c r="K423" t="str">
        <f t="shared" si="66"/>
        <v>179.85 978</v>
      </c>
      <c r="L423">
        <f t="shared" si="67"/>
        <v>291.60000000000002</v>
      </c>
    </row>
    <row r="424" spans="1:12" x14ac:dyDescent="0.25">
      <c r="A424">
        <v>405</v>
      </c>
      <c r="B424">
        <f t="shared" si="68"/>
        <v>14</v>
      </c>
      <c r="C424">
        <f t="shared" si="69"/>
        <v>179.84999999999974</v>
      </c>
      <c r="D424">
        <f t="shared" si="70"/>
        <v>977</v>
      </c>
      <c r="E424">
        <f t="shared" si="62"/>
        <v>1.0235414534288639E-3</v>
      </c>
      <c r="F424" t="str">
        <f t="shared" si="63"/>
        <v>u_405=IntEnergy(Water,v=0.00102354,P=179.85)</v>
      </c>
      <c r="G424" t="s">
        <v>427</v>
      </c>
      <c r="H424">
        <v>298.89999999999998</v>
      </c>
      <c r="I424">
        <f t="shared" si="64"/>
        <v>179.84999999999974</v>
      </c>
      <c r="J424">
        <f t="shared" si="65"/>
        <v>977</v>
      </c>
      <c r="K424" t="str">
        <f t="shared" si="66"/>
        <v>179.85 977</v>
      </c>
      <c r="L424">
        <f t="shared" si="67"/>
        <v>298.89999999999998</v>
      </c>
    </row>
    <row r="425" spans="1:12" x14ac:dyDescent="0.25">
      <c r="A425">
        <v>406</v>
      </c>
      <c r="B425">
        <f t="shared" si="68"/>
        <v>15</v>
      </c>
      <c r="C425">
        <f t="shared" si="69"/>
        <v>179.84999999999974</v>
      </c>
      <c r="D425">
        <f t="shared" si="70"/>
        <v>976</v>
      </c>
      <c r="E425">
        <f t="shared" si="62"/>
        <v>1.0245901639344263E-3</v>
      </c>
      <c r="F425" t="str">
        <f t="shared" si="63"/>
        <v>u_406=IntEnergy(Water,v=0.00102459,P=179.85)</v>
      </c>
      <c r="G425" t="s">
        <v>428</v>
      </c>
      <c r="H425">
        <v>306.10000000000002</v>
      </c>
      <c r="I425">
        <f t="shared" si="64"/>
        <v>179.84999999999974</v>
      </c>
      <c r="J425">
        <f t="shared" si="65"/>
        <v>976</v>
      </c>
      <c r="K425" t="str">
        <f t="shared" si="66"/>
        <v>179.85 976</v>
      </c>
      <c r="L425">
        <f t="shared" si="67"/>
        <v>306.10000000000002</v>
      </c>
    </row>
    <row r="426" spans="1:12" x14ac:dyDescent="0.25">
      <c r="A426">
        <v>407</v>
      </c>
      <c r="B426">
        <f t="shared" si="68"/>
        <v>16</v>
      </c>
      <c r="C426">
        <f t="shared" si="69"/>
        <v>179.84999999999974</v>
      </c>
      <c r="D426">
        <f t="shared" si="70"/>
        <v>975</v>
      </c>
      <c r="E426">
        <f t="shared" si="62"/>
        <v>1.0256410256410256E-3</v>
      </c>
      <c r="F426" t="str">
        <f t="shared" si="63"/>
        <v>u_407=IntEnergy(Water,v=0.00102564,P=179.85)</v>
      </c>
      <c r="G426" t="s">
        <v>429</v>
      </c>
      <c r="H426">
        <v>313.2</v>
      </c>
      <c r="I426">
        <f t="shared" si="64"/>
        <v>179.84999999999974</v>
      </c>
      <c r="J426">
        <f t="shared" si="65"/>
        <v>975</v>
      </c>
      <c r="K426" t="str">
        <f t="shared" si="66"/>
        <v>179.85 975</v>
      </c>
      <c r="L426">
        <f t="shared" si="67"/>
        <v>313.2</v>
      </c>
    </row>
    <row r="427" spans="1:12" x14ac:dyDescent="0.25">
      <c r="A427">
        <v>408</v>
      </c>
      <c r="B427">
        <f t="shared" si="68"/>
        <v>17</v>
      </c>
      <c r="C427">
        <f t="shared" si="69"/>
        <v>179.84999999999974</v>
      </c>
      <c r="D427">
        <f t="shared" si="70"/>
        <v>974</v>
      </c>
      <c r="E427">
        <f t="shared" si="62"/>
        <v>1.026694045174538E-3</v>
      </c>
      <c r="F427" t="str">
        <f t="shared" si="63"/>
        <v>u_408=IntEnergy(Water,v=0.00102669,P=179.85)</v>
      </c>
      <c r="G427" t="s">
        <v>430</v>
      </c>
      <c r="H427">
        <v>320.2</v>
      </c>
      <c r="I427">
        <f t="shared" si="64"/>
        <v>179.84999999999974</v>
      </c>
      <c r="J427">
        <f t="shared" si="65"/>
        <v>974</v>
      </c>
      <c r="K427" t="str">
        <f t="shared" si="66"/>
        <v>179.85 974</v>
      </c>
      <c r="L427">
        <f t="shared" si="67"/>
        <v>320.2</v>
      </c>
    </row>
    <row r="428" spans="1:12" x14ac:dyDescent="0.25">
      <c r="A428">
        <v>409</v>
      </c>
      <c r="B428">
        <f t="shared" si="68"/>
        <v>1</v>
      </c>
      <c r="C428">
        <f t="shared" si="69"/>
        <v>179.79999999999973</v>
      </c>
      <c r="D428">
        <f t="shared" si="70"/>
        <v>990</v>
      </c>
      <c r="E428">
        <f t="shared" si="62"/>
        <v>1.0101010101010101E-3</v>
      </c>
      <c r="F428" t="str">
        <f t="shared" si="63"/>
        <v>u_409=IntEnergy(Water,v=0.00101010,P=179.8)</v>
      </c>
      <c r="G428" t="s">
        <v>431</v>
      </c>
      <c r="H428">
        <v>190.8</v>
      </c>
      <c r="I428">
        <f t="shared" si="64"/>
        <v>179.79999999999973</v>
      </c>
      <c r="J428">
        <f t="shared" si="65"/>
        <v>990</v>
      </c>
      <c r="K428" t="str">
        <f t="shared" si="66"/>
        <v>179.80 990</v>
      </c>
      <c r="L428">
        <f t="shared" si="67"/>
        <v>190.8</v>
      </c>
    </row>
    <row r="429" spans="1:12" x14ac:dyDescent="0.25">
      <c r="A429">
        <v>410</v>
      </c>
      <c r="B429">
        <f t="shared" si="68"/>
        <v>2</v>
      </c>
      <c r="C429">
        <f t="shared" si="69"/>
        <v>179.79999999999973</v>
      </c>
      <c r="D429">
        <f t="shared" si="70"/>
        <v>989</v>
      </c>
      <c r="E429">
        <f t="shared" si="62"/>
        <v>1.0111223458038423E-3</v>
      </c>
      <c r="F429" t="str">
        <f t="shared" si="63"/>
        <v>u_410=IntEnergy(Water,v=0.00101112,P=179.8)</v>
      </c>
      <c r="G429" t="s">
        <v>432</v>
      </c>
      <c r="H429">
        <v>201.3</v>
      </c>
      <c r="I429">
        <f t="shared" si="64"/>
        <v>179.79999999999973</v>
      </c>
      <c r="J429">
        <f t="shared" si="65"/>
        <v>989</v>
      </c>
      <c r="K429" t="str">
        <f t="shared" si="66"/>
        <v>179.80 989</v>
      </c>
      <c r="L429">
        <f t="shared" si="67"/>
        <v>201.3</v>
      </c>
    </row>
    <row r="430" spans="1:12" x14ac:dyDescent="0.25">
      <c r="A430">
        <v>411</v>
      </c>
      <c r="B430">
        <f t="shared" si="68"/>
        <v>3</v>
      </c>
      <c r="C430">
        <f t="shared" si="69"/>
        <v>179.79999999999973</v>
      </c>
      <c r="D430">
        <f t="shared" si="70"/>
        <v>988</v>
      </c>
      <c r="E430">
        <f t="shared" si="62"/>
        <v>1.0121457489878543E-3</v>
      </c>
      <c r="F430" t="str">
        <f t="shared" si="63"/>
        <v>u_411=IntEnergy(Water,v=0.00101215,P=179.8)</v>
      </c>
      <c r="G430" t="s">
        <v>433</v>
      </c>
      <c r="H430">
        <v>210.6</v>
      </c>
      <c r="I430">
        <f t="shared" si="64"/>
        <v>179.79999999999973</v>
      </c>
      <c r="J430">
        <f t="shared" si="65"/>
        <v>988</v>
      </c>
      <c r="K430" t="str">
        <f t="shared" si="66"/>
        <v>179.80 988</v>
      </c>
      <c r="L430">
        <f t="shared" si="67"/>
        <v>210.6</v>
      </c>
    </row>
    <row r="431" spans="1:12" x14ac:dyDescent="0.25">
      <c r="A431">
        <v>412</v>
      </c>
      <c r="B431">
        <f t="shared" si="68"/>
        <v>4</v>
      </c>
      <c r="C431">
        <f t="shared" si="69"/>
        <v>179.79999999999973</v>
      </c>
      <c r="D431">
        <f t="shared" si="70"/>
        <v>987</v>
      </c>
      <c r="E431">
        <f t="shared" si="62"/>
        <v>1.0131712259371835E-3</v>
      </c>
      <c r="F431" t="str">
        <f t="shared" si="63"/>
        <v>u_412=IntEnergy(Water,v=0.00101317,P=179.8)</v>
      </c>
      <c r="G431" t="s">
        <v>434</v>
      </c>
      <c r="H431">
        <v>219.5</v>
      </c>
      <c r="I431">
        <f t="shared" si="64"/>
        <v>179.79999999999973</v>
      </c>
      <c r="J431">
        <f t="shared" si="65"/>
        <v>987</v>
      </c>
      <c r="K431" t="str">
        <f t="shared" si="66"/>
        <v>179.80 987</v>
      </c>
      <c r="L431">
        <f t="shared" si="67"/>
        <v>219.5</v>
      </c>
    </row>
    <row r="432" spans="1:12" x14ac:dyDescent="0.25">
      <c r="A432">
        <v>413</v>
      </c>
      <c r="B432">
        <f t="shared" si="68"/>
        <v>5</v>
      </c>
      <c r="C432">
        <f t="shared" si="69"/>
        <v>179.79999999999973</v>
      </c>
      <c r="D432">
        <f t="shared" si="70"/>
        <v>986</v>
      </c>
      <c r="E432">
        <f t="shared" si="62"/>
        <v>1.0141987829614604E-3</v>
      </c>
      <c r="F432" t="str">
        <f t="shared" si="63"/>
        <v>u_413=IntEnergy(Water,v=0.00101420,P=179.8)</v>
      </c>
      <c r="G432" t="s">
        <v>435</v>
      </c>
      <c r="H432">
        <v>228.2</v>
      </c>
      <c r="I432">
        <f t="shared" si="64"/>
        <v>179.79999999999973</v>
      </c>
      <c r="J432">
        <f t="shared" si="65"/>
        <v>986</v>
      </c>
      <c r="K432" t="str">
        <f t="shared" si="66"/>
        <v>179.80 986</v>
      </c>
      <c r="L432">
        <f t="shared" si="67"/>
        <v>228.2</v>
      </c>
    </row>
    <row r="433" spans="1:12" x14ac:dyDescent="0.25">
      <c r="A433">
        <v>414</v>
      </c>
      <c r="B433">
        <f t="shared" si="68"/>
        <v>6</v>
      </c>
      <c r="C433">
        <f t="shared" si="69"/>
        <v>179.79999999999973</v>
      </c>
      <c r="D433">
        <f t="shared" si="70"/>
        <v>985</v>
      </c>
      <c r="E433">
        <f t="shared" si="62"/>
        <v>1.0152284263959391E-3</v>
      </c>
      <c r="F433" t="str">
        <f t="shared" si="63"/>
        <v>u_414=IntEnergy(Water,v=0.00101523,P=179.8)</v>
      </c>
      <c r="G433" t="s">
        <v>436</v>
      </c>
      <c r="H433">
        <v>236.7</v>
      </c>
      <c r="I433">
        <f t="shared" si="64"/>
        <v>179.79999999999973</v>
      </c>
      <c r="J433">
        <f t="shared" si="65"/>
        <v>985</v>
      </c>
      <c r="K433" t="str">
        <f t="shared" si="66"/>
        <v>179.80 985</v>
      </c>
      <c r="L433">
        <f t="shared" si="67"/>
        <v>236.7</v>
      </c>
    </row>
    <row r="434" spans="1:12" x14ac:dyDescent="0.25">
      <c r="A434">
        <v>415</v>
      </c>
      <c r="B434">
        <f t="shared" si="68"/>
        <v>7</v>
      </c>
      <c r="C434">
        <f t="shared" si="69"/>
        <v>179.79999999999973</v>
      </c>
      <c r="D434">
        <f t="shared" si="70"/>
        <v>984</v>
      </c>
      <c r="E434">
        <f t="shared" si="62"/>
        <v>1.0162601626016261E-3</v>
      </c>
      <c r="F434" t="str">
        <f t="shared" si="63"/>
        <v>u_415=IntEnergy(Water,v=0.00101626,P=179.8)</v>
      </c>
      <c r="G434" t="s">
        <v>437</v>
      </c>
      <c r="H434">
        <v>245</v>
      </c>
      <c r="I434">
        <f t="shared" si="64"/>
        <v>179.79999999999973</v>
      </c>
      <c r="J434">
        <f t="shared" si="65"/>
        <v>984</v>
      </c>
      <c r="K434" t="str">
        <f t="shared" si="66"/>
        <v>179.80 984</v>
      </c>
      <c r="L434">
        <f t="shared" si="67"/>
        <v>245</v>
      </c>
    </row>
    <row r="435" spans="1:12" x14ac:dyDescent="0.25">
      <c r="A435">
        <v>416</v>
      </c>
      <c r="B435">
        <f t="shared" si="68"/>
        <v>8</v>
      </c>
      <c r="C435">
        <f t="shared" si="69"/>
        <v>179.79999999999973</v>
      </c>
      <c r="D435">
        <f t="shared" si="70"/>
        <v>983</v>
      </c>
      <c r="E435">
        <f t="shared" si="62"/>
        <v>1.017293997965412E-3</v>
      </c>
      <c r="F435" t="str">
        <f t="shared" si="63"/>
        <v>u_416=IntEnergy(Water,v=0.00101729,P=179.8)</v>
      </c>
      <c r="G435" t="s">
        <v>438</v>
      </c>
      <c r="H435">
        <v>253.1</v>
      </c>
      <c r="I435">
        <f t="shared" si="64"/>
        <v>179.79999999999973</v>
      </c>
      <c r="J435">
        <f t="shared" si="65"/>
        <v>983</v>
      </c>
      <c r="K435" t="str">
        <f t="shared" si="66"/>
        <v>179.80 983</v>
      </c>
      <c r="L435">
        <f t="shared" si="67"/>
        <v>253.1</v>
      </c>
    </row>
    <row r="436" spans="1:12" x14ac:dyDescent="0.25">
      <c r="A436">
        <v>417</v>
      </c>
      <c r="B436">
        <f t="shared" si="68"/>
        <v>9</v>
      </c>
      <c r="C436">
        <f t="shared" si="69"/>
        <v>179.79999999999973</v>
      </c>
      <c r="D436">
        <f t="shared" si="70"/>
        <v>982</v>
      </c>
      <c r="E436">
        <f t="shared" si="62"/>
        <v>1.0183299389002036E-3</v>
      </c>
      <c r="F436" t="str">
        <f t="shared" si="63"/>
        <v>u_417=IntEnergy(Water,v=0.00101833,P=179.8)</v>
      </c>
      <c r="G436" t="s">
        <v>439</v>
      </c>
      <c r="H436">
        <v>261.2</v>
      </c>
      <c r="I436">
        <f t="shared" si="64"/>
        <v>179.79999999999973</v>
      </c>
      <c r="J436">
        <f t="shared" si="65"/>
        <v>982</v>
      </c>
      <c r="K436" t="str">
        <f t="shared" si="66"/>
        <v>179.80 982</v>
      </c>
      <c r="L436">
        <f t="shared" si="67"/>
        <v>261.2</v>
      </c>
    </row>
    <row r="437" spans="1:12" x14ac:dyDescent="0.25">
      <c r="A437">
        <v>418</v>
      </c>
      <c r="B437">
        <f t="shared" si="68"/>
        <v>10</v>
      </c>
      <c r="C437">
        <f t="shared" si="69"/>
        <v>179.79999999999973</v>
      </c>
      <c r="D437">
        <f t="shared" si="70"/>
        <v>981</v>
      </c>
      <c r="E437">
        <f t="shared" si="62"/>
        <v>1.0193679918450561E-3</v>
      </c>
      <c r="F437" t="str">
        <f t="shared" si="63"/>
        <v>u_418=IntEnergy(Water,v=0.00101937,P=179.8)</v>
      </c>
      <c r="G437" t="s">
        <v>440</v>
      </c>
      <c r="H437">
        <v>269</v>
      </c>
      <c r="I437">
        <f t="shared" si="64"/>
        <v>179.79999999999973</v>
      </c>
      <c r="J437">
        <f t="shared" si="65"/>
        <v>981</v>
      </c>
      <c r="K437" t="str">
        <f t="shared" si="66"/>
        <v>179.80 981</v>
      </c>
      <c r="L437">
        <f t="shared" si="67"/>
        <v>269</v>
      </c>
    </row>
    <row r="438" spans="1:12" x14ac:dyDescent="0.25">
      <c r="A438">
        <v>419</v>
      </c>
      <c r="B438">
        <f t="shared" si="68"/>
        <v>11</v>
      </c>
      <c r="C438">
        <f t="shared" si="69"/>
        <v>179.79999999999973</v>
      </c>
      <c r="D438">
        <f t="shared" si="70"/>
        <v>980</v>
      </c>
      <c r="E438">
        <f t="shared" si="62"/>
        <v>1.0204081632653062E-3</v>
      </c>
      <c r="F438" t="str">
        <f t="shared" si="63"/>
        <v>u_419=IntEnergy(Water,v=0.00102041,P=179.8)</v>
      </c>
      <c r="G438" t="s">
        <v>441</v>
      </c>
      <c r="H438">
        <v>276.7</v>
      </c>
      <c r="I438">
        <f t="shared" si="64"/>
        <v>179.79999999999973</v>
      </c>
      <c r="J438">
        <f t="shared" si="65"/>
        <v>980</v>
      </c>
      <c r="K438" t="str">
        <f t="shared" si="66"/>
        <v>179.80 980</v>
      </c>
      <c r="L438">
        <f t="shared" si="67"/>
        <v>276.7</v>
      </c>
    </row>
    <row r="439" spans="1:12" x14ac:dyDescent="0.25">
      <c r="A439">
        <v>420</v>
      </c>
      <c r="B439">
        <f t="shared" si="68"/>
        <v>12</v>
      </c>
      <c r="C439">
        <f t="shared" si="69"/>
        <v>179.79999999999973</v>
      </c>
      <c r="D439">
        <f t="shared" si="70"/>
        <v>979</v>
      </c>
      <c r="E439">
        <f t="shared" si="62"/>
        <v>1.0214504596527069E-3</v>
      </c>
      <c r="F439" t="str">
        <f t="shared" si="63"/>
        <v>u_420=IntEnergy(Water,v=0.00102145,P=179.8)</v>
      </c>
      <c r="G439" t="s">
        <v>442</v>
      </c>
      <c r="H439">
        <v>284.2</v>
      </c>
      <c r="I439">
        <f t="shared" si="64"/>
        <v>179.79999999999973</v>
      </c>
      <c r="J439">
        <f t="shared" si="65"/>
        <v>979</v>
      </c>
      <c r="K439" t="str">
        <f t="shared" si="66"/>
        <v>179.80 979</v>
      </c>
      <c r="L439">
        <f t="shared" si="67"/>
        <v>284.2</v>
      </c>
    </row>
    <row r="440" spans="1:12" x14ac:dyDescent="0.25">
      <c r="A440">
        <v>421</v>
      </c>
      <c r="B440">
        <f t="shared" si="68"/>
        <v>13</v>
      </c>
      <c r="C440">
        <f t="shared" si="69"/>
        <v>179.79999999999973</v>
      </c>
      <c r="D440">
        <f t="shared" si="70"/>
        <v>978</v>
      </c>
      <c r="E440">
        <f t="shared" si="62"/>
        <v>1.0224948875255625E-3</v>
      </c>
      <c r="F440" t="str">
        <f t="shared" si="63"/>
        <v>u_421=IntEnergy(Water,v=0.00102249,P=179.8)</v>
      </c>
      <c r="G440" t="s">
        <v>443</v>
      </c>
      <c r="H440">
        <v>291.60000000000002</v>
      </c>
      <c r="I440">
        <f t="shared" si="64"/>
        <v>179.79999999999973</v>
      </c>
      <c r="J440">
        <f t="shared" si="65"/>
        <v>978</v>
      </c>
      <c r="K440" t="str">
        <f t="shared" si="66"/>
        <v>179.80 978</v>
      </c>
      <c r="L440">
        <f t="shared" si="67"/>
        <v>291.60000000000002</v>
      </c>
    </row>
    <row r="441" spans="1:12" x14ac:dyDescent="0.25">
      <c r="A441">
        <v>422</v>
      </c>
      <c r="B441">
        <f t="shared" si="68"/>
        <v>14</v>
      </c>
      <c r="C441">
        <f t="shared" si="69"/>
        <v>179.79999999999973</v>
      </c>
      <c r="D441">
        <f t="shared" si="70"/>
        <v>977</v>
      </c>
      <c r="E441">
        <f t="shared" si="62"/>
        <v>1.0235414534288639E-3</v>
      </c>
      <c r="F441" t="str">
        <f t="shared" si="63"/>
        <v>u_422=IntEnergy(Water,v=0.00102354,P=179.8)</v>
      </c>
      <c r="G441" t="s">
        <v>444</v>
      </c>
      <c r="H441">
        <v>298.89999999999998</v>
      </c>
      <c r="I441">
        <f t="shared" si="64"/>
        <v>179.79999999999973</v>
      </c>
      <c r="J441">
        <f t="shared" si="65"/>
        <v>977</v>
      </c>
      <c r="K441" t="str">
        <f t="shared" si="66"/>
        <v>179.80 977</v>
      </c>
      <c r="L441">
        <f t="shared" si="67"/>
        <v>298.89999999999998</v>
      </c>
    </row>
    <row r="442" spans="1:12" x14ac:dyDescent="0.25">
      <c r="A442">
        <v>423</v>
      </c>
      <c r="B442">
        <f t="shared" si="68"/>
        <v>15</v>
      </c>
      <c r="C442">
        <f t="shared" si="69"/>
        <v>179.79999999999973</v>
      </c>
      <c r="D442">
        <f t="shared" si="70"/>
        <v>976</v>
      </c>
      <c r="E442">
        <f t="shared" si="62"/>
        <v>1.0245901639344263E-3</v>
      </c>
      <c r="F442" t="str">
        <f t="shared" si="63"/>
        <v>u_423=IntEnergy(Water,v=0.00102459,P=179.8)</v>
      </c>
      <c r="G442" t="s">
        <v>445</v>
      </c>
      <c r="H442">
        <v>306.10000000000002</v>
      </c>
      <c r="I442">
        <f t="shared" si="64"/>
        <v>179.79999999999973</v>
      </c>
      <c r="J442">
        <f t="shared" si="65"/>
        <v>976</v>
      </c>
      <c r="K442" t="str">
        <f t="shared" si="66"/>
        <v>179.80 976</v>
      </c>
      <c r="L442">
        <f t="shared" si="67"/>
        <v>306.10000000000002</v>
      </c>
    </row>
    <row r="443" spans="1:12" x14ac:dyDescent="0.25">
      <c r="A443">
        <v>424</v>
      </c>
      <c r="B443">
        <f t="shared" si="68"/>
        <v>16</v>
      </c>
      <c r="C443">
        <f t="shared" si="69"/>
        <v>179.79999999999973</v>
      </c>
      <c r="D443">
        <f t="shared" si="70"/>
        <v>975</v>
      </c>
      <c r="E443">
        <f t="shared" si="62"/>
        <v>1.0256410256410256E-3</v>
      </c>
      <c r="F443" t="str">
        <f t="shared" si="63"/>
        <v>u_424=IntEnergy(Water,v=0.00102564,P=179.8)</v>
      </c>
      <c r="G443" t="s">
        <v>446</v>
      </c>
      <c r="H443">
        <v>313.2</v>
      </c>
      <c r="I443">
        <f t="shared" si="64"/>
        <v>179.79999999999973</v>
      </c>
      <c r="J443">
        <f t="shared" si="65"/>
        <v>975</v>
      </c>
      <c r="K443" t="str">
        <f t="shared" si="66"/>
        <v>179.80 975</v>
      </c>
      <c r="L443">
        <f t="shared" si="67"/>
        <v>313.2</v>
      </c>
    </row>
    <row r="444" spans="1:12" x14ac:dyDescent="0.25">
      <c r="A444">
        <v>425</v>
      </c>
      <c r="B444">
        <f t="shared" si="68"/>
        <v>17</v>
      </c>
      <c r="C444">
        <f t="shared" si="69"/>
        <v>179.79999999999973</v>
      </c>
      <c r="D444">
        <f t="shared" si="70"/>
        <v>974</v>
      </c>
      <c r="E444">
        <f t="shared" si="62"/>
        <v>1.026694045174538E-3</v>
      </c>
      <c r="F444" t="str">
        <f t="shared" si="63"/>
        <v>u_425=IntEnergy(Water,v=0.00102669,P=179.8)</v>
      </c>
      <c r="G444" t="s">
        <v>447</v>
      </c>
      <c r="H444">
        <v>320.2</v>
      </c>
      <c r="I444">
        <f t="shared" si="64"/>
        <v>179.79999999999973</v>
      </c>
      <c r="J444">
        <f t="shared" si="65"/>
        <v>974</v>
      </c>
      <c r="K444" t="str">
        <f t="shared" si="66"/>
        <v>179.80 974</v>
      </c>
      <c r="L444">
        <f t="shared" si="67"/>
        <v>320.2</v>
      </c>
    </row>
    <row r="445" spans="1:12" x14ac:dyDescent="0.25">
      <c r="A445">
        <v>426</v>
      </c>
      <c r="B445">
        <f t="shared" si="68"/>
        <v>1</v>
      </c>
      <c r="C445">
        <f t="shared" si="69"/>
        <v>179.74999999999972</v>
      </c>
      <c r="D445">
        <f t="shared" si="70"/>
        <v>990</v>
      </c>
      <c r="E445">
        <f t="shared" si="62"/>
        <v>1.0101010101010101E-3</v>
      </c>
      <c r="F445" t="str">
        <f t="shared" si="63"/>
        <v>u_426=IntEnergy(Water,v=0.00101010,P=179.75)</v>
      </c>
      <c r="G445" t="s">
        <v>448</v>
      </c>
      <c r="H445">
        <v>190.8</v>
      </c>
      <c r="I445">
        <f t="shared" si="64"/>
        <v>179.74999999999972</v>
      </c>
      <c r="J445">
        <f t="shared" si="65"/>
        <v>990</v>
      </c>
      <c r="K445" t="str">
        <f t="shared" si="66"/>
        <v>179.75 990</v>
      </c>
      <c r="L445">
        <f t="shared" si="67"/>
        <v>190.8</v>
      </c>
    </row>
    <row r="446" spans="1:12" x14ac:dyDescent="0.25">
      <c r="A446">
        <v>427</v>
      </c>
      <c r="B446">
        <f t="shared" si="68"/>
        <v>2</v>
      </c>
      <c r="C446">
        <f t="shared" si="69"/>
        <v>179.74999999999972</v>
      </c>
      <c r="D446">
        <f t="shared" si="70"/>
        <v>989</v>
      </c>
      <c r="E446">
        <f t="shared" si="62"/>
        <v>1.0111223458038423E-3</v>
      </c>
      <c r="F446" t="str">
        <f t="shared" si="63"/>
        <v>u_427=IntEnergy(Water,v=0.00101112,P=179.75)</v>
      </c>
      <c r="G446" t="s">
        <v>449</v>
      </c>
      <c r="H446">
        <v>201.3</v>
      </c>
      <c r="I446">
        <f t="shared" si="64"/>
        <v>179.74999999999972</v>
      </c>
      <c r="J446">
        <f t="shared" si="65"/>
        <v>989</v>
      </c>
      <c r="K446" t="str">
        <f t="shared" si="66"/>
        <v>179.75 989</v>
      </c>
      <c r="L446">
        <f t="shared" si="67"/>
        <v>201.3</v>
      </c>
    </row>
    <row r="447" spans="1:12" x14ac:dyDescent="0.25">
      <c r="A447">
        <v>428</v>
      </c>
      <c r="B447">
        <f t="shared" si="68"/>
        <v>3</v>
      </c>
      <c r="C447">
        <f t="shared" si="69"/>
        <v>179.74999999999972</v>
      </c>
      <c r="D447">
        <f t="shared" si="70"/>
        <v>988</v>
      </c>
      <c r="E447">
        <f t="shared" si="62"/>
        <v>1.0121457489878543E-3</v>
      </c>
      <c r="F447" t="str">
        <f t="shared" si="63"/>
        <v>u_428=IntEnergy(Water,v=0.00101215,P=179.75)</v>
      </c>
      <c r="G447" t="s">
        <v>450</v>
      </c>
      <c r="H447">
        <v>210.6</v>
      </c>
      <c r="I447">
        <f t="shared" si="64"/>
        <v>179.74999999999972</v>
      </c>
      <c r="J447">
        <f t="shared" si="65"/>
        <v>988</v>
      </c>
      <c r="K447" t="str">
        <f t="shared" si="66"/>
        <v>179.75 988</v>
      </c>
      <c r="L447">
        <f t="shared" si="67"/>
        <v>210.6</v>
      </c>
    </row>
    <row r="448" spans="1:12" x14ac:dyDescent="0.25">
      <c r="A448">
        <v>429</v>
      </c>
      <c r="B448">
        <f t="shared" si="68"/>
        <v>4</v>
      </c>
      <c r="C448">
        <f t="shared" si="69"/>
        <v>179.74999999999972</v>
      </c>
      <c r="D448">
        <f t="shared" si="70"/>
        <v>987</v>
      </c>
      <c r="E448">
        <f t="shared" si="62"/>
        <v>1.0131712259371835E-3</v>
      </c>
      <c r="F448" t="str">
        <f t="shared" si="63"/>
        <v>u_429=IntEnergy(Water,v=0.00101317,P=179.75)</v>
      </c>
      <c r="G448" t="s">
        <v>451</v>
      </c>
      <c r="H448">
        <v>219.5</v>
      </c>
      <c r="I448">
        <f t="shared" si="64"/>
        <v>179.74999999999972</v>
      </c>
      <c r="J448">
        <f t="shared" si="65"/>
        <v>987</v>
      </c>
      <c r="K448" t="str">
        <f t="shared" si="66"/>
        <v>179.75 987</v>
      </c>
      <c r="L448">
        <f t="shared" si="67"/>
        <v>219.5</v>
      </c>
    </row>
    <row r="449" spans="1:12" x14ac:dyDescent="0.25">
      <c r="A449">
        <v>430</v>
      </c>
      <c r="B449">
        <f t="shared" si="68"/>
        <v>5</v>
      </c>
      <c r="C449">
        <f t="shared" si="69"/>
        <v>179.74999999999972</v>
      </c>
      <c r="D449">
        <f t="shared" si="70"/>
        <v>986</v>
      </c>
      <c r="E449">
        <f t="shared" si="62"/>
        <v>1.0141987829614604E-3</v>
      </c>
      <c r="F449" t="str">
        <f t="shared" si="63"/>
        <v>u_430=IntEnergy(Water,v=0.00101420,P=179.75)</v>
      </c>
      <c r="G449" t="s">
        <v>452</v>
      </c>
      <c r="H449">
        <v>228.2</v>
      </c>
      <c r="I449">
        <f t="shared" si="64"/>
        <v>179.74999999999972</v>
      </c>
      <c r="J449">
        <f t="shared" si="65"/>
        <v>986</v>
      </c>
      <c r="K449" t="str">
        <f t="shared" si="66"/>
        <v>179.75 986</v>
      </c>
      <c r="L449">
        <f t="shared" si="67"/>
        <v>228.2</v>
      </c>
    </row>
    <row r="450" spans="1:12" x14ac:dyDescent="0.25">
      <c r="A450">
        <v>431</v>
      </c>
      <c r="B450">
        <f t="shared" si="68"/>
        <v>6</v>
      </c>
      <c r="C450">
        <f t="shared" si="69"/>
        <v>179.74999999999972</v>
      </c>
      <c r="D450">
        <f t="shared" si="70"/>
        <v>985</v>
      </c>
      <c r="E450">
        <f t="shared" si="62"/>
        <v>1.0152284263959391E-3</v>
      </c>
      <c r="F450" t="str">
        <f t="shared" si="63"/>
        <v>u_431=IntEnergy(Water,v=0.00101523,P=179.75)</v>
      </c>
      <c r="G450" t="s">
        <v>453</v>
      </c>
      <c r="H450">
        <v>236.7</v>
      </c>
      <c r="I450">
        <f t="shared" si="64"/>
        <v>179.74999999999972</v>
      </c>
      <c r="J450">
        <f t="shared" si="65"/>
        <v>985</v>
      </c>
      <c r="K450" t="str">
        <f t="shared" si="66"/>
        <v>179.75 985</v>
      </c>
      <c r="L450">
        <f t="shared" si="67"/>
        <v>236.7</v>
      </c>
    </row>
    <row r="451" spans="1:12" x14ac:dyDescent="0.25">
      <c r="A451">
        <v>432</v>
      </c>
      <c r="B451">
        <f t="shared" si="68"/>
        <v>7</v>
      </c>
      <c r="C451">
        <f t="shared" si="69"/>
        <v>179.74999999999972</v>
      </c>
      <c r="D451">
        <f t="shared" si="70"/>
        <v>984</v>
      </c>
      <c r="E451">
        <f t="shared" si="62"/>
        <v>1.0162601626016261E-3</v>
      </c>
      <c r="F451" t="str">
        <f t="shared" si="63"/>
        <v>u_432=IntEnergy(Water,v=0.00101626,P=179.75)</v>
      </c>
      <c r="G451" t="s">
        <v>454</v>
      </c>
      <c r="H451">
        <v>245</v>
      </c>
      <c r="I451">
        <f t="shared" si="64"/>
        <v>179.74999999999972</v>
      </c>
      <c r="J451">
        <f t="shared" si="65"/>
        <v>984</v>
      </c>
      <c r="K451" t="str">
        <f t="shared" si="66"/>
        <v>179.75 984</v>
      </c>
      <c r="L451">
        <f t="shared" si="67"/>
        <v>245</v>
      </c>
    </row>
    <row r="452" spans="1:12" x14ac:dyDescent="0.25">
      <c r="A452">
        <v>433</v>
      </c>
      <c r="B452">
        <f t="shared" si="68"/>
        <v>8</v>
      </c>
      <c r="C452">
        <f t="shared" si="69"/>
        <v>179.74999999999972</v>
      </c>
      <c r="D452">
        <f t="shared" si="70"/>
        <v>983</v>
      </c>
      <c r="E452">
        <f t="shared" si="62"/>
        <v>1.017293997965412E-3</v>
      </c>
      <c r="F452" t="str">
        <f t="shared" si="63"/>
        <v>u_433=IntEnergy(Water,v=0.00101729,P=179.75)</v>
      </c>
      <c r="G452" t="s">
        <v>455</v>
      </c>
      <c r="H452">
        <v>253.1</v>
      </c>
      <c r="I452">
        <f t="shared" si="64"/>
        <v>179.74999999999972</v>
      </c>
      <c r="J452">
        <f t="shared" si="65"/>
        <v>983</v>
      </c>
      <c r="K452" t="str">
        <f t="shared" si="66"/>
        <v>179.75 983</v>
      </c>
      <c r="L452">
        <f t="shared" si="67"/>
        <v>253.1</v>
      </c>
    </row>
    <row r="453" spans="1:12" x14ac:dyDescent="0.25">
      <c r="A453">
        <v>434</v>
      </c>
      <c r="B453">
        <f t="shared" si="68"/>
        <v>9</v>
      </c>
      <c r="C453">
        <f t="shared" si="69"/>
        <v>179.74999999999972</v>
      </c>
      <c r="D453">
        <f t="shared" si="70"/>
        <v>982</v>
      </c>
      <c r="E453">
        <f t="shared" si="62"/>
        <v>1.0183299389002036E-3</v>
      </c>
      <c r="F453" t="str">
        <f t="shared" si="63"/>
        <v>u_434=IntEnergy(Water,v=0.00101833,P=179.75)</v>
      </c>
      <c r="G453" t="s">
        <v>456</v>
      </c>
      <c r="H453">
        <v>261.2</v>
      </c>
      <c r="I453">
        <f t="shared" si="64"/>
        <v>179.74999999999972</v>
      </c>
      <c r="J453">
        <f t="shared" si="65"/>
        <v>982</v>
      </c>
      <c r="K453" t="str">
        <f t="shared" si="66"/>
        <v>179.75 982</v>
      </c>
      <c r="L453">
        <f t="shared" si="67"/>
        <v>261.2</v>
      </c>
    </row>
    <row r="454" spans="1:12" x14ac:dyDescent="0.25">
      <c r="A454">
        <v>435</v>
      </c>
      <c r="B454">
        <f t="shared" si="68"/>
        <v>10</v>
      </c>
      <c r="C454">
        <f t="shared" si="69"/>
        <v>179.74999999999972</v>
      </c>
      <c r="D454">
        <f t="shared" si="70"/>
        <v>981</v>
      </c>
      <c r="E454">
        <f t="shared" si="62"/>
        <v>1.0193679918450561E-3</v>
      </c>
      <c r="F454" t="str">
        <f t="shared" si="63"/>
        <v>u_435=IntEnergy(Water,v=0.00101937,P=179.75)</v>
      </c>
      <c r="G454" t="s">
        <v>457</v>
      </c>
      <c r="H454">
        <v>269</v>
      </c>
      <c r="I454">
        <f t="shared" si="64"/>
        <v>179.74999999999972</v>
      </c>
      <c r="J454">
        <f t="shared" si="65"/>
        <v>981</v>
      </c>
      <c r="K454" t="str">
        <f t="shared" si="66"/>
        <v>179.75 981</v>
      </c>
      <c r="L454">
        <f t="shared" si="67"/>
        <v>269</v>
      </c>
    </row>
    <row r="455" spans="1:12" x14ac:dyDescent="0.25">
      <c r="A455">
        <v>436</v>
      </c>
      <c r="B455">
        <f t="shared" si="68"/>
        <v>11</v>
      </c>
      <c r="C455">
        <f t="shared" si="69"/>
        <v>179.74999999999972</v>
      </c>
      <c r="D455">
        <f t="shared" si="70"/>
        <v>980</v>
      </c>
      <c r="E455">
        <f t="shared" si="62"/>
        <v>1.0204081632653062E-3</v>
      </c>
      <c r="F455" t="str">
        <f t="shared" si="63"/>
        <v>u_436=IntEnergy(Water,v=0.00102041,P=179.75)</v>
      </c>
      <c r="G455" t="s">
        <v>458</v>
      </c>
      <c r="H455">
        <v>276.7</v>
      </c>
      <c r="I455">
        <f t="shared" si="64"/>
        <v>179.74999999999972</v>
      </c>
      <c r="J455">
        <f t="shared" si="65"/>
        <v>980</v>
      </c>
      <c r="K455" t="str">
        <f t="shared" si="66"/>
        <v>179.75 980</v>
      </c>
      <c r="L455">
        <f t="shared" si="67"/>
        <v>276.7</v>
      </c>
    </row>
    <row r="456" spans="1:12" x14ac:dyDescent="0.25">
      <c r="A456">
        <v>437</v>
      </c>
      <c r="B456">
        <f t="shared" si="68"/>
        <v>12</v>
      </c>
      <c r="C456">
        <f t="shared" si="69"/>
        <v>179.74999999999972</v>
      </c>
      <c r="D456">
        <f t="shared" si="70"/>
        <v>979</v>
      </c>
      <c r="E456">
        <f t="shared" si="62"/>
        <v>1.0214504596527069E-3</v>
      </c>
      <c r="F456" t="str">
        <f t="shared" si="63"/>
        <v>u_437=IntEnergy(Water,v=0.00102145,P=179.75)</v>
      </c>
      <c r="G456" t="s">
        <v>459</v>
      </c>
      <c r="H456">
        <v>284.2</v>
      </c>
      <c r="I456">
        <f t="shared" si="64"/>
        <v>179.74999999999972</v>
      </c>
      <c r="J456">
        <f t="shared" si="65"/>
        <v>979</v>
      </c>
      <c r="K456" t="str">
        <f t="shared" si="66"/>
        <v>179.75 979</v>
      </c>
      <c r="L456">
        <f t="shared" si="67"/>
        <v>284.2</v>
      </c>
    </row>
    <row r="457" spans="1:12" x14ac:dyDescent="0.25">
      <c r="A457">
        <v>438</v>
      </c>
      <c r="B457">
        <f t="shared" si="68"/>
        <v>13</v>
      </c>
      <c r="C457">
        <f t="shared" si="69"/>
        <v>179.74999999999972</v>
      </c>
      <c r="D457">
        <f t="shared" si="70"/>
        <v>978</v>
      </c>
      <c r="E457">
        <f t="shared" si="62"/>
        <v>1.0224948875255625E-3</v>
      </c>
      <c r="F457" t="str">
        <f t="shared" si="63"/>
        <v>u_438=IntEnergy(Water,v=0.00102249,P=179.75)</v>
      </c>
      <c r="G457" t="s">
        <v>460</v>
      </c>
      <c r="H457">
        <v>291.60000000000002</v>
      </c>
      <c r="I457">
        <f t="shared" si="64"/>
        <v>179.74999999999972</v>
      </c>
      <c r="J457">
        <f t="shared" si="65"/>
        <v>978</v>
      </c>
      <c r="K457" t="str">
        <f t="shared" si="66"/>
        <v>179.75 978</v>
      </c>
      <c r="L457">
        <f t="shared" si="67"/>
        <v>291.60000000000002</v>
      </c>
    </row>
    <row r="458" spans="1:12" x14ac:dyDescent="0.25">
      <c r="A458">
        <v>439</v>
      </c>
      <c r="B458">
        <f t="shared" si="68"/>
        <v>14</v>
      </c>
      <c r="C458">
        <f t="shared" si="69"/>
        <v>179.74999999999972</v>
      </c>
      <c r="D458">
        <f t="shared" si="70"/>
        <v>977</v>
      </c>
      <c r="E458">
        <f t="shared" si="62"/>
        <v>1.0235414534288639E-3</v>
      </c>
      <c r="F458" t="str">
        <f t="shared" si="63"/>
        <v>u_439=IntEnergy(Water,v=0.00102354,P=179.75)</v>
      </c>
      <c r="G458" t="s">
        <v>461</v>
      </c>
      <c r="H458">
        <v>298.89999999999998</v>
      </c>
      <c r="I458">
        <f t="shared" si="64"/>
        <v>179.74999999999972</v>
      </c>
      <c r="J458">
        <f t="shared" si="65"/>
        <v>977</v>
      </c>
      <c r="K458" t="str">
        <f t="shared" si="66"/>
        <v>179.75 977</v>
      </c>
      <c r="L458">
        <f t="shared" si="67"/>
        <v>298.89999999999998</v>
      </c>
    </row>
    <row r="459" spans="1:12" x14ac:dyDescent="0.25">
      <c r="A459">
        <v>440</v>
      </c>
      <c r="B459">
        <f t="shared" si="68"/>
        <v>15</v>
      </c>
      <c r="C459">
        <f t="shared" si="69"/>
        <v>179.74999999999972</v>
      </c>
      <c r="D459">
        <f t="shared" si="70"/>
        <v>976</v>
      </c>
      <c r="E459">
        <f t="shared" si="62"/>
        <v>1.0245901639344263E-3</v>
      </c>
      <c r="F459" t="str">
        <f t="shared" si="63"/>
        <v>u_440=IntEnergy(Water,v=0.00102459,P=179.75)</v>
      </c>
      <c r="G459" t="s">
        <v>462</v>
      </c>
      <c r="H459">
        <v>306.10000000000002</v>
      </c>
      <c r="I459">
        <f t="shared" si="64"/>
        <v>179.74999999999972</v>
      </c>
      <c r="J459">
        <f t="shared" si="65"/>
        <v>976</v>
      </c>
      <c r="K459" t="str">
        <f t="shared" si="66"/>
        <v>179.75 976</v>
      </c>
      <c r="L459">
        <f t="shared" si="67"/>
        <v>306.10000000000002</v>
      </c>
    </row>
    <row r="460" spans="1:12" x14ac:dyDescent="0.25">
      <c r="A460">
        <v>441</v>
      </c>
      <c r="B460">
        <f t="shared" si="68"/>
        <v>16</v>
      </c>
      <c r="C460">
        <f t="shared" si="69"/>
        <v>179.74999999999972</v>
      </c>
      <c r="D460">
        <f t="shared" si="70"/>
        <v>975</v>
      </c>
      <c r="E460">
        <f t="shared" si="62"/>
        <v>1.0256410256410256E-3</v>
      </c>
      <c r="F460" t="str">
        <f t="shared" si="63"/>
        <v>u_441=IntEnergy(Water,v=0.00102564,P=179.75)</v>
      </c>
      <c r="G460" t="s">
        <v>463</v>
      </c>
      <c r="H460">
        <v>313.2</v>
      </c>
      <c r="I460">
        <f t="shared" si="64"/>
        <v>179.74999999999972</v>
      </c>
      <c r="J460">
        <f t="shared" si="65"/>
        <v>975</v>
      </c>
      <c r="K460" t="str">
        <f t="shared" si="66"/>
        <v>179.75 975</v>
      </c>
      <c r="L460">
        <f t="shared" si="67"/>
        <v>313.2</v>
      </c>
    </row>
    <row r="461" spans="1:12" x14ac:dyDescent="0.25">
      <c r="A461">
        <v>442</v>
      </c>
      <c r="B461">
        <f t="shared" si="68"/>
        <v>17</v>
      </c>
      <c r="C461">
        <f t="shared" si="69"/>
        <v>179.74999999999972</v>
      </c>
      <c r="D461">
        <f t="shared" si="70"/>
        <v>974</v>
      </c>
      <c r="E461">
        <f t="shared" si="62"/>
        <v>1.026694045174538E-3</v>
      </c>
      <c r="F461" t="str">
        <f t="shared" si="63"/>
        <v>u_442=IntEnergy(Water,v=0.00102669,P=179.75)</v>
      </c>
      <c r="G461" t="s">
        <v>464</v>
      </c>
      <c r="H461">
        <v>320.2</v>
      </c>
      <c r="I461">
        <f t="shared" si="64"/>
        <v>179.74999999999972</v>
      </c>
      <c r="J461">
        <f t="shared" si="65"/>
        <v>974</v>
      </c>
      <c r="K461" t="str">
        <f t="shared" si="66"/>
        <v>179.75 974</v>
      </c>
      <c r="L461">
        <f t="shared" si="67"/>
        <v>320.2</v>
      </c>
    </row>
    <row r="462" spans="1:12" x14ac:dyDescent="0.25">
      <c r="A462">
        <v>443</v>
      </c>
      <c r="B462">
        <f t="shared" si="68"/>
        <v>1</v>
      </c>
      <c r="C462">
        <f t="shared" si="69"/>
        <v>179.6999999999997</v>
      </c>
      <c r="D462">
        <f t="shared" si="70"/>
        <v>990</v>
      </c>
      <c r="E462">
        <f t="shared" si="62"/>
        <v>1.0101010101010101E-3</v>
      </c>
      <c r="F462" t="str">
        <f t="shared" si="63"/>
        <v>u_443=IntEnergy(Water,v=0.00101010,P=179.7)</v>
      </c>
      <c r="G462" t="s">
        <v>465</v>
      </c>
      <c r="H462">
        <v>190.8</v>
      </c>
      <c r="I462">
        <f t="shared" si="64"/>
        <v>179.6999999999997</v>
      </c>
      <c r="J462">
        <f t="shared" si="65"/>
        <v>990</v>
      </c>
      <c r="K462" t="str">
        <f t="shared" si="66"/>
        <v>179.70 990</v>
      </c>
      <c r="L462">
        <f t="shared" si="67"/>
        <v>190.8</v>
      </c>
    </row>
    <row r="463" spans="1:12" x14ac:dyDescent="0.25">
      <c r="A463">
        <v>444</v>
      </c>
      <c r="B463">
        <f t="shared" si="68"/>
        <v>2</v>
      </c>
      <c r="C463">
        <f t="shared" si="69"/>
        <v>179.6999999999997</v>
      </c>
      <c r="D463">
        <f t="shared" si="70"/>
        <v>989</v>
      </c>
      <c r="E463">
        <f t="shared" si="62"/>
        <v>1.0111223458038423E-3</v>
      </c>
      <c r="F463" t="str">
        <f t="shared" si="63"/>
        <v>u_444=IntEnergy(Water,v=0.00101112,P=179.7)</v>
      </c>
      <c r="G463" t="s">
        <v>466</v>
      </c>
      <c r="H463">
        <v>201.3</v>
      </c>
      <c r="I463">
        <f t="shared" si="64"/>
        <v>179.6999999999997</v>
      </c>
      <c r="J463">
        <f t="shared" si="65"/>
        <v>989</v>
      </c>
      <c r="K463" t="str">
        <f t="shared" si="66"/>
        <v>179.70 989</v>
      </c>
      <c r="L463">
        <f t="shared" si="67"/>
        <v>201.3</v>
      </c>
    </row>
    <row r="464" spans="1:12" x14ac:dyDescent="0.25">
      <c r="A464">
        <v>445</v>
      </c>
      <c r="B464">
        <f t="shared" si="68"/>
        <v>3</v>
      </c>
      <c r="C464">
        <f t="shared" si="69"/>
        <v>179.6999999999997</v>
      </c>
      <c r="D464">
        <f t="shared" si="70"/>
        <v>988</v>
      </c>
      <c r="E464">
        <f t="shared" si="62"/>
        <v>1.0121457489878543E-3</v>
      </c>
      <c r="F464" t="str">
        <f t="shared" si="63"/>
        <v>u_445=IntEnergy(Water,v=0.00101215,P=179.7)</v>
      </c>
      <c r="G464" t="s">
        <v>467</v>
      </c>
      <c r="H464">
        <v>210.6</v>
      </c>
      <c r="I464">
        <f t="shared" si="64"/>
        <v>179.6999999999997</v>
      </c>
      <c r="J464">
        <f t="shared" si="65"/>
        <v>988</v>
      </c>
      <c r="K464" t="str">
        <f t="shared" si="66"/>
        <v>179.70 988</v>
      </c>
      <c r="L464">
        <f t="shared" si="67"/>
        <v>210.6</v>
      </c>
    </row>
    <row r="465" spans="1:12" x14ac:dyDescent="0.25">
      <c r="A465">
        <v>446</v>
      </c>
      <c r="B465">
        <f t="shared" si="68"/>
        <v>4</v>
      </c>
      <c r="C465">
        <f t="shared" si="69"/>
        <v>179.6999999999997</v>
      </c>
      <c r="D465">
        <f t="shared" si="70"/>
        <v>987</v>
      </c>
      <c r="E465">
        <f t="shared" si="62"/>
        <v>1.0131712259371835E-3</v>
      </c>
      <c r="F465" t="str">
        <f t="shared" si="63"/>
        <v>u_446=IntEnergy(Water,v=0.00101317,P=179.7)</v>
      </c>
      <c r="G465" t="s">
        <v>468</v>
      </c>
      <c r="H465">
        <v>219.5</v>
      </c>
      <c r="I465">
        <f t="shared" si="64"/>
        <v>179.6999999999997</v>
      </c>
      <c r="J465">
        <f t="shared" si="65"/>
        <v>987</v>
      </c>
      <c r="K465" t="str">
        <f t="shared" si="66"/>
        <v>179.70 987</v>
      </c>
      <c r="L465">
        <f t="shared" si="67"/>
        <v>219.5</v>
      </c>
    </row>
    <row r="466" spans="1:12" x14ac:dyDescent="0.25">
      <c r="A466">
        <v>447</v>
      </c>
      <c r="B466">
        <f t="shared" si="68"/>
        <v>5</v>
      </c>
      <c r="C466">
        <f t="shared" si="69"/>
        <v>179.6999999999997</v>
      </c>
      <c r="D466">
        <f t="shared" si="70"/>
        <v>986</v>
      </c>
      <c r="E466">
        <f t="shared" si="62"/>
        <v>1.0141987829614604E-3</v>
      </c>
      <c r="F466" t="str">
        <f t="shared" si="63"/>
        <v>u_447=IntEnergy(Water,v=0.00101420,P=179.7)</v>
      </c>
      <c r="G466" t="s">
        <v>469</v>
      </c>
      <c r="H466">
        <v>228.2</v>
      </c>
      <c r="I466">
        <f t="shared" si="64"/>
        <v>179.6999999999997</v>
      </c>
      <c r="J466">
        <f t="shared" si="65"/>
        <v>986</v>
      </c>
      <c r="K466" t="str">
        <f t="shared" si="66"/>
        <v>179.70 986</v>
      </c>
      <c r="L466">
        <f t="shared" si="67"/>
        <v>228.2</v>
      </c>
    </row>
    <row r="467" spans="1:12" x14ac:dyDescent="0.25">
      <c r="A467">
        <v>448</v>
      </c>
      <c r="B467">
        <f t="shared" si="68"/>
        <v>6</v>
      </c>
      <c r="C467">
        <f t="shared" si="69"/>
        <v>179.6999999999997</v>
      </c>
      <c r="D467">
        <f t="shared" si="70"/>
        <v>985</v>
      </c>
      <c r="E467">
        <f t="shared" si="62"/>
        <v>1.0152284263959391E-3</v>
      </c>
      <c r="F467" t="str">
        <f t="shared" si="63"/>
        <v>u_448=IntEnergy(Water,v=0.00101523,P=179.7)</v>
      </c>
      <c r="G467" t="s">
        <v>470</v>
      </c>
      <c r="H467">
        <v>236.7</v>
      </c>
      <c r="I467">
        <f t="shared" si="64"/>
        <v>179.6999999999997</v>
      </c>
      <c r="J467">
        <f t="shared" si="65"/>
        <v>985</v>
      </c>
      <c r="K467" t="str">
        <f t="shared" si="66"/>
        <v>179.70 985</v>
      </c>
      <c r="L467">
        <f t="shared" si="67"/>
        <v>236.7</v>
      </c>
    </row>
    <row r="468" spans="1:12" x14ac:dyDescent="0.25">
      <c r="A468">
        <v>449</v>
      </c>
      <c r="B468">
        <f t="shared" si="68"/>
        <v>7</v>
      </c>
      <c r="C468">
        <f t="shared" si="69"/>
        <v>179.6999999999997</v>
      </c>
      <c r="D468">
        <f t="shared" si="70"/>
        <v>984</v>
      </c>
      <c r="E468">
        <f t="shared" si="62"/>
        <v>1.0162601626016261E-3</v>
      </c>
      <c r="F468" t="str">
        <f t="shared" si="63"/>
        <v>u_449=IntEnergy(Water,v=0.00101626,P=179.7)</v>
      </c>
      <c r="G468" t="s">
        <v>471</v>
      </c>
      <c r="H468">
        <v>245</v>
      </c>
      <c r="I468">
        <f t="shared" si="64"/>
        <v>179.6999999999997</v>
      </c>
      <c r="J468">
        <f t="shared" si="65"/>
        <v>984</v>
      </c>
      <c r="K468" t="str">
        <f t="shared" si="66"/>
        <v>179.70 984</v>
      </c>
      <c r="L468">
        <f t="shared" si="67"/>
        <v>245</v>
      </c>
    </row>
    <row r="469" spans="1:12" x14ac:dyDescent="0.25">
      <c r="A469">
        <v>450</v>
      </c>
      <c r="B469">
        <f t="shared" si="68"/>
        <v>8</v>
      </c>
      <c r="C469">
        <f t="shared" si="69"/>
        <v>179.6999999999997</v>
      </c>
      <c r="D469">
        <f t="shared" si="70"/>
        <v>983</v>
      </c>
      <c r="E469">
        <f t="shared" ref="E469:E532" si="71">1/D469</f>
        <v>1.017293997965412E-3</v>
      </c>
      <c r="F469" t="str">
        <f t="shared" ref="F469:F532" si="72">"u_"&amp;TEXT(A469,"000")&amp;"=IntEnergy(Water,v="&amp;TEXT(E469,"0.00000000")&amp;",P="&amp;C469&amp;")"</f>
        <v>u_450=IntEnergy(Water,v=0.00101729,P=179.7)</v>
      </c>
      <c r="G469" t="s">
        <v>472</v>
      </c>
      <c r="H469">
        <v>253.1</v>
      </c>
      <c r="I469">
        <f t="shared" ref="I469:I532" si="73">C469</f>
        <v>179.6999999999997</v>
      </c>
      <c r="J469">
        <f t="shared" ref="J469:J532" si="74">D469</f>
        <v>983</v>
      </c>
      <c r="K469" t="str">
        <f t="shared" ref="K469:K532" si="75">TEXT(I469,"0.00")&amp;" "&amp;J469</f>
        <v>179.70 983</v>
      </c>
      <c r="L469">
        <f t="shared" ref="L469:L532" si="76">H469</f>
        <v>253.1</v>
      </c>
    </row>
    <row r="470" spans="1:12" x14ac:dyDescent="0.25">
      <c r="A470">
        <v>451</v>
      </c>
      <c r="B470">
        <f t="shared" si="68"/>
        <v>9</v>
      </c>
      <c r="C470">
        <f t="shared" si="69"/>
        <v>179.6999999999997</v>
      </c>
      <c r="D470">
        <f t="shared" si="70"/>
        <v>982</v>
      </c>
      <c r="E470">
        <f t="shared" si="71"/>
        <v>1.0183299389002036E-3</v>
      </c>
      <c r="F470" t="str">
        <f t="shared" si="72"/>
        <v>u_451=IntEnergy(Water,v=0.00101833,P=179.7)</v>
      </c>
      <c r="G470" t="s">
        <v>473</v>
      </c>
      <c r="H470">
        <v>261.2</v>
      </c>
      <c r="I470">
        <f t="shared" si="73"/>
        <v>179.6999999999997</v>
      </c>
      <c r="J470">
        <f t="shared" si="74"/>
        <v>982</v>
      </c>
      <c r="K470" t="str">
        <f t="shared" si="75"/>
        <v>179.70 982</v>
      </c>
      <c r="L470">
        <f t="shared" si="76"/>
        <v>261.2</v>
      </c>
    </row>
    <row r="471" spans="1:12" x14ac:dyDescent="0.25">
      <c r="A471">
        <v>452</v>
      </c>
      <c r="B471">
        <f t="shared" si="68"/>
        <v>10</v>
      </c>
      <c r="C471">
        <f t="shared" si="69"/>
        <v>179.6999999999997</v>
      </c>
      <c r="D471">
        <f t="shared" si="70"/>
        <v>981</v>
      </c>
      <c r="E471">
        <f t="shared" si="71"/>
        <v>1.0193679918450561E-3</v>
      </c>
      <c r="F471" t="str">
        <f t="shared" si="72"/>
        <v>u_452=IntEnergy(Water,v=0.00101937,P=179.7)</v>
      </c>
      <c r="G471" t="s">
        <v>474</v>
      </c>
      <c r="H471">
        <v>269</v>
      </c>
      <c r="I471">
        <f t="shared" si="73"/>
        <v>179.6999999999997</v>
      </c>
      <c r="J471">
        <f t="shared" si="74"/>
        <v>981</v>
      </c>
      <c r="K471" t="str">
        <f t="shared" si="75"/>
        <v>179.70 981</v>
      </c>
      <c r="L471">
        <f t="shared" si="76"/>
        <v>269</v>
      </c>
    </row>
    <row r="472" spans="1:12" x14ac:dyDescent="0.25">
      <c r="A472">
        <v>453</v>
      </c>
      <c r="B472">
        <f t="shared" si="68"/>
        <v>11</v>
      </c>
      <c r="C472">
        <f t="shared" si="69"/>
        <v>179.6999999999997</v>
      </c>
      <c r="D472">
        <f t="shared" si="70"/>
        <v>980</v>
      </c>
      <c r="E472">
        <f t="shared" si="71"/>
        <v>1.0204081632653062E-3</v>
      </c>
      <c r="F472" t="str">
        <f t="shared" si="72"/>
        <v>u_453=IntEnergy(Water,v=0.00102041,P=179.7)</v>
      </c>
      <c r="G472" t="s">
        <v>475</v>
      </c>
      <c r="H472">
        <v>276.7</v>
      </c>
      <c r="I472">
        <f t="shared" si="73"/>
        <v>179.6999999999997</v>
      </c>
      <c r="J472">
        <f t="shared" si="74"/>
        <v>980</v>
      </c>
      <c r="K472" t="str">
        <f t="shared" si="75"/>
        <v>179.70 980</v>
      </c>
      <c r="L472">
        <f t="shared" si="76"/>
        <v>276.7</v>
      </c>
    </row>
    <row r="473" spans="1:12" x14ac:dyDescent="0.25">
      <c r="A473">
        <v>454</v>
      </c>
      <c r="B473">
        <f t="shared" si="68"/>
        <v>12</v>
      </c>
      <c r="C473">
        <f t="shared" si="69"/>
        <v>179.6999999999997</v>
      </c>
      <c r="D473">
        <f t="shared" si="70"/>
        <v>979</v>
      </c>
      <c r="E473">
        <f t="shared" si="71"/>
        <v>1.0214504596527069E-3</v>
      </c>
      <c r="F473" t="str">
        <f t="shared" si="72"/>
        <v>u_454=IntEnergy(Water,v=0.00102145,P=179.7)</v>
      </c>
      <c r="G473" t="s">
        <v>476</v>
      </c>
      <c r="H473">
        <v>284.2</v>
      </c>
      <c r="I473">
        <f t="shared" si="73"/>
        <v>179.6999999999997</v>
      </c>
      <c r="J473">
        <f t="shared" si="74"/>
        <v>979</v>
      </c>
      <c r="K473" t="str">
        <f t="shared" si="75"/>
        <v>179.70 979</v>
      </c>
      <c r="L473">
        <f t="shared" si="76"/>
        <v>284.2</v>
      </c>
    </row>
    <row r="474" spans="1:12" x14ac:dyDescent="0.25">
      <c r="A474">
        <v>455</v>
      </c>
      <c r="B474">
        <f t="shared" si="68"/>
        <v>13</v>
      </c>
      <c r="C474">
        <f t="shared" si="69"/>
        <v>179.6999999999997</v>
      </c>
      <c r="D474">
        <f t="shared" si="70"/>
        <v>978</v>
      </c>
      <c r="E474">
        <f t="shared" si="71"/>
        <v>1.0224948875255625E-3</v>
      </c>
      <c r="F474" t="str">
        <f t="shared" si="72"/>
        <v>u_455=IntEnergy(Water,v=0.00102249,P=179.7)</v>
      </c>
      <c r="G474" t="s">
        <v>477</v>
      </c>
      <c r="H474">
        <v>291.60000000000002</v>
      </c>
      <c r="I474">
        <f t="shared" si="73"/>
        <v>179.6999999999997</v>
      </c>
      <c r="J474">
        <f t="shared" si="74"/>
        <v>978</v>
      </c>
      <c r="K474" t="str">
        <f t="shared" si="75"/>
        <v>179.70 978</v>
      </c>
      <c r="L474">
        <f t="shared" si="76"/>
        <v>291.60000000000002</v>
      </c>
    </row>
    <row r="475" spans="1:12" x14ac:dyDescent="0.25">
      <c r="A475">
        <v>456</v>
      </c>
      <c r="B475">
        <f t="shared" si="68"/>
        <v>14</v>
      </c>
      <c r="C475">
        <f t="shared" si="69"/>
        <v>179.6999999999997</v>
      </c>
      <c r="D475">
        <f t="shared" si="70"/>
        <v>977</v>
      </c>
      <c r="E475">
        <f t="shared" si="71"/>
        <v>1.0235414534288639E-3</v>
      </c>
      <c r="F475" t="str">
        <f t="shared" si="72"/>
        <v>u_456=IntEnergy(Water,v=0.00102354,P=179.7)</v>
      </c>
      <c r="G475" t="s">
        <v>478</v>
      </c>
      <c r="H475">
        <v>298.89999999999998</v>
      </c>
      <c r="I475">
        <f t="shared" si="73"/>
        <v>179.6999999999997</v>
      </c>
      <c r="J475">
        <f t="shared" si="74"/>
        <v>977</v>
      </c>
      <c r="K475" t="str">
        <f t="shared" si="75"/>
        <v>179.70 977</v>
      </c>
      <c r="L475">
        <f t="shared" si="76"/>
        <v>298.89999999999998</v>
      </c>
    </row>
    <row r="476" spans="1:12" x14ac:dyDescent="0.25">
      <c r="A476">
        <v>457</v>
      </c>
      <c r="B476">
        <f t="shared" si="68"/>
        <v>15</v>
      </c>
      <c r="C476">
        <f t="shared" si="69"/>
        <v>179.6999999999997</v>
      </c>
      <c r="D476">
        <f t="shared" si="70"/>
        <v>976</v>
      </c>
      <c r="E476">
        <f t="shared" si="71"/>
        <v>1.0245901639344263E-3</v>
      </c>
      <c r="F476" t="str">
        <f t="shared" si="72"/>
        <v>u_457=IntEnergy(Water,v=0.00102459,P=179.7)</v>
      </c>
      <c r="G476" t="s">
        <v>479</v>
      </c>
      <c r="H476">
        <v>306.10000000000002</v>
      </c>
      <c r="I476">
        <f t="shared" si="73"/>
        <v>179.6999999999997</v>
      </c>
      <c r="J476">
        <f t="shared" si="74"/>
        <v>976</v>
      </c>
      <c r="K476" t="str">
        <f t="shared" si="75"/>
        <v>179.70 976</v>
      </c>
      <c r="L476">
        <f t="shared" si="76"/>
        <v>306.10000000000002</v>
      </c>
    </row>
    <row r="477" spans="1:12" x14ac:dyDescent="0.25">
      <c r="A477">
        <v>458</v>
      </c>
      <c r="B477">
        <f t="shared" si="68"/>
        <v>16</v>
      </c>
      <c r="C477">
        <f t="shared" si="69"/>
        <v>179.6999999999997</v>
      </c>
      <c r="D477">
        <f t="shared" si="70"/>
        <v>975</v>
      </c>
      <c r="E477">
        <f t="shared" si="71"/>
        <v>1.0256410256410256E-3</v>
      </c>
      <c r="F477" t="str">
        <f t="shared" si="72"/>
        <v>u_458=IntEnergy(Water,v=0.00102564,P=179.7)</v>
      </c>
      <c r="G477" t="s">
        <v>480</v>
      </c>
      <c r="H477">
        <v>313.2</v>
      </c>
      <c r="I477">
        <f t="shared" si="73"/>
        <v>179.6999999999997</v>
      </c>
      <c r="J477">
        <f t="shared" si="74"/>
        <v>975</v>
      </c>
      <c r="K477" t="str">
        <f t="shared" si="75"/>
        <v>179.70 975</v>
      </c>
      <c r="L477">
        <f t="shared" si="76"/>
        <v>313.2</v>
      </c>
    </row>
    <row r="478" spans="1:12" x14ac:dyDescent="0.25">
      <c r="A478">
        <v>459</v>
      </c>
      <c r="B478">
        <f t="shared" si="68"/>
        <v>17</v>
      </c>
      <c r="C478">
        <f t="shared" si="69"/>
        <v>179.6999999999997</v>
      </c>
      <c r="D478">
        <f t="shared" si="70"/>
        <v>974</v>
      </c>
      <c r="E478">
        <f t="shared" si="71"/>
        <v>1.026694045174538E-3</v>
      </c>
      <c r="F478" t="str">
        <f t="shared" si="72"/>
        <v>u_459=IntEnergy(Water,v=0.00102669,P=179.7)</v>
      </c>
      <c r="G478" t="s">
        <v>481</v>
      </c>
      <c r="H478">
        <v>320.2</v>
      </c>
      <c r="I478">
        <f t="shared" si="73"/>
        <v>179.6999999999997</v>
      </c>
      <c r="J478">
        <f t="shared" si="74"/>
        <v>974</v>
      </c>
      <c r="K478" t="str">
        <f t="shared" si="75"/>
        <v>179.70 974</v>
      </c>
      <c r="L478">
        <f t="shared" si="76"/>
        <v>320.2</v>
      </c>
    </row>
    <row r="479" spans="1:12" x14ac:dyDescent="0.25">
      <c r="A479">
        <v>460</v>
      </c>
      <c r="B479">
        <f t="shared" si="68"/>
        <v>1</v>
      </c>
      <c r="C479">
        <f t="shared" si="69"/>
        <v>179.64999999999969</v>
      </c>
      <c r="D479">
        <f t="shared" si="70"/>
        <v>990</v>
      </c>
      <c r="E479">
        <f t="shared" si="71"/>
        <v>1.0101010101010101E-3</v>
      </c>
      <c r="F479" t="str">
        <f t="shared" si="72"/>
        <v>u_460=IntEnergy(Water,v=0.00101010,P=179.65)</v>
      </c>
      <c r="G479" t="s">
        <v>482</v>
      </c>
      <c r="H479">
        <v>190.8</v>
      </c>
      <c r="I479">
        <f t="shared" si="73"/>
        <v>179.64999999999969</v>
      </c>
      <c r="J479">
        <f t="shared" si="74"/>
        <v>990</v>
      </c>
      <c r="K479" t="str">
        <f t="shared" si="75"/>
        <v>179.65 990</v>
      </c>
      <c r="L479">
        <f t="shared" si="76"/>
        <v>190.8</v>
      </c>
    </row>
    <row r="480" spans="1:12" x14ac:dyDescent="0.25">
      <c r="A480">
        <v>461</v>
      </c>
      <c r="B480">
        <f t="shared" si="68"/>
        <v>2</v>
      </c>
      <c r="C480">
        <f t="shared" si="69"/>
        <v>179.64999999999969</v>
      </c>
      <c r="D480">
        <f t="shared" si="70"/>
        <v>989</v>
      </c>
      <c r="E480">
        <f t="shared" si="71"/>
        <v>1.0111223458038423E-3</v>
      </c>
      <c r="F480" t="str">
        <f t="shared" si="72"/>
        <v>u_461=IntEnergy(Water,v=0.00101112,P=179.65)</v>
      </c>
      <c r="G480" t="s">
        <v>483</v>
      </c>
      <c r="H480">
        <v>201.3</v>
      </c>
      <c r="I480">
        <f t="shared" si="73"/>
        <v>179.64999999999969</v>
      </c>
      <c r="J480">
        <f t="shared" si="74"/>
        <v>989</v>
      </c>
      <c r="K480" t="str">
        <f t="shared" si="75"/>
        <v>179.65 989</v>
      </c>
      <c r="L480">
        <f t="shared" si="76"/>
        <v>201.3</v>
      </c>
    </row>
    <row r="481" spans="1:12" x14ac:dyDescent="0.25">
      <c r="A481">
        <v>462</v>
      </c>
      <c r="B481">
        <f t="shared" si="68"/>
        <v>3</v>
      </c>
      <c r="C481">
        <f t="shared" si="69"/>
        <v>179.64999999999969</v>
      </c>
      <c r="D481">
        <f t="shared" si="70"/>
        <v>988</v>
      </c>
      <c r="E481">
        <f t="shared" si="71"/>
        <v>1.0121457489878543E-3</v>
      </c>
      <c r="F481" t="str">
        <f t="shared" si="72"/>
        <v>u_462=IntEnergy(Water,v=0.00101215,P=179.65)</v>
      </c>
      <c r="G481" t="s">
        <v>484</v>
      </c>
      <c r="H481">
        <v>210.6</v>
      </c>
      <c r="I481">
        <f t="shared" si="73"/>
        <v>179.64999999999969</v>
      </c>
      <c r="J481">
        <f t="shared" si="74"/>
        <v>988</v>
      </c>
      <c r="K481" t="str">
        <f t="shared" si="75"/>
        <v>179.65 988</v>
      </c>
      <c r="L481">
        <f t="shared" si="76"/>
        <v>210.6</v>
      </c>
    </row>
    <row r="482" spans="1:12" x14ac:dyDescent="0.25">
      <c r="A482">
        <v>463</v>
      </c>
      <c r="B482">
        <f t="shared" si="68"/>
        <v>4</v>
      </c>
      <c r="C482">
        <f t="shared" si="69"/>
        <v>179.64999999999969</v>
      </c>
      <c r="D482">
        <f t="shared" si="70"/>
        <v>987</v>
      </c>
      <c r="E482">
        <f t="shared" si="71"/>
        <v>1.0131712259371835E-3</v>
      </c>
      <c r="F482" t="str">
        <f t="shared" si="72"/>
        <v>u_463=IntEnergy(Water,v=0.00101317,P=179.65)</v>
      </c>
      <c r="G482" t="s">
        <v>485</v>
      </c>
      <c r="H482">
        <v>219.5</v>
      </c>
      <c r="I482">
        <f t="shared" si="73"/>
        <v>179.64999999999969</v>
      </c>
      <c r="J482">
        <f t="shared" si="74"/>
        <v>987</v>
      </c>
      <c r="K482" t="str">
        <f t="shared" si="75"/>
        <v>179.65 987</v>
      </c>
      <c r="L482">
        <f t="shared" si="76"/>
        <v>219.5</v>
      </c>
    </row>
    <row r="483" spans="1:12" x14ac:dyDescent="0.25">
      <c r="A483">
        <v>464</v>
      </c>
      <c r="B483">
        <f t="shared" si="68"/>
        <v>5</v>
      </c>
      <c r="C483">
        <f t="shared" si="69"/>
        <v>179.64999999999969</v>
      </c>
      <c r="D483">
        <f t="shared" si="70"/>
        <v>986</v>
      </c>
      <c r="E483">
        <f t="shared" si="71"/>
        <v>1.0141987829614604E-3</v>
      </c>
      <c r="F483" t="str">
        <f t="shared" si="72"/>
        <v>u_464=IntEnergy(Water,v=0.00101420,P=179.65)</v>
      </c>
      <c r="G483" t="s">
        <v>486</v>
      </c>
      <c r="H483">
        <v>228.2</v>
      </c>
      <c r="I483">
        <f t="shared" si="73"/>
        <v>179.64999999999969</v>
      </c>
      <c r="J483">
        <f t="shared" si="74"/>
        <v>986</v>
      </c>
      <c r="K483" t="str">
        <f t="shared" si="75"/>
        <v>179.65 986</v>
      </c>
      <c r="L483">
        <f t="shared" si="76"/>
        <v>228.2</v>
      </c>
    </row>
    <row r="484" spans="1:12" x14ac:dyDescent="0.25">
      <c r="A484">
        <v>465</v>
      </c>
      <c r="B484">
        <f t="shared" si="68"/>
        <v>6</v>
      </c>
      <c r="C484">
        <f t="shared" si="69"/>
        <v>179.64999999999969</v>
      </c>
      <c r="D484">
        <f t="shared" si="70"/>
        <v>985</v>
      </c>
      <c r="E484">
        <f t="shared" si="71"/>
        <v>1.0152284263959391E-3</v>
      </c>
      <c r="F484" t="str">
        <f t="shared" si="72"/>
        <v>u_465=IntEnergy(Water,v=0.00101523,P=179.65)</v>
      </c>
      <c r="G484" t="s">
        <v>487</v>
      </c>
      <c r="H484">
        <v>236.7</v>
      </c>
      <c r="I484">
        <f t="shared" si="73"/>
        <v>179.64999999999969</v>
      </c>
      <c r="J484">
        <f t="shared" si="74"/>
        <v>985</v>
      </c>
      <c r="K484" t="str">
        <f t="shared" si="75"/>
        <v>179.65 985</v>
      </c>
      <c r="L484">
        <f t="shared" si="76"/>
        <v>236.7</v>
      </c>
    </row>
    <row r="485" spans="1:12" x14ac:dyDescent="0.25">
      <c r="A485">
        <v>466</v>
      </c>
      <c r="B485">
        <f t="shared" ref="B485:B548" si="77">IF(B484=17,1,B484+1)</f>
        <v>7</v>
      </c>
      <c r="C485">
        <f t="shared" ref="C485:C548" si="78">IF(B484=17,C484-0.05,C484)</f>
        <v>179.64999999999969</v>
      </c>
      <c r="D485">
        <f t="shared" ref="D485:D548" si="79">IF(B484=17,990,D484-1)</f>
        <v>984</v>
      </c>
      <c r="E485">
        <f t="shared" si="71"/>
        <v>1.0162601626016261E-3</v>
      </c>
      <c r="F485" t="str">
        <f t="shared" si="72"/>
        <v>u_466=IntEnergy(Water,v=0.00101626,P=179.65)</v>
      </c>
      <c r="G485" t="s">
        <v>488</v>
      </c>
      <c r="H485">
        <v>245</v>
      </c>
      <c r="I485">
        <f t="shared" si="73"/>
        <v>179.64999999999969</v>
      </c>
      <c r="J485">
        <f t="shared" si="74"/>
        <v>984</v>
      </c>
      <c r="K485" t="str">
        <f t="shared" si="75"/>
        <v>179.65 984</v>
      </c>
      <c r="L485">
        <f t="shared" si="76"/>
        <v>245</v>
      </c>
    </row>
    <row r="486" spans="1:12" x14ac:dyDescent="0.25">
      <c r="A486">
        <v>467</v>
      </c>
      <c r="B486">
        <f t="shared" si="77"/>
        <v>8</v>
      </c>
      <c r="C486">
        <f t="shared" si="78"/>
        <v>179.64999999999969</v>
      </c>
      <c r="D486">
        <f t="shared" si="79"/>
        <v>983</v>
      </c>
      <c r="E486">
        <f t="shared" si="71"/>
        <v>1.017293997965412E-3</v>
      </c>
      <c r="F486" t="str">
        <f t="shared" si="72"/>
        <v>u_467=IntEnergy(Water,v=0.00101729,P=179.65)</v>
      </c>
      <c r="G486" t="s">
        <v>489</v>
      </c>
      <c r="H486">
        <v>253.1</v>
      </c>
      <c r="I486">
        <f t="shared" si="73"/>
        <v>179.64999999999969</v>
      </c>
      <c r="J486">
        <f t="shared" si="74"/>
        <v>983</v>
      </c>
      <c r="K486" t="str">
        <f t="shared" si="75"/>
        <v>179.65 983</v>
      </c>
      <c r="L486">
        <f t="shared" si="76"/>
        <v>253.1</v>
      </c>
    </row>
    <row r="487" spans="1:12" x14ac:dyDescent="0.25">
      <c r="A487">
        <v>468</v>
      </c>
      <c r="B487">
        <f t="shared" si="77"/>
        <v>9</v>
      </c>
      <c r="C487">
        <f t="shared" si="78"/>
        <v>179.64999999999969</v>
      </c>
      <c r="D487">
        <f t="shared" si="79"/>
        <v>982</v>
      </c>
      <c r="E487">
        <f t="shared" si="71"/>
        <v>1.0183299389002036E-3</v>
      </c>
      <c r="F487" t="str">
        <f t="shared" si="72"/>
        <v>u_468=IntEnergy(Water,v=0.00101833,P=179.65)</v>
      </c>
      <c r="G487" t="s">
        <v>490</v>
      </c>
      <c r="H487">
        <v>261.2</v>
      </c>
      <c r="I487">
        <f t="shared" si="73"/>
        <v>179.64999999999969</v>
      </c>
      <c r="J487">
        <f t="shared" si="74"/>
        <v>982</v>
      </c>
      <c r="K487" t="str">
        <f t="shared" si="75"/>
        <v>179.65 982</v>
      </c>
      <c r="L487">
        <f t="shared" si="76"/>
        <v>261.2</v>
      </c>
    </row>
    <row r="488" spans="1:12" x14ac:dyDescent="0.25">
      <c r="A488">
        <v>469</v>
      </c>
      <c r="B488">
        <f t="shared" si="77"/>
        <v>10</v>
      </c>
      <c r="C488">
        <f t="shared" si="78"/>
        <v>179.64999999999969</v>
      </c>
      <c r="D488">
        <f t="shared" si="79"/>
        <v>981</v>
      </c>
      <c r="E488">
        <f t="shared" si="71"/>
        <v>1.0193679918450561E-3</v>
      </c>
      <c r="F488" t="str">
        <f t="shared" si="72"/>
        <v>u_469=IntEnergy(Water,v=0.00101937,P=179.65)</v>
      </c>
      <c r="G488" t="s">
        <v>491</v>
      </c>
      <c r="H488">
        <v>269</v>
      </c>
      <c r="I488">
        <f t="shared" si="73"/>
        <v>179.64999999999969</v>
      </c>
      <c r="J488">
        <f t="shared" si="74"/>
        <v>981</v>
      </c>
      <c r="K488" t="str">
        <f t="shared" si="75"/>
        <v>179.65 981</v>
      </c>
      <c r="L488">
        <f t="shared" si="76"/>
        <v>269</v>
      </c>
    </row>
    <row r="489" spans="1:12" x14ac:dyDescent="0.25">
      <c r="A489">
        <v>470</v>
      </c>
      <c r="B489">
        <f t="shared" si="77"/>
        <v>11</v>
      </c>
      <c r="C489">
        <f t="shared" si="78"/>
        <v>179.64999999999969</v>
      </c>
      <c r="D489">
        <f t="shared" si="79"/>
        <v>980</v>
      </c>
      <c r="E489">
        <f t="shared" si="71"/>
        <v>1.0204081632653062E-3</v>
      </c>
      <c r="F489" t="str">
        <f t="shared" si="72"/>
        <v>u_470=IntEnergy(Water,v=0.00102041,P=179.65)</v>
      </c>
      <c r="G489" t="s">
        <v>492</v>
      </c>
      <c r="H489">
        <v>276.7</v>
      </c>
      <c r="I489">
        <f t="shared" si="73"/>
        <v>179.64999999999969</v>
      </c>
      <c r="J489">
        <f t="shared" si="74"/>
        <v>980</v>
      </c>
      <c r="K489" t="str">
        <f t="shared" si="75"/>
        <v>179.65 980</v>
      </c>
      <c r="L489">
        <f t="shared" si="76"/>
        <v>276.7</v>
      </c>
    </row>
    <row r="490" spans="1:12" x14ac:dyDescent="0.25">
      <c r="A490">
        <v>471</v>
      </c>
      <c r="B490">
        <f t="shared" si="77"/>
        <v>12</v>
      </c>
      <c r="C490">
        <f t="shared" si="78"/>
        <v>179.64999999999969</v>
      </c>
      <c r="D490">
        <f t="shared" si="79"/>
        <v>979</v>
      </c>
      <c r="E490">
        <f t="shared" si="71"/>
        <v>1.0214504596527069E-3</v>
      </c>
      <c r="F490" t="str">
        <f t="shared" si="72"/>
        <v>u_471=IntEnergy(Water,v=0.00102145,P=179.65)</v>
      </c>
      <c r="G490" t="s">
        <v>493</v>
      </c>
      <c r="H490">
        <v>284.2</v>
      </c>
      <c r="I490">
        <f t="shared" si="73"/>
        <v>179.64999999999969</v>
      </c>
      <c r="J490">
        <f t="shared" si="74"/>
        <v>979</v>
      </c>
      <c r="K490" t="str">
        <f t="shared" si="75"/>
        <v>179.65 979</v>
      </c>
      <c r="L490">
        <f t="shared" si="76"/>
        <v>284.2</v>
      </c>
    </row>
    <row r="491" spans="1:12" x14ac:dyDescent="0.25">
      <c r="A491">
        <v>472</v>
      </c>
      <c r="B491">
        <f t="shared" si="77"/>
        <v>13</v>
      </c>
      <c r="C491">
        <f t="shared" si="78"/>
        <v>179.64999999999969</v>
      </c>
      <c r="D491">
        <f t="shared" si="79"/>
        <v>978</v>
      </c>
      <c r="E491">
        <f t="shared" si="71"/>
        <v>1.0224948875255625E-3</v>
      </c>
      <c r="F491" t="str">
        <f t="shared" si="72"/>
        <v>u_472=IntEnergy(Water,v=0.00102249,P=179.65)</v>
      </c>
      <c r="G491" t="s">
        <v>494</v>
      </c>
      <c r="H491">
        <v>291.60000000000002</v>
      </c>
      <c r="I491">
        <f t="shared" si="73"/>
        <v>179.64999999999969</v>
      </c>
      <c r="J491">
        <f t="shared" si="74"/>
        <v>978</v>
      </c>
      <c r="K491" t="str">
        <f t="shared" si="75"/>
        <v>179.65 978</v>
      </c>
      <c r="L491">
        <f t="shared" si="76"/>
        <v>291.60000000000002</v>
      </c>
    </row>
    <row r="492" spans="1:12" x14ac:dyDescent="0.25">
      <c r="A492">
        <v>473</v>
      </c>
      <c r="B492">
        <f t="shared" si="77"/>
        <v>14</v>
      </c>
      <c r="C492">
        <f t="shared" si="78"/>
        <v>179.64999999999969</v>
      </c>
      <c r="D492">
        <f t="shared" si="79"/>
        <v>977</v>
      </c>
      <c r="E492">
        <f t="shared" si="71"/>
        <v>1.0235414534288639E-3</v>
      </c>
      <c r="F492" t="str">
        <f t="shared" si="72"/>
        <v>u_473=IntEnergy(Water,v=0.00102354,P=179.65)</v>
      </c>
      <c r="G492" t="s">
        <v>495</v>
      </c>
      <c r="H492">
        <v>298.89999999999998</v>
      </c>
      <c r="I492">
        <f t="shared" si="73"/>
        <v>179.64999999999969</v>
      </c>
      <c r="J492">
        <f t="shared" si="74"/>
        <v>977</v>
      </c>
      <c r="K492" t="str">
        <f t="shared" si="75"/>
        <v>179.65 977</v>
      </c>
      <c r="L492">
        <f t="shared" si="76"/>
        <v>298.89999999999998</v>
      </c>
    </row>
    <row r="493" spans="1:12" x14ac:dyDescent="0.25">
      <c r="A493">
        <v>474</v>
      </c>
      <c r="B493">
        <f t="shared" si="77"/>
        <v>15</v>
      </c>
      <c r="C493">
        <f t="shared" si="78"/>
        <v>179.64999999999969</v>
      </c>
      <c r="D493">
        <f t="shared" si="79"/>
        <v>976</v>
      </c>
      <c r="E493">
        <f t="shared" si="71"/>
        <v>1.0245901639344263E-3</v>
      </c>
      <c r="F493" t="str">
        <f t="shared" si="72"/>
        <v>u_474=IntEnergy(Water,v=0.00102459,P=179.65)</v>
      </c>
      <c r="G493" t="s">
        <v>496</v>
      </c>
      <c r="H493">
        <v>306.10000000000002</v>
      </c>
      <c r="I493">
        <f t="shared" si="73"/>
        <v>179.64999999999969</v>
      </c>
      <c r="J493">
        <f t="shared" si="74"/>
        <v>976</v>
      </c>
      <c r="K493" t="str">
        <f t="shared" si="75"/>
        <v>179.65 976</v>
      </c>
      <c r="L493">
        <f t="shared" si="76"/>
        <v>306.10000000000002</v>
      </c>
    </row>
    <row r="494" spans="1:12" x14ac:dyDescent="0.25">
      <c r="A494">
        <v>475</v>
      </c>
      <c r="B494">
        <f t="shared" si="77"/>
        <v>16</v>
      </c>
      <c r="C494">
        <f t="shared" si="78"/>
        <v>179.64999999999969</v>
      </c>
      <c r="D494">
        <f t="shared" si="79"/>
        <v>975</v>
      </c>
      <c r="E494">
        <f t="shared" si="71"/>
        <v>1.0256410256410256E-3</v>
      </c>
      <c r="F494" t="str">
        <f t="shared" si="72"/>
        <v>u_475=IntEnergy(Water,v=0.00102564,P=179.65)</v>
      </c>
      <c r="G494" t="s">
        <v>497</v>
      </c>
      <c r="H494">
        <v>313.2</v>
      </c>
      <c r="I494">
        <f t="shared" si="73"/>
        <v>179.64999999999969</v>
      </c>
      <c r="J494">
        <f t="shared" si="74"/>
        <v>975</v>
      </c>
      <c r="K494" t="str">
        <f t="shared" si="75"/>
        <v>179.65 975</v>
      </c>
      <c r="L494">
        <f t="shared" si="76"/>
        <v>313.2</v>
      </c>
    </row>
    <row r="495" spans="1:12" x14ac:dyDescent="0.25">
      <c r="A495">
        <v>476</v>
      </c>
      <c r="B495">
        <f t="shared" si="77"/>
        <v>17</v>
      </c>
      <c r="C495">
        <f t="shared" si="78"/>
        <v>179.64999999999969</v>
      </c>
      <c r="D495">
        <f t="shared" si="79"/>
        <v>974</v>
      </c>
      <c r="E495">
        <f t="shared" si="71"/>
        <v>1.026694045174538E-3</v>
      </c>
      <c r="F495" t="str">
        <f t="shared" si="72"/>
        <v>u_476=IntEnergy(Water,v=0.00102669,P=179.65)</v>
      </c>
      <c r="G495" t="s">
        <v>498</v>
      </c>
      <c r="H495">
        <v>320.2</v>
      </c>
      <c r="I495">
        <f t="shared" si="73"/>
        <v>179.64999999999969</v>
      </c>
      <c r="J495">
        <f t="shared" si="74"/>
        <v>974</v>
      </c>
      <c r="K495" t="str">
        <f t="shared" si="75"/>
        <v>179.65 974</v>
      </c>
      <c r="L495">
        <f t="shared" si="76"/>
        <v>320.2</v>
      </c>
    </row>
    <row r="496" spans="1:12" x14ac:dyDescent="0.25">
      <c r="A496">
        <v>477</v>
      </c>
      <c r="B496">
        <f t="shared" si="77"/>
        <v>1</v>
      </c>
      <c r="C496">
        <f t="shared" si="78"/>
        <v>179.59999999999968</v>
      </c>
      <c r="D496">
        <f t="shared" si="79"/>
        <v>990</v>
      </c>
      <c r="E496">
        <f t="shared" si="71"/>
        <v>1.0101010101010101E-3</v>
      </c>
      <c r="F496" t="str">
        <f t="shared" si="72"/>
        <v>u_477=IntEnergy(Water,v=0.00101010,P=179.6)</v>
      </c>
      <c r="G496" t="s">
        <v>499</v>
      </c>
      <c r="H496">
        <v>190.8</v>
      </c>
      <c r="I496">
        <f t="shared" si="73"/>
        <v>179.59999999999968</v>
      </c>
      <c r="J496">
        <f t="shared" si="74"/>
        <v>990</v>
      </c>
      <c r="K496" t="str">
        <f t="shared" si="75"/>
        <v>179.60 990</v>
      </c>
      <c r="L496">
        <f t="shared" si="76"/>
        <v>190.8</v>
      </c>
    </row>
    <row r="497" spans="1:12" x14ac:dyDescent="0.25">
      <c r="A497">
        <v>478</v>
      </c>
      <c r="B497">
        <f t="shared" si="77"/>
        <v>2</v>
      </c>
      <c r="C497">
        <f t="shared" si="78"/>
        <v>179.59999999999968</v>
      </c>
      <c r="D497">
        <f t="shared" si="79"/>
        <v>989</v>
      </c>
      <c r="E497">
        <f t="shared" si="71"/>
        <v>1.0111223458038423E-3</v>
      </c>
      <c r="F497" t="str">
        <f t="shared" si="72"/>
        <v>u_478=IntEnergy(Water,v=0.00101112,P=179.6)</v>
      </c>
      <c r="G497" t="s">
        <v>500</v>
      </c>
      <c r="H497">
        <v>201.3</v>
      </c>
      <c r="I497">
        <f t="shared" si="73"/>
        <v>179.59999999999968</v>
      </c>
      <c r="J497">
        <f t="shared" si="74"/>
        <v>989</v>
      </c>
      <c r="K497" t="str">
        <f t="shared" si="75"/>
        <v>179.60 989</v>
      </c>
      <c r="L497">
        <f t="shared" si="76"/>
        <v>201.3</v>
      </c>
    </row>
    <row r="498" spans="1:12" x14ac:dyDescent="0.25">
      <c r="A498">
        <v>479</v>
      </c>
      <c r="B498">
        <f t="shared" si="77"/>
        <v>3</v>
      </c>
      <c r="C498">
        <f t="shared" si="78"/>
        <v>179.59999999999968</v>
      </c>
      <c r="D498">
        <f t="shared" si="79"/>
        <v>988</v>
      </c>
      <c r="E498">
        <f t="shared" si="71"/>
        <v>1.0121457489878543E-3</v>
      </c>
      <c r="F498" t="str">
        <f t="shared" si="72"/>
        <v>u_479=IntEnergy(Water,v=0.00101215,P=179.6)</v>
      </c>
      <c r="G498" t="s">
        <v>501</v>
      </c>
      <c r="H498">
        <v>210.6</v>
      </c>
      <c r="I498">
        <f t="shared" si="73"/>
        <v>179.59999999999968</v>
      </c>
      <c r="J498">
        <f t="shared" si="74"/>
        <v>988</v>
      </c>
      <c r="K498" t="str">
        <f t="shared" si="75"/>
        <v>179.60 988</v>
      </c>
      <c r="L498">
        <f t="shared" si="76"/>
        <v>210.6</v>
      </c>
    </row>
    <row r="499" spans="1:12" x14ac:dyDescent="0.25">
      <c r="A499">
        <v>480</v>
      </c>
      <c r="B499">
        <f t="shared" si="77"/>
        <v>4</v>
      </c>
      <c r="C499">
        <f t="shared" si="78"/>
        <v>179.59999999999968</v>
      </c>
      <c r="D499">
        <f t="shared" si="79"/>
        <v>987</v>
      </c>
      <c r="E499">
        <f t="shared" si="71"/>
        <v>1.0131712259371835E-3</v>
      </c>
      <c r="F499" t="str">
        <f t="shared" si="72"/>
        <v>u_480=IntEnergy(Water,v=0.00101317,P=179.6)</v>
      </c>
      <c r="G499" t="s">
        <v>502</v>
      </c>
      <c r="H499">
        <v>219.5</v>
      </c>
      <c r="I499">
        <f t="shared" si="73"/>
        <v>179.59999999999968</v>
      </c>
      <c r="J499">
        <f t="shared" si="74"/>
        <v>987</v>
      </c>
      <c r="K499" t="str">
        <f t="shared" si="75"/>
        <v>179.60 987</v>
      </c>
      <c r="L499">
        <f t="shared" si="76"/>
        <v>219.5</v>
      </c>
    </row>
    <row r="500" spans="1:12" x14ac:dyDescent="0.25">
      <c r="A500">
        <v>481</v>
      </c>
      <c r="B500">
        <f t="shared" si="77"/>
        <v>5</v>
      </c>
      <c r="C500">
        <f t="shared" si="78"/>
        <v>179.59999999999968</v>
      </c>
      <c r="D500">
        <f t="shared" si="79"/>
        <v>986</v>
      </c>
      <c r="E500">
        <f t="shared" si="71"/>
        <v>1.0141987829614604E-3</v>
      </c>
      <c r="F500" t="str">
        <f t="shared" si="72"/>
        <v>u_481=IntEnergy(Water,v=0.00101420,P=179.6)</v>
      </c>
      <c r="G500" t="s">
        <v>503</v>
      </c>
      <c r="H500">
        <v>228.2</v>
      </c>
      <c r="I500">
        <f t="shared" si="73"/>
        <v>179.59999999999968</v>
      </c>
      <c r="J500">
        <f t="shared" si="74"/>
        <v>986</v>
      </c>
      <c r="K500" t="str">
        <f t="shared" si="75"/>
        <v>179.60 986</v>
      </c>
      <c r="L500">
        <f t="shared" si="76"/>
        <v>228.2</v>
      </c>
    </row>
    <row r="501" spans="1:12" x14ac:dyDescent="0.25">
      <c r="A501">
        <v>482</v>
      </c>
      <c r="B501">
        <f t="shared" si="77"/>
        <v>6</v>
      </c>
      <c r="C501">
        <f t="shared" si="78"/>
        <v>179.59999999999968</v>
      </c>
      <c r="D501">
        <f t="shared" si="79"/>
        <v>985</v>
      </c>
      <c r="E501">
        <f t="shared" si="71"/>
        <v>1.0152284263959391E-3</v>
      </c>
      <c r="F501" t="str">
        <f t="shared" si="72"/>
        <v>u_482=IntEnergy(Water,v=0.00101523,P=179.6)</v>
      </c>
      <c r="G501" t="s">
        <v>504</v>
      </c>
      <c r="H501">
        <v>236.7</v>
      </c>
      <c r="I501">
        <f t="shared" si="73"/>
        <v>179.59999999999968</v>
      </c>
      <c r="J501">
        <f t="shared" si="74"/>
        <v>985</v>
      </c>
      <c r="K501" t="str">
        <f t="shared" si="75"/>
        <v>179.60 985</v>
      </c>
      <c r="L501">
        <f t="shared" si="76"/>
        <v>236.7</v>
      </c>
    </row>
    <row r="502" spans="1:12" x14ac:dyDescent="0.25">
      <c r="A502">
        <v>483</v>
      </c>
      <c r="B502">
        <f t="shared" si="77"/>
        <v>7</v>
      </c>
      <c r="C502">
        <f t="shared" si="78"/>
        <v>179.59999999999968</v>
      </c>
      <c r="D502">
        <f t="shared" si="79"/>
        <v>984</v>
      </c>
      <c r="E502">
        <f t="shared" si="71"/>
        <v>1.0162601626016261E-3</v>
      </c>
      <c r="F502" t="str">
        <f t="shared" si="72"/>
        <v>u_483=IntEnergy(Water,v=0.00101626,P=179.6)</v>
      </c>
      <c r="G502" t="s">
        <v>505</v>
      </c>
      <c r="H502">
        <v>245</v>
      </c>
      <c r="I502">
        <f t="shared" si="73"/>
        <v>179.59999999999968</v>
      </c>
      <c r="J502">
        <f t="shared" si="74"/>
        <v>984</v>
      </c>
      <c r="K502" t="str">
        <f t="shared" si="75"/>
        <v>179.60 984</v>
      </c>
      <c r="L502">
        <f t="shared" si="76"/>
        <v>245</v>
      </c>
    </row>
    <row r="503" spans="1:12" x14ac:dyDescent="0.25">
      <c r="A503">
        <v>484</v>
      </c>
      <c r="B503">
        <f t="shared" si="77"/>
        <v>8</v>
      </c>
      <c r="C503">
        <f t="shared" si="78"/>
        <v>179.59999999999968</v>
      </c>
      <c r="D503">
        <f t="shared" si="79"/>
        <v>983</v>
      </c>
      <c r="E503">
        <f t="shared" si="71"/>
        <v>1.017293997965412E-3</v>
      </c>
      <c r="F503" t="str">
        <f t="shared" si="72"/>
        <v>u_484=IntEnergy(Water,v=0.00101729,P=179.6)</v>
      </c>
      <c r="G503" t="s">
        <v>506</v>
      </c>
      <c r="H503">
        <v>253.1</v>
      </c>
      <c r="I503">
        <f t="shared" si="73"/>
        <v>179.59999999999968</v>
      </c>
      <c r="J503">
        <f t="shared" si="74"/>
        <v>983</v>
      </c>
      <c r="K503" t="str">
        <f t="shared" si="75"/>
        <v>179.60 983</v>
      </c>
      <c r="L503">
        <f t="shared" si="76"/>
        <v>253.1</v>
      </c>
    </row>
    <row r="504" spans="1:12" x14ac:dyDescent="0.25">
      <c r="A504">
        <v>485</v>
      </c>
      <c r="B504">
        <f t="shared" si="77"/>
        <v>9</v>
      </c>
      <c r="C504">
        <f t="shared" si="78"/>
        <v>179.59999999999968</v>
      </c>
      <c r="D504">
        <f t="shared" si="79"/>
        <v>982</v>
      </c>
      <c r="E504">
        <f t="shared" si="71"/>
        <v>1.0183299389002036E-3</v>
      </c>
      <c r="F504" t="str">
        <f t="shared" si="72"/>
        <v>u_485=IntEnergy(Water,v=0.00101833,P=179.6)</v>
      </c>
      <c r="G504" t="s">
        <v>507</v>
      </c>
      <c r="H504">
        <v>261.2</v>
      </c>
      <c r="I504">
        <f t="shared" si="73"/>
        <v>179.59999999999968</v>
      </c>
      <c r="J504">
        <f t="shared" si="74"/>
        <v>982</v>
      </c>
      <c r="K504" t="str">
        <f t="shared" si="75"/>
        <v>179.60 982</v>
      </c>
      <c r="L504">
        <f t="shared" si="76"/>
        <v>261.2</v>
      </c>
    </row>
    <row r="505" spans="1:12" x14ac:dyDescent="0.25">
      <c r="A505">
        <v>486</v>
      </c>
      <c r="B505">
        <f t="shared" si="77"/>
        <v>10</v>
      </c>
      <c r="C505">
        <f t="shared" si="78"/>
        <v>179.59999999999968</v>
      </c>
      <c r="D505">
        <f t="shared" si="79"/>
        <v>981</v>
      </c>
      <c r="E505">
        <f t="shared" si="71"/>
        <v>1.0193679918450561E-3</v>
      </c>
      <c r="F505" t="str">
        <f t="shared" si="72"/>
        <v>u_486=IntEnergy(Water,v=0.00101937,P=179.6)</v>
      </c>
      <c r="G505" t="s">
        <v>508</v>
      </c>
      <c r="H505">
        <v>269</v>
      </c>
      <c r="I505">
        <f t="shared" si="73"/>
        <v>179.59999999999968</v>
      </c>
      <c r="J505">
        <f t="shared" si="74"/>
        <v>981</v>
      </c>
      <c r="K505" t="str">
        <f t="shared" si="75"/>
        <v>179.60 981</v>
      </c>
      <c r="L505">
        <f t="shared" si="76"/>
        <v>269</v>
      </c>
    </row>
    <row r="506" spans="1:12" x14ac:dyDescent="0.25">
      <c r="A506">
        <v>487</v>
      </c>
      <c r="B506">
        <f t="shared" si="77"/>
        <v>11</v>
      </c>
      <c r="C506">
        <f t="shared" si="78"/>
        <v>179.59999999999968</v>
      </c>
      <c r="D506">
        <f t="shared" si="79"/>
        <v>980</v>
      </c>
      <c r="E506">
        <f t="shared" si="71"/>
        <v>1.0204081632653062E-3</v>
      </c>
      <c r="F506" t="str">
        <f t="shared" si="72"/>
        <v>u_487=IntEnergy(Water,v=0.00102041,P=179.6)</v>
      </c>
      <c r="G506" t="s">
        <v>509</v>
      </c>
      <c r="H506">
        <v>276.7</v>
      </c>
      <c r="I506">
        <f t="shared" si="73"/>
        <v>179.59999999999968</v>
      </c>
      <c r="J506">
        <f t="shared" si="74"/>
        <v>980</v>
      </c>
      <c r="K506" t="str">
        <f t="shared" si="75"/>
        <v>179.60 980</v>
      </c>
      <c r="L506">
        <f t="shared" si="76"/>
        <v>276.7</v>
      </c>
    </row>
    <row r="507" spans="1:12" x14ac:dyDescent="0.25">
      <c r="A507">
        <v>488</v>
      </c>
      <c r="B507">
        <f t="shared" si="77"/>
        <v>12</v>
      </c>
      <c r="C507">
        <f t="shared" si="78"/>
        <v>179.59999999999968</v>
      </c>
      <c r="D507">
        <f t="shared" si="79"/>
        <v>979</v>
      </c>
      <c r="E507">
        <f t="shared" si="71"/>
        <v>1.0214504596527069E-3</v>
      </c>
      <c r="F507" t="str">
        <f t="shared" si="72"/>
        <v>u_488=IntEnergy(Water,v=0.00102145,P=179.6)</v>
      </c>
      <c r="G507" t="s">
        <v>510</v>
      </c>
      <c r="H507">
        <v>284.2</v>
      </c>
      <c r="I507">
        <f t="shared" si="73"/>
        <v>179.59999999999968</v>
      </c>
      <c r="J507">
        <f t="shared" si="74"/>
        <v>979</v>
      </c>
      <c r="K507" t="str">
        <f t="shared" si="75"/>
        <v>179.60 979</v>
      </c>
      <c r="L507">
        <f t="shared" si="76"/>
        <v>284.2</v>
      </c>
    </row>
    <row r="508" spans="1:12" x14ac:dyDescent="0.25">
      <c r="A508">
        <v>489</v>
      </c>
      <c r="B508">
        <f t="shared" si="77"/>
        <v>13</v>
      </c>
      <c r="C508">
        <f t="shared" si="78"/>
        <v>179.59999999999968</v>
      </c>
      <c r="D508">
        <f t="shared" si="79"/>
        <v>978</v>
      </c>
      <c r="E508">
        <f t="shared" si="71"/>
        <v>1.0224948875255625E-3</v>
      </c>
      <c r="F508" t="str">
        <f t="shared" si="72"/>
        <v>u_489=IntEnergy(Water,v=0.00102249,P=179.6)</v>
      </c>
      <c r="G508" t="s">
        <v>511</v>
      </c>
      <c r="H508">
        <v>291.60000000000002</v>
      </c>
      <c r="I508">
        <f t="shared" si="73"/>
        <v>179.59999999999968</v>
      </c>
      <c r="J508">
        <f t="shared" si="74"/>
        <v>978</v>
      </c>
      <c r="K508" t="str">
        <f t="shared" si="75"/>
        <v>179.60 978</v>
      </c>
      <c r="L508">
        <f t="shared" si="76"/>
        <v>291.60000000000002</v>
      </c>
    </row>
    <row r="509" spans="1:12" x14ac:dyDescent="0.25">
      <c r="A509">
        <v>490</v>
      </c>
      <c r="B509">
        <f t="shared" si="77"/>
        <v>14</v>
      </c>
      <c r="C509">
        <f t="shared" si="78"/>
        <v>179.59999999999968</v>
      </c>
      <c r="D509">
        <f t="shared" si="79"/>
        <v>977</v>
      </c>
      <c r="E509">
        <f t="shared" si="71"/>
        <v>1.0235414534288639E-3</v>
      </c>
      <c r="F509" t="str">
        <f t="shared" si="72"/>
        <v>u_490=IntEnergy(Water,v=0.00102354,P=179.6)</v>
      </c>
      <c r="G509" t="s">
        <v>512</v>
      </c>
      <c r="H509">
        <v>298.89999999999998</v>
      </c>
      <c r="I509">
        <f t="shared" si="73"/>
        <v>179.59999999999968</v>
      </c>
      <c r="J509">
        <f t="shared" si="74"/>
        <v>977</v>
      </c>
      <c r="K509" t="str">
        <f t="shared" si="75"/>
        <v>179.60 977</v>
      </c>
      <c r="L509">
        <f t="shared" si="76"/>
        <v>298.89999999999998</v>
      </c>
    </row>
    <row r="510" spans="1:12" x14ac:dyDescent="0.25">
      <c r="A510">
        <v>491</v>
      </c>
      <c r="B510">
        <f t="shared" si="77"/>
        <v>15</v>
      </c>
      <c r="C510">
        <f t="shared" si="78"/>
        <v>179.59999999999968</v>
      </c>
      <c r="D510">
        <f t="shared" si="79"/>
        <v>976</v>
      </c>
      <c r="E510">
        <f t="shared" si="71"/>
        <v>1.0245901639344263E-3</v>
      </c>
      <c r="F510" t="str">
        <f t="shared" si="72"/>
        <v>u_491=IntEnergy(Water,v=0.00102459,P=179.6)</v>
      </c>
      <c r="G510" t="s">
        <v>513</v>
      </c>
      <c r="H510">
        <v>306.10000000000002</v>
      </c>
      <c r="I510">
        <f t="shared" si="73"/>
        <v>179.59999999999968</v>
      </c>
      <c r="J510">
        <f t="shared" si="74"/>
        <v>976</v>
      </c>
      <c r="K510" t="str">
        <f t="shared" si="75"/>
        <v>179.60 976</v>
      </c>
      <c r="L510">
        <f t="shared" si="76"/>
        <v>306.10000000000002</v>
      </c>
    </row>
    <row r="511" spans="1:12" x14ac:dyDescent="0.25">
      <c r="A511">
        <v>492</v>
      </c>
      <c r="B511">
        <f t="shared" si="77"/>
        <v>16</v>
      </c>
      <c r="C511">
        <f t="shared" si="78"/>
        <v>179.59999999999968</v>
      </c>
      <c r="D511">
        <f t="shared" si="79"/>
        <v>975</v>
      </c>
      <c r="E511">
        <f t="shared" si="71"/>
        <v>1.0256410256410256E-3</v>
      </c>
      <c r="F511" t="str">
        <f t="shared" si="72"/>
        <v>u_492=IntEnergy(Water,v=0.00102564,P=179.6)</v>
      </c>
      <c r="G511" t="s">
        <v>514</v>
      </c>
      <c r="H511">
        <v>313.2</v>
      </c>
      <c r="I511">
        <f t="shared" si="73"/>
        <v>179.59999999999968</v>
      </c>
      <c r="J511">
        <f t="shared" si="74"/>
        <v>975</v>
      </c>
      <c r="K511" t="str">
        <f t="shared" si="75"/>
        <v>179.60 975</v>
      </c>
      <c r="L511">
        <f t="shared" si="76"/>
        <v>313.2</v>
      </c>
    </row>
    <row r="512" spans="1:12" x14ac:dyDescent="0.25">
      <c r="A512">
        <v>493</v>
      </c>
      <c r="B512">
        <f t="shared" si="77"/>
        <v>17</v>
      </c>
      <c r="C512">
        <f t="shared" si="78"/>
        <v>179.59999999999968</v>
      </c>
      <c r="D512">
        <f t="shared" si="79"/>
        <v>974</v>
      </c>
      <c r="E512">
        <f t="shared" si="71"/>
        <v>1.026694045174538E-3</v>
      </c>
      <c r="F512" t="str">
        <f t="shared" si="72"/>
        <v>u_493=IntEnergy(Water,v=0.00102669,P=179.6)</v>
      </c>
      <c r="G512" t="s">
        <v>515</v>
      </c>
      <c r="H512">
        <v>320.2</v>
      </c>
      <c r="I512">
        <f t="shared" si="73"/>
        <v>179.59999999999968</v>
      </c>
      <c r="J512">
        <f t="shared" si="74"/>
        <v>974</v>
      </c>
      <c r="K512" t="str">
        <f t="shared" si="75"/>
        <v>179.60 974</v>
      </c>
      <c r="L512">
        <f t="shared" si="76"/>
        <v>320.2</v>
      </c>
    </row>
    <row r="513" spans="1:12" x14ac:dyDescent="0.25">
      <c r="A513">
        <v>494</v>
      </c>
      <c r="B513">
        <f t="shared" si="77"/>
        <v>1</v>
      </c>
      <c r="C513">
        <f t="shared" si="78"/>
        <v>179.54999999999967</v>
      </c>
      <c r="D513">
        <f t="shared" si="79"/>
        <v>990</v>
      </c>
      <c r="E513">
        <f t="shared" si="71"/>
        <v>1.0101010101010101E-3</v>
      </c>
      <c r="F513" t="str">
        <f t="shared" si="72"/>
        <v>u_494=IntEnergy(Water,v=0.00101010,P=179.55)</v>
      </c>
      <c r="G513" t="s">
        <v>516</v>
      </c>
      <c r="H513">
        <v>190.8</v>
      </c>
      <c r="I513">
        <f t="shared" si="73"/>
        <v>179.54999999999967</v>
      </c>
      <c r="J513">
        <f t="shared" si="74"/>
        <v>990</v>
      </c>
      <c r="K513" t="str">
        <f t="shared" si="75"/>
        <v>179.55 990</v>
      </c>
      <c r="L513">
        <f t="shared" si="76"/>
        <v>190.8</v>
      </c>
    </row>
    <row r="514" spans="1:12" x14ac:dyDescent="0.25">
      <c r="A514">
        <v>495</v>
      </c>
      <c r="B514">
        <f t="shared" si="77"/>
        <v>2</v>
      </c>
      <c r="C514">
        <f t="shared" si="78"/>
        <v>179.54999999999967</v>
      </c>
      <c r="D514">
        <f t="shared" si="79"/>
        <v>989</v>
      </c>
      <c r="E514">
        <f t="shared" si="71"/>
        <v>1.0111223458038423E-3</v>
      </c>
      <c r="F514" t="str">
        <f t="shared" si="72"/>
        <v>u_495=IntEnergy(Water,v=0.00101112,P=179.55)</v>
      </c>
      <c r="G514" t="s">
        <v>517</v>
      </c>
      <c r="H514">
        <v>201.3</v>
      </c>
      <c r="I514">
        <f t="shared" si="73"/>
        <v>179.54999999999967</v>
      </c>
      <c r="J514">
        <f t="shared" si="74"/>
        <v>989</v>
      </c>
      <c r="K514" t="str">
        <f t="shared" si="75"/>
        <v>179.55 989</v>
      </c>
      <c r="L514">
        <f t="shared" si="76"/>
        <v>201.3</v>
      </c>
    </row>
    <row r="515" spans="1:12" x14ac:dyDescent="0.25">
      <c r="A515">
        <v>496</v>
      </c>
      <c r="B515">
        <f t="shared" si="77"/>
        <v>3</v>
      </c>
      <c r="C515">
        <f t="shared" si="78"/>
        <v>179.54999999999967</v>
      </c>
      <c r="D515">
        <f t="shared" si="79"/>
        <v>988</v>
      </c>
      <c r="E515">
        <f t="shared" si="71"/>
        <v>1.0121457489878543E-3</v>
      </c>
      <c r="F515" t="str">
        <f t="shared" si="72"/>
        <v>u_496=IntEnergy(Water,v=0.00101215,P=179.55)</v>
      </c>
      <c r="G515" t="s">
        <v>518</v>
      </c>
      <c r="H515">
        <v>210.6</v>
      </c>
      <c r="I515">
        <f t="shared" si="73"/>
        <v>179.54999999999967</v>
      </c>
      <c r="J515">
        <f t="shared" si="74"/>
        <v>988</v>
      </c>
      <c r="K515" t="str">
        <f t="shared" si="75"/>
        <v>179.55 988</v>
      </c>
      <c r="L515">
        <f t="shared" si="76"/>
        <v>210.6</v>
      </c>
    </row>
    <row r="516" spans="1:12" x14ac:dyDescent="0.25">
      <c r="A516">
        <v>497</v>
      </c>
      <c r="B516">
        <f t="shared" si="77"/>
        <v>4</v>
      </c>
      <c r="C516">
        <f t="shared" si="78"/>
        <v>179.54999999999967</v>
      </c>
      <c r="D516">
        <f t="shared" si="79"/>
        <v>987</v>
      </c>
      <c r="E516">
        <f t="shared" si="71"/>
        <v>1.0131712259371835E-3</v>
      </c>
      <c r="F516" t="str">
        <f t="shared" si="72"/>
        <v>u_497=IntEnergy(Water,v=0.00101317,P=179.55)</v>
      </c>
      <c r="G516" t="s">
        <v>519</v>
      </c>
      <c r="H516">
        <v>219.5</v>
      </c>
      <c r="I516">
        <f t="shared" si="73"/>
        <v>179.54999999999967</v>
      </c>
      <c r="J516">
        <f t="shared" si="74"/>
        <v>987</v>
      </c>
      <c r="K516" t="str">
        <f t="shared" si="75"/>
        <v>179.55 987</v>
      </c>
      <c r="L516">
        <f t="shared" si="76"/>
        <v>219.5</v>
      </c>
    </row>
    <row r="517" spans="1:12" x14ac:dyDescent="0.25">
      <c r="A517">
        <v>498</v>
      </c>
      <c r="B517">
        <f t="shared" si="77"/>
        <v>5</v>
      </c>
      <c r="C517">
        <f t="shared" si="78"/>
        <v>179.54999999999967</v>
      </c>
      <c r="D517">
        <f t="shared" si="79"/>
        <v>986</v>
      </c>
      <c r="E517">
        <f t="shared" si="71"/>
        <v>1.0141987829614604E-3</v>
      </c>
      <c r="F517" t="str">
        <f t="shared" si="72"/>
        <v>u_498=IntEnergy(Water,v=0.00101420,P=179.55)</v>
      </c>
      <c r="G517" t="s">
        <v>520</v>
      </c>
      <c r="H517">
        <v>228.2</v>
      </c>
      <c r="I517">
        <f t="shared" si="73"/>
        <v>179.54999999999967</v>
      </c>
      <c r="J517">
        <f t="shared" si="74"/>
        <v>986</v>
      </c>
      <c r="K517" t="str">
        <f t="shared" si="75"/>
        <v>179.55 986</v>
      </c>
      <c r="L517">
        <f t="shared" si="76"/>
        <v>228.2</v>
      </c>
    </row>
    <row r="518" spans="1:12" x14ac:dyDescent="0.25">
      <c r="A518">
        <v>499</v>
      </c>
      <c r="B518">
        <f t="shared" si="77"/>
        <v>6</v>
      </c>
      <c r="C518">
        <f t="shared" si="78"/>
        <v>179.54999999999967</v>
      </c>
      <c r="D518">
        <f t="shared" si="79"/>
        <v>985</v>
      </c>
      <c r="E518">
        <f t="shared" si="71"/>
        <v>1.0152284263959391E-3</v>
      </c>
      <c r="F518" t="str">
        <f t="shared" si="72"/>
        <v>u_499=IntEnergy(Water,v=0.00101523,P=179.55)</v>
      </c>
      <c r="G518" t="s">
        <v>521</v>
      </c>
      <c r="H518">
        <v>236.7</v>
      </c>
      <c r="I518">
        <f t="shared" si="73"/>
        <v>179.54999999999967</v>
      </c>
      <c r="J518">
        <f t="shared" si="74"/>
        <v>985</v>
      </c>
      <c r="K518" t="str">
        <f t="shared" si="75"/>
        <v>179.55 985</v>
      </c>
      <c r="L518">
        <f t="shared" si="76"/>
        <v>236.7</v>
      </c>
    </row>
    <row r="519" spans="1:12" x14ac:dyDescent="0.25">
      <c r="A519">
        <v>500</v>
      </c>
      <c r="B519">
        <f t="shared" si="77"/>
        <v>7</v>
      </c>
      <c r="C519">
        <f t="shared" si="78"/>
        <v>179.54999999999967</v>
      </c>
      <c r="D519">
        <f t="shared" si="79"/>
        <v>984</v>
      </c>
      <c r="E519">
        <f t="shared" si="71"/>
        <v>1.0162601626016261E-3</v>
      </c>
      <c r="F519" t="str">
        <f t="shared" si="72"/>
        <v>u_500=IntEnergy(Water,v=0.00101626,P=179.55)</v>
      </c>
      <c r="G519" t="s">
        <v>522</v>
      </c>
      <c r="H519">
        <v>245</v>
      </c>
      <c r="I519">
        <f t="shared" si="73"/>
        <v>179.54999999999967</v>
      </c>
      <c r="J519">
        <f t="shared" si="74"/>
        <v>984</v>
      </c>
      <c r="K519" t="str">
        <f t="shared" si="75"/>
        <v>179.55 984</v>
      </c>
      <c r="L519">
        <f t="shared" si="76"/>
        <v>245</v>
      </c>
    </row>
    <row r="520" spans="1:12" x14ac:dyDescent="0.25">
      <c r="A520">
        <v>501</v>
      </c>
      <c r="B520">
        <f t="shared" si="77"/>
        <v>8</v>
      </c>
      <c r="C520">
        <f t="shared" si="78"/>
        <v>179.54999999999967</v>
      </c>
      <c r="D520">
        <f t="shared" si="79"/>
        <v>983</v>
      </c>
      <c r="E520">
        <f t="shared" si="71"/>
        <v>1.017293997965412E-3</v>
      </c>
      <c r="F520" t="str">
        <f t="shared" si="72"/>
        <v>u_501=IntEnergy(Water,v=0.00101729,P=179.55)</v>
      </c>
      <c r="G520" t="s">
        <v>523</v>
      </c>
      <c r="H520">
        <v>253.1</v>
      </c>
      <c r="I520">
        <f t="shared" si="73"/>
        <v>179.54999999999967</v>
      </c>
      <c r="J520">
        <f t="shared" si="74"/>
        <v>983</v>
      </c>
      <c r="K520" t="str">
        <f t="shared" si="75"/>
        <v>179.55 983</v>
      </c>
      <c r="L520">
        <f t="shared" si="76"/>
        <v>253.1</v>
      </c>
    </row>
    <row r="521" spans="1:12" x14ac:dyDescent="0.25">
      <c r="A521">
        <v>502</v>
      </c>
      <c r="B521">
        <f t="shared" si="77"/>
        <v>9</v>
      </c>
      <c r="C521">
        <f t="shared" si="78"/>
        <v>179.54999999999967</v>
      </c>
      <c r="D521">
        <f t="shared" si="79"/>
        <v>982</v>
      </c>
      <c r="E521">
        <f t="shared" si="71"/>
        <v>1.0183299389002036E-3</v>
      </c>
      <c r="F521" t="str">
        <f t="shared" si="72"/>
        <v>u_502=IntEnergy(Water,v=0.00101833,P=179.55)</v>
      </c>
      <c r="G521" t="s">
        <v>524</v>
      </c>
      <c r="H521">
        <v>261.2</v>
      </c>
      <c r="I521">
        <f t="shared" si="73"/>
        <v>179.54999999999967</v>
      </c>
      <c r="J521">
        <f t="shared" si="74"/>
        <v>982</v>
      </c>
      <c r="K521" t="str">
        <f t="shared" si="75"/>
        <v>179.55 982</v>
      </c>
      <c r="L521">
        <f t="shared" si="76"/>
        <v>261.2</v>
      </c>
    </row>
    <row r="522" spans="1:12" x14ac:dyDescent="0.25">
      <c r="A522">
        <v>503</v>
      </c>
      <c r="B522">
        <f t="shared" si="77"/>
        <v>10</v>
      </c>
      <c r="C522">
        <f t="shared" si="78"/>
        <v>179.54999999999967</v>
      </c>
      <c r="D522">
        <f t="shared" si="79"/>
        <v>981</v>
      </c>
      <c r="E522">
        <f t="shared" si="71"/>
        <v>1.0193679918450561E-3</v>
      </c>
      <c r="F522" t="str">
        <f t="shared" si="72"/>
        <v>u_503=IntEnergy(Water,v=0.00101937,P=179.55)</v>
      </c>
      <c r="G522" t="s">
        <v>525</v>
      </c>
      <c r="H522">
        <v>269</v>
      </c>
      <c r="I522">
        <f t="shared" si="73"/>
        <v>179.54999999999967</v>
      </c>
      <c r="J522">
        <f t="shared" si="74"/>
        <v>981</v>
      </c>
      <c r="K522" t="str">
        <f t="shared" si="75"/>
        <v>179.55 981</v>
      </c>
      <c r="L522">
        <f t="shared" si="76"/>
        <v>269</v>
      </c>
    </row>
    <row r="523" spans="1:12" x14ac:dyDescent="0.25">
      <c r="A523">
        <v>504</v>
      </c>
      <c r="B523">
        <f t="shared" si="77"/>
        <v>11</v>
      </c>
      <c r="C523">
        <f t="shared" si="78"/>
        <v>179.54999999999967</v>
      </c>
      <c r="D523">
        <f t="shared" si="79"/>
        <v>980</v>
      </c>
      <c r="E523">
        <f t="shared" si="71"/>
        <v>1.0204081632653062E-3</v>
      </c>
      <c r="F523" t="str">
        <f t="shared" si="72"/>
        <v>u_504=IntEnergy(Water,v=0.00102041,P=179.55)</v>
      </c>
      <c r="G523" t="s">
        <v>526</v>
      </c>
      <c r="H523">
        <v>276.7</v>
      </c>
      <c r="I523">
        <f t="shared" si="73"/>
        <v>179.54999999999967</v>
      </c>
      <c r="J523">
        <f t="shared" si="74"/>
        <v>980</v>
      </c>
      <c r="K523" t="str">
        <f t="shared" si="75"/>
        <v>179.55 980</v>
      </c>
      <c r="L523">
        <f t="shared" si="76"/>
        <v>276.7</v>
      </c>
    </row>
    <row r="524" spans="1:12" x14ac:dyDescent="0.25">
      <c r="A524">
        <v>505</v>
      </c>
      <c r="B524">
        <f t="shared" si="77"/>
        <v>12</v>
      </c>
      <c r="C524">
        <f t="shared" si="78"/>
        <v>179.54999999999967</v>
      </c>
      <c r="D524">
        <f t="shared" si="79"/>
        <v>979</v>
      </c>
      <c r="E524">
        <f t="shared" si="71"/>
        <v>1.0214504596527069E-3</v>
      </c>
      <c r="F524" t="str">
        <f t="shared" si="72"/>
        <v>u_505=IntEnergy(Water,v=0.00102145,P=179.55)</v>
      </c>
      <c r="G524" t="s">
        <v>527</v>
      </c>
      <c r="H524">
        <v>284.2</v>
      </c>
      <c r="I524">
        <f t="shared" si="73"/>
        <v>179.54999999999967</v>
      </c>
      <c r="J524">
        <f t="shared" si="74"/>
        <v>979</v>
      </c>
      <c r="K524" t="str">
        <f t="shared" si="75"/>
        <v>179.55 979</v>
      </c>
      <c r="L524">
        <f t="shared" si="76"/>
        <v>284.2</v>
      </c>
    </row>
    <row r="525" spans="1:12" x14ac:dyDescent="0.25">
      <c r="A525">
        <v>506</v>
      </c>
      <c r="B525">
        <f t="shared" si="77"/>
        <v>13</v>
      </c>
      <c r="C525">
        <f t="shared" si="78"/>
        <v>179.54999999999967</v>
      </c>
      <c r="D525">
        <f t="shared" si="79"/>
        <v>978</v>
      </c>
      <c r="E525">
        <f t="shared" si="71"/>
        <v>1.0224948875255625E-3</v>
      </c>
      <c r="F525" t="str">
        <f t="shared" si="72"/>
        <v>u_506=IntEnergy(Water,v=0.00102249,P=179.55)</v>
      </c>
      <c r="G525" t="s">
        <v>528</v>
      </c>
      <c r="H525">
        <v>291.60000000000002</v>
      </c>
      <c r="I525">
        <f t="shared" si="73"/>
        <v>179.54999999999967</v>
      </c>
      <c r="J525">
        <f t="shared" si="74"/>
        <v>978</v>
      </c>
      <c r="K525" t="str">
        <f t="shared" si="75"/>
        <v>179.55 978</v>
      </c>
      <c r="L525">
        <f t="shared" si="76"/>
        <v>291.60000000000002</v>
      </c>
    </row>
    <row r="526" spans="1:12" x14ac:dyDescent="0.25">
      <c r="A526">
        <v>507</v>
      </c>
      <c r="B526">
        <f t="shared" si="77"/>
        <v>14</v>
      </c>
      <c r="C526">
        <f t="shared" si="78"/>
        <v>179.54999999999967</v>
      </c>
      <c r="D526">
        <f t="shared" si="79"/>
        <v>977</v>
      </c>
      <c r="E526">
        <f t="shared" si="71"/>
        <v>1.0235414534288639E-3</v>
      </c>
      <c r="F526" t="str">
        <f t="shared" si="72"/>
        <v>u_507=IntEnergy(Water,v=0.00102354,P=179.55)</v>
      </c>
      <c r="G526" t="s">
        <v>529</v>
      </c>
      <c r="H526">
        <v>298.89999999999998</v>
      </c>
      <c r="I526">
        <f t="shared" si="73"/>
        <v>179.54999999999967</v>
      </c>
      <c r="J526">
        <f t="shared" si="74"/>
        <v>977</v>
      </c>
      <c r="K526" t="str">
        <f t="shared" si="75"/>
        <v>179.55 977</v>
      </c>
      <c r="L526">
        <f t="shared" si="76"/>
        <v>298.89999999999998</v>
      </c>
    </row>
    <row r="527" spans="1:12" x14ac:dyDescent="0.25">
      <c r="A527">
        <v>508</v>
      </c>
      <c r="B527">
        <f t="shared" si="77"/>
        <v>15</v>
      </c>
      <c r="C527">
        <f t="shared" si="78"/>
        <v>179.54999999999967</v>
      </c>
      <c r="D527">
        <f t="shared" si="79"/>
        <v>976</v>
      </c>
      <c r="E527">
        <f t="shared" si="71"/>
        <v>1.0245901639344263E-3</v>
      </c>
      <c r="F527" t="str">
        <f t="shared" si="72"/>
        <v>u_508=IntEnergy(Water,v=0.00102459,P=179.55)</v>
      </c>
      <c r="G527" t="s">
        <v>530</v>
      </c>
      <c r="H527">
        <v>306.10000000000002</v>
      </c>
      <c r="I527">
        <f t="shared" si="73"/>
        <v>179.54999999999967</v>
      </c>
      <c r="J527">
        <f t="shared" si="74"/>
        <v>976</v>
      </c>
      <c r="K527" t="str">
        <f t="shared" si="75"/>
        <v>179.55 976</v>
      </c>
      <c r="L527">
        <f t="shared" si="76"/>
        <v>306.10000000000002</v>
      </c>
    </row>
    <row r="528" spans="1:12" x14ac:dyDescent="0.25">
      <c r="A528">
        <v>509</v>
      </c>
      <c r="B528">
        <f t="shared" si="77"/>
        <v>16</v>
      </c>
      <c r="C528">
        <f t="shared" si="78"/>
        <v>179.54999999999967</v>
      </c>
      <c r="D528">
        <f t="shared" si="79"/>
        <v>975</v>
      </c>
      <c r="E528">
        <f t="shared" si="71"/>
        <v>1.0256410256410256E-3</v>
      </c>
      <c r="F528" t="str">
        <f t="shared" si="72"/>
        <v>u_509=IntEnergy(Water,v=0.00102564,P=179.55)</v>
      </c>
      <c r="G528" t="s">
        <v>531</v>
      </c>
      <c r="H528">
        <v>313.2</v>
      </c>
      <c r="I528">
        <f t="shared" si="73"/>
        <v>179.54999999999967</v>
      </c>
      <c r="J528">
        <f t="shared" si="74"/>
        <v>975</v>
      </c>
      <c r="K528" t="str">
        <f t="shared" si="75"/>
        <v>179.55 975</v>
      </c>
      <c r="L528">
        <f t="shared" si="76"/>
        <v>313.2</v>
      </c>
    </row>
    <row r="529" spans="1:12" x14ac:dyDescent="0.25">
      <c r="A529">
        <v>510</v>
      </c>
      <c r="B529">
        <f t="shared" si="77"/>
        <v>17</v>
      </c>
      <c r="C529">
        <f t="shared" si="78"/>
        <v>179.54999999999967</v>
      </c>
      <c r="D529">
        <f t="shared" si="79"/>
        <v>974</v>
      </c>
      <c r="E529">
        <f t="shared" si="71"/>
        <v>1.026694045174538E-3</v>
      </c>
      <c r="F529" t="str">
        <f t="shared" si="72"/>
        <v>u_510=IntEnergy(Water,v=0.00102669,P=179.55)</v>
      </c>
      <c r="G529" t="s">
        <v>532</v>
      </c>
      <c r="H529">
        <v>320.2</v>
      </c>
      <c r="I529">
        <f t="shared" si="73"/>
        <v>179.54999999999967</v>
      </c>
      <c r="J529">
        <f t="shared" si="74"/>
        <v>974</v>
      </c>
      <c r="K529" t="str">
        <f t="shared" si="75"/>
        <v>179.55 974</v>
      </c>
      <c r="L529">
        <f t="shared" si="76"/>
        <v>320.2</v>
      </c>
    </row>
    <row r="530" spans="1:12" x14ac:dyDescent="0.25">
      <c r="A530">
        <v>511</v>
      </c>
      <c r="B530">
        <f t="shared" si="77"/>
        <v>1</v>
      </c>
      <c r="C530">
        <f t="shared" si="78"/>
        <v>179.49999999999966</v>
      </c>
      <c r="D530">
        <f t="shared" si="79"/>
        <v>990</v>
      </c>
      <c r="E530">
        <f t="shared" si="71"/>
        <v>1.0101010101010101E-3</v>
      </c>
      <c r="F530" t="str">
        <f t="shared" si="72"/>
        <v>u_511=IntEnergy(Water,v=0.00101010,P=179.5)</v>
      </c>
      <c r="G530" t="s">
        <v>533</v>
      </c>
      <c r="H530">
        <v>190.8</v>
      </c>
      <c r="I530">
        <f t="shared" si="73"/>
        <v>179.49999999999966</v>
      </c>
      <c r="J530">
        <f t="shared" si="74"/>
        <v>990</v>
      </c>
      <c r="K530" t="str">
        <f t="shared" si="75"/>
        <v>179.50 990</v>
      </c>
      <c r="L530">
        <f t="shared" si="76"/>
        <v>190.8</v>
      </c>
    </row>
    <row r="531" spans="1:12" x14ac:dyDescent="0.25">
      <c r="A531">
        <v>512</v>
      </c>
      <c r="B531">
        <f t="shared" si="77"/>
        <v>2</v>
      </c>
      <c r="C531">
        <f t="shared" si="78"/>
        <v>179.49999999999966</v>
      </c>
      <c r="D531">
        <f t="shared" si="79"/>
        <v>989</v>
      </c>
      <c r="E531">
        <f t="shared" si="71"/>
        <v>1.0111223458038423E-3</v>
      </c>
      <c r="F531" t="str">
        <f t="shared" si="72"/>
        <v>u_512=IntEnergy(Water,v=0.00101112,P=179.5)</v>
      </c>
      <c r="G531" t="s">
        <v>534</v>
      </c>
      <c r="H531">
        <v>201.3</v>
      </c>
      <c r="I531">
        <f t="shared" si="73"/>
        <v>179.49999999999966</v>
      </c>
      <c r="J531">
        <f t="shared" si="74"/>
        <v>989</v>
      </c>
      <c r="K531" t="str">
        <f t="shared" si="75"/>
        <v>179.50 989</v>
      </c>
      <c r="L531">
        <f t="shared" si="76"/>
        <v>201.3</v>
      </c>
    </row>
    <row r="532" spans="1:12" x14ac:dyDescent="0.25">
      <c r="A532">
        <v>513</v>
      </c>
      <c r="B532">
        <f t="shared" si="77"/>
        <v>3</v>
      </c>
      <c r="C532">
        <f t="shared" si="78"/>
        <v>179.49999999999966</v>
      </c>
      <c r="D532">
        <f t="shared" si="79"/>
        <v>988</v>
      </c>
      <c r="E532">
        <f t="shared" si="71"/>
        <v>1.0121457489878543E-3</v>
      </c>
      <c r="F532" t="str">
        <f t="shared" si="72"/>
        <v>u_513=IntEnergy(Water,v=0.00101215,P=179.5)</v>
      </c>
      <c r="G532" t="s">
        <v>535</v>
      </c>
      <c r="H532">
        <v>210.6</v>
      </c>
      <c r="I532">
        <f t="shared" si="73"/>
        <v>179.49999999999966</v>
      </c>
      <c r="J532">
        <f t="shared" si="74"/>
        <v>988</v>
      </c>
      <c r="K532" t="str">
        <f t="shared" si="75"/>
        <v>179.50 988</v>
      </c>
      <c r="L532">
        <f t="shared" si="76"/>
        <v>210.6</v>
      </c>
    </row>
    <row r="533" spans="1:12" x14ac:dyDescent="0.25">
      <c r="A533">
        <v>514</v>
      </c>
      <c r="B533">
        <f t="shared" si="77"/>
        <v>4</v>
      </c>
      <c r="C533">
        <f t="shared" si="78"/>
        <v>179.49999999999966</v>
      </c>
      <c r="D533">
        <f t="shared" si="79"/>
        <v>987</v>
      </c>
      <c r="E533">
        <f t="shared" ref="E533:E596" si="80">1/D533</f>
        <v>1.0131712259371835E-3</v>
      </c>
      <c r="F533" t="str">
        <f t="shared" ref="F533:F596" si="81">"u_"&amp;TEXT(A533,"000")&amp;"=IntEnergy(Water,v="&amp;TEXT(E533,"0.00000000")&amp;",P="&amp;C533&amp;")"</f>
        <v>u_514=IntEnergy(Water,v=0.00101317,P=179.5)</v>
      </c>
      <c r="G533" t="s">
        <v>536</v>
      </c>
      <c r="H533">
        <v>219.5</v>
      </c>
      <c r="I533">
        <f t="shared" ref="I533:I596" si="82">C533</f>
        <v>179.49999999999966</v>
      </c>
      <c r="J533">
        <f t="shared" ref="J533:J596" si="83">D533</f>
        <v>987</v>
      </c>
      <c r="K533" t="str">
        <f t="shared" ref="K533:K596" si="84">TEXT(I533,"0.00")&amp;" "&amp;J533</f>
        <v>179.50 987</v>
      </c>
      <c r="L533">
        <f t="shared" ref="L533:L596" si="85">H533</f>
        <v>219.5</v>
      </c>
    </row>
    <row r="534" spans="1:12" x14ac:dyDescent="0.25">
      <c r="A534">
        <v>515</v>
      </c>
      <c r="B534">
        <f t="shared" si="77"/>
        <v>5</v>
      </c>
      <c r="C534">
        <f t="shared" si="78"/>
        <v>179.49999999999966</v>
      </c>
      <c r="D534">
        <f t="shared" si="79"/>
        <v>986</v>
      </c>
      <c r="E534">
        <f t="shared" si="80"/>
        <v>1.0141987829614604E-3</v>
      </c>
      <c r="F534" t="str">
        <f t="shared" si="81"/>
        <v>u_515=IntEnergy(Water,v=0.00101420,P=179.5)</v>
      </c>
      <c r="G534" t="s">
        <v>537</v>
      </c>
      <c r="H534">
        <v>228.2</v>
      </c>
      <c r="I534">
        <f t="shared" si="82"/>
        <v>179.49999999999966</v>
      </c>
      <c r="J534">
        <f t="shared" si="83"/>
        <v>986</v>
      </c>
      <c r="K534" t="str">
        <f t="shared" si="84"/>
        <v>179.50 986</v>
      </c>
      <c r="L534">
        <f t="shared" si="85"/>
        <v>228.2</v>
      </c>
    </row>
    <row r="535" spans="1:12" x14ac:dyDescent="0.25">
      <c r="A535">
        <v>516</v>
      </c>
      <c r="B535">
        <f t="shared" si="77"/>
        <v>6</v>
      </c>
      <c r="C535">
        <f t="shared" si="78"/>
        <v>179.49999999999966</v>
      </c>
      <c r="D535">
        <f t="shared" si="79"/>
        <v>985</v>
      </c>
      <c r="E535">
        <f t="shared" si="80"/>
        <v>1.0152284263959391E-3</v>
      </c>
      <c r="F535" t="str">
        <f t="shared" si="81"/>
        <v>u_516=IntEnergy(Water,v=0.00101523,P=179.5)</v>
      </c>
      <c r="G535" t="s">
        <v>538</v>
      </c>
      <c r="H535">
        <v>236.7</v>
      </c>
      <c r="I535">
        <f t="shared" si="82"/>
        <v>179.49999999999966</v>
      </c>
      <c r="J535">
        <f t="shared" si="83"/>
        <v>985</v>
      </c>
      <c r="K535" t="str">
        <f t="shared" si="84"/>
        <v>179.50 985</v>
      </c>
      <c r="L535">
        <f t="shared" si="85"/>
        <v>236.7</v>
      </c>
    </row>
    <row r="536" spans="1:12" x14ac:dyDescent="0.25">
      <c r="A536">
        <v>517</v>
      </c>
      <c r="B536">
        <f t="shared" si="77"/>
        <v>7</v>
      </c>
      <c r="C536">
        <f t="shared" si="78"/>
        <v>179.49999999999966</v>
      </c>
      <c r="D536">
        <f t="shared" si="79"/>
        <v>984</v>
      </c>
      <c r="E536">
        <f t="shared" si="80"/>
        <v>1.0162601626016261E-3</v>
      </c>
      <c r="F536" t="str">
        <f t="shared" si="81"/>
        <v>u_517=IntEnergy(Water,v=0.00101626,P=179.5)</v>
      </c>
      <c r="G536" t="s">
        <v>539</v>
      </c>
      <c r="H536">
        <v>245</v>
      </c>
      <c r="I536">
        <f t="shared" si="82"/>
        <v>179.49999999999966</v>
      </c>
      <c r="J536">
        <f t="shared" si="83"/>
        <v>984</v>
      </c>
      <c r="K536" t="str">
        <f t="shared" si="84"/>
        <v>179.50 984</v>
      </c>
      <c r="L536">
        <f t="shared" si="85"/>
        <v>245</v>
      </c>
    </row>
    <row r="537" spans="1:12" x14ac:dyDescent="0.25">
      <c r="A537">
        <v>518</v>
      </c>
      <c r="B537">
        <f t="shared" si="77"/>
        <v>8</v>
      </c>
      <c r="C537">
        <f t="shared" si="78"/>
        <v>179.49999999999966</v>
      </c>
      <c r="D537">
        <f t="shared" si="79"/>
        <v>983</v>
      </c>
      <c r="E537">
        <f t="shared" si="80"/>
        <v>1.017293997965412E-3</v>
      </c>
      <c r="F537" t="str">
        <f t="shared" si="81"/>
        <v>u_518=IntEnergy(Water,v=0.00101729,P=179.5)</v>
      </c>
      <c r="G537" t="s">
        <v>540</v>
      </c>
      <c r="H537">
        <v>253.1</v>
      </c>
      <c r="I537">
        <f t="shared" si="82"/>
        <v>179.49999999999966</v>
      </c>
      <c r="J537">
        <f t="shared" si="83"/>
        <v>983</v>
      </c>
      <c r="K537" t="str">
        <f t="shared" si="84"/>
        <v>179.50 983</v>
      </c>
      <c r="L537">
        <f t="shared" si="85"/>
        <v>253.1</v>
      </c>
    </row>
    <row r="538" spans="1:12" x14ac:dyDescent="0.25">
      <c r="A538">
        <v>519</v>
      </c>
      <c r="B538">
        <f t="shared" si="77"/>
        <v>9</v>
      </c>
      <c r="C538">
        <f t="shared" si="78"/>
        <v>179.49999999999966</v>
      </c>
      <c r="D538">
        <f t="shared" si="79"/>
        <v>982</v>
      </c>
      <c r="E538">
        <f t="shared" si="80"/>
        <v>1.0183299389002036E-3</v>
      </c>
      <c r="F538" t="str">
        <f t="shared" si="81"/>
        <v>u_519=IntEnergy(Water,v=0.00101833,P=179.5)</v>
      </c>
      <c r="G538" t="s">
        <v>541</v>
      </c>
      <c r="H538">
        <v>261.2</v>
      </c>
      <c r="I538">
        <f t="shared" si="82"/>
        <v>179.49999999999966</v>
      </c>
      <c r="J538">
        <f t="shared" si="83"/>
        <v>982</v>
      </c>
      <c r="K538" t="str">
        <f t="shared" si="84"/>
        <v>179.50 982</v>
      </c>
      <c r="L538">
        <f t="shared" si="85"/>
        <v>261.2</v>
      </c>
    </row>
    <row r="539" spans="1:12" x14ac:dyDescent="0.25">
      <c r="A539">
        <v>520</v>
      </c>
      <c r="B539">
        <f t="shared" si="77"/>
        <v>10</v>
      </c>
      <c r="C539">
        <f t="shared" si="78"/>
        <v>179.49999999999966</v>
      </c>
      <c r="D539">
        <f t="shared" si="79"/>
        <v>981</v>
      </c>
      <c r="E539">
        <f t="shared" si="80"/>
        <v>1.0193679918450561E-3</v>
      </c>
      <c r="F539" t="str">
        <f t="shared" si="81"/>
        <v>u_520=IntEnergy(Water,v=0.00101937,P=179.5)</v>
      </c>
      <c r="G539" t="s">
        <v>542</v>
      </c>
      <c r="H539">
        <v>269</v>
      </c>
      <c r="I539">
        <f t="shared" si="82"/>
        <v>179.49999999999966</v>
      </c>
      <c r="J539">
        <f t="shared" si="83"/>
        <v>981</v>
      </c>
      <c r="K539" t="str">
        <f t="shared" si="84"/>
        <v>179.50 981</v>
      </c>
      <c r="L539">
        <f t="shared" si="85"/>
        <v>269</v>
      </c>
    </row>
    <row r="540" spans="1:12" x14ac:dyDescent="0.25">
      <c r="A540">
        <v>521</v>
      </c>
      <c r="B540">
        <f t="shared" si="77"/>
        <v>11</v>
      </c>
      <c r="C540">
        <f t="shared" si="78"/>
        <v>179.49999999999966</v>
      </c>
      <c r="D540">
        <f t="shared" si="79"/>
        <v>980</v>
      </c>
      <c r="E540">
        <f t="shared" si="80"/>
        <v>1.0204081632653062E-3</v>
      </c>
      <c r="F540" t="str">
        <f t="shared" si="81"/>
        <v>u_521=IntEnergy(Water,v=0.00102041,P=179.5)</v>
      </c>
      <c r="G540" t="s">
        <v>543</v>
      </c>
      <c r="H540">
        <v>276.7</v>
      </c>
      <c r="I540">
        <f t="shared" si="82"/>
        <v>179.49999999999966</v>
      </c>
      <c r="J540">
        <f t="shared" si="83"/>
        <v>980</v>
      </c>
      <c r="K540" t="str">
        <f t="shared" si="84"/>
        <v>179.50 980</v>
      </c>
      <c r="L540">
        <f t="shared" si="85"/>
        <v>276.7</v>
      </c>
    </row>
    <row r="541" spans="1:12" x14ac:dyDescent="0.25">
      <c r="A541">
        <v>522</v>
      </c>
      <c r="B541">
        <f t="shared" si="77"/>
        <v>12</v>
      </c>
      <c r="C541">
        <f t="shared" si="78"/>
        <v>179.49999999999966</v>
      </c>
      <c r="D541">
        <f t="shared" si="79"/>
        <v>979</v>
      </c>
      <c r="E541">
        <f t="shared" si="80"/>
        <v>1.0214504596527069E-3</v>
      </c>
      <c r="F541" t="str">
        <f t="shared" si="81"/>
        <v>u_522=IntEnergy(Water,v=0.00102145,P=179.5)</v>
      </c>
      <c r="G541" t="s">
        <v>544</v>
      </c>
      <c r="H541">
        <v>284.2</v>
      </c>
      <c r="I541">
        <f t="shared" si="82"/>
        <v>179.49999999999966</v>
      </c>
      <c r="J541">
        <f t="shared" si="83"/>
        <v>979</v>
      </c>
      <c r="K541" t="str">
        <f t="shared" si="84"/>
        <v>179.50 979</v>
      </c>
      <c r="L541">
        <f t="shared" si="85"/>
        <v>284.2</v>
      </c>
    </row>
    <row r="542" spans="1:12" x14ac:dyDescent="0.25">
      <c r="A542">
        <v>523</v>
      </c>
      <c r="B542">
        <f t="shared" si="77"/>
        <v>13</v>
      </c>
      <c r="C542">
        <f t="shared" si="78"/>
        <v>179.49999999999966</v>
      </c>
      <c r="D542">
        <f t="shared" si="79"/>
        <v>978</v>
      </c>
      <c r="E542">
        <f t="shared" si="80"/>
        <v>1.0224948875255625E-3</v>
      </c>
      <c r="F542" t="str">
        <f t="shared" si="81"/>
        <v>u_523=IntEnergy(Water,v=0.00102249,P=179.5)</v>
      </c>
      <c r="G542" t="s">
        <v>545</v>
      </c>
      <c r="H542">
        <v>291.60000000000002</v>
      </c>
      <c r="I542">
        <f t="shared" si="82"/>
        <v>179.49999999999966</v>
      </c>
      <c r="J542">
        <f t="shared" si="83"/>
        <v>978</v>
      </c>
      <c r="K542" t="str">
        <f t="shared" si="84"/>
        <v>179.50 978</v>
      </c>
      <c r="L542">
        <f t="shared" si="85"/>
        <v>291.60000000000002</v>
      </c>
    </row>
    <row r="543" spans="1:12" x14ac:dyDescent="0.25">
      <c r="A543">
        <v>524</v>
      </c>
      <c r="B543">
        <f t="shared" si="77"/>
        <v>14</v>
      </c>
      <c r="C543">
        <f t="shared" si="78"/>
        <v>179.49999999999966</v>
      </c>
      <c r="D543">
        <f t="shared" si="79"/>
        <v>977</v>
      </c>
      <c r="E543">
        <f t="shared" si="80"/>
        <v>1.0235414534288639E-3</v>
      </c>
      <c r="F543" t="str">
        <f t="shared" si="81"/>
        <v>u_524=IntEnergy(Water,v=0.00102354,P=179.5)</v>
      </c>
      <c r="G543" t="s">
        <v>546</v>
      </c>
      <c r="H543">
        <v>298.89999999999998</v>
      </c>
      <c r="I543">
        <f t="shared" si="82"/>
        <v>179.49999999999966</v>
      </c>
      <c r="J543">
        <f t="shared" si="83"/>
        <v>977</v>
      </c>
      <c r="K543" t="str">
        <f t="shared" si="84"/>
        <v>179.50 977</v>
      </c>
      <c r="L543">
        <f t="shared" si="85"/>
        <v>298.89999999999998</v>
      </c>
    </row>
    <row r="544" spans="1:12" x14ac:dyDescent="0.25">
      <c r="A544">
        <v>525</v>
      </c>
      <c r="B544">
        <f t="shared" si="77"/>
        <v>15</v>
      </c>
      <c r="C544">
        <f t="shared" si="78"/>
        <v>179.49999999999966</v>
      </c>
      <c r="D544">
        <f t="shared" si="79"/>
        <v>976</v>
      </c>
      <c r="E544">
        <f t="shared" si="80"/>
        <v>1.0245901639344263E-3</v>
      </c>
      <c r="F544" t="str">
        <f t="shared" si="81"/>
        <v>u_525=IntEnergy(Water,v=0.00102459,P=179.5)</v>
      </c>
      <c r="G544" t="s">
        <v>547</v>
      </c>
      <c r="H544">
        <v>306.10000000000002</v>
      </c>
      <c r="I544">
        <f t="shared" si="82"/>
        <v>179.49999999999966</v>
      </c>
      <c r="J544">
        <f t="shared" si="83"/>
        <v>976</v>
      </c>
      <c r="K544" t="str">
        <f t="shared" si="84"/>
        <v>179.50 976</v>
      </c>
      <c r="L544">
        <f t="shared" si="85"/>
        <v>306.10000000000002</v>
      </c>
    </row>
    <row r="545" spans="1:12" x14ac:dyDescent="0.25">
      <c r="A545">
        <v>526</v>
      </c>
      <c r="B545">
        <f t="shared" si="77"/>
        <v>16</v>
      </c>
      <c r="C545">
        <f t="shared" si="78"/>
        <v>179.49999999999966</v>
      </c>
      <c r="D545">
        <f t="shared" si="79"/>
        <v>975</v>
      </c>
      <c r="E545">
        <f t="shared" si="80"/>
        <v>1.0256410256410256E-3</v>
      </c>
      <c r="F545" t="str">
        <f t="shared" si="81"/>
        <v>u_526=IntEnergy(Water,v=0.00102564,P=179.5)</v>
      </c>
      <c r="G545" t="s">
        <v>548</v>
      </c>
      <c r="H545">
        <v>313.2</v>
      </c>
      <c r="I545">
        <f t="shared" si="82"/>
        <v>179.49999999999966</v>
      </c>
      <c r="J545">
        <f t="shared" si="83"/>
        <v>975</v>
      </c>
      <c r="K545" t="str">
        <f t="shared" si="84"/>
        <v>179.50 975</v>
      </c>
      <c r="L545">
        <f t="shared" si="85"/>
        <v>313.2</v>
      </c>
    </row>
    <row r="546" spans="1:12" x14ac:dyDescent="0.25">
      <c r="A546">
        <v>527</v>
      </c>
      <c r="B546">
        <f t="shared" si="77"/>
        <v>17</v>
      </c>
      <c r="C546">
        <f t="shared" si="78"/>
        <v>179.49999999999966</v>
      </c>
      <c r="D546">
        <f t="shared" si="79"/>
        <v>974</v>
      </c>
      <c r="E546">
        <f t="shared" si="80"/>
        <v>1.026694045174538E-3</v>
      </c>
      <c r="F546" t="str">
        <f t="shared" si="81"/>
        <v>u_527=IntEnergy(Water,v=0.00102669,P=179.5)</v>
      </c>
      <c r="G546" t="s">
        <v>549</v>
      </c>
      <c r="H546">
        <v>320.2</v>
      </c>
      <c r="I546">
        <f t="shared" si="82"/>
        <v>179.49999999999966</v>
      </c>
      <c r="J546">
        <f t="shared" si="83"/>
        <v>974</v>
      </c>
      <c r="K546" t="str">
        <f t="shared" si="84"/>
        <v>179.50 974</v>
      </c>
      <c r="L546">
        <f t="shared" si="85"/>
        <v>320.2</v>
      </c>
    </row>
    <row r="547" spans="1:12" x14ac:dyDescent="0.25">
      <c r="A547">
        <v>528</v>
      </c>
      <c r="B547">
        <f t="shared" si="77"/>
        <v>1</v>
      </c>
      <c r="C547">
        <f t="shared" si="78"/>
        <v>179.44999999999965</v>
      </c>
      <c r="D547">
        <f t="shared" si="79"/>
        <v>990</v>
      </c>
      <c r="E547">
        <f t="shared" si="80"/>
        <v>1.0101010101010101E-3</v>
      </c>
      <c r="F547" t="str">
        <f t="shared" si="81"/>
        <v>u_528=IntEnergy(Water,v=0.00101010,P=179.45)</v>
      </c>
      <c r="G547" t="s">
        <v>550</v>
      </c>
      <c r="H547">
        <v>190.8</v>
      </c>
      <c r="I547">
        <f t="shared" si="82"/>
        <v>179.44999999999965</v>
      </c>
      <c r="J547">
        <f t="shared" si="83"/>
        <v>990</v>
      </c>
      <c r="K547" t="str">
        <f t="shared" si="84"/>
        <v>179.45 990</v>
      </c>
      <c r="L547">
        <f t="shared" si="85"/>
        <v>190.8</v>
      </c>
    </row>
    <row r="548" spans="1:12" x14ac:dyDescent="0.25">
      <c r="A548">
        <v>529</v>
      </c>
      <c r="B548">
        <f t="shared" si="77"/>
        <v>2</v>
      </c>
      <c r="C548">
        <f t="shared" si="78"/>
        <v>179.44999999999965</v>
      </c>
      <c r="D548">
        <f t="shared" si="79"/>
        <v>989</v>
      </c>
      <c r="E548">
        <f t="shared" si="80"/>
        <v>1.0111223458038423E-3</v>
      </c>
      <c r="F548" t="str">
        <f t="shared" si="81"/>
        <v>u_529=IntEnergy(Water,v=0.00101112,P=179.45)</v>
      </c>
      <c r="G548" t="s">
        <v>551</v>
      </c>
      <c r="H548">
        <v>201.3</v>
      </c>
      <c r="I548">
        <f t="shared" si="82"/>
        <v>179.44999999999965</v>
      </c>
      <c r="J548">
        <f t="shared" si="83"/>
        <v>989</v>
      </c>
      <c r="K548" t="str">
        <f t="shared" si="84"/>
        <v>179.45 989</v>
      </c>
      <c r="L548">
        <f t="shared" si="85"/>
        <v>201.3</v>
      </c>
    </row>
    <row r="549" spans="1:12" x14ac:dyDescent="0.25">
      <c r="A549">
        <v>530</v>
      </c>
      <c r="B549">
        <f t="shared" ref="B549:B612" si="86">IF(B548=17,1,B548+1)</f>
        <v>3</v>
      </c>
      <c r="C549">
        <f t="shared" ref="C549:C612" si="87">IF(B548=17,C548-0.05,C548)</f>
        <v>179.44999999999965</v>
      </c>
      <c r="D549">
        <f t="shared" ref="D549:D612" si="88">IF(B548=17,990,D548-1)</f>
        <v>988</v>
      </c>
      <c r="E549">
        <f t="shared" si="80"/>
        <v>1.0121457489878543E-3</v>
      </c>
      <c r="F549" t="str">
        <f t="shared" si="81"/>
        <v>u_530=IntEnergy(Water,v=0.00101215,P=179.45)</v>
      </c>
      <c r="G549" t="s">
        <v>552</v>
      </c>
      <c r="H549">
        <v>210.6</v>
      </c>
      <c r="I549">
        <f t="shared" si="82"/>
        <v>179.44999999999965</v>
      </c>
      <c r="J549">
        <f t="shared" si="83"/>
        <v>988</v>
      </c>
      <c r="K549" t="str">
        <f t="shared" si="84"/>
        <v>179.45 988</v>
      </c>
      <c r="L549">
        <f t="shared" si="85"/>
        <v>210.6</v>
      </c>
    </row>
    <row r="550" spans="1:12" x14ac:dyDescent="0.25">
      <c r="A550">
        <v>531</v>
      </c>
      <c r="B550">
        <f t="shared" si="86"/>
        <v>4</v>
      </c>
      <c r="C550">
        <f t="shared" si="87"/>
        <v>179.44999999999965</v>
      </c>
      <c r="D550">
        <f t="shared" si="88"/>
        <v>987</v>
      </c>
      <c r="E550">
        <f t="shared" si="80"/>
        <v>1.0131712259371835E-3</v>
      </c>
      <c r="F550" t="str">
        <f t="shared" si="81"/>
        <v>u_531=IntEnergy(Water,v=0.00101317,P=179.45)</v>
      </c>
      <c r="G550" t="s">
        <v>553</v>
      </c>
      <c r="H550">
        <v>219.5</v>
      </c>
      <c r="I550">
        <f t="shared" si="82"/>
        <v>179.44999999999965</v>
      </c>
      <c r="J550">
        <f t="shared" si="83"/>
        <v>987</v>
      </c>
      <c r="K550" t="str">
        <f t="shared" si="84"/>
        <v>179.45 987</v>
      </c>
      <c r="L550">
        <f t="shared" si="85"/>
        <v>219.5</v>
      </c>
    </row>
    <row r="551" spans="1:12" x14ac:dyDescent="0.25">
      <c r="A551">
        <v>532</v>
      </c>
      <c r="B551">
        <f t="shared" si="86"/>
        <v>5</v>
      </c>
      <c r="C551">
        <f t="shared" si="87"/>
        <v>179.44999999999965</v>
      </c>
      <c r="D551">
        <f t="shared" si="88"/>
        <v>986</v>
      </c>
      <c r="E551">
        <f t="shared" si="80"/>
        <v>1.0141987829614604E-3</v>
      </c>
      <c r="F551" t="str">
        <f t="shared" si="81"/>
        <v>u_532=IntEnergy(Water,v=0.00101420,P=179.45)</v>
      </c>
      <c r="G551" t="s">
        <v>554</v>
      </c>
      <c r="H551">
        <v>228.2</v>
      </c>
      <c r="I551">
        <f t="shared" si="82"/>
        <v>179.44999999999965</v>
      </c>
      <c r="J551">
        <f t="shared" si="83"/>
        <v>986</v>
      </c>
      <c r="K551" t="str">
        <f t="shared" si="84"/>
        <v>179.45 986</v>
      </c>
      <c r="L551">
        <f t="shared" si="85"/>
        <v>228.2</v>
      </c>
    </row>
    <row r="552" spans="1:12" x14ac:dyDescent="0.25">
      <c r="A552">
        <v>533</v>
      </c>
      <c r="B552">
        <f t="shared" si="86"/>
        <v>6</v>
      </c>
      <c r="C552">
        <f t="shared" si="87"/>
        <v>179.44999999999965</v>
      </c>
      <c r="D552">
        <f t="shared" si="88"/>
        <v>985</v>
      </c>
      <c r="E552">
        <f t="shared" si="80"/>
        <v>1.0152284263959391E-3</v>
      </c>
      <c r="F552" t="str">
        <f t="shared" si="81"/>
        <v>u_533=IntEnergy(Water,v=0.00101523,P=179.45)</v>
      </c>
      <c r="G552" t="s">
        <v>555</v>
      </c>
      <c r="H552">
        <v>236.7</v>
      </c>
      <c r="I552">
        <f t="shared" si="82"/>
        <v>179.44999999999965</v>
      </c>
      <c r="J552">
        <f t="shared" si="83"/>
        <v>985</v>
      </c>
      <c r="K552" t="str">
        <f t="shared" si="84"/>
        <v>179.45 985</v>
      </c>
      <c r="L552">
        <f t="shared" si="85"/>
        <v>236.7</v>
      </c>
    </row>
    <row r="553" spans="1:12" x14ac:dyDescent="0.25">
      <c r="A553">
        <v>534</v>
      </c>
      <c r="B553">
        <f t="shared" si="86"/>
        <v>7</v>
      </c>
      <c r="C553">
        <f t="shared" si="87"/>
        <v>179.44999999999965</v>
      </c>
      <c r="D553">
        <f t="shared" si="88"/>
        <v>984</v>
      </c>
      <c r="E553">
        <f t="shared" si="80"/>
        <v>1.0162601626016261E-3</v>
      </c>
      <c r="F553" t="str">
        <f t="shared" si="81"/>
        <v>u_534=IntEnergy(Water,v=0.00101626,P=179.45)</v>
      </c>
      <c r="G553" t="s">
        <v>556</v>
      </c>
      <c r="H553">
        <v>245</v>
      </c>
      <c r="I553">
        <f t="shared" si="82"/>
        <v>179.44999999999965</v>
      </c>
      <c r="J553">
        <f t="shared" si="83"/>
        <v>984</v>
      </c>
      <c r="K553" t="str">
        <f t="shared" si="84"/>
        <v>179.45 984</v>
      </c>
      <c r="L553">
        <f t="shared" si="85"/>
        <v>245</v>
      </c>
    </row>
    <row r="554" spans="1:12" x14ac:dyDescent="0.25">
      <c r="A554">
        <v>535</v>
      </c>
      <c r="B554">
        <f t="shared" si="86"/>
        <v>8</v>
      </c>
      <c r="C554">
        <f t="shared" si="87"/>
        <v>179.44999999999965</v>
      </c>
      <c r="D554">
        <f t="shared" si="88"/>
        <v>983</v>
      </c>
      <c r="E554">
        <f t="shared" si="80"/>
        <v>1.017293997965412E-3</v>
      </c>
      <c r="F554" t="str">
        <f t="shared" si="81"/>
        <v>u_535=IntEnergy(Water,v=0.00101729,P=179.45)</v>
      </c>
      <c r="G554" t="s">
        <v>557</v>
      </c>
      <c r="H554">
        <v>253.1</v>
      </c>
      <c r="I554">
        <f t="shared" si="82"/>
        <v>179.44999999999965</v>
      </c>
      <c r="J554">
        <f t="shared" si="83"/>
        <v>983</v>
      </c>
      <c r="K554" t="str">
        <f t="shared" si="84"/>
        <v>179.45 983</v>
      </c>
      <c r="L554">
        <f t="shared" si="85"/>
        <v>253.1</v>
      </c>
    </row>
    <row r="555" spans="1:12" x14ac:dyDescent="0.25">
      <c r="A555">
        <v>536</v>
      </c>
      <c r="B555">
        <f t="shared" si="86"/>
        <v>9</v>
      </c>
      <c r="C555">
        <f t="shared" si="87"/>
        <v>179.44999999999965</v>
      </c>
      <c r="D555">
        <f t="shared" si="88"/>
        <v>982</v>
      </c>
      <c r="E555">
        <f t="shared" si="80"/>
        <v>1.0183299389002036E-3</v>
      </c>
      <c r="F555" t="str">
        <f t="shared" si="81"/>
        <v>u_536=IntEnergy(Water,v=0.00101833,P=179.45)</v>
      </c>
      <c r="G555" t="s">
        <v>558</v>
      </c>
      <c r="H555">
        <v>261.2</v>
      </c>
      <c r="I555">
        <f t="shared" si="82"/>
        <v>179.44999999999965</v>
      </c>
      <c r="J555">
        <f t="shared" si="83"/>
        <v>982</v>
      </c>
      <c r="K555" t="str">
        <f t="shared" si="84"/>
        <v>179.45 982</v>
      </c>
      <c r="L555">
        <f t="shared" si="85"/>
        <v>261.2</v>
      </c>
    </row>
    <row r="556" spans="1:12" x14ac:dyDescent="0.25">
      <c r="A556">
        <v>537</v>
      </c>
      <c r="B556">
        <f t="shared" si="86"/>
        <v>10</v>
      </c>
      <c r="C556">
        <f t="shared" si="87"/>
        <v>179.44999999999965</v>
      </c>
      <c r="D556">
        <f t="shared" si="88"/>
        <v>981</v>
      </c>
      <c r="E556">
        <f t="shared" si="80"/>
        <v>1.0193679918450561E-3</v>
      </c>
      <c r="F556" t="str">
        <f t="shared" si="81"/>
        <v>u_537=IntEnergy(Water,v=0.00101937,P=179.45)</v>
      </c>
      <c r="G556" t="s">
        <v>559</v>
      </c>
      <c r="H556">
        <v>269</v>
      </c>
      <c r="I556">
        <f t="shared" si="82"/>
        <v>179.44999999999965</v>
      </c>
      <c r="J556">
        <f t="shared" si="83"/>
        <v>981</v>
      </c>
      <c r="K556" t="str">
        <f t="shared" si="84"/>
        <v>179.45 981</v>
      </c>
      <c r="L556">
        <f t="shared" si="85"/>
        <v>269</v>
      </c>
    </row>
    <row r="557" spans="1:12" x14ac:dyDescent="0.25">
      <c r="A557">
        <v>538</v>
      </c>
      <c r="B557">
        <f t="shared" si="86"/>
        <v>11</v>
      </c>
      <c r="C557">
        <f t="shared" si="87"/>
        <v>179.44999999999965</v>
      </c>
      <c r="D557">
        <f t="shared" si="88"/>
        <v>980</v>
      </c>
      <c r="E557">
        <f t="shared" si="80"/>
        <v>1.0204081632653062E-3</v>
      </c>
      <c r="F557" t="str">
        <f t="shared" si="81"/>
        <v>u_538=IntEnergy(Water,v=0.00102041,P=179.45)</v>
      </c>
      <c r="G557" t="s">
        <v>560</v>
      </c>
      <c r="H557">
        <v>276.7</v>
      </c>
      <c r="I557">
        <f t="shared" si="82"/>
        <v>179.44999999999965</v>
      </c>
      <c r="J557">
        <f t="shared" si="83"/>
        <v>980</v>
      </c>
      <c r="K557" t="str">
        <f t="shared" si="84"/>
        <v>179.45 980</v>
      </c>
      <c r="L557">
        <f t="shared" si="85"/>
        <v>276.7</v>
      </c>
    </row>
    <row r="558" spans="1:12" x14ac:dyDescent="0.25">
      <c r="A558">
        <v>539</v>
      </c>
      <c r="B558">
        <f t="shared" si="86"/>
        <v>12</v>
      </c>
      <c r="C558">
        <f t="shared" si="87"/>
        <v>179.44999999999965</v>
      </c>
      <c r="D558">
        <f t="shared" si="88"/>
        <v>979</v>
      </c>
      <c r="E558">
        <f t="shared" si="80"/>
        <v>1.0214504596527069E-3</v>
      </c>
      <c r="F558" t="str">
        <f t="shared" si="81"/>
        <v>u_539=IntEnergy(Water,v=0.00102145,P=179.45)</v>
      </c>
      <c r="G558" t="s">
        <v>561</v>
      </c>
      <c r="H558">
        <v>284.2</v>
      </c>
      <c r="I558">
        <f t="shared" si="82"/>
        <v>179.44999999999965</v>
      </c>
      <c r="J558">
        <f t="shared" si="83"/>
        <v>979</v>
      </c>
      <c r="K558" t="str">
        <f t="shared" si="84"/>
        <v>179.45 979</v>
      </c>
      <c r="L558">
        <f t="shared" si="85"/>
        <v>284.2</v>
      </c>
    </row>
    <row r="559" spans="1:12" x14ac:dyDescent="0.25">
      <c r="A559">
        <v>540</v>
      </c>
      <c r="B559">
        <f t="shared" si="86"/>
        <v>13</v>
      </c>
      <c r="C559">
        <f t="shared" si="87"/>
        <v>179.44999999999965</v>
      </c>
      <c r="D559">
        <f t="shared" si="88"/>
        <v>978</v>
      </c>
      <c r="E559">
        <f t="shared" si="80"/>
        <v>1.0224948875255625E-3</v>
      </c>
      <c r="F559" t="str">
        <f t="shared" si="81"/>
        <v>u_540=IntEnergy(Water,v=0.00102249,P=179.45)</v>
      </c>
      <c r="G559" t="s">
        <v>562</v>
      </c>
      <c r="H559">
        <v>291.60000000000002</v>
      </c>
      <c r="I559">
        <f t="shared" si="82"/>
        <v>179.44999999999965</v>
      </c>
      <c r="J559">
        <f t="shared" si="83"/>
        <v>978</v>
      </c>
      <c r="K559" t="str">
        <f t="shared" si="84"/>
        <v>179.45 978</v>
      </c>
      <c r="L559">
        <f t="shared" si="85"/>
        <v>291.60000000000002</v>
      </c>
    </row>
    <row r="560" spans="1:12" x14ac:dyDescent="0.25">
      <c r="A560">
        <v>541</v>
      </c>
      <c r="B560">
        <f t="shared" si="86"/>
        <v>14</v>
      </c>
      <c r="C560">
        <f t="shared" si="87"/>
        <v>179.44999999999965</v>
      </c>
      <c r="D560">
        <f t="shared" si="88"/>
        <v>977</v>
      </c>
      <c r="E560">
        <f t="shared" si="80"/>
        <v>1.0235414534288639E-3</v>
      </c>
      <c r="F560" t="str">
        <f t="shared" si="81"/>
        <v>u_541=IntEnergy(Water,v=0.00102354,P=179.45)</v>
      </c>
      <c r="G560" t="s">
        <v>563</v>
      </c>
      <c r="H560">
        <v>298.89999999999998</v>
      </c>
      <c r="I560">
        <f t="shared" si="82"/>
        <v>179.44999999999965</v>
      </c>
      <c r="J560">
        <f t="shared" si="83"/>
        <v>977</v>
      </c>
      <c r="K560" t="str">
        <f t="shared" si="84"/>
        <v>179.45 977</v>
      </c>
      <c r="L560">
        <f t="shared" si="85"/>
        <v>298.89999999999998</v>
      </c>
    </row>
    <row r="561" spans="1:12" x14ac:dyDescent="0.25">
      <c r="A561">
        <v>542</v>
      </c>
      <c r="B561">
        <f t="shared" si="86"/>
        <v>15</v>
      </c>
      <c r="C561">
        <f t="shared" si="87"/>
        <v>179.44999999999965</v>
      </c>
      <c r="D561">
        <f t="shared" si="88"/>
        <v>976</v>
      </c>
      <c r="E561">
        <f t="shared" si="80"/>
        <v>1.0245901639344263E-3</v>
      </c>
      <c r="F561" t="str">
        <f t="shared" si="81"/>
        <v>u_542=IntEnergy(Water,v=0.00102459,P=179.45)</v>
      </c>
      <c r="G561" t="s">
        <v>564</v>
      </c>
      <c r="H561">
        <v>306.10000000000002</v>
      </c>
      <c r="I561">
        <f t="shared" si="82"/>
        <v>179.44999999999965</v>
      </c>
      <c r="J561">
        <f t="shared" si="83"/>
        <v>976</v>
      </c>
      <c r="K561" t="str">
        <f t="shared" si="84"/>
        <v>179.45 976</v>
      </c>
      <c r="L561">
        <f t="shared" si="85"/>
        <v>306.10000000000002</v>
      </c>
    </row>
    <row r="562" spans="1:12" x14ac:dyDescent="0.25">
      <c r="A562">
        <v>543</v>
      </c>
      <c r="B562">
        <f t="shared" si="86"/>
        <v>16</v>
      </c>
      <c r="C562">
        <f t="shared" si="87"/>
        <v>179.44999999999965</v>
      </c>
      <c r="D562">
        <f t="shared" si="88"/>
        <v>975</v>
      </c>
      <c r="E562">
        <f t="shared" si="80"/>
        <v>1.0256410256410256E-3</v>
      </c>
      <c r="F562" t="str">
        <f t="shared" si="81"/>
        <v>u_543=IntEnergy(Water,v=0.00102564,P=179.45)</v>
      </c>
      <c r="G562" t="s">
        <v>565</v>
      </c>
      <c r="H562">
        <v>313.2</v>
      </c>
      <c r="I562">
        <f t="shared" si="82"/>
        <v>179.44999999999965</v>
      </c>
      <c r="J562">
        <f t="shared" si="83"/>
        <v>975</v>
      </c>
      <c r="K562" t="str">
        <f t="shared" si="84"/>
        <v>179.45 975</v>
      </c>
      <c r="L562">
        <f t="shared" si="85"/>
        <v>313.2</v>
      </c>
    </row>
    <row r="563" spans="1:12" x14ac:dyDescent="0.25">
      <c r="A563">
        <v>544</v>
      </c>
      <c r="B563">
        <f t="shared" si="86"/>
        <v>17</v>
      </c>
      <c r="C563">
        <f t="shared" si="87"/>
        <v>179.44999999999965</v>
      </c>
      <c r="D563">
        <f t="shared" si="88"/>
        <v>974</v>
      </c>
      <c r="E563">
        <f t="shared" si="80"/>
        <v>1.026694045174538E-3</v>
      </c>
      <c r="F563" t="str">
        <f t="shared" si="81"/>
        <v>u_544=IntEnergy(Water,v=0.00102669,P=179.45)</v>
      </c>
      <c r="G563" t="s">
        <v>566</v>
      </c>
      <c r="H563">
        <v>320.2</v>
      </c>
      <c r="I563">
        <f t="shared" si="82"/>
        <v>179.44999999999965</v>
      </c>
      <c r="J563">
        <f t="shared" si="83"/>
        <v>974</v>
      </c>
      <c r="K563" t="str">
        <f t="shared" si="84"/>
        <v>179.45 974</v>
      </c>
      <c r="L563">
        <f t="shared" si="85"/>
        <v>320.2</v>
      </c>
    </row>
    <row r="564" spans="1:12" x14ac:dyDescent="0.25">
      <c r="A564">
        <v>545</v>
      </c>
      <c r="B564">
        <f t="shared" si="86"/>
        <v>1</v>
      </c>
      <c r="C564">
        <f t="shared" si="87"/>
        <v>179.39999999999964</v>
      </c>
      <c r="D564">
        <f t="shared" si="88"/>
        <v>990</v>
      </c>
      <c r="E564">
        <f t="shared" si="80"/>
        <v>1.0101010101010101E-3</v>
      </c>
      <c r="F564" t="str">
        <f t="shared" si="81"/>
        <v>u_545=IntEnergy(Water,v=0.00101010,P=179.4)</v>
      </c>
      <c r="G564" t="s">
        <v>567</v>
      </c>
      <c r="H564">
        <v>190.8</v>
      </c>
      <c r="I564">
        <f t="shared" si="82"/>
        <v>179.39999999999964</v>
      </c>
      <c r="J564">
        <f t="shared" si="83"/>
        <v>990</v>
      </c>
      <c r="K564" t="str">
        <f t="shared" si="84"/>
        <v>179.40 990</v>
      </c>
      <c r="L564">
        <f t="shared" si="85"/>
        <v>190.8</v>
      </c>
    </row>
    <row r="565" spans="1:12" x14ac:dyDescent="0.25">
      <c r="A565">
        <v>546</v>
      </c>
      <c r="B565">
        <f t="shared" si="86"/>
        <v>2</v>
      </c>
      <c r="C565">
        <f t="shared" si="87"/>
        <v>179.39999999999964</v>
      </c>
      <c r="D565">
        <f t="shared" si="88"/>
        <v>989</v>
      </c>
      <c r="E565">
        <f t="shared" si="80"/>
        <v>1.0111223458038423E-3</v>
      </c>
      <c r="F565" t="str">
        <f t="shared" si="81"/>
        <v>u_546=IntEnergy(Water,v=0.00101112,P=179.4)</v>
      </c>
      <c r="G565" t="s">
        <v>568</v>
      </c>
      <c r="H565">
        <v>201.3</v>
      </c>
      <c r="I565">
        <f t="shared" si="82"/>
        <v>179.39999999999964</v>
      </c>
      <c r="J565">
        <f t="shared" si="83"/>
        <v>989</v>
      </c>
      <c r="K565" t="str">
        <f t="shared" si="84"/>
        <v>179.40 989</v>
      </c>
      <c r="L565">
        <f t="shared" si="85"/>
        <v>201.3</v>
      </c>
    </row>
    <row r="566" spans="1:12" x14ac:dyDescent="0.25">
      <c r="A566">
        <v>547</v>
      </c>
      <c r="B566">
        <f t="shared" si="86"/>
        <v>3</v>
      </c>
      <c r="C566">
        <f t="shared" si="87"/>
        <v>179.39999999999964</v>
      </c>
      <c r="D566">
        <f t="shared" si="88"/>
        <v>988</v>
      </c>
      <c r="E566">
        <f t="shared" si="80"/>
        <v>1.0121457489878543E-3</v>
      </c>
      <c r="F566" t="str">
        <f t="shared" si="81"/>
        <v>u_547=IntEnergy(Water,v=0.00101215,P=179.4)</v>
      </c>
      <c r="G566" t="s">
        <v>569</v>
      </c>
      <c r="H566">
        <v>210.6</v>
      </c>
      <c r="I566">
        <f t="shared" si="82"/>
        <v>179.39999999999964</v>
      </c>
      <c r="J566">
        <f t="shared" si="83"/>
        <v>988</v>
      </c>
      <c r="K566" t="str">
        <f t="shared" si="84"/>
        <v>179.40 988</v>
      </c>
      <c r="L566">
        <f t="shared" si="85"/>
        <v>210.6</v>
      </c>
    </row>
    <row r="567" spans="1:12" x14ac:dyDescent="0.25">
      <c r="A567">
        <v>548</v>
      </c>
      <c r="B567">
        <f t="shared" si="86"/>
        <v>4</v>
      </c>
      <c r="C567">
        <f t="shared" si="87"/>
        <v>179.39999999999964</v>
      </c>
      <c r="D567">
        <f t="shared" si="88"/>
        <v>987</v>
      </c>
      <c r="E567">
        <f t="shared" si="80"/>
        <v>1.0131712259371835E-3</v>
      </c>
      <c r="F567" t="str">
        <f t="shared" si="81"/>
        <v>u_548=IntEnergy(Water,v=0.00101317,P=179.4)</v>
      </c>
      <c r="G567" t="s">
        <v>570</v>
      </c>
      <c r="H567">
        <v>219.5</v>
      </c>
      <c r="I567">
        <f t="shared" si="82"/>
        <v>179.39999999999964</v>
      </c>
      <c r="J567">
        <f t="shared" si="83"/>
        <v>987</v>
      </c>
      <c r="K567" t="str">
        <f t="shared" si="84"/>
        <v>179.40 987</v>
      </c>
      <c r="L567">
        <f t="shared" si="85"/>
        <v>219.5</v>
      </c>
    </row>
    <row r="568" spans="1:12" x14ac:dyDescent="0.25">
      <c r="A568">
        <v>549</v>
      </c>
      <c r="B568">
        <f t="shared" si="86"/>
        <v>5</v>
      </c>
      <c r="C568">
        <f t="shared" si="87"/>
        <v>179.39999999999964</v>
      </c>
      <c r="D568">
        <f t="shared" si="88"/>
        <v>986</v>
      </c>
      <c r="E568">
        <f t="shared" si="80"/>
        <v>1.0141987829614604E-3</v>
      </c>
      <c r="F568" t="str">
        <f t="shared" si="81"/>
        <v>u_549=IntEnergy(Water,v=0.00101420,P=179.4)</v>
      </c>
      <c r="G568" t="s">
        <v>571</v>
      </c>
      <c r="H568">
        <v>228.2</v>
      </c>
      <c r="I568">
        <f t="shared" si="82"/>
        <v>179.39999999999964</v>
      </c>
      <c r="J568">
        <f t="shared" si="83"/>
        <v>986</v>
      </c>
      <c r="K568" t="str">
        <f t="shared" si="84"/>
        <v>179.40 986</v>
      </c>
      <c r="L568">
        <f t="shared" si="85"/>
        <v>228.2</v>
      </c>
    </row>
    <row r="569" spans="1:12" x14ac:dyDescent="0.25">
      <c r="A569">
        <v>550</v>
      </c>
      <c r="B569">
        <f t="shared" si="86"/>
        <v>6</v>
      </c>
      <c r="C569">
        <f t="shared" si="87"/>
        <v>179.39999999999964</v>
      </c>
      <c r="D569">
        <f t="shared" si="88"/>
        <v>985</v>
      </c>
      <c r="E569">
        <f t="shared" si="80"/>
        <v>1.0152284263959391E-3</v>
      </c>
      <c r="F569" t="str">
        <f t="shared" si="81"/>
        <v>u_550=IntEnergy(Water,v=0.00101523,P=179.4)</v>
      </c>
      <c r="G569" t="s">
        <v>572</v>
      </c>
      <c r="H569">
        <v>236.7</v>
      </c>
      <c r="I569">
        <f t="shared" si="82"/>
        <v>179.39999999999964</v>
      </c>
      <c r="J569">
        <f t="shared" si="83"/>
        <v>985</v>
      </c>
      <c r="K569" t="str">
        <f t="shared" si="84"/>
        <v>179.40 985</v>
      </c>
      <c r="L569">
        <f t="shared" si="85"/>
        <v>236.7</v>
      </c>
    </row>
    <row r="570" spans="1:12" x14ac:dyDescent="0.25">
      <c r="A570">
        <v>551</v>
      </c>
      <c r="B570">
        <f t="shared" si="86"/>
        <v>7</v>
      </c>
      <c r="C570">
        <f t="shared" si="87"/>
        <v>179.39999999999964</v>
      </c>
      <c r="D570">
        <f t="shared" si="88"/>
        <v>984</v>
      </c>
      <c r="E570">
        <f t="shared" si="80"/>
        <v>1.0162601626016261E-3</v>
      </c>
      <c r="F570" t="str">
        <f t="shared" si="81"/>
        <v>u_551=IntEnergy(Water,v=0.00101626,P=179.4)</v>
      </c>
      <c r="G570" t="s">
        <v>573</v>
      </c>
      <c r="H570">
        <v>245</v>
      </c>
      <c r="I570">
        <f t="shared" si="82"/>
        <v>179.39999999999964</v>
      </c>
      <c r="J570">
        <f t="shared" si="83"/>
        <v>984</v>
      </c>
      <c r="K570" t="str">
        <f t="shared" si="84"/>
        <v>179.40 984</v>
      </c>
      <c r="L570">
        <f t="shared" si="85"/>
        <v>245</v>
      </c>
    </row>
    <row r="571" spans="1:12" x14ac:dyDescent="0.25">
      <c r="A571">
        <v>552</v>
      </c>
      <c r="B571">
        <f t="shared" si="86"/>
        <v>8</v>
      </c>
      <c r="C571">
        <f t="shared" si="87"/>
        <v>179.39999999999964</v>
      </c>
      <c r="D571">
        <f t="shared" si="88"/>
        <v>983</v>
      </c>
      <c r="E571">
        <f t="shared" si="80"/>
        <v>1.017293997965412E-3</v>
      </c>
      <c r="F571" t="str">
        <f t="shared" si="81"/>
        <v>u_552=IntEnergy(Water,v=0.00101729,P=179.4)</v>
      </c>
      <c r="G571" t="s">
        <v>574</v>
      </c>
      <c r="H571">
        <v>253.1</v>
      </c>
      <c r="I571">
        <f t="shared" si="82"/>
        <v>179.39999999999964</v>
      </c>
      <c r="J571">
        <f t="shared" si="83"/>
        <v>983</v>
      </c>
      <c r="K571" t="str">
        <f t="shared" si="84"/>
        <v>179.40 983</v>
      </c>
      <c r="L571">
        <f t="shared" si="85"/>
        <v>253.1</v>
      </c>
    </row>
    <row r="572" spans="1:12" x14ac:dyDescent="0.25">
      <c r="A572">
        <v>553</v>
      </c>
      <c r="B572">
        <f t="shared" si="86"/>
        <v>9</v>
      </c>
      <c r="C572">
        <f t="shared" si="87"/>
        <v>179.39999999999964</v>
      </c>
      <c r="D572">
        <f t="shared" si="88"/>
        <v>982</v>
      </c>
      <c r="E572">
        <f t="shared" si="80"/>
        <v>1.0183299389002036E-3</v>
      </c>
      <c r="F572" t="str">
        <f t="shared" si="81"/>
        <v>u_553=IntEnergy(Water,v=0.00101833,P=179.4)</v>
      </c>
      <c r="G572" t="s">
        <v>575</v>
      </c>
      <c r="H572">
        <v>261.10000000000002</v>
      </c>
      <c r="I572">
        <f t="shared" si="82"/>
        <v>179.39999999999964</v>
      </c>
      <c r="J572">
        <f t="shared" si="83"/>
        <v>982</v>
      </c>
      <c r="K572" t="str">
        <f t="shared" si="84"/>
        <v>179.40 982</v>
      </c>
      <c r="L572">
        <f t="shared" si="85"/>
        <v>261.10000000000002</v>
      </c>
    </row>
    <row r="573" spans="1:12" x14ac:dyDescent="0.25">
      <c r="A573">
        <v>554</v>
      </c>
      <c r="B573">
        <f t="shared" si="86"/>
        <v>10</v>
      </c>
      <c r="C573">
        <f t="shared" si="87"/>
        <v>179.39999999999964</v>
      </c>
      <c r="D573">
        <f t="shared" si="88"/>
        <v>981</v>
      </c>
      <c r="E573">
        <f t="shared" si="80"/>
        <v>1.0193679918450561E-3</v>
      </c>
      <c r="F573" t="str">
        <f t="shared" si="81"/>
        <v>u_554=IntEnergy(Water,v=0.00101937,P=179.4)</v>
      </c>
      <c r="G573" t="s">
        <v>576</v>
      </c>
      <c r="H573">
        <v>269</v>
      </c>
      <c r="I573">
        <f t="shared" si="82"/>
        <v>179.39999999999964</v>
      </c>
      <c r="J573">
        <f t="shared" si="83"/>
        <v>981</v>
      </c>
      <c r="K573" t="str">
        <f t="shared" si="84"/>
        <v>179.40 981</v>
      </c>
      <c r="L573">
        <f t="shared" si="85"/>
        <v>269</v>
      </c>
    </row>
    <row r="574" spans="1:12" x14ac:dyDescent="0.25">
      <c r="A574">
        <v>555</v>
      </c>
      <c r="B574">
        <f t="shared" si="86"/>
        <v>11</v>
      </c>
      <c r="C574">
        <f t="shared" si="87"/>
        <v>179.39999999999964</v>
      </c>
      <c r="D574">
        <f t="shared" si="88"/>
        <v>980</v>
      </c>
      <c r="E574">
        <f t="shared" si="80"/>
        <v>1.0204081632653062E-3</v>
      </c>
      <c r="F574" t="str">
        <f t="shared" si="81"/>
        <v>u_555=IntEnergy(Water,v=0.00102041,P=179.4)</v>
      </c>
      <c r="G574" t="s">
        <v>577</v>
      </c>
      <c r="H574">
        <v>276.7</v>
      </c>
      <c r="I574">
        <f t="shared" si="82"/>
        <v>179.39999999999964</v>
      </c>
      <c r="J574">
        <f t="shared" si="83"/>
        <v>980</v>
      </c>
      <c r="K574" t="str">
        <f t="shared" si="84"/>
        <v>179.40 980</v>
      </c>
      <c r="L574">
        <f t="shared" si="85"/>
        <v>276.7</v>
      </c>
    </row>
    <row r="575" spans="1:12" x14ac:dyDescent="0.25">
      <c r="A575">
        <v>556</v>
      </c>
      <c r="B575">
        <f t="shared" si="86"/>
        <v>12</v>
      </c>
      <c r="C575">
        <f t="shared" si="87"/>
        <v>179.39999999999964</v>
      </c>
      <c r="D575">
        <f t="shared" si="88"/>
        <v>979</v>
      </c>
      <c r="E575">
        <f t="shared" si="80"/>
        <v>1.0214504596527069E-3</v>
      </c>
      <c r="F575" t="str">
        <f t="shared" si="81"/>
        <v>u_556=IntEnergy(Water,v=0.00102145,P=179.4)</v>
      </c>
      <c r="G575" t="s">
        <v>578</v>
      </c>
      <c r="H575">
        <v>284.2</v>
      </c>
      <c r="I575">
        <f t="shared" si="82"/>
        <v>179.39999999999964</v>
      </c>
      <c r="J575">
        <f t="shared" si="83"/>
        <v>979</v>
      </c>
      <c r="K575" t="str">
        <f t="shared" si="84"/>
        <v>179.40 979</v>
      </c>
      <c r="L575">
        <f t="shared" si="85"/>
        <v>284.2</v>
      </c>
    </row>
    <row r="576" spans="1:12" x14ac:dyDescent="0.25">
      <c r="A576">
        <v>557</v>
      </c>
      <c r="B576">
        <f t="shared" si="86"/>
        <v>13</v>
      </c>
      <c r="C576">
        <f t="shared" si="87"/>
        <v>179.39999999999964</v>
      </c>
      <c r="D576">
        <f t="shared" si="88"/>
        <v>978</v>
      </c>
      <c r="E576">
        <f t="shared" si="80"/>
        <v>1.0224948875255625E-3</v>
      </c>
      <c r="F576" t="str">
        <f t="shared" si="81"/>
        <v>u_557=IntEnergy(Water,v=0.00102249,P=179.4)</v>
      </c>
      <c r="G576" t="s">
        <v>579</v>
      </c>
      <c r="H576">
        <v>291.60000000000002</v>
      </c>
      <c r="I576">
        <f t="shared" si="82"/>
        <v>179.39999999999964</v>
      </c>
      <c r="J576">
        <f t="shared" si="83"/>
        <v>978</v>
      </c>
      <c r="K576" t="str">
        <f t="shared" si="84"/>
        <v>179.40 978</v>
      </c>
      <c r="L576">
        <f t="shared" si="85"/>
        <v>291.60000000000002</v>
      </c>
    </row>
    <row r="577" spans="1:12" x14ac:dyDescent="0.25">
      <c r="A577">
        <v>558</v>
      </c>
      <c r="B577">
        <f t="shared" si="86"/>
        <v>14</v>
      </c>
      <c r="C577">
        <f t="shared" si="87"/>
        <v>179.39999999999964</v>
      </c>
      <c r="D577">
        <f t="shared" si="88"/>
        <v>977</v>
      </c>
      <c r="E577">
        <f t="shared" si="80"/>
        <v>1.0235414534288639E-3</v>
      </c>
      <c r="F577" t="str">
        <f t="shared" si="81"/>
        <v>u_558=IntEnergy(Water,v=0.00102354,P=179.4)</v>
      </c>
      <c r="G577" t="s">
        <v>580</v>
      </c>
      <c r="H577">
        <v>298.89999999999998</v>
      </c>
      <c r="I577">
        <f t="shared" si="82"/>
        <v>179.39999999999964</v>
      </c>
      <c r="J577">
        <f t="shared" si="83"/>
        <v>977</v>
      </c>
      <c r="K577" t="str">
        <f t="shared" si="84"/>
        <v>179.40 977</v>
      </c>
      <c r="L577">
        <f t="shared" si="85"/>
        <v>298.89999999999998</v>
      </c>
    </row>
    <row r="578" spans="1:12" x14ac:dyDescent="0.25">
      <c r="A578">
        <v>559</v>
      </c>
      <c r="B578">
        <f t="shared" si="86"/>
        <v>15</v>
      </c>
      <c r="C578">
        <f t="shared" si="87"/>
        <v>179.39999999999964</v>
      </c>
      <c r="D578">
        <f t="shared" si="88"/>
        <v>976</v>
      </c>
      <c r="E578">
        <f t="shared" si="80"/>
        <v>1.0245901639344263E-3</v>
      </c>
      <c r="F578" t="str">
        <f t="shared" si="81"/>
        <v>u_559=IntEnergy(Water,v=0.00102459,P=179.4)</v>
      </c>
      <c r="G578" t="s">
        <v>581</v>
      </c>
      <c r="H578">
        <v>306.10000000000002</v>
      </c>
      <c r="I578">
        <f t="shared" si="82"/>
        <v>179.39999999999964</v>
      </c>
      <c r="J578">
        <f t="shared" si="83"/>
        <v>976</v>
      </c>
      <c r="K578" t="str">
        <f t="shared" si="84"/>
        <v>179.40 976</v>
      </c>
      <c r="L578">
        <f t="shared" si="85"/>
        <v>306.10000000000002</v>
      </c>
    </row>
    <row r="579" spans="1:12" x14ac:dyDescent="0.25">
      <c r="A579">
        <v>560</v>
      </c>
      <c r="B579">
        <f t="shared" si="86"/>
        <v>16</v>
      </c>
      <c r="C579">
        <f t="shared" si="87"/>
        <v>179.39999999999964</v>
      </c>
      <c r="D579">
        <f t="shared" si="88"/>
        <v>975</v>
      </c>
      <c r="E579">
        <f t="shared" si="80"/>
        <v>1.0256410256410256E-3</v>
      </c>
      <c r="F579" t="str">
        <f t="shared" si="81"/>
        <v>u_560=IntEnergy(Water,v=0.00102564,P=179.4)</v>
      </c>
      <c r="G579" t="s">
        <v>582</v>
      </c>
      <c r="H579">
        <v>313.2</v>
      </c>
      <c r="I579">
        <f t="shared" si="82"/>
        <v>179.39999999999964</v>
      </c>
      <c r="J579">
        <f t="shared" si="83"/>
        <v>975</v>
      </c>
      <c r="K579" t="str">
        <f t="shared" si="84"/>
        <v>179.40 975</v>
      </c>
      <c r="L579">
        <f t="shared" si="85"/>
        <v>313.2</v>
      </c>
    </row>
    <row r="580" spans="1:12" x14ac:dyDescent="0.25">
      <c r="A580">
        <v>561</v>
      </c>
      <c r="B580">
        <f t="shared" si="86"/>
        <v>17</v>
      </c>
      <c r="C580">
        <f t="shared" si="87"/>
        <v>179.39999999999964</v>
      </c>
      <c r="D580">
        <f t="shared" si="88"/>
        <v>974</v>
      </c>
      <c r="E580">
        <f t="shared" si="80"/>
        <v>1.026694045174538E-3</v>
      </c>
      <c r="F580" t="str">
        <f t="shared" si="81"/>
        <v>u_561=IntEnergy(Water,v=0.00102669,P=179.4)</v>
      </c>
      <c r="G580" t="s">
        <v>583</v>
      </c>
      <c r="H580">
        <v>320.2</v>
      </c>
      <c r="I580">
        <f t="shared" si="82"/>
        <v>179.39999999999964</v>
      </c>
      <c r="J580">
        <f t="shared" si="83"/>
        <v>974</v>
      </c>
      <c r="K580" t="str">
        <f t="shared" si="84"/>
        <v>179.40 974</v>
      </c>
      <c r="L580">
        <f t="shared" si="85"/>
        <v>320.2</v>
      </c>
    </row>
    <row r="581" spans="1:12" x14ac:dyDescent="0.25">
      <c r="A581">
        <v>562</v>
      </c>
      <c r="B581">
        <f t="shared" si="86"/>
        <v>1</v>
      </c>
      <c r="C581">
        <f t="shared" si="87"/>
        <v>179.34999999999962</v>
      </c>
      <c r="D581">
        <f t="shared" si="88"/>
        <v>990</v>
      </c>
      <c r="E581">
        <f t="shared" si="80"/>
        <v>1.0101010101010101E-3</v>
      </c>
      <c r="F581" t="str">
        <f t="shared" si="81"/>
        <v>u_562=IntEnergy(Water,v=0.00101010,P=179.35)</v>
      </c>
      <c r="G581" t="s">
        <v>584</v>
      </c>
      <c r="H581">
        <v>190.8</v>
      </c>
      <c r="I581">
        <f t="shared" si="82"/>
        <v>179.34999999999962</v>
      </c>
      <c r="J581">
        <f t="shared" si="83"/>
        <v>990</v>
      </c>
      <c r="K581" t="str">
        <f t="shared" si="84"/>
        <v>179.35 990</v>
      </c>
      <c r="L581">
        <f t="shared" si="85"/>
        <v>190.8</v>
      </c>
    </row>
    <row r="582" spans="1:12" x14ac:dyDescent="0.25">
      <c r="A582">
        <v>563</v>
      </c>
      <c r="B582">
        <f t="shared" si="86"/>
        <v>2</v>
      </c>
      <c r="C582">
        <f t="shared" si="87"/>
        <v>179.34999999999962</v>
      </c>
      <c r="D582">
        <f t="shared" si="88"/>
        <v>989</v>
      </c>
      <c r="E582">
        <f t="shared" si="80"/>
        <v>1.0111223458038423E-3</v>
      </c>
      <c r="F582" t="str">
        <f t="shared" si="81"/>
        <v>u_563=IntEnergy(Water,v=0.00101112,P=179.35)</v>
      </c>
      <c r="G582" t="s">
        <v>585</v>
      </c>
      <c r="H582">
        <v>201.3</v>
      </c>
      <c r="I582">
        <f t="shared" si="82"/>
        <v>179.34999999999962</v>
      </c>
      <c r="J582">
        <f t="shared" si="83"/>
        <v>989</v>
      </c>
      <c r="K582" t="str">
        <f t="shared" si="84"/>
        <v>179.35 989</v>
      </c>
      <c r="L582">
        <f t="shared" si="85"/>
        <v>201.3</v>
      </c>
    </row>
    <row r="583" spans="1:12" x14ac:dyDescent="0.25">
      <c r="A583">
        <v>564</v>
      </c>
      <c r="B583">
        <f t="shared" si="86"/>
        <v>3</v>
      </c>
      <c r="C583">
        <f t="shared" si="87"/>
        <v>179.34999999999962</v>
      </c>
      <c r="D583">
        <f t="shared" si="88"/>
        <v>988</v>
      </c>
      <c r="E583">
        <f t="shared" si="80"/>
        <v>1.0121457489878543E-3</v>
      </c>
      <c r="F583" t="str">
        <f t="shared" si="81"/>
        <v>u_564=IntEnergy(Water,v=0.00101215,P=179.35)</v>
      </c>
      <c r="G583" t="s">
        <v>586</v>
      </c>
      <c r="H583">
        <v>210.6</v>
      </c>
      <c r="I583">
        <f t="shared" si="82"/>
        <v>179.34999999999962</v>
      </c>
      <c r="J583">
        <f t="shared" si="83"/>
        <v>988</v>
      </c>
      <c r="K583" t="str">
        <f t="shared" si="84"/>
        <v>179.35 988</v>
      </c>
      <c r="L583">
        <f t="shared" si="85"/>
        <v>210.6</v>
      </c>
    </row>
    <row r="584" spans="1:12" x14ac:dyDescent="0.25">
      <c r="A584">
        <v>565</v>
      </c>
      <c r="B584">
        <f t="shared" si="86"/>
        <v>4</v>
      </c>
      <c r="C584">
        <f t="shared" si="87"/>
        <v>179.34999999999962</v>
      </c>
      <c r="D584">
        <f t="shared" si="88"/>
        <v>987</v>
      </c>
      <c r="E584">
        <f t="shared" si="80"/>
        <v>1.0131712259371835E-3</v>
      </c>
      <c r="F584" t="str">
        <f t="shared" si="81"/>
        <v>u_565=IntEnergy(Water,v=0.00101317,P=179.35)</v>
      </c>
      <c r="G584" t="s">
        <v>587</v>
      </c>
      <c r="H584">
        <v>219.5</v>
      </c>
      <c r="I584">
        <f t="shared" si="82"/>
        <v>179.34999999999962</v>
      </c>
      <c r="J584">
        <f t="shared" si="83"/>
        <v>987</v>
      </c>
      <c r="K584" t="str">
        <f t="shared" si="84"/>
        <v>179.35 987</v>
      </c>
      <c r="L584">
        <f t="shared" si="85"/>
        <v>219.5</v>
      </c>
    </row>
    <row r="585" spans="1:12" x14ac:dyDescent="0.25">
      <c r="A585">
        <v>566</v>
      </c>
      <c r="B585">
        <f t="shared" si="86"/>
        <v>5</v>
      </c>
      <c r="C585">
        <f t="shared" si="87"/>
        <v>179.34999999999962</v>
      </c>
      <c r="D585">
        <f t="shared" si="88"/>
        <v>986</v>
      </c>
      <c r="E585">
        <f t="shared" si="80"/>
        <v>1.0141987829614604E-3</v>
      </c>
      <c r="F585" t="str">
        <f t="shared" si="81"/>
        <v>u_566=IntEnergy(Water,v=0.00101420,P=179.35)</v>
      </c>
      <c r="G585" t="s">
        <v>588</v>
      </c>
      <c r="H585">
        <v>228.2</v>
      </c>
      <c r="I585">
        <f t="shared" si="82"/>
        <v>179.34999999999962</v>
      </c>
      <c r="J585">
        <f t="shared" si="83"/>
        <v>986</v>
      </c>
      <c r="K585" t="str">
        <f t="shared" si="84"/>
        <v>179.35 986</v>
      </c>
      <c r="L585">
        <f t="shared" si="85"/>
        <v>228.2</v>
      </c>
    </row>
    <row r="586" spans="1:12" x14ac:dyDescent="0.25">
      <c r="A586">
        <v>567</v>
      </c>
      <c r="B586">
        <f t="shared" si="86"/>
        <v>6</v>
      </c>
      <c r="C586">
        <f t="shared" si="87"/>
        <v>179.34999999999962</v>
      </c>
      <c r="D586">
        <f t="shared" si="88"/>
        <v>985</v>
      </c>
      <c r="E586">
        <f t="shared" si="80"/>
        <v>1.0152284263959391E-3</v>
      </c>
      <c r="F586" t="str">
        <f t="shared" si="81"/>
        <v>u_567=IntEnergy(Water,v=0.00101523,P=179.35)</v>
      </c>
      <c r="G586" t="s">
        <v>589</v>
      </c>
      <c r="H586">
        <v>236.7</v>
      </c>
      <c r="I586">
        <f t="shared" si="82"/>
        <v>179.34999999999962</v>
      </c>
      <c r="J586">
        <f t="shared" si="83"/>
        <v>985</v>
      </c>
      <c r="K586" t="str">
        <f t="shared" si="84"/>
        <v>179.35 985</v>
      </c>
      <c r="L586">
        <f t="shared" si="85"/>
        <v>236.7</v>
      </c>
    </row>
    <row r="587" spans="1:12" x14ac:dyDescent="0.25">
      <c r="A587">
        <v>568</v>
      </c>
      <c r="B587">
        <f t="shared" si="86"/>
        <v>7</v>
      </c>
      <c r="C587">
        <f t="shared" si="87"/>
        <v>179.34999999999962</v>
      </c>
      <c r="D587">
        <f t="shared" si="88"/>
        <v>984</v>
      </c>
      <c r="E587">
        <f t="shared" si="80"/>
        <v>1.0162601626016261E-3</v>
      </c>
      <c r="F587" t="str">
        <f t="shared" si="81"/>
        <v>u_568=IntEnergy(Water,v=0.00101626,P=179.35)</v>
      </c>
      <c r="G587" t="s">
        <v>590</v>
      </c>
      <c r="H587">
        <v>245</v>
      </c>
      <c r="I587">
        <f t="shared" si="82"/>
        <v>179.34999999999962</v>
      </c>
      <c r="J587">
        <f t="shared" si="83"/>
        <v>984</v>
      </c>
      <c r="K587" t="str">
        <f t="shared" si="84"/>
        <v>179.35 984</v>
      </c>
      <c r="L587">
        <f t="shared" si="85"/>
        <v>245</v>
      </c>
    </row>
    <row r="588" spans="1:12" x14ac:dyDescent="0.25">
      <c r="A588">
        <v>569</v>
      </c>
      <c r="B588">
        <f t="shared" si="86"/>
        <v>8</v>
      </c>
      <c r="C588">
        <f t="shared" si="87"/>
        <v>179.34999999999962</v>
      </c>
      <c r="D588">
        <f t="shared" si="88"/>
        <v>983</v>
      </c>
      <c r="E588">
        <f t="shared" si="80"/>
        <v>1.017293997965412E-3</v>
      </c>
      <c r="F588" t="str">
        <f t="shared" si="81"/>
        <v>u_569=IntEnergy(Water,v=0.00101729,P=179.35)</v>
      </c>
      <c r="G588" t="s">
        <v>591</v>
      </c>
      <c r="H588">
        <v>253.1</v>
      </c>
      <c r="I588">
        <f t="shared" si="82"/>
        <v>179.34999999999962</v>
      </c>
      <c r="J588">
        <f t="shared" si="83"/>
        <v>983</v>
      </c>
      <c r="K588" t="str">
        <f t="shared" si="84"/>
        <v>179.35 983</v>
      </c>
      <c r="L588">
        <f t="shared" si="85"/>
        <v>253.1</v>
      </c>
    </row>
    <row r="589" spans="1:12" x14ac:dyDescent="0.25">
      <c r="A589">
        <v>570</v>
      </c>
      <c r="B589">
        <f t="shared" si="86"/>
        <v>9</v>
      </c>
      <c r="C589">
        <f t="shared" si="87"/>
        <v>179.34999999999962</v>
      </c>
      <c r="D589">
        <f t="shared" si="88"/>
        <v>982</v>
      </c>
      <c r="E589">
        <f t="shared" si="80"/>
        <v>1.0183299389002036E-3</v>
      </c>
      <c r="F589" t="str">
        <f t="shared" si="81"/>
        <v>u_570=IntEnergy(Water,v=0.00101833,P=179.35)</v>
      </c>
      <c r="G589" t="s">
        <v>592</v>
      </c>
      <c r="H589">
        <v>261.10000000000002</v>
      </c>
      <c r="I589">
        <f t="shared" si="82"/>
        <v>179.34999999999962</v>
      </c>
      <c r="J589">
        <f t="shared" si="83"/>
        <v>982</v>
      </c>
      <c r="K589" t="str">
        <f t="shared" si="84"/>
        <v>179.35 982</v>
      </c>
      <c r="L589">
        <f t="shared" si="85"/>
        <v>261.10000000000002</v>
      </c>
    </row>
    <row r="590" spans="1:12" x14ac:dyDescent="0.25">
      <c r="A590">
        <v>571</v>
      </c>
      <c r="B590">
        <f t="shared" si="86"/>
        <v>10</v>
      </c>
      <c r="C590">
        <f t="shared" si="87"/>
        <v>179.34999999999962</v>
      </c>
      <c r="D590">
        <f t="shared" si="88"/>
        <v>981</v>
      </c>
      <c r="E590">
        <f t="shared" si="80"/>
        <v>1.0193679918450561E-3</v>
      </c>
      <c r="F590" t="str">
        <f t="shared" si="81"/>
        <v>u_571=IntEnergy(Water,v=0.00101937,P=179.35)</v>
      </c>
      <c r="G590" t="s">
        <v>593</v>
      </c>
      <c r="H590">
        <v>269</v>
      </c>
      <c r="I590">
        <f t="shared" si="82"/>
        <v>179.34999999999962</v>
      </c>
      <c r="J590">
        <f t="shared" si="83"/>
        <v>981</v>
      </c>
      <c r="K590" t="str">
        <f t="shared" si="84"/>
        <v>179.35 981</v>
      </c>
      <c r="L590">
        <f t="shared" si="85"/>
        <v>269</v>
      </c>
    </row>
    <row r="591" spans="1:12" x14ac:dyDescent="0.25">
      <c r="A591">
        <v>572</v>
      </c>
      <c r="B591">
        <f t="shared" si="86"/>
        <v>11</v>
      </c>
      <c r="C591">
        <f t="shared" si="87"/>
        <v>179.34999999999962</v>
      </c>
      <c r="D591">
        <f t="shared" si="88"/>
        <v>980</v>
      </c>
      <c r="E591">
        <f t="shared" si="80"/>
        <v>1.0204081632653062E-3</v>
      </c>
      <c r="F591" t="str">
        <f t="shared" si="81"/>
        <v>u_572=IntEnergy(Water,v=0.00102041,P=179.35)</v>
      </c>
      <c r="G591" t="s">
        <v>594</v>
      </c>
      <c r="H591">
        <v>276.7</v>
      </c>
      <c r="I591">
        <f t="shared" si="82"/>
        <v>179.34999999999962</v>
      </c>
      <c r="J591">
        <f t="shared" si="83"/>
        <v>980</v>
      </c>
      <c r="K591" t="str">
        <f t="shared" si="84"/>
        <v>179.35 980</v>
      </c>
      <c r="L591">
        <f t="shared" si="85"/>
        <v>276.7</v>
      </c>
    </row>
    <row r="592" spans="1:12" x14ac:dyDescent="0.25">
      <c r="A592">
        <v>573</v>
      </c>
      <c r="B592">
        <f t="shared" si="86"/>
        <v>12</v>
      </c>
      <c r="C592">
        <f t="shared" si="87"/>
        <v>179.34999999999962</v>
      </c>
      <c r="D592">
        <f t="shared" si="88"/>
        <v>979</v>
      </c>
      <c r="E592">
        <f t="shared" si="80"/>
        <v>1.0214504596527069E-3</v>
      </c>
      <c r="F592" t="str">
        <f t="shared" si="81"/>
        <v>u_573=IntEnergy(Water,v=0.00102145,P=179.35)</v>
      </c>
      <c r="G592" t="s">
        <v>595</v>
      </c>
      <c r="H592">
        <v>284.2</v>
      </c>
      <c r="I592">
        <f t="shared" si="82"/>
        <v>179.34999999999962</v>
      </c>
      <c r="J592">
        <f t="shared" si="83"/>
        <v>979</v>
      </c>
      <c r="K592" t="str">
        <f t="shared" si="84"/>
        <v>179.35 979</v>
      </c>
      <c r="L592">
        <f t="shared" si="85"/>
        <v>284.2</v>
      </c>
    </row>
    <row r="593" spans="1:12" x14ac:dyDescent="0.25">
      <c r="A593">
        <v>574</v>
      </c>
      <c r="B593">
        <f t="shared" si="86"/>
        <v>13</v>
      </c>
      <c r="C593">
        <f t="shared" si="87"/>
        <v>179.34999999999962</v>
      </c>
      <c r="D593">
        <f t="shared" si="88"/>
        <v>978</v>
      </c>
      <c r="E593">
        <f t="shared" si="80"/>
        <v>1.0224948875255625E-3</v>
      </c>
      <c r="F593" t="str">
        <f t="shared" si="81"/>
        <v>u_574=IntEnergy(Water,v=0.00102249,P=179.35)</v>
      </c>
      <c r="G593" t="s">
        <v>596</v>
      </c>
      <c r="H593">
        <v>291.60000000000002</v>
      </c>
      <c r="I593">
        <f t="shared" si="82"/>
        <v>179.34999999999962</v>
      </c>
      <c r="J593">
        <f t="shared" si="83"/>
        <v>978</v>
      </c>
      <c r="K593" t="str">
        <f t="shared" si="84"/>
        <v>179.35 978</v>
      </c>
      <c r="L593">
        <f t="shared" si="85"/>
        <v>291.60000000000002</v>
      </c>
    </row>
    <row r="594" spans="1:12" x14ac:dyDescent="0.25">
      <c r="A594">
        <v>575</v>
      </c>
      <c r="B594">
        <f t="shared" si="86"/>
        <v>14</v>
      </c>
      <c r="C594">
        <f t="shared" si="87"/>
        <v>179.34999999999962</v>
      </c>
      <c r="D594">
        <f t="shared" si="88"/>
        <v>977</v>
      </c>
      <c r="E594">
        <f t="shared" si="80"/>
        <v>1.0235414534288639E-3</v>
      </c>
      <c r="F594" t="str">
        <f t="shared" si="81"/>
        <v>u_575=IntEnergy(Water,v=0.00102354,P=179.35)</v>
      </c>
      <c r="G594" t="s">
        <v>597</v>
      </c>
      <c r="H594">
        <v>298.89999999999998</v>
      </c>
      <c r="I594">
        <f t="shared" si="82"/>
        <v>179.34999999999962</v>
      </c>
      <c r="J594">
        <f t="shared" si="83"/>
        <v>977</v>
      </c>
      <c r="K594" t="str">
        <f t="shared" si="84"/>
        <v>179.35 977</v>
      </c>
      <c r="L594">
        <f t="shared" si="85"/>
        <v>298.89999999999998</v>
      </c>
    </row>
    <row r="595" spans="1:12" x14ac:dyDescent="0.25">
      <c r="A595">
        <v>576</v>
      </c>
      <c r="B595">
        <f t="shared" si="86"/>
        <v>15</v>
      </c>
      <c r="C595">
        <f t="shared" si="87"/>
        <v>179.34999999999962</v>
      </c>
      <c r="D595">
        <f t="shared" si="88"/>
        <v>976</v>
      </c>
      <c r="E595">
        <f t="shared" si="80"/>
        <v>1.0245901639344263E-3</v>
      </c>
      <c r="F595" t="str">
        <f t="shared" si="81"/>
        <v>u_576=IntEnergy(Water,v=0.00102459,P=179.35)</v>
      </c>
      <c r="G595" t="s">
        <v>598</v>
      </c>
      <c r="H595">
        <v>306.10000000000002</v>
      </c>
      <c r="I595">
        <f t="shared" si="82"/>
        <v>179.34999999999962</v>
      </c>
      <c r="J595">
        <f t="shared" si="83"/>
        <v>976</v>
      </c>
      <c r="K595" t="str">
        <f t="shared" si="84"/>
        <v>179.35 976</v>
      </c>
      <c r="L595">
        <f t="shared" si="85"/>
        <v>306.10000000000002</v>
      </c>
    </row>
    <row r="596" spans="1:12" x14ac:dyDescent="0.25">
      <c r="A596">
        <v>577</v>
      </c>
      <c r="B596">
        <f t="shared" si="86"/>
        <v>16</v>
      </c>
      <c r="C596">
        <f t="shared" si="87"/>
        <v>179.34999999999962</v>
      </c>
      <c r="D596">
        <f t="shared" si="88"/>
        <v>975</v>
      </c>
      <c r="E596">
        <f t="shared" si="80"/>
        <v>1.0256410256410256E-3</v>
      </c>
      <c r="F596" t="str">
        <f t="shared" si="81"/>
        <v>u_577=IntEnergy(Water,v=0.00102564,P=179.35)</v>
      </c>
      <c r="G596" t="s">
        <v>599</v>
      </c>
      <c r="H596">
        <v>313.2</v>
      </c>
      <c r="I596">
        <f t="shared" si="82"/>
        <v>179.34999999999962</v>
      </c>
      <c r="J596">
        <f t="shared" si="83"/>
        <v>975</v>
      </c>
      <c r="K596" t="str">
        <f t="shared" si="84"/>
        <v>179.35 975</v>
      </c>
      <c r="L596">
        <f t="shared" si="85"/>
        <v>313.2</v>
      </c>
    </row>
    <row r="597" spans="1:12" x14ac:dyDescent="0.25">
      <c r="A597">
        <v>578</v>
      </c>
      <c r="B597">
        <f t="shared" si="86"/>
        <v>17</v>
      </c>
      <c r="C597">
        <f t="shared" si="87"/>
        <v>179.34999999999962</v>
      </c>
      <c r="D597">
        <f t="shared" si="88"/>
        <v>974</v>
      </c>
      <c r="E597">
        <f t="shared" ref="E597:E660" si="89">1/D597</f>
        <v>1.026694045174538E-3</v>
      </c>
      <c r="F597" t="str">
        <f t="shared" ref="F597:F660" si="90">"u_"&amp;TEXT(A597,"000")&amp;"=IntEnergy(Water,v="&amp;TEXT(E597,"0.00000000")&amp;",P="&amp;C597&amp;")"</f>
        <v>u_578=IntEnergy(Water,v=0.00102669,P=179.35)</v>
      </c>
      <c r="G597" t="s">
        <v>600</v>
      </c>
      <c r="H597">
        <v>320.10000000000002</v>
      </c>
      <c r="I597">
        <f t="shared" ref="I597:I660" si="91">C597</f>
        <v>179.34999999999962</v>
      </c>
      <c r="J597">
        <f t="shared" ref="J597:J660" si="92">D597</f>
        <v>974</v>
      </c>
      <c r="K597" t="str">
        <f t="shared" ref="K597:K660" si="93">TEXT(I597,"0.00")&amp;" "&amp;J597</f>
        <v>179.35 974</v>
      </c>
      <c r="L597">
        <f t="shared" ref="L597:L660" si="94">H597</f>
        <v>320.10000000000002</v>
      </c>
    </row>
    <row r="598" spans="1:12" x14ac:dyDescent="0.25">
      <c r="A598">
        <v>579</v>
      </c>
      <c r="B598">
        <f t="shared" si="86"/>
        <v>1</v>
      </c>
      <c r="C598">
        <f t="shared" si="87"/>
        <v>179.29999999999961</v>
      </c>
      <c r="D598">
        <f t="shared" si="88"/>
        <v>990</v>
      </c>
      <c r="E598">
        <f t="shared" si="89"/>
        <v>1.0101010101010101E-3</v>
      </c>
      <c r="F598" t="str">
        <f t="shared" si="90"/>
        <v>u_579=IntEnergy(Water,v=0.00101010,P=179.3)</v>
      </c>
      <c r="G598" t="s">
        <v>601</v>
      </c>
      <c r="H598">
        <v>190.8</v>
      </c>
      <c r="I598">
        <f t="shared" si="91"/>
        <v>179.29999999999961</v>
      </c>
      <c r="J598">
        <f t="shared" si="92"/>
        <v>990</v>
      </c>
      <c r="K598" t="str">
        <f t="shared" si="93"/>
        <v>179.30 990</v>
      </c>
      <c r="L598">
        <f t="shared" si="94"/>
        <v>190.8</v>
      </c>
    </row>
    <row r="599" spans="1:12" x14ac:dyDescent="0.25">
      <c r="A599">
        <v>580</v>
      </c>
      <c r="B599">
        <f t="shared" si="86"/>
        <v>2</v>
      </c>
      <c r="C599">
        <f t="shared" si="87"/>
        <v>179.29999999999961</v>
      </c>
      <c r="D599">
        <f t="shared" si="88"/>
        <v>989</v>
      </c>
      <c r="E599">
        <f t="shared" si="89"/>
        <v>1.0111223458038423E-3</v>
      </c>
      <c r="F599" t="str">
        <f t="shared" si="90"/>
        <v>u_580=IntEnergy(Water,v=0.00101112,P=179.3)</v>
      </c>
      <c r="G599" t="s">
        <v>602</v>
      </c>
      <c r="H599">
        <v>201.3</v>
      </c>
      <c r="I599">
        <f t="shared" si="91"/>
        <v>179.29999999999961</v>
      </c>
      <c r="J599">
        <f t="shared" si="92"/>
        <v>989</v>
      </c>
      <c r="K599" t="str">
        <f t="shared" si="93"/>
        <v>179.30 989</v>
      </c>
      <c r="L599">
        <f t="shared" si="94"/>
        <v>201.3</v>
      </c>
    </row>
    <row r="600" spans="1:12" x14ac:dyDescent="0.25">
      <c r="A600">
        <v>581</v>
      </c>
      <c r="B600">
        <f t="shared" si="86"/>
        <v>3</v>
      </c>
      <c r="C600">
        <f t="shared" si="87"/>
        <v>179.29999999999961</v>
      </c>
      <c r="D600">
        <f t="shared" si="88"/>
        <v>988</v>
      </c>
      <c r="E600">
        <f t="shared" si="89"/>
        <v>1.0121457489878543E-3</v>
      </c>
      <c r="F600" t="str">
        <f t="shared" si="90"/>
        <v>u_581=IntEnergy(Water,v=0.00101215,P=179.3)</v>
      </c>
      <c r="G600" t="s">
        <v>603</v>
      </c>
      <c r="H600">
        <v>210.6</v>
      </c>
      <c r="I600">
        <f t="shared" si="91"/>
        <v>179.29999999999961</v>
      </c>
      <c r="J600">
        <f t="shared" si="92"/>
        <v>988</v>
      </c>
      <c r="K600" t="str">
        <f t="shared" si="93"/>
        <v>179.30 988</v>
      </c>
      <c r="L600">
        <f t="shared" si="94"/>
        <v>210.6</v>
      </c>
    </row>
    <row r="601" spans="1:12" x14ac:dyDescent="0.25">
      <c r="A601">
        <v>582</v>
      </c>
      <c r="B601">
        <f t="shared" si="86"/>
        <v>4</v>
      </c>
      <c r="C601">
        <f t="shared" si="87"/>
        <v>179.29999999999961</v>
      </c>
      <c r="D601">
        <f t="shared" si="88"/>
        <v>987</v>
      </c>
      <c r="E601">
        <f t="shared" si="89"/>
        <v>1.0131712259371835E-3</v>
      </c>
      <c r="F601" t="str">
        <f t="shared" si="90"/>
        <v>u_582=IntEnergy(Water,v=0.00101317,P=179.3)</v>
      </c>
      <c r="G601" t="s">
        <v>604</v>
      </c>
      <c r="H601">
        <v>219.5</v>
      </c>
      <c r="I601">
        <f t="shared" si="91"/>
        <v>179.29999999999961</v>
      </c>
      <c r="J601">
        <f t="shared" si="92"/>
        <v>987</v>
      </c>
      <c r="K601" t="str">
        <f t="shared" si="93"/>
        <v>179.30 987</v>
      </c>
      <c r="L601">
        <f t="shared" si="94"/>
        <v>219.5</v>
      </c>
    </row>
    <row r="602" spans="1:12" x14ac:dyDescent="0.25">
      <c r="A602">
        <v>583</v>
      </c>
      <c r="B602">
        <f t="shared" si="86"/>
        <v>5</v>
      </c>
      <c r="C602">
        <f t="shared" si="87"/>
        <v>179.29999999999961</v>
      </c>
      <c r="D602">
        <f t="shared" si="88"/>
        <v>986</v>
      </c>
      <c r="E602">
        <f t="shared" si="89"/>
        <v>1.0141987829614604E-3</v>
      </c>
      <c r="F602" t="str">
        <f t="shared" si="90"/>
        <v>u_583=IntEnergy(Water,v=0.00101420,P=179.3)</v>
      </c>
      <c r="G602" t="s">
        <v>605</v>
      </c>
      <c r="H602">
        <v>228.2</v>
      </c>
      <c r="I602">
        <f t="shared" si="91"/>
        <v>179.29999999999961</v>
      </c>
      <c r="J602">
        <f t="shared" si="92"/>
        <v>986</v>
      </c>
      <c r="K602" t="str">
        <f t="shared" si="93"/>
        <v>179.30 986</v>
      </c>
      <c r="L602">
        <f t="shared" si="94"/>
        <v>228.2</v>
      </c>
    </row>
    <row r="603" spans="1:12" x14ac:dyDescent="0.25">
      <c r="A603">
        <v>584</v>
      </c>
      <c r="B603">
        <f t="shared" si="86"/>
        <v>6</v>
      </c>
      <c r="C603">
        <f t="shared" si="87"/>
        <v>179.29999999999961</v>
      </c>
      <c r="D603">
        <f t="shared" si="88"/>
        <v>985</v>
      </c>
      <c r="E603">
        <f t="shared" si="89"/>
        <v>1.0152284263959391E-3</v>
      </c>
      <c r="F603" t="str">
        <f t="shared" si="90"/>
        <v>u_584=IntEnergy(Water,v=0.00101523,P=179.3)</v>
      </c>
      <c r="G603" t="s">
        <v>606</v>
      </c>
      <c r="H603">
        <v>236.7</v>
      </c>
      <c r="I603">
        <f t="shared" si="91"/>
        <v>179.29999999999961</v>
      </c>
      <c r="J603">
        <f t="shared" si="92"/>
        <v>985</v>
      </c>
      <c r="K603" t="str">
        <f t="shared" si="93"/>
        <v>179.30 985</v>
      </c>
      <c r="L603">
        <f t="shared" si="94"/>
        <v>236.7</v>
      </c>
    </row>
    <row r="604" spans="1:12" x14ac:dyDescent="0.25">
      <c r="A604">
        <v>585</v>
      </c>
      <c r="B604">
        <f t="shared" si="86"/>
        <v>7</v>
      </c>
      <c r="C604">
        <f t="shared" si="87"/>
        <v>179.29999999999961</v>
      </c>
      <c r="D604">
        <f t="shared" si="88"/>
        <v>984</v>
      </c>
      <c r="E604">
        <f t="shared" si="89"/>
        <v>1.0162601626016261E-3</v>
      </c>
      <c r="F604" t="str">
        <f t="shared" si="90"/>
        <v>u_585=IntEnergy(Water,v=0.00101626,P=179.3)</v>
      </c>
      <c r="G604" t="s">
        <v>607</v>
      </c>
      <c r="H604">
        <v>245</v>
      </c>
      <c r="I604">
        <f t="shared" si="91"/>
        <v>179.29999999999961</v>
      </c>
      <c r="J604">
        <f t="shared" si="92"/>
        <v>984</v>
      </c>
      <c r="K604" t="str">
        <f t="shared" si="93"/>
        <v>179.30 984</v>
      </c>
      <c r="L604">
        <f t="shared" si="94"/>
        <v>245</v>
      </c>
    </row>
    <row r="605" spans="1:12" x14ac:dyDescent="0.25">
      <c r="A605">
        <v>586</v>
      </c>
      <c r="B605">
        <f t="shared" si="86"/>
        <v>8</v>
      </c>
      <c r="C605">
        <f t="shared" si="87"/>
        <v>179.29999999999961</v>
      </c>
      <c r="D605">
        <f t="shared" si="88"/>
        <v>983</v>
      </c>
      <c r="E605">
        <f t="shared" si="89"/>
        <v>1.017293997965412E-3</v>
      </c>
      <c r="F605" t="str">
        <f t="shared" si="90"/>
        <v>u_586=IntEnergy(Water,v=0.00101729,P=179.3)</v>
      </c>
      <c r="G605" t="s">
        <v>608</v>
      </c>
      <c r="H605">
        <v>253.1</v>
      </c>
      <c r="I605">
        <f t="shared" si="91"/>
        <v>179.29999999999961</v>
      </c>
      <c r="J605">
        <f t="shared" si="92"/>
        <v>983</v>
      </c>
      <c r="K605" t="str">
        <f t="shared" si="93"/>
        <v>179.30 983</v>
      </c>
      <c r="L605">
        <f t="shared" si="94"/>
        <v>253.1</v>
      </c>
    </row>
    <row r="606" spans="1:12" x14ac:dyDescent="0.25">
      <c r="A606">
        <v>587</v>
      </c>
      <c r="B606">
        <f t="shared" si="86"/>
        <v>9</v>
      </c>
      <c r="C606">
        <f t="shared" si="87"/>
        <v>179.29999999999961</v>
      </c>
      <c r="D606">
        <f t="shared" si="88"/>
        <v>982</v>
      </c>
      <c r="E606">
        <f t="shared" si="89"/>
        <v>1.0183299389002036E-3</v>
      </c>
      <c r="F606" t="str">
        <f t="shared" si="90"/>
        <v>u_587=IntEnergy(Water,v=0.00101833,P=179.3)</v>
      </c>
      <c r="G606" t="s">
        <v>609</v>
      </c>
      <c r="H606">
        <v>261.10000000000002</v>
      </c>
      <c r="I606">
        <f t="shared" si="91"/>
        <v>179.29999999999961</v>
      </c>
      <c r="J606">
        <f t="shared" si="92"/>
        <v>982</v>
      </c>
      <c r="K606" t="str">
        <f t="shared" si="93"/>
        <v>179.30 982</v>
      </c>
      <c r="L606">
        <f t="shared" si="94"/>
        <v>261.10000000000002</v>
      </c>
    </row>
    <row r="607" spans="1:12" x14ac:dyDescent="0.25">
      <c r="A607">
        <v>588</v>
      </c>
      <c r="B607">
        <f t="shared" si="86"/>
        <v>10</v>
      </c>
      <c r="C607">
        <f t="shared" si="87"/>
        <v>179.29999999999961</v>
      </c>
      <c r="D607">
        <f t="shared" si="88"/>
        <v>981</v>
      </c>
      <c r="E607">
        <f t="shared" si="89"/>
        <v>1.0193679918450561E-3</v>
      </c>
      <c r="F607" t="str">
        <f t="shared" si="90"/>
        <v>u_588=IntEnergy(Water,v=0.00101937,P=179.3)</v>
      </c>
      <c r="G607" t="s">
        <v>610</v>
      </c>
      <c r="H607">
        <v>269</v>
      </c>
      <c r="I607">
        <f t="shared" si="91"/>
        <v>179.29999999999961</v>
      </c>
      <c r="J607">
        <f t="shared" si="92"/>
        <v>981</v>
      </c>
      <c r="K607" t="str">
        <f t="shared" si="93"/>
        <v>179.30 981</v>
      </c>
      <c r="L607">
        <f t="shared" si="94"/>
        <v>269</v>
      </c>
    </row>
    <row r="608" spans="1:12" x14ac:dyDescent="0.25">
      <c r="A608">
        <v>589</v>
      </c>
      <c r="B608">
        <f t="shared" si="86"/>
        <v>11</v>
      </c>
      <c r="C608">
        <f t="shared" si="87"/>
        <v>179.29999999999961</v>
      </c>
      <c r="D608">
        <f t="shared" si="88"/>
        <v>980</v>
      </c>
      <c r="E608">
        <f t="shared" si="89"/>
        <v>1.0204081632653062E-3</v>
      </c>
      <c r="F608" t="str">
        <f t="shared" si="90"/>
        <v>u_589=IntEnergy(Water,v=0.00102041,P=179.3)</v>
      </c>
      <c r="G608" t="s">
        <v>611</v>
      </c>
      <c r="H608">
        <v>276.7</v>
      </c>
      <c r="I608">
        <f t="shared" si="91"/>
        <v>179.29999999999961</v>
      </c>
      <c r="J608">
        <f t="shared" si="92"/>
        <v>980</v>
      </c>
      <c r="K608" t="str">
        <f t="shared" si="93"/>
        <v>179.30 980</v>
      </c>
      <c r="L608">
        <f t="shared" si="94"/>
        <v>276.7</v>
      </c>
    </row>
    <row r="609" spans="1:12" x14ac:dyDescent="0.25">
      <c r="A609">
        <v>590</v>
      </c>
      <c r="B609">
        <f t="shared" si="86"/>
        <v>12</v>
      </c>
      <c r="C609">
        <f t="shared" si="87"/>
        <v>179.29999999999961</v>
      </c>
      <c r="D609">
        <f t="shared" si="88"/>
        <v>979</v>
      </c>
      <c r="E609">
        <f t="shared" si="89"/>
        <v>1.0214504596527069E-3</v>
      </c>
      <c r="F609" t="str">
        <f t="shared" si="90"/>
        <v>u_590=IntEnergy(Water,v=0.00102145,P=179.3)</v>
      </c>
      <c r="G609" t="s">
        <v>612</v>
      </c>
      <c r="H609">
        <v>284.2</v>
      </c>
      <c r="I609">
        <f t="shared" si="91"/>
        <v>179.29999999999961</v>
      </c>
      <c r="J609">
        <f t="shared" si="92"/>
        <v>979</v>
      </c>
      <c r="K609" t="str">
        <f t="shared" si="93"/>
        <v>179.30 979</v>
      </c>
      <c r="L609">
        <f t="shared" si="94"/>
        <v>284.2</v>
      </c>
    </row>
    <row r="610" spans="1:12" x14ac:dyDescent="0.25">
      <c r="A610">
        <v>591</v>
      </c>
      <c r="B610">
        <f t="shared" si="86"/>
        <v>13</v>
      </c>
      <c r="C610">
        <f t="shared" si="87"/>
        <v>179.29999999999961</v>
      </c>
      <c r="D610">
        <f t="shared" si="88"/>
        <v>978</v>
      </c>
      <c r="E610">
        <f t="shared" si="89"/>
        <v>1.0224948875255625E-3</v>
      </c>
      <c r="F610" t="str">
        <f t="shared" si="90"/>
        <v>u_591=IntEnergy(Water,v=0.00102249,P=179.3)</v>
      </c>
      <c r="G610" t="s">
        <v>613</v>
      </c>
      <c r="H610">
        <v>291.60000000000002</v>
      </c>
      <c r="I610">
        <f t="shared" si="91"/>
        <v>179.29999999999961</v>
      </c>
      <c r="J610">
        <f t="shared" si="92"/>
        <v>978</v>
      </c>
      <c r="K610" t="str">
        <f t="shared" si="93"/>
        <v>179.30 978</v>
      </c>
      <c r="L610">
        <f t="shared" si="94"/>
        <v>291.60000000000002</v>
      </c>
    </row>
    <row r="611" spans="1:12" x14ac:dyDescent="0.25">
      <c r="A611">
        <v>592</v>
      </c>
      <c r="B611">
        <f t="shared" si="86"/>
        <v>14</v>
      </c>
      <c r="C611">
        <f t="shared" si="87"/>
        <v>179.29999999999961</v>
      </c>
      <c r="D611">
        <f t="shared" si="88"/>
        <v>977</v>
      </c>
      <c r="E611">
        <f t="shared" si="89"/>
        <v>1.0235414534288639E-3</v>
      </c>
      <c r="F611" t="str">
        <f t="shared" si="90"/>
        <v>u_592=IntEnergy(Water,v=0.00102354,P=179.3)</v>
      </c>
      <c r="G611" t="s">
        <v>614</v>
      </c>
      <c r="H611">
        <v>298.89999999999998</v>
      </c>
      <c r="I611">
        <f t="shared" si="91"/>
        <v>179.29999999999961</v>
      </c>
      <c r="J611">
        <f t="shared" si="92"/>
        <v>977</v>
      </c>
      <c r="K611" t="str">
        <f t="shared" si="93"/>
        <v>179.30 977</v>
      </c>
      <c r="L611">
        <f t="shared" si="94"/>
        <v>298.89999999999998</v>
      </c>
    </row>
    <row r="612" spans="1:12" x14ac:dyDescent="0.25">
      <c r="A612">
        <v>593</v>
      </c>
      <c r="B612">
        <f t="shared" si="86"/>
        <v>15</v>
      </c>
      <c r="C612">
        <f t="shared" si="87"/>
        <v>179.29999999999961</v>
      </c>
      <c r="D612">
        <f t="shared" si="88"/>
        <v>976</v>
      </c>
      <c r="E612">
        <f t="shared" si="89"/>
        <v>1.0245901639344263E-3</v>
      </c>
      <c r="F612" t="str">
        <f t="shared" si="90"/>
        <v>u_593=IntEnergy(Water,v=0.00102459,P=179.3)</v>
      </c>
      <c r="G612" t="s">
        <v>615</v>
      </c>
      <c r="H612">
        <v>306.10000000000002</v>
      </c>
      <c r="I612">
        <f t="shared" si="91"/>
        <v>179.29999999999961</v>
      </c>
      <c r="J612">
        <f t="shared" si="92"/>
        <v>976</v>
      </c>
      <c r="K612" t="str">
        <f t="shared" si="93"/>
        <v>179.30 976</v>
      </c>
      <c r="L612">
        <f t="shared" si="94"/>
        <v>306.10000000000002</v>
      </c>
    </row>
    <row r="613" spans="1:12" x14ac:dyDescent="0.25">
      <c r="A613">
        <v>594</v>
      </c>
      <c r="B613">
        <f t="shared" ref="B613:B676" si="95">IF(B612=17,1,B612+1)</f>
        <v>16</v>
      </c>
      <c r="C613">
        <f t="shared" ref="C613:C676" si="96">IF(B612=17,C612-0.05,C612)</f>
        <v>179.29999999999961</v>
      </c>
      <c r="D613">
        <f t="shared" ref="D613:D676" si="97">IF(B612=17,990,D612-1)</f>
        <v>975</v>
      </c>
      <c r="E613">
        <f t="shared" si="89"/>
        <v>1.0256410256410256E-3</v>
      </c>
      <c r="F613" t="str">
        <f t="shared" si="90"/>
        <v>u_594=IntEnergy(Water,v=0.00102564,P=179.3)</v>
      </c>
      <c r="G613" t="s">
        <v>616</v>
      </c>
      <c r="H613">
        <v>313.2</v>
      </c>
      <c r="I613">
        <f t="shared" si="91"/>
        <v>179.29999999999961</v>
      </c>
      <c r="J613">
        <f t="shared" si="92"/>
        <v>975</v>
      </c>
      <c r="K613" t="str">
        <f t="shared" si="93"/>
        <v>179.30 975</v>
      </c>
      <c r="L613">
        <f t="shared" si="94"/>
        <v>313.2</v>
      </c>
    </row>
    <row r="614" spans="1:12" x14ac:dyDescent="0.25">
      <c r="A614">
        <v>595</v>
      </c>
      <c r="B614">
        <f t="shared" si="95"/>
        <v>17</v>
      </c>
      <c r="C614">
        <f t="shared" si="96"/>
        <v>179.29999999999961</v>
      </c>
      <c r="D614">
        <f t="shared" si="97"/>
        <v>974</v>
      </c>
      <c r="E614">
        <f t="shared" si="89"/>
        <v>1.026694045174538E-3</v>
      </c>
      <c r="F614" t="str">
        <f t="shared" si="90"/>
        <v>u_595=IntEnergy(Water,v=0.00102669,P=179.3)</v>
      </c>
      <c r="G614" t="s">
        <v>617</v>
      </c>
      <c r="H614">
        <v>320.10000000000002</v>
      </c>
      <c r="I614">
        <f t="shared" si="91"/>
        <v>179.29999999999961</v>
      </c>
      <c r="J614">
        <f t="shared" si="92"/>
        <v>974</v>
      </c>
      <c r="K614" t="str">
        <f t="shared" si="93"/>
        <v>179.30 974</v>
      </c>
      <c r="L614">
        <f t="shared" si="94"/>
        <v>320.10000000000002</v>
      </c>
    </row>
    <row r="615" spans="1:12" x14ac:dyDescent="0.25">
      <c r="A615">
        <v>596</v>
      </c>
      <c r="B615">
        <f t="shared" si="95"/>
        <v>1</v>
      </c>
      <c r="C615">
        <f t="shared" si="96"/>
        <v>179.2499999999996</v>
      </c>
      <c r="D615">
        <f t="shared" si="97"/>
        <v>990</v>
      </c>
      <c r="E615">
        <f t="shared" si="89"/>
        <v>1.0101010101010101E-3</v>
      </c>
      <c r="F615" t="str">
        <f t="shared" si="90"/>
        <v>u_596=IntEnergy(Water,v=0.00101010,P=179.25)</v>
      </c>
      <c r="G615" t="s">
        <v>618</v>
      </c>
      <c r="H615">
        <v>190.8</v>
      </c>
      <c r="I615">
        <f t="shared" si="91"/>
        <v>179.2499999999996</v>
      </c>
      <c r="J615">
        <f t="shared" si="92"/>
        <v>990</v>
      </c>
      <c r="K615" t="str">
        <f t="shared" si="93"/>
        <v>179.25 990</v>
      </c>
      <c r="L615">
        <f t="shared" si="94"/>
        <v>190.8</v>
      </c>
    </row>
    <row r="616" spans="1:12" x14ac:dyDescent="0.25">
      <c r="A616">
        <v>597</v>
      </c>
      <c r="B616">
        <f t="shared" si="95"/>
        <v>2</v>
      </c>
      <c r="C616">
        <f t="shared" si="96"/>
        <v>179.2499999999996</v>
      </c>
      <c r="D616">
        <f t="shared" si="97"/>
        <v>989</v>
      </c>
      <c r="E616">
        <f t="shared" si="89"/>
        <v>1.0111223458038423E-3</v>
      </c>
      <c r="F616" t="str">
        <f t="shared" si="90"/>
        <v>u_597=IntEnergy(Water,v=0.00101112,P=179.25)</v>
      </c>
      <c r="G616" t="s">
        <v>619</v>
      </c>
      <c r="H616">
        <v>201.3</v>
      </c>
      <c r="I616">
        <f t="shared" si="91"/>
        <v>179.2499999999996</v>
      </c>
      <c r="J616">
        <f t="shared" si="92"/>
        <v>989</v>
      </c>
      <c r="K616" t="str">
        <f t="shared" si="93"/>
        <v>179.25 989</v>
      </c>
      <c r="L616">
        <f t="shared" si="94"/>
        <v>201.3</v>
      </c>
    </row>
    <row r="617" spans="1:12" x14ac:dyDescent="0.25">
      <c r="A617">
        <v>598</v>
      </c>
      <c r="B617">
        <f t="shared" si="95"/>
        <v>3</v>
      </c>
      <c r="C617">
        <f t="shared" si="96"/>
        <v>179.2499999999996</v>
      </c>
      <c r="D617">
        <f t="shared" si="97"/>
        <v>988</v>
      </c>
      <c r="E617">
        <f t="shared" si="89"/>
        <v>1.0121457489878543E-3</v>
      </c>
      <c r="F617" t="str">
        <f t="shared" si="90"/>
        <v>u_598=IntEnergy(Water,v=0.00101215,P=179.25)</v>
      </c>
      <c r="G617" t="s">
        <v>620</v>
      </c>
      <c r="H617">
        <v>210.6</v>
      </c>
      <c r="I617">
        <f t="shared" si="91"/>
        <v>179.2499999999996</v>
      </c>
      <c r="J617">
        <f t="shared" si="92"/>
        <v>988</v>
      </c>
      <c r="K617" t="str">
        <f t="shared" si="93"/>
        <v>179.25 988</v>
      </c>
      <c r="L617">
        <f t="shared" si="94"/>
        <v>210.6</v>
      </c>
    </row>
    <row r="618" spans="1:12" x14ac:dyDescent="0.25">
      <c r="A618">
        <v>599</v>
      </c>
      <c r="B618">
        <f t="shared" si="95"/>
        <v>4</v>
      </c>
      <c r="C618">
        <f t="shared" si="96"/>
        <v>179.2499999999996</v>
      </c>
      <c r="D618">
        <f t="shared" si="97"/>
        <v>987</v>
      </c>
      <c r="E618">
        <f t="shared" si="89"/>
        <v>1.0131712259371835E-3</v>
      </c>
      <c r="F618" t="str">
        <f t="shared" si="90"/>
        <v>u_599=IntEnergy(Water,v=0.00101317,P=179.25)</v>
      </c>
      <c r="G618" t="s">
        <v>621</v>
      </c>
      <c r="H618">
        <v>219.5</v>
      </c>
      <c r="I618">
        <f t="shared" si="91"/>
        <v>179.2499999999996</v>
      </c>
      <c r="J618">
        <f t="shared" si="92"/>
        <v>987</v>
      </c>
      <c r="K618" t="str">
        <f t="shared" si="93"/>
        <v>179.25 987</v>
      </c>
      <c r="L618">
        <f t="shared" si="94"/>
        <v>219.5</v>
      </c>
    </row>
    <row r="619" spans="1:12" x14ac:dyDescent="0.25">
      <c r="A619">
        <v>600</v>
      </c>
      <c r="B619">
        <f t="shared" si="95"/>
        <v>5</v>
      </c>
      <c r="C619">
        <f t="shared" si="96"/>
        <v>179.2499999999996</v>
      </c>
      <c r="D619">
        <f t="shared" si="97"/>
        <v>986</v>
      </c>
      <c r="E619">
        <f t="shared" si="89"/>
        <v>1.0141987829614604E-3</v>
      </c>
      <c r="F619" t="str">
        <f t="shared" si="90"/>
        <v>u_600=IntEnergy(Water,v=0.00101420,P=179.25)</v>
      </c>
      <c r="G619" t="s">
        <v>622</v>
      </c>
      <c r="H619">
        <v>228.2</v>
      </c>
      <c r="I619">
        <f t="shared" si="91"/>
        <v>179.2499999999996</v>
      </c>
      <c r="J619">
        <f t="shared" si="92"/>
        <v>986</v>
      </c>
      <c r="K619" t="str">
        <f t="shared" si="93"/>
        <v>179.25 986</v>
      </c>
      <c r="L619">
        <f t="shared" si="94"/>
        <v>228.2</v>
      </c>
    </row>
    <row r="620" spans="1:12" x14ac:dyDescent="0.25">
      <c r="A620">
        <v>601</v>
      </c>
      <c r="B620">
        <f t="shared" si="95"/>
        <v>6</v>
      </c>
      <c r="C620">
        <f t="shared" si="96"/>
        <v>179.2499999999996</v>
      </c>
      <c r="D620">
        <f t="shared" si="97"/>
        <v>985</v>
      </c>
      <c r="E620">
        <f t="shared" si="89"/>
        <v>1.0152284263959391E-3</v>
      </c>
      <c r="F620" t="str">
        <f t="shared" si="90"/>
        <v>u_601=IntEnergy(Water,v=0.00101523,P=179.25)</v>
      </c>
      <c r="G620" t="s">
        <v>623</v>
      </c>
      <c r="H620">
        <v>236.7</v>
      </c>
      <c r="I620">
        <f t="shared" si="91"/>
        <v>179.2499999999996</v>
      </c>
      <c r="J620">
        <f t="shared" si="92"/>
        <v>985</v>
      </c>
      <c r="K620" t="str">
        <f t="shared" si="93"/>
        <v>179.25 985</v>
      </c>
      <c r="L620">
        <f t="shared" si="94"/>
        <v>236.7</v>
      </c>
    </row>
    <row r="621" spans="1:12" x14ac:dyDescent="0.25">
      <c r="A621">
        <v>602</v>
      </c>
      <c r="B621">
        <f t="shared" si="95"/>
        <v>7</v>
      </c>
      <c r="C621">
        <f t="shared" si="96"/>
        <v>179.2499999999996</v>
      </c>
      <c r="D621">
        <f t="shared" si="97"/>
        <v>984</v>
      </c>
      <c r="E621">
        <f t="shared" si="89"/>
        <v>1.0162601626016261E-3</v>
      </c>
      <c r="F621" t="str">
        <f t="shared" si="90"/>
        <v>u_602=IntEnergy(Water,v=0.00101626,P=179.25)</v>
      </c>
      <c r="G621" t="s">
        <v>624</v>
      </c>
      <c r="H621">
        <v>245</v>
      </c>
      <c r="I621">
        <f t="shared" si="91"/>
        <v>179.2499999999996</v>
      </c>
      <c r="J621">
        <f t="shared" si="92"/>
        <v>984</v>
      </c>
      <c r="K621" t="str">
        <f t="shared" si="93"/>
        <v>179.25 984</v>
      </c>
      <c r="L621">
        <f t="shared" si="94"/>
        <v>245</v>
      </c>
    </row>
    <row r="622" spans="1:12" x14ac:dyDescent="0.25">
      <c r="A622">
        <v>603</v>
      </c>
      <c r="B622">
        <f t="shared" si="95"/>
        <v>8</v>
      </c>
      <c r="C622">
        <f t="shared" si="96"/>
        <v>179.2499999999996</v>
      </c>
      <c r="D622">
        <f t="shared" si="97"/>
        <v>983</v>
      </c>
      <c r="E622">
        <f t="shared" si="89"/>
        <v>1.017293997965412E-3</v>
      </c>
      <c r="F622" t="str">
        <f t="shared" si="90"/>
        <v>u_603=IntEnergy(Water,v=0.00101729,P=179.25)</v>
      </c>
      <c r="G622" t="s">
        <v>625</v>
      </c>
      <c r="H622">
        <v>253.1</v>
      </c>
      <c r="I622">
        <f t="shared" si="91"/>
        <v>179.2499999999996</v>
      </c>
      <c r="J622">
        <f t="shared" si="92"/>
        <v>983</v>
      </c>
      <c r="K622" t="str">
        <f t="shared" si="93"/>
        <v>179.25 983</v>
      </c>
      <c r="L622">
        <f t="shared" si="94"/>
        <v>253.1</v>
      </c>
    </row>
    <row r="623" spans="1:12" x14ac:dyDescent="0.25">
      <c r="A623">
        <v>604</v>
      </c>
      <c r="B623">
        <f t="shared" si="95"/>
        <v>9</v>
      </c>
      <c r="C623">
        <f t="shared" si="96"/>
        <v>179.2499999999996</v>
      </c>
      <c r="D623">
        <f t="shared" si="97"/>
        <v>982</v>
      </c>
      <c r="E623">
        <f t="shared" si="89"/>
        <v>1.0183299389002036E-3</v>
      </c>
      <c r="F623" t="str">
        <f t="shared" si="90"/>
        <v>u_604=IntEnergy(Water,v=0.00101833,P=179.25)</v>
      </c>
      <c r="G623" t="s">
        <v>626</v>
      </c>
      <c r="H623">
        <v>261.10000000000002</v>
      </c>
      <c r="I623">
        <f t="shared" si="91"/>
        <v>179.2499999999996</v>
      </c>
      <c r="J623">
        <f t="shared" si="92"/>
        <v>982</v>
      </c>
      <c r="K623" t="str">
        <f t="shared" si="93"/>
        <v>179.25 982</v>
      </c>
      <c r="L623">
        <f t="shared" si="94"/>
        <v>261.10000000000002</v>
      </c>
    </row>
    <row r="624" spans="1:12" x14ac:dyDescent="0.25">
      <c r="A624">
        <v>605</v>
      </c>
      <c r="B624">
        <f t="shared" si="95"/>
        <v>10</v>
      </c>
      <c r="C624">
        <f t="shared" si="96"/>
        <v>179.2499999999996</v>
      </c>
      <c r="D624">
        <f t="shared" si="97"/>
        <v>981</v>
      </c>
      <c r="E624">
        <f t="shared" si="89"/>
        <v>1.0193679918450561E-3</v>
      </c>
      <c r="F624" t="str">
        <f t="shared" si="90"/>
        <v>u_605=IntEnergy(Water,v=0.00101937,P=179.25)</v>
      </c>
      <c r="G624" t="s">
        <v>627</v>
      </c>
      <c r="H624">
        <v>269</v>
      </c>
      <c r="I624">
        <f t="shared" si="91"/>
        <v>179.2499999999996</v>
      </c>
      <c r="J624">
        <f t="shared" si="92"/>
        <v>981</v>
      </c>
      <c r="K624" t="str">
        <f t="shared" si="93"/>
        <v>179.25 981</v>
      </c>
      <c r="L624">
        <f t="shared" si="94"/>
        <v>269</v>
      </c>
    </row>
    <row r="625" spans="1:12" x14ac:dyDescent="0.25">
      <c r="A625">
        <v>606</v>
      </c>
      <c r="B625">
        <f t="shared" si="95"/>
        <v>11</v>
      </c>
      <c r="C625">
        <f t="shared" si="96"/>
        <v>179.2499999999996</v>
      </c>
      <c r="D625">
        <f t="shared" si="97"/>
        <v>980</v>
      </c>
      <c r="E625">
        <f t="shared" si="89"/>
        <v>1.0204081632653062E-3</v>
      </c>
      <c r="F625" t="str">
        <f t="shared" si="90"/>
        <v>u_606=IntEnergy(Water,v=0.00102041,P=179.25)</v>
      </c>
      <c r="G625" t="s">
        <v>628</v>
      </c>
      <c r="H625">
        <v>276.7</v>
      </c>
      <c r="I625">
        <f t="shared" si="91"/>
        <v>179.2499999999996</v>
      </c>
      <c r="J625">
        <f t="shared" si="92"/>
        <v>980</v>
      </c>
      <c r="K625" t="str">
        <f t="shared" si="93"/>
        <v>179.25 980</v>
      </c>
      <c r="L625">
        <f t="shared" si="94"/>
        <v>276.7</v>
      </c>
    </row>
    <row r="626" spans="1:12" x14ac:dyDescent="0.25">
      <c r="A626">
        <v>607</v>
      </c>
      <c r="B626">
        <f t="shared" si="95"/>
        <v>12</v>
      </c>
      <c r="C626">
        <f t="shared" si="96"/>
        <v>179.2499999999996</v>
      </c>
      <c r="D626">
        <f t="shared" si="97"/>
        <v>979</v>
      </c>
      <c r="E626">
        <f t="shared" si="89"/>
        <v>1.0214504596527069E-3</v>
      </c>
      <c r="F626" t="str">
        <f t="shared" si="90"/>
        <v>u_607=IntEnergy(Water,v=0.00102145,P=179.25)</v>
      </c>
      <c r="G626" t="s">
        <v>629</v>
      </c>
      <c r="H626">
        <v>284.2</v>
      </c>
      <c r="I626">
        <f t="shared" si="91"/>
        <v>179.2499999999996</v>
      </c>
      <c r="J626">
        <f t="shared" si="92"/>
        <v>979</v>
      </c>
      <c r="K626" t="str">
        <f t="shared" si="93"/>
        <v>179.25 979</v>
      </c>
      <c r="L626">
        <f t="shared" si="94"/>
        <v>284.2</v>
      </c>
    </row>
    <row r="627" spans="1:12" x14ac:dyDescent="0.25">
      <c r="A627">
        <v>608</v>
      </c>
      <c r="B627">
        <f t="shared" si="95"/>
        <v>13</v>
      </c>
      <c r="C627">
        <f t="shared" si="96"/>
        <v>179.2499999999996</v>
      </c>
      <c r="D627">
        <f t="shared" si="97"/>
        <v>978</v>
      </c>
      <c r="E627">
        <f t="shared" si="89"/>
        <v>1.0224948875255625E-3</v>
      </c>
      <c r="F627" t="str">
        <f t="shared" si="90"/>
        <v>u_608=IntEnergy(Water,v=0.00102249,P=179.25)</v>
      </c>
      <c r="G627" t="s">
        <v>630</v>
      </c>
      <c r="H627">
        <v>291.60000000000002</v>
      </c>
      <c r="I627">
        <f t="shared" si="91"/>
        <v>179.2499999999996</v>
      </c>
      <c r="J627">
        <f t="shared" si="92"/>
        <v>978</v>
      </c>
      <c r="K627" t="str">
        <f t="shared" si="93"/>
        <v>179.25 978</v>
      </c>
      <c r="L627">
        <f t="shared" si="94"/>
        <v>291.60000000000002</v>
      </c>
    </row>
    <row r="628" spans="1:12" x14ac:dyDescent="0.25">
      <c r="A628">
        <v>609</v>
      </c>
      <c r="B628">
        <f t="shared" si="95"/>
        <v>14</v>
      </c>
      <c r="C628">
        <f t="shared" si="96"/>
        <v>179.2499999999996</v>
      </c>
      <c r="D628">
        <f t="shared" si="97"/>
        <v>977</v>
      </c>
      <c r="E628">
        <f t="shared" si="89"/>
        <v>1.0235414534288639E-3</v>
      </c>
      <c r="F628" t="str">
        <f t="shared" si="90"/>
        <v>u_609=IntEnergy(Water,v=0.00102354,P=179.25)</v>
      </c>
      <c r="G628" t="s">
        <v>631</v>
      </c>
      <c r="H628">
        <v>298.89999999999998</v>
      </c>
      <c r="I628">
        <f t="shared" si="91"/>
        <v>179.2499999999996</v>
      </c>
      <c r="J628">
        <f t="shared" si="92"/>
        <v>977</v>
      </c>
      <c r="K628" t="str">
        <f t="shared" si="93"/>
        <v>179.25 977</v>
      </c>
      <c r="L628">
        <f t="shared" si="94"/>
        <v>298.89999999999998</v>
      </c>
    </row>
    <row r="629" spans="1:12" x14ac:dyDescent="0.25">
      <c r="A629">
        <v>610</v>
      </c>
      <c r="B629">
        <f t="shared" si="95"/>
        <v>15</v>
      </c>
      <c r="C629">
        <f t="shared" si="96"/>
        <v>179.2499999999996</v>
      </c>
      <c r="D629">
        <f t="shared" si="97"/>
        <v>976</v>
      </c>
      <c r="E629">
        <f t="shared" si="89"/>
        <v>1.0245901639344263E-3</v>
      </c>
      <c r="F629" t="str">
        <f t="shared" si="90"/>
        <v>u_610=IntEnergy(Water,v=0.00102459,P=179.25)</v>
      </c>
      <c r="G629" t="s">
        <v>632</v>
      </c>
      <c r="H629">
        <v>306.10000000000002</v>
      </c>
      <c r="I629">
        <f t="shared" si="91"/>
        <v>179.2499999999996</v>
      </c>
      <c r="J629">
        <f t="shared" si="92"/>
        <v>976</v>
      </c>
      <c r="K629" t="str">
        <f t="shared" si="93"/>
        <v>179.25 976</v>
      </c>
      <c r="L629">
        <f t="shared" si="94"/>
        <v>306.10000000000002</v>
      </c>
    </row>
    <row r="630" spans="1:12" x14ac:dyDescent="0.25">
      <c r="A630">
        <v>611</v>
      </c>
      <c r="B630">
        <f t="shared" si="95"/>
        <v>16</v>
      </c>
      <c r="C630">
        <f t="shared" si="96"/>
        <v>179.2499999999996</v>
      </c>
      <c r="D630">
        <f t="shared" si="97"/>
        <v>975</v>
      </c>
      <c r="E630">
        <f t="shared" si="89"/>
        <v>1.0256410256410256E-3</v>
      </c>
      <c r="F630" t="str">
        <f t="shared" si="90"/>
        <v>u_611=IntEnergy(Water,v=0.00102564,P=179.25)</v>
      </c>
      <c r="G630" t="s">
        <v>633</v>
      </c>
      <c r="H630">
        <v>313.2</v>
      </c>
      <c r="I630">
        <f t="shared" si="91"/>
        <v>179.2499999999996</v>
      </c>
      <c r="J630">
        <f t="shared" si="92"/>
        <v>975</v>
      </c>
      <c r="K630" t="str">
        <f t="shared" si="93"/>
        <v>179.25 975</v>
      </c>
      <c r="L630">
        <f t="shared" si="94"/>
        <v>313.2</v>
      </c>
    </row>
    <row r="631" spans="1:12" x14ac:dyDescent="0.25">
      <c r="A631">
        <v>612</v>
      </c>
      <c r="B631">
        <f t="shared" si="95"/>
        <v>17</v>
      </c>
      <c r="C631">
        <f t="shared" si="96"/>
        <v>179.2499999999996</v>
      </c>
      <c r="D631">
        <f t="shared" si="97"/>
        <v>974</v>
      </c>
      <c r="E631">
        <f t="shared" si="89"/>
        <v>1.026694045174538E-3</v>
      </c>
      <c r="F631" t="str">
        <f t="shared" si="90"/>
        <v>u_612=IntEnergy(Water,v=0.00102669,P=179.25)</v>
      </c>
      <c r="G631" t="s">
        <v>634</v>
      </c>
      <c r="H631">
        <v>320.10000000000002</v>
      </c>
      <c r="I631">
        <f t="shared" si="91"/>
        <v>179.2499999999996</v>
      </c>
      <c r="J631">
        <f t="shared" si="92"/>
        <v>974</v>
      </c>
      <c r="K631" t="str">
        <f t="shared" si="93"/>
        <v>179.25 974</v>
      </c>
      <c r="L631">
        <f t="shared" si="94"/>
        <v>320.10000000000002</v>
      </c>
    </row>
    <row r="632" spans="1:12" x14ac:dyDescent="0.25">
      <c r="A632">
        <v>613</v>
      </c>
      <c r="B632">
        <f t="shared" si="95"/>
        <v>1</v>
      </c>
      <c r="C632">
        <f t="shared" si="96"/>
        <v>179.19999999999959</v>
      </c>
      <c r="D632">
        <f t="shared" si="97"/>
        <v>990</v>
      </c>
      <c r="E632">
        <f t="shared" si="89"/>
        <v>1.0101010101010101E-3</v>
      </c>
      <c r="F632" t="str">
        <f t="shared" si="90"/>
        <v>u_613=IntEnergy(Water,v=0.00101010,P=179.2)</v>
      </c>
      <c r="G632" t="s">
        <v>635</v>
      </c>
      <c r="H632">
        <v>190.8</v>
      </c>
      <c r="I632">
        <f t="shared" si="91"/>
        <v>179.19999999999959</v>
      </c>
      <c r="J632">
        <f t="shared" si="92"/>
        <v>990</v>
      </c>
      <c r="K632" t="str">
        <f t="shared" si="93"/>
        <v>179.20 990</v>
      </c>
      <c r="L632">
        <f t="shared" si="94"/>
        <v>190.8</v>
      </c>
    </row>
    <row r="633" spans="1:12" x14ac:dyDescent="0.25">
      <c r="A633">
        <v>614</v>
      </c>
      <c r="B633">
        <f t="shared" si="95"/>
        <v>2</v>
      </c>
      <c r="C633">
        <f t="shared" si="96"/>
        <v>179.19999999999959</v>
      </c>
      <c r="D633">
        <f t="shared" si="97"/>
        <v>989</v>
      </c>
      <c r="E633">
        <f t="shared" si="89"/>
        <v>1.0111223458038423E-3</v>
      </c>
      <c r="F633" t="str">
        <f t="shared" si="90"/>
        <v>u_614=IntEnergy(Water,v=0.00101112,P=179.2)</v>
      </c>
      <c r="G633" t="s">
        <v>636</v>
      </c>
      <c r="H633">
        <v>201.3</v>
      </c>
      <c r="I633">
        <f t="shared" si="91"/>
        <v>179.19999999999959</v>
      </c>
      <c r="J633">
        <f t="shared" si="92"/>
        <v>989</v>
      </c>
      <c r="K633" t="str">
        <f t="shared" si="93"/>
        <v>179.20 989</v>
      </c>
      <c r="L633">
        <f t="shared" si="94"/>
        <v>201.3</v>
      </c>
    </row>
    <row r="634" spans="1:12" x14ac:dyDescent="0.25">
      <c r="A634">
        <v>615</v>
      </c>
      <c r="B634">
        <f t="shared" si="95"/>
        <v>3</v>
      </c>
      <c r="C634">
        <f t="shared" si="96"/>
        <v>179.19999999999959</v>
      </c>
      <c r="D634">
        <f t="shared" si="97"/>
        <v>988</v>
      </c>
      <c r="E634">
        <f t="shared" si="89"/>
        <v>1.0121457489878543E-3</v>
      </c>
      <c r="F634" t="str">
        <f t="shared" si="90"/>
        <v>u_615=IntEnergy(Water,v=0.00101215,P=179.2)</v>
      </c>
      <c r="G634" t="s">
        <v>637</v>
      </c>
      <c r="H634">
        <v>210.6</v>
      </c>
      <c r="I634">
        <f t="shared" si="91"/>
        <v>179.19999999999959</v>
      </c>
      <c r="J634">
        <f t="shared" si="92"/>
        <v>988</v>
      </c>
      <c r="K634" t="str">
        <f t="shared" si="93"/>
        <v>179.20 988</v>
      </c>
      <c r="L634">
        <f t="shared" si="94"/>
        <v>210.6</v>
      </c>
    </row>
    <row r="635" spans="1:12" x14ac:dyDescent="0.25">
      <c r="A635">
        <v>616</v>
      </c>
      <c r="B635">
        <f t="shared" si="95"/>
        <v>4</v>
      </c>
      <c r="C635">
        <f t="shared" si="96"/>
        <v>179.19999999999959</v>
      </c>
      <c r="D635">
        <f t="shared" si="97"/>
        <v>987</v>
      </c>
      <c r="E635">
        <f t="shared" si="89"/>
        <v>1.0131712259371835E-3</v>
      </c>
      <c r="F635" t="str">
        <f t="shared" si="90"/>
        <v>u_616=IntEnergy(Water,v=0.00101317,P=179.2)</v>
      </c>
      <c r="G635" t="s">
        <v>638</v>
      </c>
      <c r="H635">
        <v>219.5</v>
      </c>
      <c r="I635">
        <f t="shared" si="91"/>
        <v>179.19999999999959</v>
      </c>
      <c r="J635">
        <f t="shared" si="92"/>
        <v>987</v>
      </c>
      <c r="K635" t="str">
        <f t="shared" si="93"/>
        <v>179.20 987</v>
      </c>
      <c r="L635">
        <f t="shared" si="94"/>
        <v>219.5</v>
      </c>
    </row>
    <row r="636" spans="1:12" x14ac:dyDescent="0.25">
      <c r="A636">
        <v>617</v>
      </c>
      <c r="B636">
        <f t="shared" si="95"/>
        <v>5</v>
      </c>
      <c r="C636">
        <f t="shared" si="96"/>
        <v>179.19999999999959</v>
      </c>
      <c r="D636">
        <f t="shared" si="97"/>
        <v>986</v>
      </c>
      <c r="E636">
        <f t="shared" si="89"/>
        <v>1.0141987829614604E-3</v>
      </c>
      <c r="F636" t="str">
        <f t="shared" si="90"/>
        <v>u_617=IntEnergy(Water,v=0.00101420,P=179.2)</v>
      </c>
      <c r="G636" t="s">
        <v>639</v>
      </c>
      <c r="H636">
        <v>228.2</v>
      </c>
      <c r="I636">
        <f t="shared" si="91"/>
        <v>179.19999999999959</v>
      </c>
      <c r="J636">
        <f t="shared" si="92"/>
        <v>986</v>
      </c>
      <c r="K636" t="str">
        <f t="shared" si="93"/>
        <v>179.20 986</v>
      </c>
      <c r="L636">
        <f t="shared" si="94"/>
        <v>228.2</v>
      </c>
    </row>
    <row r="637" spans="1:12" x14ac:dyDescent="0.25">
      <c r="A637">
        <v>618</v>
      </c>
      <c r="B637">
        <f t="shared" si="95"/>
        <v>6</v>
      </c>
      <c r="C637">
        <f t="shared" si="96"/>
        <v>179.19999999999959</v>
      </c>
      <c r="D637">
        <f t="shared" si="97"/>
        <v>985</v>
      </c>
      <c r="E637">
        <f t="shared" si="89"/>
        <v>1.0152284263959391E-3</v>
      </c>
      <c r="F637" t="str">
        <f t="shared" si="90"/>
        <v>u_618=IntEnergy(Water,v=0.00101523,P=179.2)</v>
      </c>
      <c r="G637" t="s">
        <v>640</v>
      </c>
      <c r="H637">
        <v>236.7</v>
      </c>
      <c r="I637">
        <f t="shared" si="91"/>
        <v>179.19999999999959</v>
      </c>
      <c r="J637">
        <f t="shared" si="92"/>
        <v>985</v>
      </c>
      <c r="K637" t="str">
        <f t="shared" si="93"/>
        <v>179.20 985</v>
      </c>
      <c r="L637">
        <f t="shared" si="94"/>
        <v>236.7</v>
      </c>
    </row>
    <row r="638" spans="1:12" x14ac:dyDescent="0.25">
      <c r="A638">
        <v>619</v>
      </c>
      <c r="B638">
        <f t="shared" si="95"/>
        <v>7</v>
      </c>
      <c r="C638">
        <f t="shared" si="96"/>
        <v>179.19999999999959</v>
      </c>
      <c r="D638">
        <f t="shared" si="97"/>
        <v>984</v>
      </c>
      <c r="E638">
        <f t="shared" si="89"/>
        <v>1.0162601626016261E-3</v>
      </c>
      <c r="F638" t="str">
        <f t="shared" si="90"/>
        <v>u_619=IntEnergy(Water,v=0.00101626,P=179.2)</v>
      </c>
      <c r="G638" t="s">
        <v>641</v>
      </c>
      <c r="H638">
        <v>245</v>
      </c>
      <c r="I638">
        <f t="shared" si="91"/>
        <v>179.19999999999959</v>
      </c>
      <c r="J638">
        <f t="shared" si="92"/>
        <v>984</v>
      </c>
      <c r="K638" t="str">
        <f t="shared" si="93"/>
        <v>179.20 984</v>
      </c>
      <c r="L638">
        <f t="shared" si="94"/>
        <v>245</v>
      </c>
    </row>
    <row r="639" spans="1:12" x14ac:dyDescent="0.25">
      <c r="A639">
        <v>620</v>
      </c>
      <c r="B639">
        <f t="shared" si="95"/>
        <v>8</v>
      </c>
      <c r="C639">
        <f t="shared" si="96"/>
        <v>179.19999999999959</v>
      </c>
      <c r="D639">
        <f t="shared" si="97"/>
        <v>983</v>
      </c>
      <c r="E639">
        <f t="shared" si="89"/>
        <v>1.017293997965412E-3</v>
      </c>
      <c r="F639" t="str">
        <f t="shared" si="90"/>
        <v>u_620=IntEnergy(Water,v=0.00101729,P=179.2)</v>
      </c>
      <c r="G639" t="s">
        <v>642</v>
      </c>
      <c r="H639">
        <v>253.1</v>
      </c>
      <c r="I639">
        <f t="shared" si="91"/>
        <v>179.19999999999959</v>
      </c>
      <c r="J639">
        <f t="shared" si="92"/>
        <v>983</v>
      </c>
      <c r="K639" t="str">
        <f t="shared" si="93"/>
        <v>179.20 983</v>
      </c>
      <c r="L639">
        <f t="shared" si="94"/>
        <v>253.1</v>
      </c>
    </row>
    <row r="640" spans="1:12" x14ac:dyDescent="0.25">
      <c r="A640">
        <v>621</v>
      </c>
      <c r="B640">
        <f t="shared" si="95"/>
        <v>9</v>
      </c>
      <c r="C640">
        <f t="shared" si="96"/>
        <v>179.19999999999959</v>
      </c>
      <c r="D640">
        <f t="shared" si="97"/>
        <v>982</v>
      </c>
      <c r="E640">
        <f t="shared" si="89"/>
        <v>1.0183299389002036E-3</v>
      </c>
      <c r="F640" t="str">
        <f t="shared" si="90"/>
        <v>u_621=IntEnergy(Water,v=0.00101833,P=179.2)</v>
      </c>
      <c r="G640" t="s">
        <v>643</v>
      </c>
      <c r="H640">
        <v>261.10000000000002</v>
      </c>
      <c r="I640">
        <f t="shared" si="91"/>
        <v>179.19999999999959</v>
      </c>
      <c r="J640">
        <f t="shared" si="92"/>
        <v>982</v>
      </c>
      <c r="K640" t="str">
        <f t="shared" si="93"/>
        <v>179.20 982</v>
      </c>
      <c r="L640">
        <f t="shared" si="94"/>
        <v>261.10000000000002</v>
      </c>
    </row>
    <row r="641" spans="1:12" x14ac:dyDescent="0.25">
      <c r="A641">
        <v>622</v>
      </c>
      <c r="B641">
        <f t="shared" si="95"/>
        <v>10</v>
      </c>
      <c r="C641">
        <f t="shared" si="96"/>
        <v>179.19999999999959</v>
      </c>
      <c r="D641">
        <f t="shared" si="97"/>
        <v>981</v>
      </c>
      <c r="E641">
        <f t="shared" si="89"/>
        <v>1.0193679918450561E-3</v>
      </c>
      <c r="F641" t="str">
        <f t="shared" si="90"/>
        <v>u_622=IntEnergy(Water,v=0.00101937,P=179.2)</v>
      </c>
      <c r="G641" t="s">
        <v>644</v>
      </c>
      <c r="H641">
        <v>269</v>
      </c>
      <c r="I641">
        <f t="shared" si="91"/>
        <v>179.19999999999959</v>
      </c>
      <c r="J641">
        <f t="shared" si="92"/>
        <v>981</v>
      </c>
      <c r="K641" t="str">
        <f t="shared" si="93"/>
        <v>179.20 981</v>
      </c>
      <c r="L641">
        <f t="shared" si="94"/>
        <v>269</v>
      </c>
    </row>
    <row r="642" spans="1:12" x14ac:dyDescent="0.25">
      <c r="A642">
        <v>623</v>
      </c>
      <c r="B642">
        <f t="shared" si="95"/>
        <v>11</v>
      </c>
      <c r="C642">
        <f t="shared" si="96"/>
        <v>179.19999999999959</v>
      </c>
      <c r="D642">
        <f t="shared" si="97"/>
        <v>980</v>
      </c>
      <c r="E642">
        <f t="shared" si="89"/>
        <v>1.0204081632653062E-3</v>
      </c>
      <c r="F642" t="str">
        <f t="shared" si="90"/>
        <v>u_623=IntEnergy(Water,v=0.00102041,P=179.2)</v>
      </c>
      <c r="G642" t="s">
        <v>645</v>
      </c>
      <c r="H642">
        <v>276.7</v>
      </c>
      <c r="I642">
        <f t="shared" si="91"/>
        <v>179.19999999999959</v>
      </c>
      <c r="J642">
        <f t="shared" si="92"/>
        <v>980</v>
      </c>
      <c r="K642" t="str">
        <f t="shared" si="93"/>
        <v>179.20 980</v>
      </c>
      <c r="L642">
        <f t="shared" si="94"/>
        <v>276.7</v>
      </c>
    </row>
    <row r="643" spans="1:12" x14ac:dyDescent="0.25">
      <c r="A643">
        <v>624</v>
      </c>
      <c r="B643">
        <f t="shared" si="95"/>
        <v>12</v>
      </c>
      <c r="C643">
        <f t="shared" si="96"/>
        <v>179.19999999999959</v>
      </c>
      <c r="D643">
        <f t="shared" si="97"/>
        <v>979</v>
      </c>
      <c r="E643">
        <f t="shared" si="89"/>
        <v>1.0214504596527069E-3</v>
      </c>
      <c r="F643" t="str">
        <f t="shared" si="90"/>
        <v>u_624=IntEnergy(Water,v=0.00102145,P=179.2)</v>
      </c>
      <c r="G643" t="s">
        <v>646</v>
      </c>
      <c r="H643">
        <v>284.2</v>
      </c>
      <c r="I643">
        <f t="shared" si="91"/>
        <v>179.19999999999959</v>
      </c>
      <c r="J643">
        <f t="shared" si="92"/>
        <v>979</v>
      </c>
      <c r="K643" t="str">
        <f t="shared" si="93"/>
        <v>179.20 979</v>
      </c>
      <c r="L643">
        <f t="shared" si="94"/>
        <v>284.2</v>
      </c>
    </row>
    <row r="644" spans="1:12" x14ac:dyDescent="0.25">
      <c r="A644">
        <v>625</v>
      </c>
      <c r="B644">
        <f t="shared" si="95"/>
        <v>13</v>
      </c>
      <c r="C644">
        <f t="shared" si="96"/>
        <v>179.19999999999959</v>
      </c>
      <c r="D644">
        <f t="shared" si="97"/>
        <v>978</v>
      </c>
      <c r="E644">
        <f t="shared" si="89"/>
        <v>1.0224948875255625E-3</v>
      </c>
      <c r="F644" t="str">
        <f t="shared" si="90"/>
        <v>u_625=IntEnergy(Water,v=0.00102249,P=179.2)</v>
      </c>
      <c r="G644" t="s">
        <v>647</v>
      </c>
      <c r="H644">
        <v>291.60000000000002</v>
      </c>
      <c r="I644">
        <f t="shared" si="91"/>
        <v>179.19999999999959</v>
      </c>
      <c r="J644">
        <f t="shared" si="92"/>
        <v>978</v>
      </c>
      <c r="K644" t="str">
        <f t="shared" si="93"/>
        <v>179.20 978</v>
      </c>
      <c r="L644">
        <f t="shared" si="94"/>
        <v>291.60000000000002</v>
      </c>
    </row>
    <row r="645" spans="1:12" x14ac:dyDescent="0.25">
      <c r="A645">
        <v>626</v>
      </c>
      <c r="B645">
        <f t="shared" si="95"/>
        <v>14</v>
      </c>
      <c r="C645">
        <f t="shared" si="96"/>
        <v>179.19999999999959</v>
      </c>
      <c r="D645">
        <f t="shared" si="97"/>
        <v>977</v>
      </c>
      <c r="E645">
        <f t="shared" si="89"/>
        <v>1.0235414534288639E-3</v>
      </c>
      <c r="F645" t="str">
        <f t="shared" si="90"/>
        <v>u_626=IntEnergy(Water,v=0.00102354,P=179.2)</v>
      </c>
      <c r="G645" t="s">
        <v>648</v>
      </c>
      <c r="H645">
        <v>298.89999999999998</v>
      </c>
      <c r="I645">
        <f t="shared" si="91"/>
        <v>179.19999999999959</v>
      </c>
      <c r="J645">
        <f t="shared" si="92"/>
        <v>977</v>
      </c>
      <c r="K645" t="str">
        <f t="shared" si="93"/>
        <v>179.20 977</v>
      </c>
      <c r="L645">
        <f t="shared" si="94"/>
        <v>298.89999999999998</v>
      </c>
    </row>
    <row r="646" spans="1:12" x14ac:dyDescent="0.25">
      <c r="A646">
        <v>627</v>
      </c>
      <c r="B646">
        <f t="shared" si="95"/>
        <v>15</v>
      </c>
      <c r="C646">
        <f t="shared" si="96"/>
        <v>179.19999999999959</v>
      </c>
      <c r="D646">
        <f t="shared" si="97"/>
        <v>976</v>
      </c>
      <c r="E646">
        <f t="shared" si="89"/>
        <v>1.0245901639344263E-3</v>
      </c>
      <c r="F646" t="str">
        <f t="shared" si="90"/>
        <v>u_627=IntEnergy(Water,v=0.00102459,P=179.2)</v>
      </c>
      <c r="G646" t="s">
        <v>649</v>
      </c>
      <c r="H646">
        <v>306.10000000000002</v>
      </c>
      <c r="I646">
        <f t="shared" si="91"/>
        <v>179.19999999999959</v>
      </c>
      <c r="J646">
        <f t="shared" si="92"/>
        <v>976</v>
      </c>
      <c r="K646" t="str">
        <f t="shared" si="93"/>
        <v>179.20 976</v>
      </c>
      <c r="L646">
        <f t="shared" si="94"/>
        <v>306.10000000000002</v>
      </c>
    </row>
    <row r="647" spans="1:12" x14ac:dyDescent="0.25">
      <c r="A647">
        <v>628</v>
      </c>
      <c r="B647">
        <f t="shared" si="95"/>
        <v>16</v>
      </c>
      <c r="C647">
        <f t="shared" si="96"/>
        <v>179.19999999999959</v>
      </c>
      <c r="D647">
        <f t="shared" si="97"/>
        <v>975</v>
      </c>
      <c r="E647">
        <f t="shared" si="89"/>
        <v>1.0256410256410256E-3</v>
      </c>
      <c r="F647" t="str">
        <f t="shared" si="90"/>
        <v>u_628=IntEnergy(Water,v=0.00102564,P=179.2)</v>
      </c>
      <c r="G647" t="s">
        <v>650</v>
      </c>
      <c r="H647">
        <v>313.2</v>
      </c>
      <c r="I647">
        <f t="shared" si="91"/>
        <v>179.19999999999959</v>
      </c>
      <c r="J647">
        <f t="shared" si="92"/>
        <v>975</v>
      </c>
      <c r="K647" t="str">
        <f t="shared" si="93"/>
        <v>179.20 975</v>
      </c>
      <c r="L647">
        <f t="shared" si="94"/>
        <v>313.2</v>
      </c>
    </row>
    <row r="648" spans="1:12" x14ac:dyDescent="0.25">
      <c r="A648">
        <v>629</v>
      </c>
      <c r="B648">
        <f t="shared" si="95"/>
        <v>17</v>
      </c>
      <c r="C648">
        <f t="shared" si="96"/>
        <v>179.19999999999959</v>
      </c>
      <c r="D648">
        <f t="shared" si="97"/>
        <v>974</v>
      </c>
      <c r="E648">
        <f t="shared" si="89"/>
        <v>1.026694045174538E-3</v>
      </c>
      <c r="F648" t="str">
        <f t="shared" si="90"/>
        <v>u_629=IntEnergy(Water,v=0.00102669,P=179.2)</v>
      </c>
      <c r="G648" t="s">
        <v>651</v>
      </c>
      <c r="H648">
        <v>320.10000000000002</v>
      </c>
      <c r="I648">
        <f t="shared" si="91"/>
        <v>179.19999999999959</v>
      </c>
      <c r="J648">
        <f t="shared" si="92"/>
        <v>974</v>
      </c>
      <c r="K648" t="str">
        <f t="shared" si="93"/>
        <v>179.20 974</v>
      </c>
      <c r="L648">
        <f t="shared" si="94"/>
        <v>320.10000000000002</v>
      </c>
    </row>
    <row r="649" spans="1:12" x14ac:dyDescent="0.25">
      <c r="A649">
        <v>630</v>
      </c>
      <c r="B649">
        <f t="shared" si="95"/>
        <v>1</v>
      </c>
      <c r="C649">
        <f t="shared" si="96"/>
        <v>179.14999999999958</v>
      </c>
      <c r="D649">
        <f t="shared" si="97"/>
        <v>990</v>
      </c>
      <c r="E649">
        <f t="shared" si="89"/>
        <v>1.0101010101010101E-3</v>
      </c>
      <c r="F649" t="str">
        <f t="shared" si="90"/>
        <v>u_630=IntEnergy(Water,v=0.00101010,P=179.15)</v>
      </c>
      <c r="G649" t="s">
        <v>652</v>
      </c>
      <c r="H649">
        <v>190.8</v>
      </c>
      <c r="I649">
        <f t="shared" si="91"/>
        <v>179.14999999999958</v>
      </c>
      <c r="J649">
        <f t="shared" si="92"/>
        <v>990</v>
      </c>
      <c r="K649" t="str">
        <f t="shared" si="93"/>
        <v>179.15 990</v>
      </c>
      <c r="L649">
        <f t="shared" si="94"/>
        <v>190.8</v>
      </c>
    </row>
    <row r="650" spans="1:12" x14ac:dyDescent="0.25">
      <c r="A650">
        <v>631</v>
      </c>
      <c r="B650">
        <f t="shared" si="95"/>
        <v>2</v>
      </c>
      <c r="C650">
        <f t="shared" si="96"/>
        <v>179.14999999999958</v>
      </c>
      <c r="D650">
        <f t="shared" si="97"/>
        <v>989</v>
      </c>
      <c r="E650">
        <f t="shared" si="89"/>
        <v>1.0111223458038423E-3</v>
      </c>
      <c r="F650" t="str">
        <f t="shared" si="90"/>
        <v>u_631=IntEnergy(Water,v=0.00101112,P=179.15)</v>
      </c>
      <c r="G650" t="s">
        <v>653</v>
      </c>
      <c r="H650">
        <v>201.3</v>
      </c>
      <c r="I650">
        <f t="shared" si="91"/>
        <v>179.14999999999958</v>
      </c>
      <c r="J650">
        <f t="shared" si="92"/>
        <v>989</v>
      </c>
      <c r="K650" t="str">
        <f t="shared" si="93"/>
        <v>179.15 989</v>
      </c>
      <c r="L650">
        <f t="shared" si="94"/>
        <v>201.3</v>
      </c>
    </row>
    <row r="651" spans="1:12" x14ac:dyDescent="0.25">
      <c r="A651">
        <v>632</v>
      </c>
      <c r="B651">
        <f t="shared" si="95"/>
        <v>3</v>
      </c>
      <c r="C651">
        <f t="shared" si="96"/>
        <v>179.14999999999958</v>
      </c>
      <c r="D651">
        <f t="shared" si="97"/>
        <v>988</v>
      </c>
      <c r="E651">
        <f t="shared" si="89"/>
        <v>1.0121457489878543E-3</v>
      </c>
      <c r="F651" t="str">
        <f t="shared" si="90"/>
        <v>u_632=IntEnergy(Water,v=0.00101215,P=179.15)</v>
      </c>
      <c r="G651" t="s">
        <v>654</v>
      </c>
      <c r="H651">
        <v>210.6</v>
      </c>
      <c r="I651">
        <f t="shared" si="91"/>
        <v>179.14999999999958</v>
      </c>
      <c r="J651">
        <f t="shared" si="92"/>
        <v>988</v>
      </c>
      <c r="K651" t="str">
        <f t="shared" si="93"/>
        <v>179.15 988</v>
      </c>
      <c r="L651">
        <f t="shared" si="94"/>
        <v>210.6</v>
      </c>
    </row>
    <row r="652" spans="1:12" x14ac:dyDescent="0.25">
      <c r="A652">
        <v>633</v>
      </c>
      <c r="B652">
        <f t="shared" si="95"/>
        <v>4</v>
      </c>
      <c r="C652">
        <f t="shared" si="96"/>
        <v>179.14999999999958</v>
      </c>
      <c r="D652">
        <f t="shared" si="97"/>
        <v>987</v>
      </c>
      <c r="E652">
        <f t="shared" si="89"/>
        <v>1.0131712259371835E-3</v>
      </c>
      <c r="F652" t="str">
        <f t="shared" si="90"/>
        <v>u_633=IntEnergy(Water,v=0.00101317,P=179.15)</v>
      </c>
      <c r="G652" t="s">
        <v>655</v>
      </c>
      <c r="H652">
        <v>219.5</v>
      </c>
      <c r="I652">
        <f t="shared" si="91"/>
        <v>179.14999999999958</v>
      </c>
      <c r="J652">
        <f t="shared" si="92"/>
        <v>987</v>
      </c>
      <c r="K652" t="str">
        <f t="shared" si="93"/>
        <v>179.15 987</v>
      </c>
      <c r="L652">
        <f t="shared" si="94"/>
        <v>219.5</v>
      </c>
    </row>
    <row r="653" spans="1:12" x14ac:dyDescent="0.25">
      <c r="A653">
        <v>634</v>
      </c>
      <c r="B653">
        <f t="shared" si="95"/>
        <v>5</v>
      </c>
      <c r="C653">
        <f t="shared" si="96"/>
        <v>179.14999999999958</v>
      </c>
      <c r="D653">
        <f t="shared" si="97"/>
        <v>986</v>
      </c>
      <c r="E653">
        <f t="shared" si="89"/>
        <v>1.0141987829614604E-3</v>
      </c>
      <c r="F653" t="str">
        <f t="shared" si="90"/>
        <v>u_634=IntEnergy(Water,v=0.00101420,P=179.15)</v>
      </c>
      <c r="G653" t="s">
        <v>656</v>
      </c>
      <c r="H653">
        <v>228.2</v>
      </c>
      <c r="I653">
        <f t="shared" si="91"/>
        <v>179.14999999999958</v>
      </c>
      <c r="J653">
        <f t="shared" si="92"/>
        <v>986</v>
      </c>
      <c r="K653" t="str">
        <f t="shared" si="93"/>
        <v>179.15 986</v>
      </c>
      <c r="L653">
        <f t="shared" si="94"/>
        <v>228.2</v>
      </c>
    </row>
    <row r="654" spans="1:12" x14ac:dyDescent="0.25">
      <c r="A654">
        <v>635</v>
      </c>
      <c r="B654">
        <f t="shared" si="95"/>
        <v>6</v>
      </c>
      <c r="C654">
        <f t="shared" si="96"/>
        <v>179.14999999999958</v>
      </c>
      <c r="D654">
        <f t="shared" si="97"/>
        <v>985</v>
      </c>
      <c r="E654">
        <f t="shared" si="89"/>
        <v>1.0152284263959391E-3</v>
      </c>
      <c r="F654" t="str">
        <f t="shared" si="90"/>
        <v>u_635=IntEnergy(Water,v=0.00101523,P=179.15)</v>
      </c>
      <c r="G654" t="s">
        <v>657</v>
      </c>
      <c r="H654">
        <v>236.7</v>
      </c>
      <c r="I654">
        <f t="shared" si="91"/>
        <v>179.14999999999958</v>
      </c>
      <c r="J654">
        <f t="shared" si="92"/>
        <v>985</v>
      </c>
      <c r="K654" t="str">
        <f t="shared" si="93"/>
        <v>179.15 985</v>
      </c>
      <c r="L654">
        <f t="shared" si="94"/>
        <v>236.7</v>
      </c>
    </row>
    <row r="655" spans="1:12" x14ac:dyDescent="0.25">
      <c r="A655">
        <v>636</v>
      </c>
      <c r="B655">
        <f t="shared" si="95"/>
        <v>7</v>
      </c>
      <c r="C655">
        <f t="shared" si="96"/>
        <v>179.14999999999958</v>
      </c>
      <c r="D655">
        <f t="shared" si="97"/>
        <v>984</v>
      </c>
      <c r="E655">
        <f t="shared" si="89"/>
        <v>1.0162601626016261E-3</v>
      </c>
      <c r="F655" t="str">
        <f t="shared" si="90"/>
        <v>u_636=IntEnergy(Water,v=0.00101626,P=179.15)</v>
      </c>
      <c r="G655" t="s">
        <v>658</v>
      </c>
      <c r="H655">
        <v>245</v>
      </c>
      <c r="I655">
        <f t="shared" si="91"/>
        <v>179.14999999999958</v>
      </c>
      <c r="J655">
        <f t="shared" si="92"/>
        <v>984</v>
      </c>
      <c r="K655" t="str">
        <f t="shared" si="93"/>
        <v>179.15 984</v>
      </c>
      <c r="L655">
        <f t="shared" si="94"/>
        <v>245</v>
      </c>
    </row>
    <row r="656" spans="1:12" x14ac:dyDescent="0.25">
      <c r="A656">
        <v>637</v>
      </c>
      <c r="B656">
        <f t="shared" si="95"/>
        <v>8</v>
      </c>
      <c r="C656">
        <f t="shared" si="96"/>
        <v>179.14999999999958</v>
      </c>
      <c r="D656">
        <f t="shared" si="97"/>
        <v>983</v>
      </c>
      <c r="E656">
        <f t="shared" si="89"/>
        <v>1.017293997965412E-3</v>
      </c>
      <c r="F656" t="str">
        <f t="shared" si="90"/>
        <v>u_637=IntEnergy(Water,v=0.00101729,P=179.15)</v>
      </c>
      <c r="G656" t="s">
        <v>659</v>
      </c>
      <c r="H656">
        <v>253.1</v>
      </c>
      <c r="I656">
        <f t="shared" si="91"/>
        <v>179.14999999999958</v>
      </c>
      <c r="J656">
        <f t="shared" si="92"/>
        <v>983</v>
      </c>
      <c r="K656" t="str">
        <f t="shared" si="93"/>
        <v>179.15 983</v>
      </c>
      <c r="L656">
        <f t="shared" si="94"/>
        <v>253.1</v>
      </c>
    </row>
    <row r="657" spans="1:12" x14ac:dyDescent="0.25">
      <c r="A657">
        <v>638</v>
      </c>
      <c r="B657">
        <f t="shared" si="95"/>
        <v>9</v>
      </c>
      <c r="C657">
        <f t="shared" si="96"/>
        <v>179.14999999999958</v>
      </c>
      <c r="D657">
        <f t="shared" si="97"/>
        <v>982</v>
      </c>
      <c r="E657">
        <f t="shared" si="89"/>
        <v>1.0183299389002036E-3</v>
      </c>
      <c r="F657" t="str">
        <f t="shared" si="90"/>
        <v>u_638=IntEnergy(Water,v=0.00101833,P=179.15)</v>
      </c>
      <c r="G657" t="s">
        <v>660</v>
      </c>
      <c r="H657">
        <v>261.10000000000002</v>
      </c>
      <c r="I657">
        <f t="shared" si="91"/>
        <v>179.14999999999958</v>
      </c>
      <c r="J657">
        <f t="shared" si="92"/>
        <v>982</v>
      </c>
      <c r="K657" t="str">
        <f t="shared" si="93"/>
        <v>179.15 982</v>
      </c>
      <c r="L657">
        <f t="shared" si="94"/>
        <v>261.10000000000002</v>
      </c>
    </row>
    <row r="658" spans="1:12" x14ac:dyDescent="0.25">
      <c r="A658">
        <v>639</v>
      </c>
      <c r="B658">
        <f t="shared" si="95"/>
        <v>10</v>
      </c>
      <c r="C658">
        <f t="shared" si="96"/>
        <v>179.14999999999958</v>
      </c>
      <c r="D658">
        <f t="shared" si="97"/>
        <v>981</v>
      </c>
      <c r="E658">
        <f t="shared" si="89"/>
        <v>1.0193679918450561E-3</v>
      </c>
      <c r="F658" t="str">
        <f t="shared" si="90"/>
        <v>u_639=IntEnergy(Water,v=0.00101937,P=179.15)</v>
      </c>
      <c r="G658" t="s">
        <v>661</v>
      </c>
      <c r="H658">
        <v>269</v>
      </c>
      <c r="I658">
        <f t="shared" si="91"/>
        <v>179.14999999999958</v>
      </c>
      <c r="J658">
        <f t="shared" si="92"/>
        <v>981</v>
      </c>
      <c r="K658" t="str">
        <f t="shared" si="93"/>
        <v>179.15 981</v>
      </c>
      <c r="L658">
        <f t="shared" si="94"/>
        <v>269</v>
      </c>
    </row>
    <row r="659" spans="1:12" x14ac:dyDescent="0.25">
      <c r="A659">
        <v>640</v>
      </c>
      <c r="B659">
        <f t="shared" si="95"/>
        <v>11</v>
      </c>
      <c r="C659">
        <f t="shared" si="96"/>
        <v>179.14999999999958</v>
      </c>
      <c r="D659">
        <f t="shared" si="97"/>
        <v>980</v>
      </c>
      <c r="E659">
        <f t="shared" si="89"/>
        <v>1.0204081632653062E-3</v>
      </c>
      <c r="F659" t="str">
        <f t="shared" si="90"/>
        <v>u_640=IntEnergy(Water,v=0.00102041,P=179.15)</v>
      </c>
      <c r="G659" t="s">
        <v>662</v>
      </c>
      <c r="H659">
        <v>276.7</v>
      </c>
      <c r="I659">
        <f t="shared" si="91"/>
        <v>179.14999999999958</v>
      </c>
      <c r="J659">
        <f t="shared" si="92"/>
        <v>980</v>
      </c>
      <c r="K659" t="str">
        <f t="shared" si="93"/>
        <v>179.15 980</v>
      </c>
      <c r="L659">
        <f t="shared" si="94"/>
        <v>276.7</v>
      </c>
    </row>
    <row r="660" spans="1:12" x14ac:dyDescent="0.25">
      <c r="A660">
        <v>641</v>
      </c>
      <c r="B660">
        <f t="shared" si="95"/>
        <v>12</v>
      </c>
      <c r="C660">
        <f t="shared" si="96"/>
        <v>179.14999999999958</v>
      </c>
      <c r="D660">
        <f t="shared" si="97"/>
        <v>979</v>
      </c>
      <c r="E660">
        <f t="shared" si="89"/>
        <v>1.0214504596527069E-3</v>
      </c>
      <c r="F660" t="str">
        <f t="shared" si="90"/>
        <v>u_641=IntEnergy(Water,v=0.00102145,P=179.15)</v>
      </c>
      <c r="G660" t="s">
        <v>663</v>
      </c>
      <c r="H660">
        <v>284.2</v>
      </c>
      <c r="I660">
        <f t="shared" si="91"/>
        <v>179.14999999999958</v>
      </c>
      <c r="J660">
        <f t="shared" si="92"/>
        <v>979</v>
      </c>
      <c r="K660" t="str">
        <f t="shared" si="93"/>
        <v>179.15 979</v>
      </c>
      <c r="L660">
        <f t="shared" si="94"/>
        <v>284.2</v>
      </c>
    </row>
    <row r="661" spans="1:12" x14ac:dyDescent="0.25">
      <c r="A661">
        <v>642</v>
      </c>
      <c r="B661">
        <f t="shared" si="95"/>
        <v>13</v>
      </c>
      <c r="C661">
        <f t="shared" si="96"/>
        <v>179.14999999999958</v>
      </c>
      <c r="D661">
        <f t="shared" si="97"/>
        <v>978</v>
      </c>
      <c r="E661">
        <f t="shared" ref="E661:E716" si="98">1/D661</f>
        <v>1.0224948875255625E-3</v>
      </c>
      <c r="F661" t="str">
        <f t="shared" ref="F661:F716" si="99">"u_"&amp;TEXT(A661,"000")&amp;"=IntEnergy(Water,v="&amp;TEXT(E661,"0.00000000")&amp;",P="&amp;C661&amp;")"</f>
        <v>u_642=IntEnergy(Water,v=0.00102249,P=179.15)</v>
      </c>
      <c r="G661" t="s">
        <v>664</v>
      </c>
      <c r="H661">
        <v>291.60000000000002</v>
      </c>
      <c r="I661">
        <f t="shared" ref="I661:I716" si="100">C661</f>
        <v>179.14999999999958</v>
      </c>
      <c r="J661">
        <f t="shared" ref="J661:J716" si="101">D661</f>
        <v>978</v>
      </c>
      <c r="K661" t="str">
        <f t="shared" ref="K661:K716" si="102">TEXT(I661,"0.00")&amp;" "&amp;J661</f>
        <v>179.15 978</v>
      </c>
      <c r="L661">
        <f t="shared" ref="L661:L716" si="103">H661</f>
        <v>291.60000000000002</v>
      </c>
    </row>
    <row r="662" spans="1:12" x14ac:dyDescent="0.25">
      <c r="A662">
        <v>643</v>
      </c>
      <c r="B662">
        <f t="shared" si="95"/>
        <v>14</v>
      </c>
      <c r="C662">
        <f t="shared" si="96"/>
        <v>179.14999999999958</v>
      </c>
      <c r="D662">
        <f t="shared" si="97"/>
        <v>977</v>
      </c>
      <c r="E662">
        <f t="shared" si="98"/>
        <v>1.0235414534288639E-3</v>
      </c>
      <c r="F662" t="str">
        <f t="shared" si="99"/>
        <v>u_643=IntEnergy(Water,v=0.00102354,P=179.15)</v>
      </c>
      <c r="G662" t="s">
        <v>665</v>
      </c>
      <c r="H662">
        <v>298.89999999999998</v>
      </c>
      <c r="I662">
        <f t="shared" si="100"/>
        <v>179.14999999999958</v>
      </c>
      <c r="J662">
        <f t="shared" si="101"/>
        <v>977</v>
      </c>
      <c r="K662" t="str">
        <f t="shared" si="102"/>
        <v>179.15 977</v>
      </c>
      <c r="L662">
        <f t="shared" si="103"/>
        <v>298.89999999999998</v>
      </c>
    </row>
    <row r="663" spans="1:12" x14ac:dyDescent="0.25">
      <c r="A663">
        <v>644</v>
      </c>
      <c r="B663">
        <f t="shared" si="95"/>
        <v>15</v>
      </c>
      <c r="C663">
        <f t="shared" si="96"/>
        <v>179.14999999999958</v>
      </c>
      <c r="D663">
        <f t="shared" si="97"/>
        <v>976</v>
      </c>
      <c r="E663">
        <f t="shared" si="98"/>
        <v>1.0245901639344263E-3</v>
      </c>
      <c r="F663" t="str">
        <f t="shared" si="99"/>
        <v>u_644=IntEnergy(Water,v=0.00102459,P=179.15)</v>
      </c>
      <c r="G663" t="s">
        <v>666</v>
      </c>
      <c r="H663">
        <v>306.10000000000002</v>
      </c>
      <c r="I663">
        <f t="shared" si="100"/>
        <v>179.14999999999958</v>
      </c>
      <c r="J663">
        <f t="shared" si="101"/>
        <v>976</v>
      </c>
      <c r="K663" t="str">
        <f t="shared" si="102"/>
        <v>179.15 976</v>
      </c>
      <c r="L663">
        <f t="shared" si="103"/>
        <v>306.10000000000002</v>
      </c>
    </row>
    <row r="664" spans="1:12" x14ac:dyDescent="0.25">
      <c r="A664">
        <v>645</v>
      </c>
      <c r="B664">
        <f t="shared" si="95"/>
        <v>16</v>
      </c>
      <c r="C664">
        <f t="shared" si="96"/>
        <v>179.14999999999958</v>
      </c>
      <c r="D664">
        <f t="shared" si="97"/>
        <v>975</v>
      </c>
      <c r="E664">
        <f t="shared" si="98"/>
        <v>1.0256410256410256E-3</v>
      </c>
      <c r="F664" t="str">
        <f t="shared" si="99"/>
        <v>u_645=IntEnergy(Water,v=0.00102564,P=179.15)</v>
      </c>
      <c r="G664" t="s">
        <v>667</v>
      </c>
      <c r="H664">
        <v>313.2</v>
      </c>
      <c r="I664">
        <f t="shared" si="100"/>
        <v>179.14999999999958</v>
      </c>
      <c r="J664">
        <f t="shared" si="101"/>
        <v>975</v>
      </c>
      <c r="K664" t="str">
        <f t="shared" si="102"/>
        <v>179.15 975</v>
      </c>
      <c r="L664">
        <f t="shared" si="103"/>
        <v>313.2</v>
      </c>
    </row>
    <row r="665" spans="1:12" x14ac:dyDescent="0.25">
      <c r="A665">
        <v>646</v>
      </c>
      <c r="B665">
        <f t="shared" si="95"/>
        <v>17</v>
      </c>
      <c r="C665">
        <f t="shared" si="96"/>
        <v>179.14999999999958</v>
      </c>
      <c r="D665">
        <f t="shared" si="97"/>
        <v>974</v>
      </c>
      <c r="E665">
        <f t="shared" si="98"/>
        <v>1.026694045174538E-3</v>
      </c>
      <c r="F665" t="str">
        <f t="shared" si="99"/>
        <v>u_646=IntEnergy(Water,v=0.00102669,P=179.15)</v>
      </c>
      <c r="G665" t="s">
        <v>668</v>
      </c>
      <c r="H665">
        <v>320.10000000000002</v>
      </c>
      <c r="I665">
        <f t="shared" si="100"/>
        <v>179.14999999999958</v>
      </c>
      <c r="J665">
        <f t="shared" si="101"/>
        <v>974</v>
      </c>
      <c r="K665" t="str">
        <f t="shared" si="102"/>
        <v>179.15 974</v>
      </c>
      <c r="L665">
        <f t="shared" si="103"/>
        <v>320.10000000000002</v>
      </c>
    </row>
    <row r="666" spans="1:12" x14ac:dyDescent="0.25">
      <c r="A666">
        <v>647</v>
      </c>
      <c r="B666">
        <f t="shared" si="95"/>
        <v>1</v>
      </c>
      <c r="C666">
        <f t="shared" si="96"/>
        <v>179.09999999999957</v>
      </c>
      <c r="D666">
        <f t="shared" si="97"/>
        <v>990</v>
      </c>
      <c r="E666">
        <f t="shared" si="98"/>
        <v>1.0101010101010101E-3</v>
      </c>
      <c r="F666" t="str">
        <f t="shared" si="99"/>
        <v>u_647=IntEnergy(Water,v=0.00101010,P=179.1)</v>
      </c>
      <c r="G666" t="s">
        <v>669</v>
      </c>
      <c r="H666">
        <v>190.8</v>
      </c>
      <c r="I666">
        <f t="shared" si="100"/>
        <v>179.09999999999957</v>
      </c>
      <c r="J666">
        <f t="shared" si="101"/>
        <v>990</v>
      </c>
      <c r="K666" t="str">
        <f t="shared" si="102"/>
        <v>179.10 990</v>
      </c>
      <c r="L666">
        <f t="shared" si="103"/>
        <v>190.8</v>
      </c>
    </row>
    <row r="667" spans="1:12" x14ac:dyDescent="0.25">
      <c r="A667">
        <v>648</v>
      </c>
      <c r="B667">
        <f t="shared" si="95"/>
        <v>2</v>
      </c>
      <c r="C667">
        <f t="shared" si="96"/>
        <v>179.09999999999957</v>
      </c>
      <c r="D667">
        <f t="shared" si="97"/>
        <v>989</v>
      </c>
      <c r="E667">
        <f t="shared" si="98"/>
        <v>1.0111223458038423E-3</v>
      </c>
      <c r="F667" t="str">
        <f t="shared" si="99"/>
        <v>u_648=IntEnergy(Water,v=0.00101112,P=179.1)</v>
      </c>
      <c r="G667" t="s">
        <v>670</v>
      </c>
      <c r="H667">
        <v>201.3</v>
      </c>
      <c r="I667">
        <f t="shared" si="100"/>
        <v>179.09999999999957</v>
      </c>
      <c r="J667">
        <f t="shared" si="101"/>
        <v>989</v>
      </c>
      <c r="K667" t="str">
        <f t="shared" si="102"/>
        <v>179.10 989</v>
      </c>
      <c r="L667">
        <f t="shared" si="103"/>
        <v>201.3</v>
      </c>
    </row>
    <row r="668" spans="1:12" x14ac:dyDescent="0.25">
      <c r="A668">
        <v>649</v>
      </c>
      <c r="B668">
        <f t="shared" si="95"/>
        <v>3</v>
      </c>
      <c r="C668">
        <f t="shared" si="96"/>
        <v>179.09999999999957</v>
      </c>
      <c r="D668">
        <f t="shared" si="97"/>
        <v>988</v>
      </c>
      <c r="E668">
        <f t="shared" si="98"/>
        <v>1.0121457489878543E-3</v>
      </c>
      <c r="F668" t="str">
        <f t="shared" si="99"/>
        <v>u_649=IntEnergy(Water,v=0.00101215,P=179.1)</v>
      </c>
      <c r="G668" t="s">
        <v>671</v>
      </c>
      <c r="H668">
        <v>210.6</v>
      </c>
      <c r="I668">
        <f t="shared" si="100"/>
        <v>179.09999999999957</v>
      </c>
      <c r="J668">
        <f t="shared" si="101"/>
        <v>988</v>
      </c>
      <c r="K668" t="str">
        <f t="shared" si="102"/>
        <v>179.10 988</v>
      </c>
      <c r="L668">
        <f t="shared" si="103"/>
        <v>210.6</v>
      </c>
    </row>
    <row r="669" spans="1:12" x14ac:dyDescent="0.25">
      <c r="A669">
        <v>650</v>
      </c>
      <c r="B669">
        <f t="shared" si="95"/>
        <v>4</v>
      </c>
      <c r="C669">
        <f t="shared" si="96"/>
        <v>179.09999999999957</v>
      </c>
      <c r="D669">
        <f t="shared" si="97"/>
        <v>987</v>
      </c>
      <c r="E669">
        <f t="shared" si="98"/>
        <v>1.0131712259371835E-3</v>
      </c>
      <c r="F669" t="str">
        <f t="shared" si="99"/>
        <v>u_650=IntEnergy(Water,v=0.00101317,P=179.1)</v>
      </c>
      <c r="G669" t="s">
        <v>672</v>
      </c>
      <c r="H669">
        <v>219.5</v>
      </c>
      <c r="I669">
        <f t="shared" si="100"/>
        <v>179.09999999999957</v>
      </c>
      <c r="J669">
        <f t="shared" si="101"/>
        <v>987</v>
      </c>
      <c r="K669" t="str">
        <f t="shared" si="102"/>
        <v>179.10 987</v>
      </c>
      <c r="L669">
        <f t="shared" si="103"/>
        <v>219.5</v>
      </c>
    </row>
    <row r="670" spans="1:12" x14ac:dyDescent="0.25">
      <c r="A670">
        <v>651</v>
      </c>
      <c r="B670">
        <f t="shared" si="95"/>
        <v>5</v>
      </c>
      <c r="C670">
        <f t="shared" si="96"/>
        <v>179.09999999999957</v>
      </c>
      <c r="D670">
        <f t="shared" si="97"/>
        <v>986</v>
      </c>
      <c r="E670">
        <f t="shared" si="98"/>
        <v>1.0141987829614604E-3</v>
      </c>
      <c r="F670" t="str">
        <f t="shared" si="99"/>
        <v>u_651=IntEnergy(Water,v=0.00101420,P=179.1)</v>
      </c>
      <c r="G670" t="s">
        <v>673</v>
      </c>
      <c r="H670">
        <v>228.2</v>
      </c>
      <c r="I670">
        <f t="shared" si="100"/>
        <v>179.09999999999957</v>
      </c>
      <c r="J670">
        <f t="shared" si="101"/>
        <v>986</v>
      </c>
      <c r="K670" t="str">
        <f t="shared" si="102"/>
        <v>179.10 986</v>
      </c>
      <c r="L670">
        <f t="shared" si="103"/>
        <v>228.2</v>
      </c>
    </row>
    <row r="671" spans="1:12" x14ac:dyDescent="0.25">
      <c r="A671">
        <v>652</v>
      </c>
      <c r="B671">
        <f t="shared" si="95"/>
        <v>6</v>
      </c>
      <c r="C671">
        <f t="shared" si="96"/>
        <v>179.09999999999957</v>
      </c>
      <c r="D671">
        <f t="shared" si="97"/>
        <v>985</v>
      </c>
      <c r="E671">
        <f t="shared" si="98"/>
        <v>1.0152284263959391E-3</v>
      </c>
      <c r="F671" t="str">
        <f t="shared" si="99"/>
        <v>u_652=IntEnergy(Water,v=0.00101523,P=179.1)</v>
      </c>
      <c r="G671" t="s">
        <v>674</v>
      </c>
      <c r="H671">
        <v>236.7</v>
      </c>
      <c r="I671">
        <f t="shared" si="100"/>
        <v>179.09999999999957</v>
      </c>
      <c r="J671">
        <f t="shared" si="101"/>
        <v>985</v>
      </c>
      <c r="K671" t="str">
        <f t="shared" si="102"/>
        <v>179.10 985</v>
      </c>
      <c r="L671">
        <f t="shared" si="103"/>
        <v>236.7</v>
      </c>
    </row>
    <row r="672" spans="1:12" x14ac:dyDescent="0.25">
      <c r="A672">
        <v>653</v>
      </c>
      <c r="B672">
        <f t="shared" si="95"/>
        <v>7</v>
      </c>
      <c r="C672">
        <f t="shared" si="96"/>
        <v>179.09999999999957</v>
      </c>
      <c r="D672">
        <f t="shared" si="97"/>
        <v>984</v>
      </c>
      <c r="E672">
        <f t="shared" si="98"/>
        <v>1.0162601626016261E-3</v>
      </c>
      <c r="F672" t="str">
        <f t="shared" si="99"/>
        <v>u_653=IntEnergy(Water,v=0.00101626,P=179.1)</v>
      </c>
      <c r="G672" t="s">
        <v>675</v>
      </c>
      <c r="H672">
        <v>245</v>
      </c>
      <c r="I672">
        <f t="shared" si="100"/>
        <v>179.09999999999957</v>
      </c>
      <c r="J672">
        <f t="shared" si="101"/>
        <v>984</v>
      </c>
      <c r="K672" t="str">
        <f t="shared" si="102"/>
        <v>179.10 984</v>
      </c>
      <c r="L672">
        <f t="shared" si="103"/>
        <v>245</v>
      </c>
    </row>
    <row r="673" spans="1:12" x14ac:dyDescent="0.25">
      <c r="A673">
        <v>654</v>
      </c>
      <c r="B673">
        <f t="shared" si="95"/>
        <v>8</v>
      </c>
      <c r="C673">
        <f t="shared" si="96"/>
        <v>179.09999999999957</v>
      </c>
      <c r="D673">
        <f t="shared" si="97"/>
        <v>983</v>
      </c>
      <c r="E673">
        <f t="shared" si="98"/>
        <v>1.017293997965412E-3</v>
      </c>
      <c r="F673" t="str">
        <f t="shared" si="99"/>
        <v>u_654=IntEnergy(Water,v=0.00101729,P=179.1)</v>
      </c>
      <c r="G673" t="s">
        <v>676</v>
      </c>
      <c r="H673">
        <v>253.1</v>
      </c>
      <c r="I673">
        <f t="shared" si="100"/>
        <v>179.09999999999957</v>
      </c>
      <c r="J673">
        <f t="shared" si="101"/>
        <v>983</v>
      </c>
      <c r="K673" t="str">
        <f t="shared" si="102"/>
        <v>179.10 983</v>
      </c>
      <c r="L673">
        <f t="shared" si="103"/>
        <v>253.1</v>
      </c>
    </row>
    <row r="674" spans="1:12" x14ac:dyDescent="0.25">
      <c r="A674">
        <v>655</v>
      </c>
      <c r="B674">
        <f t="shared" si="95"/>
        <v>9</v>
      </c>
      <c r="C674">
        <f t="shared" si="96"/>
        <v>179.09999999999957</v>
      </c>
      <c r="D674">
        <f t="shared" si="97"/>
        <v>982</v>
      </c>
      <c r="E674">
        <f t="shared" si="98"/>
        <v>1.0183299389002036E-3</v>
      </c>
      <c r="F674" t="str">
        <f t="shared" si="99"/>
        <v>u_655=IntEnergy(Water,v=0.00101833,P=179.1)</v>
      </c>
      <c r="G674" t="s">
        <v>677</v>
      </c>
      <c r="H674">
        <v>261.10000000000002</v>
      </c>
      <c r="I674">
        <f t="shared" si="100"/>
        <v>179.09999999999957</v>
      </c>
      <c r="J674">
        <f t="shared" si="101"/>
        <v>982</v>
      </c>
      <c r="K674" t="str">
        <f t="shared" si="102"/>
        <v>179.10 982</v>
      </c>
      <c r="L674">
        <f t="shared" si="103"/>
        <v>261.10000000000002</v>
      </c>
    </row>
    <row r="675" spans="1:12" x14ac:dyDescent="0.25">
      <c r="A675">
        <v>656</v>
      </c>
      <c r="B675">
        <f t="shared" si="95"/>
        <v>10</v>
      </c>
      <c r="C675">
        <f t="shared" si="96"/>
        <v>179.09999999999957</v>
      </c>
      <c r="D675">
        <f t="shared" si="97"/>
        <v>981</v>
      </c>
      <c r="E675">
        <f t="shared" si="98"/>
        <v>1.0193679918450561E-3</v>
      </c>
      <c r="F675" t="str">
        <f t="shared" si="99"/>
        <v>u_656=IntEnergy(Water,v=0.00101937,P=179.1)</v>
      </c>
      <c r="G675" t="s">
        <v>678</v>
      </c>
      <c r="H675">
        <v>269</v>
      </c>
      <c r="I675">
        <f t="shared" si="100"/>
        <v>179.09999999999957</v>
      </c>
      <c r="J675">
        <f t="shared" si="101"/>
        <v>981</v>
      </c>
      <c r="K675" t="str">
        <f t="shared" si="102"/>
        <v>179.10 981</v>
      </c>
      <c r="L675">
        <f t="shared" si="103"/>
        <v>269</v>
      </c>
    </row>
    <row r="676" spans="1:12" x14ac:dyDescent="0.25">
      <c r="A676">
        <v>657</v>
      </c>
      <c r="B676">
        <f t="shared" si="95"/>
        <v>11</v>
      </c>
      <c r="C676">
        <f t="shared" si="96"/>
        <v>179.09999999999957</v>
      </c>
      <c r="D676">
        <f t="shared" si="97"/>
        <v>980</v>
      </c>
      <c r="E676">
        <f t="shared" si="98"/>
        <v>1.0204081632653062E-3</v>
      </c>
      <c r="F676" t="str">
        <f t="shared" si="99"/>
        <v>u_657=IntEnergy(Water,v=0.00102041,P=179.1)</v>
      </c>
      <c r="G676" t="s">
        <v>679</v>
      </c>
      <c r="H676">
        <v>276.7</v>
      </c>
      <c r="I676">
        <f t="shared" si="100"/>
        <v>179.09999999999957</v>
      </c>
      <c r="J676">
        <f t="shared" si="101"/>
        <v>980</v>
      </c>
      <c r="K676" t="str">
        <f t="shared" si="102"/>
        <v>179.10 980</v>
      </c>
      <c r="L676">
        <f t="shared" si="103"/>
        <v>276.7</v>
      </c>
    </row>
    <row r="677" spans="1:12" x14ac:dyDescent="0.25">
      <c r="A677">
        <v>658</v>
      </c>
      <c r="B677">
        <f t="shared" ref="B677:B716" si="104">IF(B676=17,1,B676+1)</f>
        <v>12</v>
      </c>
      <c r="C677">
        <f t="shared" ref="C677:C716" si="105">IF(B676=17,C676-0.05,C676)</f>
        <v>179.09999999999957</v>
      </c>
      <c r="D677">
        <f t="shared" ref="D677:D716" si="106">IF(B676=17,990,D676-1)</f>
        <v>979</v>
      </c>
      <c r="E677">
        <f t="shared" si="98"/>
        <v>1.0214504596527069E-3</v>
      </c>
      <c r="F677" t="str">
        <f t="shared" si="99"/>
        <v>u_658=IntEnergy(Water,v=0.00102145,P=179.1)</v>
      </c>
      <c r="G677" t="s">
        <v>680</v>
      </c>
      <c r="H677">
        <v>284.2</v>
      </c>
      <c r="I677">
        <f t="shared" si="100"/>
        <v>179.09999999999957</v>
      </c>
      <c r="J677">
        <f t="shared" si="101"/>
        <v>979</v>
      </c>
      <c r="K677" t="str">
        <f t="shared" si="102"/>
        <v>179.10 979</v>
      </c>
      <c r="L677">
        <f t="shared" si="103"/>
        <v>284.2</v>
      </c>
    </row>
    <row r="678" spans="1:12" x14ac:dyDescent="0.25">
      <c r="A678">
        <v>659</v>
      </c>
      <c r="B678">
        <f t="shared" si="104"/>
        <v>13</v>
      </c>
      <c r="C678">
        <f t="shared" si="105"/>
        <v>179.09999999999957</v>
      </c>
      <c r="D678">
        <f t="shared" si="106"/>
        <v>978</v>
      </c>
      <c r="E678">
        <f t="shared" si="98"/>
        <v>1.0224948875255625E-3</v>
      </c>
      <c r="F678" t="str">
        <f t="shared" si="99"/>
        <v>u_659=IntEnergy(Water,v=0.00102249,P=179.1)</v>
      </c>
      <c r="G678" t="s">
        <v>681</v>
      </c>
      <c r="H678">
        <v>291.60000000000002</v>
      </c>
      <c r="I678">
        <f t="shared" si="100"/>
        <v>179.09999999999957</v>
      </c>
      <c r="J678">
        <f t="shared" si="101"/>
        <v>978</v>
      </c>
      <c r="K678" t="str">
        <f t="shared" si="102"/>
        <v>179.10 978</v>
      </c>
      <c r="L678">
        <f t="shared" si="103"/>
        <v>291.60000000000002</v>
      </c>
    </row>
    <row r="679" spans="1:12" x14ac:dyDescent="0.25">
      <c r="A679">
        <v>660</v>
      </c>
      <c r="B679">
        <f t="shared" si="104"/>
        <v>14</v>
      </c>
      <c r="C679">
        <f t="shared" si="105"/>
        <v>179.09999999999957</v>
      </c>
      <c r="D679">
        <f t="shared" si="106"/>
        <v>977</v>
      </c>
      <c r="E679">
        <f t="shared" si="98"/>
        <v>1.0235414534288639E-3</v>
      </c>
      <c r="F679" t="str">
        <f t="shared" si="99"/>
        <v>u_660=IntEnergy(Water,v=0.00102354,P=179.1)</v>
      </c>
      <c r="G679" t="s">
        <v>682</v>
      </c>
      <c r="H679">
        <v>298.89999999999998</v>
      </c>
      <c r="I679">
        <f t="shared" si="100"/>
        <v>179.09999999999957</v>
      </c>
      <c r="J679">
        <f t="shared" si="101"/>
        <v>977</v>
      </c>
      <c r="K679" t="str">
        <f t="shared" si="102"/>
        <v>179.10 977</v>
      </c>
      <c r="L679">
        <f t="shared" si="103"/>
        <v>298.89999999999998</v>
      </c>
    </row>
    <row r="680" spans="1:12" x14ac:dyDescent="0.25">
      <c r="A680">
        <v>661</v>
      </c>
      <c r="B680">
        <f t="shared" si="104"/>
        <v>15</v>
      </c>
      <c r="C680">
        <f t="shared" si="105"/>
        <v>179.09999999999957</v>
      </c>
      <c r="D680">
        <f t="shared" si="106"/>
        <v>976</v>
      </c>
      <c r="E680">
        <f t="shared" si="98"/>
        <v>1.0245901639344263E-3</v>
      </c>
      <c r="F680" t="str">
        <f t="shared" si="99"/>
        <v>u_661=IntEnergy(Water,v=0.00102459,P=179.1)</v>
      </c>
      <c r="G680" t="s">
        <v>683</v>
      </c>
      <c r="H680">
        <v>306.10000000000002</v>
      </c>
      <c r="I680">
        <f t="shared" si="100"/>
        <v>179.09999999999957</v>
      </c>
      <c r="J680">
        <f t="shared" si="101"/>
        <v>976</v>
      </c>
      <c r="K680" t="str">
        <f t="shared" si="102"/>
        <v>179.10 976</v>
      </c>
      <c r="L680">
        <f t="shared" si="103"/>
        <v>306.10000000000002</v>
      </c>
    </row>
    <row r="681" spans="1:12" x14ac:dyDescent="0.25">
      <c r="A681">
        <v>662</v>
      </c>
      <c r="B681">
        <f t="shared" si="104"/>
        <v>16</v>
      </c>
      <c r="C681">
        <f t="shared" si="105"/>
        <v>179.09999999999957</v>
      </c>
      <c r="D681">
        <f t="shared" si="106"/>
        <v>975</v>
      </c>
      <c r="E681">
        <f t="shared" si="98"/>
        <v>1.0256410256410256E-3</v>
      </c>
      <c r="F681" t="str">
        <f t="shared" si="99"/>
        <v>u_662=IntEnergy(Water,v=0.00102564,P=179.1)</v>
      </c>
      <c r="G681" t="s">
        <v>684</v>
      </c>
      <c r="H681">
        <v>313.2</v>
      </c>
      <c r="I681">
        <f t="shared" si="100"/>
        <v>179.09999999999957</v>
      </c>
      <c r="J681">
        <f t="shared" si="101"/>
        <v>975</v>
      </c>
      <c r="K681" t="str">
        <f t="shared" si="102"/>
        <v>179.10 975</v>
      </c>
      <c r="L681">
        <f t="shared" si="103"/>
        <v>313.2</v>
      </c>
    </row>
    <row r="682" spans="1:12" x14ac:dyDescent="0.25">
      <c r="A682">
        <v>663</v>
      </c>
      <c r="B682">
        <f t="shared" si="104"/>
        <v>17</v>
      </c>
      <c r="C682">
        <f t="shared" si="105"/>
        <v>179.09999999999957</v>
      </c>
      <c r="D682">
        <f t="shared" si="106"/>
        <v>974</v>
      </c>
      <c r="E682">
        <f t="shared" si="98"/>
        <v>1.026694045174538E-3</v>
      </c>
      <c r="F682" t="str">
        <f t="shared" si="99"/>
        <v>u_663=IntEnergy(Water,v=0.00102669,P=179.1)</v>
      </c>
      <c r="G682" t="s">
        <v>685</v>
      </c>
      <c r="H682">
        <v>320.10000000000002</v>
      </c>
      <c r="I682">
        <f t="shared" si="100"/>
        <v>179.09999999999957</v>
      </c>
      <c r="J682">
        <f t="shared" si="101"/>
        <v>974</v>
      </c>
      <c r="K682" t="str">
        <f t="shared" si="102"/>
        <v>179.10 974</v>
      </c>
      <c r="L682">
        <f t="shared" si="103"/>
        <v>320.10000000000002</v>
      </c>
    </row>
    <row r="683" spans="1:12" x14ac:dyDescent="0.25">
      <c r="A683">
        <v>664</v>
      </c>
      <c r="B683">
        <f t="shared" si="104"/>
        <v>1</v>
      </c>
      <c r="C683">
        <f t="shared" si="105"/>
        <v>179.04999999999956</v>
      </c>
      <c r="D683">
        <f t="shared" si="106"/>
        <v>990</v>
      </c>
      <c r="E683">
        <f t="shared" si="98"/>
        <v>1.0101010101010101E-3</v>
      </c>
      <c r="F683" t="str">
        <f t="shared" si="99"/>
        <v>u_664=IntEnergy(Water,v=0.00101010,P=179.05)</v>
      </c>
      <c r="G683" t="s">
        <v>686</v>
      </c>
      <c r="H683">
        <v>190.8</v>
      </c>
      <c r="I683">
        <f t="shared" si="100"/>
        <v>179.04999999999956</v>
      </c>
      <c r="J683">
        <f t="shared" si="101"/>
        <v>990</v>
      </c>
      <c r="K683" t="str">
        <f t="shared" si="102"/>
        <v>179.05 990</v>
      </c>
      <c r="L683">
        <f t="shared" si="103"/>
        <v>190.8</v>
      </c>
    </row>
    <row r="684" spans="1:12" x14ac:dyDescent="0.25">
      <c r="A684">
        <v>665</v>
      </c>
      <c r="B684">
        <f t="shared" si="104"/>
        <v>2</v>
      </c>
      <c r="C684">
        <f t="shared" si="105"/>
        <v>179.04999999999956</v>
      </c>
      <c r="D684">
        <f t="shared" si="106"/>
        <v>989</v>
      </c>
      <c r="E684">
        <f t="shared" si="98"/>
        <v>1.0111223458038423E-3</v>
      </c>
      <c r="F684" t="str">
        <f t="shared" si="99"/>
        <v>u_665=IntEnergy(Water,v=0.00101112,P=179.05)</v>
      </c>
      <c r="G684" t="s">
        <v>687</v>
      </c>
      <c r="H684">
        <v>201.3</v>
      </c>
      <c r="I684">
        <f t="shared" si="100"/>
        <v>179.04999999999956</v>
      </c>
      <c r="J684">
        <f t="shared" si="101"/>
        <v>989</v>
      </c>
      <c r="K684" t="str">
        <f t="shared" si="102"/>
        <v>179.05 989</v>
      </c>
      <c r="L684">
        <f t="shared" si="103"/>
        <v>201.3</v>
      </c>
    </row>
    <row r="685" spans="1:12" x14ac:dyDescent="0.25">
      <c r="A685">
        <v>666</v>
      </c>
      <c r="B685">
        <f t="shared" si="104"/>
        <v>3</v>
      </c>
      <c r="C685">
        <f t="shared" si="105"/>
        <v>179.04999999999956</v>
      </c>
      <c r="D685">
        <f t="shared" si="106"/>
        <v>988</v>
      </c>
      <c r="E685">
        <f t="shared" si="98"/>
        <v>1.0121457489878543E-3</v>
      </c>
      <c r="F685" t="str">
        <f t="shared" si="99"/>
        <v>u_666=IntEnergy(Water,v=0.00101215,P=179.05)</v>
      </c>
      <c r="G685" t="s">
        <v>688</v>
      </c>
      <c r="H685">
        <v>210.6</v>
      </c>
      <c r="I685">
        <f t="shared" si="100"/>
        <v>179.04999999999956</v>
      </c>
      <c r="J685">
        <f t="shared" si="101"/>
        <v>988</v>
      </c>
      <c r="K685" t="str">
        <f t="shared" si="102"/>
        <v>179.05 988</v>
      </c>
      <c r="L685">
        <f t="shared" si="103"/>
        <v>210.6</v>
      </c>
    </row>
    <row r="686" spans="1:12" x14ac:dyDescent="0.25">
      <c r="A686">
        <v>667</v>
      </c>
      <c r="B686">
        <f t="shared" si="104"/>
        <v>4</v>
      </c>
      <c r="C686">
        <f t="shared" si="105"/>
        <v>179.04999999999956</v>
      </c>
      <c r="D686">
        <f t="shared" si="106"/>
        <v>987</v>
      </c>
      <c r="E686">
        <f t="shared" si="98"/>
        <v>1.0131712259371835E-3</v>
      </c>
      <c r="F686" t="str">
        <f t="shared" si="99"/>
        <v>u_667=IntEnergy(Water,v=0.00101317,P=179.05)</v>
      </c>
      <c r="G686" t="s">
        <v>689</v>
      </c>
      <c r="H686">
        <v>219.5</v>
      </c>
      <c r="I686">
        <f t="shared" si="100"/>
        <v>179.04999999999956</v>
      </c>
      <c r="J686">
        <f t="shared" si="101"/>
        <v>987</v>
      </c>
      <c r="K686" t="str">
        <f t="shared" si="102"/>
        <v>179.05 987</v>
      </c>
      <c r="L686">
        <f t="shared" si="103"/>
        <v>219.5</v>
      </c>
    </row>
    <row r="687" spans="1:12" x14ac:dyDescent="0.25">
      <c r="A687">
        <v>668</v>
      </c>
      <c r="B687">
        <f t="shared" si="104"/>
        <v>5</v>
      </c>
      <c r="C687">
        <f t="shared" si="105"/>
        <v>179.04999999999956</v>
      </c>
      <c r="D687">
        <f t="shared" si="106"/>
        <v>986</v>
      </c>
      <c r="E687">
        <f t="shared" si="98"/>
        <v>1.0141987829614604E-3</v>
      </c>
      <c r="F687" t="str">
        <f t="shared" si="99"/>
        <v>u_668=IntEnergy(Water,v=0.00101420,P=179.05)</v>
      </c>
      <c r="G687" t="s">
        <v>690</v>
      </c>
      <c r="H687">
        <v>228.2</v>
      </c>
      <c r="I687">
        <f t="shared" si="100"/>
        <v>179.04999999999956</v>
      </c>
      <c r="J687">
        <f t="shared" si="101"/>
        <v>986</v>
      </c>
      <c r="K687" t="str">
        <f t="shared" si="102"/>
        <v>179.05 986</v>
      </c>
      <c r="L687">
        <f t="shared" si="103"/>
        <v>228.2</v>
      </c>
    </row>
    <row r="688" spans="1:12" x14ac:dyDescent="0.25">
      <c r="A688">
        <v>669</v>
      </c>
      <c r="B688">
        <f t="shared" si="104"/>
        <v>6</v>
      </c>
      <c r="C688">
        <f t="shared" si="105"/>
        <v>179.04999999999956</v>
      </c>
      <c r="D688">
        <f t="shared" si="106"/>
        <v>985</v>
      </c>
      <c r="E688">
        <f t="shared" si="98"/>
        <v>1.0152284263959391E-3</v>
      </c>
      <c r="F688" t="str">
        <f t="shared" si="99"/>
        <v>u_669=IntEnergy(Water,v=0.00101523,P=179.05)</v>
      </c>
      <c r="G688" t="s">
        <v>691</v>
      </c>
      <c r="H688">
        <v>236.7</v>
      </c>
      <c r="I688">
        <f t="shared" si="100"/>
        <v>179.04999999999956</v>
      </c>
      <c r="J688">
        <f t="shared" si="101"/>
        <v>985</v>
      </c>
      <c r="K688" t="str">
        <f t="shared" si="102"/>
        <v>179.05 985</v>
      </c>
      <c r="L688">
        <f t="shared" si="103"/>
        <v>236.7</v>
      </c>
    </row>
    <row r="689" spans="1:12" x14ac:dyDescent="0.25">
      <c r="A689">
        <v>670</v>
      </c>
      <c r="B689">
        <f t="shared" si="104"/>
        <v>7</v>
      </c>
      <c r="C689">
        <f t="shared" si="105"/>
        <v>179.04999999999956</v>
      </c>
      <c r="D689">
        <f t="shared" si="106"/>
        <v>984</v>
      </c>
      <c r="E689">
        <f t="shared" si="98"/>
        <v>1.0162601626016261E-3</v>
      </c>
      <c r="F689" t="str">
        <f t="shared" si="99"/>
        <v>u_670=IntEnergy(Water,v=0.00101626,P=179.05)</v>
      </c>
      <c r="G689" t="s">
        <v>692</v>
      </c>
      <c r="H689">
        <v>245</v>
      </c>
      <c r="I689">
        <f t="shared" si="100"/>
        <v>179.04999999999956</v>
      </c>
      <c r="J689">
        <f t="shared" si="101"/>
        <v>984</v>
      </c>
      <c r="K689" t="str">
        <f t="shared" si="102"/>
        <v>179.05 984</v>
      </c>
      <c r="L689">
        <f t="shared" si="103"/>
        <v>245</v>
      </c>
    </row>
    <row r="690" spans="1:12" x14ac:dyDescent="0.25">
      <c r="A690">
        <v>671</v>
      </c>
      <c r="B690">
        <f t="shared" si="104"/>
        <v>8</v>
      </c>
      <c r="C690">
        <f t="shared" si="105"/>
        <v>179.04999999999956</v>
      </c>
      <c r="D690">
        <f t="shared" si="106"/>
        <v>983</v>
      </c>
      <c r="E690">
        <f t="shared" si="98"/>
        <v>1.017293997965412E-3</v>
      </c>
      <c r="F690" t="str">
        <f t="shared" si="99"/>
        <v>u_671=IntEnergy(Water,v=0.00101729,P=179.05)</v>
      </c>
      <c r="G690" t="s">
        <v>693</v>
      </c>
      <c r="H690">
        <v>253.1</v>
      </c>
      <c r="I690">
        <f t="shared" si="100"/>
        <v>179.04999999999956</v>
      </c>
      <c r="J690">
        <f t="shared" si="101"/>
        <v>983</v>
      </c>
      <c r="K690" t="str">
        <f t="shared" si="102"/>
        <v>179.05 983</v>
      </c>
      <c r="L690">
        <f t="shared" si="103"/>
        <v>253.1</v>
      </c>
    </row>
    <row r="691" spans="1:12" x14ac:dyDescent="0.25">
      <c r="A691">
        <v>672</v>
      </c>
      <c r="B691">
        <f t="shared" si="104"/>
        <v>9</v>
      </c>
      <c r="C691">
        <f t="shared" si="105"/>
        <v>179.04999999999956</v>
      </c>
      <c r="D691">
        <f t="shared" si="106"/>
        <v>982</v>
      </c>
      <c r="E691">
        <f t="shared" si="98"/>
        <v>1.0183299389002036E-3</v>
      </c>
      <c r="F691" t="str">
        <f t="shared" si="99"/>
        <v>u_672=IntEnergy(Water,v=0.00101833,P=179.05)</v>
      </c>
      <c r="G691" t="s">
        <v>694</v>
      </c>
      <c r="H691">
        <v>261.10000000000002</v>
      </c>
      <c r="I691">
        <f t="shared" si="100"/>
        <v>179.04999999999956</v>
      </c>
      <c r="J691">
        <f t="shared" si="101"/>
        <v>982</v>
      </c>
      <c r="K691" t="str">
        <f t="shared" si="102"/>
        <v>179.05 982</v>
      </c>
      <c r="L691">
        <f t="shared" si="103"/>
        <v>261.10000000000002</v>
      </c>
    </row>
    <row r="692" spans="1:12" x14ac:dyDescent="0.25">
      <c r="A692">
        <v>673</v>
      </c>
      <c r="B692">
        <f t="shared" si="104"/>
        <v>10</v>
      </c>
      <c r="C692">
        <f t="shared" si="105"/>
        <v>179.04999999999956</v>
      </c>
      <c r="D692">
        <f t="shared" si="106"/>
        <v>981</v>
      </c>
      <c r="E692">
        <f t="shared" si="98"/>
        <v>1.0193679918450561E-3</v>
      </c>
      <c r="F692" t="str">
        <f t="shared" si="99"/>
        <v>u_673=IntEnergy(Water,v=0.00101937,P=179.05)</v>
      </c>
      <c r="G692" t="s">
        <v>695</v>
      </c>
      <c r="H692">
        <v>269</v>
      </c>
      <c r="I692">
        <f t="shared" si="100"/>
        <v>179.04999999999956</v>
      </c>
      <c r="J692">
        <f t="shared" si="101"/>
        <v>981</v>
      </c>
      <c r="K692" t="str">
        <f t="shared" si="102"/>
        <v>179.05 981</v>
      </c>
      <c r="L692">
        <f t="shared" si="103"/>
        <v>269</v>
      </c>
    </row>
    <row r="693" spans="1:12" x14ac:dyDescent="0.25">
      <c r="A693">
        <v>674</v>
      </c>
      <c r="B693">
        <f t="shared" si="104"/>
        <v>11</v>
      </c>
      <c r="C693">
        <f t="shared" si="105"/>
        <v>179.04999999999956</v>
      </c>
      <c r="D693">
        <f t="shared" si="106"/>
        <v>980</v>
      </c>
      <c r="E693">
        <f t="shared" si="98"/>
        <v>1.0204081632653062E-3</v>
      </c>
      <c r="F693" t="str">
        <f t="shared" si="99"/>
        <v>u_674=IntEnergy(Water,v=0.00102041,P=179.05)</v>
      </c>
      <c r="G693" t="s">
        <v>696</v>
      </c>
      <c r="H693">
        <v>276.7</v>
      </c>
      <c r="I693">
        <f t="shared" si="100"/>
        <v>179.04999999999956</v>
      </c>
      <c r="J693">
        <f t="shared" si="101"/>
        <v>980</v>
      </c>
      <c r="K693" t="str">
        <f t="shared" si="102"/>
        <v>179.05 980</v>
      </c>
      <c r="L693">
        <f t="shared" si="103"/>
        <v>276.7</v>
      </c>
    </row>
    <row r="694" spans="1:12" x14ac:dyDescent="0.25">
      <c r="A694">
        <v>675</v>
      </c>
      <c r="B694">
        <f t="shared" si="104"/>
        <v>12</v>
      </c>
      <c r="C694">
        <f t="shared" si="105"/>
        <v>179.04999999999956</v>
      </c>
      <c r="D694">
        <f t="shared" si="106"/>
        <v>979</v>
      </c>
      <c r="E694">
        <f t="shared" si="98"/>
        <v>1.0214504596527069E-3</v>
      </c>
      <c r="F694" t="str">
        <f t="shared" si="99"/>
        <v>u_675=IntEnergy(Water,v=0.00102145,P=179.05)</v>
      </c>
      <c r="G694" t="s">
        <v>697</v>
      </c>
      <c r="H694">
        <v>284.2</v>
      </c>
      <c r="I694">
        <f t="shared" si="100"/>
        <v>179.04999999999956</v>
      </c>
      <c r="J694">
        <f t="shared" si="101"/>
        <v>979</v>
      </c>
      <c r="K694" t="str">
        <f t="shared" si="102"/>
        <v>179.05 979</v>
      </c>
      <c r="L694">
        <f t="shared" si="103"/>
        <v>284.2</v>
      </c>
    </row>
    <row r="695" spans="1:12" x14ac:dyDescent="0.25">
      <c r="A695">
        <v>676</v>
      </c>
      <c r="B695">
        <f t="shared" si="104"/>
        <v>13</v>
      </c>
      <c r="C695">
        <f t="shared" si="105"/>
        <v>179.04999999999956</v>
      </c>
      <c r="D695">
        <f t="shared" si="106"/>
        <v>978</v>
      </c>
      <c r="E695">
        <f t="shared" si="98"/>
        <v>1.0224948875255625E-3</v>
      </c>
      <c r="F695" t="str">
        <f t="shared" si="99"/>
        <v>u_676=IntEnergy(Water,v=0.00102249,P=179.05)</v>
      </c>
      <c r="G695" t="s">
        <v>698</v>
      </c>
      <c r="H695">
        <v>291.60000000000002</v>
      </c>
      <c r="I695">
        <f t="shared" si="100"/>
        <v>179.04999999999956</v>
      </c>
      <c r="J695">
        <f t="shared" si="101"/>
        <v>978</v>
      </c>
      <c r="K695" t="str">
        <f t="shared" si="102"/>
        <v>179.05 978</v>
      </c>
      <c r="L695">
        <f t="shared" si="103"/>
        <v>291.60000000000002</v>
      </c>
    </row>
    <row r="696" spans="1:12" x14ac:dyDescent="0.25">
      <c r="A696">
        <v>677</v>
      </c>
      <c r="B696">
        <f t="shared" si="104"/>
        <v>14</v>
      </c>
      <c r="C696">
        <f t="shared" si="105"/>
        <v>179.04999999999956</v>
      </c>
      <c r="D696">
        <f t="shared" si="106"/>
        <v>977</v>
      </c>
      <c r="E696">
        <f t="shared" si="98"/>
        <v>1.0235414534288639E-3</v>
      </c>
      <c r="F696" t="str">
        <f t="shared" si="99"/>
        <v>u_677=IntEnergy(Water,v=0.00102354,P=179.05)</v>
      </c>
      <c r="G696" t="s">
        <v>699</v>
      </c>
      <c r="H696">
        <v>298.89999999999998</v>
      </c>
      <c r="I696">
        <f t="shared" si="100"/>
        <v>179.04999999999956</v>
      </c>
      <c r="J696">
        <f t="shared" si="101"/>
        <v>977</v>
      </c>
      <c r="K696" t="str">
        <f t="shared" si="102"/>
        <v>179.05 977</v>
      </c>
      <c r="L696">
        <f t="shared" si="103"/>
        <v>298.89999999999998</v>
      </c>
    </row>
    <row r="697" spans="1:12" x14ac:dyDescent="0.25">
      <c r="A697">
        <v>678</v>
      </c>
      <c r="B697">
        <f t="shared" si="104"/>
        <v>15</v>
      </c>
      <c r="C697">
        <f t="shared" si="105"/>
        <v>179.04999999999956</v>
      </c>
      <c r="D697">
        <f t="shared" si="106"/>
        <v>976</v>
      </c>
      <c r="E697">
        <f t="shared" si="98"/>
        <v>1.0245901639344263E-3</v>
      </c>
      <c r="F697" t="str">
        <f t="shared" si="99"/>
        <v>u_678=IntEnergy(Water,v=0.00102459,P=179.05)</v>
      </c>
      <c r="G697" t="s">
        <v>700</v>
      </c>
      <c r="H697">
        <v>306.10000000000002</v>
      </c>
      <c r="I697">
        <f t="shared" si="100"/>
        <v>179.04999999999956</v>
      </c>
      <c r="J697">
        <f t="shared" si="101"/>
        <v>976</v>
      </c>
      <c r="K697" t="str">
        <f t="shared" si="102"/>
        <v>179.05 976</v>
      </c>
      <c r="L697">
        <f t="shared" si="103"/>
        <v>306.10000000000002</v>
      </c>
    </row>
    <row r="698" spans="1:12" x14ac:dyDescent="0.25">
      <c r="A698">
        <v>679</v>
      </c>
      <c r="B698">
        <f t="shared" si="104"/>
        <v>16</v>
      </c>
      <c r="C698">
        <f t="shared" si="105"/>
        <v>179.04999999999956</v>
      </c>
      <c r="D698">
        <f t="shared" si="106"/>
        <v>975</v>
      </c>
      <c r="E698">
        <f t="shared" si="98"/>
        <v>1.0256410256410256E-3</v>
      </c>
      <c r="F698" t="str">
        <f t="shared" si="99"/>
        <v>u_679=IntEnergy(Water,v=0.00102564,P=179.05)</v>
      </c>
      <c r="G698" t="s">
        <v>701</v>
      </c>
      <c r="H698">
        <v>313.2</v>
      </c>
      <c r="I698">
        <f t="shared" si="100"/>
        <v>179.04999999999956</v>
      </c>
      <c r="J698">
        <f t="shared" si="101"/>
        <v>975</v>
      </c>
      <c r="K698" t="str">
        <f t="shared" si="102"/>
        <v>179.05 975</v>
      </c>
      <c r="L698">
        <f t="shared" si="103"/>
        <v>313.2</v>
      </c>
    </row>
    <row r="699" spans="1:12" x14ac:dyDescent="0.25">
      <c r="A699">
        <v>680</v>
      </c>
      <c r="B699">
        <f t="shared" si="104"/>
        <v>17</v>
      </c>
      <c r="C699">
        <f t="shared" si="105"/>
        <v>179.04999999999956</v>
      </c>
      <c r="D699">
        <f t="shared" si="106"/>
        <v>974</v>
      </c>
      <c r="E699">
        <f t="shared" si="98"/>
        <v>1.026694045174538E-3</v>
      </c>
      <c r="F699" t="str">
        <f t="shared" si="99"/>
        <v>u_680=IntEnergy(Water,v=0.00102669,P=179.05)</v>
      </c>
      <c r="G699" t="s">
        <v>702</v>
      </c>
      <c r="H699">
        <v>320.10000000000002</v>
      </c>
      <c r="I699">
        <f t="shared" si="100"/>
        <v>179.04999999999956</v>
      </c>
      <c r="J699">
        <f t="shared" si="101"/>
        <v>974</v>
      </c>
      <c r="K699" t="str">
        <f t="shared" si="102"/>
        <v>179.05 974</v>
      </c>
      <c r="L699">
        <f t="shared" si="103"/>
        <v>320.10000000000002</v>
      </c>
    </row>
    <row r="700" spans="1:12" x14ac:dyDescent="0.25">
      <c r="A700">
        <v>681</v>
      </c>
      <c r="B700">
        <f t="shared" si="104"/>
        <v>1</v>
      </c>
      <c r="C700">
        <f t="shared" si="105"/>
        <v>178.99999999999955</v>
      </c>
      <c r="D700">
        <f t="shared" si="106"/>
        <v>990</v>
      </c>
      <c r="E700">
        <f t="shared" si="98"/>
        <v>1.0101010101010101E-3</v>
      </c>
      <c r="F700" t="str">
        <f t="shared" si="99"/>
        <v>u_681=IntEnergy(Water,v=0.00101010,P=179)</v>
      </c>
      <c r="G700" t="s">
        <v>703</v>
      </c>
      <c r="H700">
        <v>190.8</v>
      </c>
      <c r="I700">
        <f t="shared" si="100"/>
        <v>178.99999999999955</v>
      </c>
      <c r="J700">
        <f t="shared" si="101"/>
        <v>990</v>
      </c>
      <c r="K700" t="str">
        <f t="shared" si="102"/>
        <v>179.00 990</v>
      </c>
      <c r="L700">
        <f t="shared" si="103"/>
        <v>190.8</v>
      </c>
    </row>
    <row r="701" spans="1:12" x14ac:dyDescent="0.25">
      <c r="A701">
        <v>682</v>
      </c>
      <c r="B701">
        <f t="shared" si="104"/>
        <v>2</v>
      </c>
      <c r="C701">
        <f t="shared" si="105"/>
        <v>178.99999999999955</v>
      </c>
      <c r="D701">
        <f t="shared" si="106"/>
        <v>989</v>
      </c>
      <c r="E701">
        <f t="shared" si="98"/>
        <v>1.0111223458038423E-3</v>
      </c>
      <c r="F701" t="str">
        <f t="shared" si="99"/>
        <v>u_682=IntEnergy(Water,v=0.00101112,P=179)</v>
      </c>
      <c r="G701" t="s">
        <v>704</v>
      </c>
      <c r="H701">
        <v>201.3</v>
      </c>
      <c r="I701">
        <f t="shared" si="100"/>
        <v>178.99999999999955</v>
      </c>
      <c r="J701">
        <f t="shared" si="101"/>
        <v>989</v>
      </c>
      <c r="K701" t="str">
        <f t="shared" si="102"/>
        <v>179.00 989</v>
      </c>
      <c r="L701">
        <f t="shared" si="103"/>
        <v>201.3</v>
      </c>
    </row>
    <row r="702" spans="1:12" x14ac:dyDescent="0.25">
      <c r="A702">
        <v>683</v>
      </c>
      <c r="B702">
        <f t="shared" si="104"/>
        <v>3</v>
      </c>
      <c r="C702">
        <f t="shared" si="105"/>
        <v>178.99999999999955</v>
      </c>
      <c r="D702">
        <f t="shared" si="106"/>
        <v>988</v>
      </c>
      <c r="E702">
        <f t="shared" si="98"/>
        <v>1.0121457489878543E-3</v>
      </c>
      <c r="F702" t="str">
        <f t="shared" si="99"/>
        <v>u_683=IntEnergy(Water,v=0.00101215,P=179)</v>
      </c>
      <c r="G702" t="s">
        <v>705</v>
      </c>
      <c r="H702">
        <v>210.6</v>
      </c>
      <c r="I702">
        <f t="shared" si="100"/>
        <v>178.99999999999955</v>
      </c>
      <c r="J702">
        <f t="shared" si="101"/>
        <v>988</v>
      </c>
      <c r="K702" t="str">
        <f t="shared" si="102"/>
        <v>179.00 988</v>
      </c>
      <c r="L702">
        <f t="shared" si="103"/>
        <v>210.6</v>
      </c>
    </row>
    <row r="703" spans="1:12" x14ac:dyDescent="0.25">
      <c r="A703">
        <v>684</v>
      </c>
      <c r="B703">
        <f t="shared" si="104"/>
        <v>4</v>
      </c>
      <c r="C703">
        <f t="shared" si="105"/>
        <v>178.99999999999955</v>
      </c>
      <c r="D703">
        <f t="shared" si="106"/>
        <v>987</v>
      </c>
      <c r="E703">
        <f t="shared" si="98"/>
        <v>1.0131712259371835E-3</v>
      </c>
      <c r="F703" t="str">
        <f t="shared" si="99"/>
        <v>u_684=IntEnergy(Water,v=0.00101317,P=179)</v>
      </c>
      <c r="G703" t="s">
        <v>706</v>
      </c>
      <c r="H703">
        <v>219.5</v>
      </c>
      <c r="I703">
        <f t="shared" si="100"/>
        <v>178.99999999999955</v>
      </c>
      <c r="J703">
        <f t="shared" si="101"/>
        <v>987</v>
      </c>
      <c r="K703" t="str">
        <f t="shared" si="102"/>
        <v>179.00 987</v>
      </c>
      <c r="L703">
        <f t="shared" si="103"/>
        <v>219.5</v>
      </c>
    </row>
    <row r="704" spans="1:12" x14ac:dyDescent="0.25">
      <c r="A704">
        <v>685</v>
      </c>
      <c r="B704">
        <f t="shared" si="104"/>
        <v>5</v>
      </c>
      <c r="C704">
        <f t="shared" si="105"/>
        <v>178.99999999999955</v>
      </c>
      <c r="D704">
        <f t="shared" si="106"/>
        <v>986</v>
      </c>
      <c r="E704">
        <f t="shared" si="98"/>
        <v>1.0141987829614604E-3</v>
      </c>
      <c r="F704" t="str">
        <f t="shared" si="99"/>
        <v>u_685=IntEnergy(Water,v=0.00101420,P=179)</v>
      </c>
      <c r="G704" t="s">
        <v>707</v>
      </c>
      <c r="H704">
        <v>228.2</v>
      </c>
      <c r="I704">
        <f t="shared" si="100"/>
        <v>178.99999999999955</v>
      </c>
      <c r="J704">
        <f t="shared" si="101"/>
        <v>986</v>
      </c>
      <c r="K704" t="str">
        <f t="shared" si="102"/>
        <v>179.00 986</v>
      </c>
      <c r="L704">
        <f t="shared" si="103"/>
        <v>228.2</v>
      </c>
    </row>
    <row r="705" spans="1:12" x14ac:dyDescent="0.25">
      <c r="A705">
        <v>686</v>
      </c>
      <c r="B705">
        <f t="shared" si="104"/>
        <v>6</v>
      </c>
      <c r="C705">
        <f t="shared" si="105"/>
        <v>178.99999999999955</v>
      </c>
      <c r="D705">
        <f t="shared" si="106"/>
        <v>985</v>
      </c>
      <c r="E705">
        <f t="shared" si="98"/>
        <v>1.0152284263959391E-3</v>
      </c>
      <c r="F705" t="str">
        <f t="shared" si="99"/>
        <v>u_686=IntEnergy(Water,v=0.00101523,P=179)</v>
      </c>
      <c r="G705" t="s">
        <v>708</v>
      </c>
      <c r="H705">
        <v>236.7</v>
      </c>
      <c r="I705">
        <f t="shared" si="100"/>
        <v>178.99999999999955</v>
      </c>
      <c r="J705">
        <f t="shared" si="101"/>
        <v>985</v>
      </c>
      <c r="K705" t="str">
        <f t="shared" si="102"/>
        <v>179.00 985</v>
      </c>
      <c r="L705">
        <f t="shared" si="103"/>
        <v>236.7</v>
      </c>
    </row>
    <row r="706" spans="1:12" x14ac:dyDescent="0.25">
      <c r="A706">
        <v>687</v>
      </c>
      <c r="B706">
        <f t="shared" si="104"/>
        <v>7</v>
      </c>
      <c r="C706">
        <f t="shared" si="105"/>
        <v>178.99999999999955</v>
      </c>
      <c r="D706">
        <f t="shared" si="106"/>
        <v>984</v>
      </c>
      <c r="E706">
        <f t="shared" si="98"/>
        <v>1.0162601626016261E-3</v>
      </c>
      <c r="F706" t="str">
        <f t="shared" si="99"/>
        <v>u_687=IntEnergy(Water,v=0.00101626,P=179)</v>
      </c>
      <c r="G706" t="s">
        <v>709</v>
      </c>
      <c r="H706">
        <v>245</v>
      </c>
      <c r="I706">
        <f t="shared" si="100"/>
        <v>178.99999999999955</v>
      </c>
      <c r="J706">
        <f t="shared" si="101"/>
        <v>984</v>
      </c>
      <c r="K706" t="str">
        <f t="shared" si="102"/>
        <v>179.00 984</v>
      </c>
      <c r="L706">
        <f t="shared" si="103"/>
        <v>245</v>
      </c>
    </row>
    <row r="707" spans="1:12" x14ac:dyDescent="0.25">
      <c r="A707">
        <v>688</v>
      </c>
      <c r="B707">
        <f t="shared" si="104"/>
        <v>8</v>
      </c>
      <c r="C707">
        <f t="shared" si="105"/>
        <v>178.99999999999955</v>
      </c>
      <c r="D707">
        <f t="shared" si="106"/>
        <v>983</v>
      </c>
      <c r="E707">
        <f t="shared" si="98"/>
        <v>1.017293997965412E-3</v>
      </c>
      <c r="F707" t="str">
        <f t="shared" si="99"/>
        <v>u_688=IntEnergy(Water,v=0.00101729,P=179)</v>
      </c>
      <c r="G707" t="s">
        <v>710</v>
      </c>
      <c r="H707">
        <v>253.1</v>
      </c>
      <c r="I707">
        <f t="shared" si="100"/>
        <v>178.99999999999955</v>
      </c>
      <c r="J707">
        <f t="shared" si="101"/>
        <v>983</v>
      </c>
      <c r="K707" t="str">
        <f t="shared" si="102"/>
        <v>179.00 983</v>
      </c>
      <c r="L707">
        <f t="shared" si="103"/>
        <v>253.1</v>
      </c>
    </row>
    <row r="708" spans="1:12" x14ac:dyDescent="0.25">
      <c r="A708">
        <v>689</v>
      </c>
      <c r="B708">
        <f t="shared" si="104"/>
        <v>9</v>
      </c>
      <c r="C708">
        <f t="shared" si="105"/>
        <v>178.99999999999955</v>
      </c>
      <c r="D708">
        <f t="shared" si="106"/>
        <v>982</v>
      </c>
      <c r="E708">
        <f t="shared" si="98"/>
        <v>1.0183299389002036E-3</v>
      </c>
      <c r="F708" t="str">
        <f t="shared" si="99"/>
        <v>u_689=IntEnergy(Water,v=0.00101833,P=179)</v>
      </c>
      <c r="G708" t="s">
        <v>711</v>
      </c>
      <c r="H708">
        <v>261.10000000000002</v>
      </c>
      <c r="I708">
        <f t="shared" si="100"/>
        <v>178.99999999999955</v>
      </c>
      <c r="J708">
        <f t="shared" si="101"/>
        <v>982</v>
      </c>
      <c r="K708" t="str">
        <f t="shared" si="102"/>
        <v>179.00 982</v>
      </c>
      <c r="L708">
        <f t="shared" si="103"/>
        <v>261.10000000000002</v>
      </c>
    </row>
    <row r="709" spans="1:12" x14ac:dyDescent="0.25">
      <c r="A709">
        <v>690</v>
      </c>
      <c r="B709">
        <f t="shared" si="104"/>
        <v>10</v>
      </c>
      <c r="C709">
        <f t="shared" si="105"/>
        <v>178.99999999999955</v>
      </c>
      <c r="D709">
        <f t="shared" si="106"/>
        <v>981</v>
      </c>
      <c r="E709">
        <f t="shared" si="98"/>
        <v>1.0193679918450561E-3</v>
      </c>
      <c r="F709" t="str">
        <f t="shared" si="99"/>
        <v>u_690=IntEnergy(Water,v=0.00101937,P=179)</v>
      </c>
      <c r="G709" t="s">
        <v>712</v>
      </c>
      <c r="H709">
        <v>269</v>
      </c>
      <c r="I709">
        <f t="shared" si="100"/>
        <v>178.99999999999955</v>
      </c>
      <c r="J709">
        <f t="shared" si="101"/>
        <v>981</v>
      </c>
      <c r="K709" t="str">
        <f t="shared" si="102"/>
        <v>179.00 981</v>
      </c>
      <c r="L709">
        <f t="shared" si="103"/>
        <v>269</v>
      </c>
    </row>
    <row r="710" spans="1:12" x14ac:dyDescent="0.25">
      <c r="A710">
        <v>691</v>
      </c>
      <c r="B710">
        <f t="shared" si="104"/>
        <v>11</v>
      </c>
      <c r="C710">
        <f t="shared" si="105"/>
        <v>178.99999999999955</v>
      </c>
      <c r="D710">
        <f t="shared" si="106"/>
        <v>980</v>
      </c>
      <c r="E710">
        <f t="shared" si="98"/>
        <v>1.0204081632653062E-3</v>
      </c>
      <c r="F710" t="str">
        <f t="shared" si="99"/>
        <v>u_691=IntEnergy(Water,v=0.00102041,P=179)</v>
      </c>
      <c r="G710" t="s">
        <v>713</v>
      </c>
      <c r="H710">
        <v>276.7</v>
      </c>
      <c r="I710">
        <f t="shared" si="100"/>
        <v>178.99999999999955</v>
      </c>
      <c r="J710">
        <f t="shared" si="101"/>
        <v>980</v>
      </c>
      <c r="K710" t="str">
        <f t="shared" si="102"/>
        <v>179.00 980</v>
      </c>
      <c r="L710">
        <f t="shared" si="103"/>
        <v>276.7</v>
      </c>
    </row>
    <row r="711" spans="1:12" x14ac:dyDescent="0.25">
      <c r="A711">
        <v>692</v>
      </c>
      <c r="B711">
        <f t="shared" si="104"/>
        <v>12</v>
      </c>
      <c r="C711">
        <f t="shared" si="105"/>
        <v>178.99999999999955</v>
      </c>
      <c r="D711">
        <f t="shared" si="106"/>
        <v>979</v>
      </c>
      <c r="E711">
        <f t="shared" si="98"/>
        <v>1.0214504596527069E-3</v>
      </c>
      <c r="F711" t="str">
        <f t="shared" si="99"/>
        <v>u_692=IntEnergy(Water,v=0.00102145,P=179)</v>
      </c>
      <c r="G711" t="s">
        <v>714</v>
      </c>
      <c r="H711">
        <v>284.2</v>
      </c>
      <c r="I711">
        <f t="shared" si="100"/>
        <v>178.99999999999955</v>
      </c>
      <c r="J711">
        <f t="shared" si="101"/>
        <v>979</v>
      </c>
      <c r="K711" t="str">
        <f t="shared" si="102"/>
        <v>179.00 979</v>
      </c>
      <c r="L711">
        <f t="shared" si="103"/>
        <v>284.2</v>
      </c>
    </row>
    <row r="712" spans="1:12" x14ac:dyDescent="0.25">
      <c r="A712">
        <v>693</v>
      </c>
      <c r="B712">
        <f t="shared" si="104"/>
        <v>13</v>
      </c>
      <c r="C712">
        <f t="shared" si="105"/>
        <v>178.99999999999955</v>
      </c>
      <c r="D712">
        <f t="shared" si="106"/>
        <v>978</v>
      </c>
      <c r="E712">
        <f t="shared" si="98"/>
        <v>1.0224948875255625E-3</v>
      </c>
      <c r="F712" t="str">
        <f t="shared" si="99"/>
        <v>u_693=IntEnergy(Water,v=0.00102249,P=179)</v>
      </c>
      <c r="G712" t="s">
        <v>715</v>
      </c>
      <c r="H712">
        <v>291.60000000000002</v>
      </c>
      <c r="I712">
        <f t="shared" si="100"/>
        <v>178.99999999999955</v>
      </c>
      <c r="J712">
        <f t="shared" si="101"/>
        <v>978</v>
      </c>
      <c r="K712" t="str">
        <f t="shared" si="102"/>
        <v>179.00 978</v>
      </c>
      <c r="L712">
        <f t="shared" si="103"/>
        <v>291.60000000000002</v>
      </c>
    </row>
    <row r="713" spans="1:12" x14ac:dyDescent="0.25">
      <c r="A713">
        <v>694</v>
      </c>
      <c r="B713">
        <f t="shared" si="104"/>
        <v>14</v>
      </c>
      <c r="C713">
        <f t="shared" si="105"/>
        <v>178.99999999999955</v>
      </c>
      <c r="D713">
        <f t="shared" si="106"/>
        <v>977</v>
      </c>
      <c r="E713">
        <f t="shared" si="98"/>
        <v>1.0235414534288639E-3</v>
      </c>
      <c r="F713" t="str">
        <f t="shared" si="99"/>
        <v>u_694=IntEnergy(Water,v=0.00102354,P=179)</v>
      </c>
      <c r="G713" t="s">
        <v>716</v>
      </c>
      <c r="H713">
        <v>298.89999999999998</v>
      </c>
      <c r="I713">
        <f t="shared" si="100"/>
        <v>178.99999999999955</v>
      </c>
      <c r="J713">
        <f t="shared" si="101"/>
        <v>977</v>
      </c>
      <c r="K713" t="str">
        <f t="shared" si="102"/>
        <v>179.00 977</v>
      </c>
      <c r="L713">
        <f t="shared" si="103"/>
        <v>298.89999999999998</v>
      </c>
    </row>
    <row r="714" spans="1:12" x14ac:dyDescent="0.25">
      <c r="A714">
        <v>695</v>
      </c>
      <c r="B714">
        <f t="shared" si="104"/>
        <v>15</v>
      </c>
      <c r="C714">
        <f t="shared" si="105"/>
        <v>178.99999999999955</v>
      </c>
      <c r="D714">
        <f t="shared" si="106"/>
        <v>976</v>
      </c>
      <c r="E714">
        <f t="shared" si="98"/>
        <v>1.0245901639344263E-3</v>
      </c>
      <c r="F714" t="str">
        <f t="shared" si="99"/>
        <v>u_695=IntEnergy(Water,v=0.00102459,P=179)</v>
      </c>
      <c r="G714" t="s">
        <v>717</v>
      </c>
      <c r="H714">
        <v>306.10000000000002</v>
      </c>
      <c r="I714">
        <f t="shared" si="100"/>
        <v>178.99999999999955</v>
      </c>
      <c r="J714">
        <f t="shared" si="101"/>
        <v>976</v>
      </c>
      <c r="K714" t="str">
        <f t="shared" si="102"/>
        <v>179.00 976</v>
      </c>
      <c r="L714">
        <f t="shared" si="103"/>
        <v>306.10000000000002</v>
      </c>
    </row>
    <row r="715" spans="1:12" x14ac:dyDescent="0.25">
      <c r="A715">
        <v>696</v>
      </c>
      <c r="B715">
        <f t="shared" si="104"/>
        <v>16</v>
      </c>
      <c r="C715">
        <f t="shared" si="105"/>
        <v>178.99999999999955</v>
      </c>
      <c r="D715">
        <f t="shared" si="106"/>
        <v>975</v>
      </c>
      <c r="E715">
        <f t="shared" si="98"/>
        <v>1.0256410256410256E-3</v>
      </c>
      <c r="F715" t="str">
        <f t="shared" si="99"/>
        <v>u_696=IntEnergy(Water,v=0.00102564,P=179)</v>
      </c>
      <c r="G715" t="s">
        <v>718</v>
      </c>
      <c r="H715">
        <v>313.2</v>
      </c>
      <c r="I715">
        <f t="shared" si="100"/>
        <v>178.99999999999955</v>
      </c>
      <c r="J715">
        <f t="shared" si="101"/>
        <v>975</v>
      </c>
      <c r="K715" t="str">
        <f t="shared" si="102"/>
        <v>179.00 975</v>
      </c>
      <c r="L715">
        <f t="shared" si="103"/>
        <v>313.2</v>
      </c>
    </row>
    <row r="716" spans="1:12" x14ac:dyDescent="0.25">
      <c r="A716">
        <v>697</v>
      </c>
      <c r="B716">
        <f t="shared" si="104"/>
        <v>17</v>
      </c>
      <c r="C716">
        <f t="shared" si="105"/>
        <v>178.99999999999955</v>
      </c>
      <c r="D716">
        <f t="shared" si="106"/>
        <v>974</v>
      </c>
      <c r="E716">
        <f t="shared" si="98"/>
        <v>1.026694045174538E-3</v>
      </c>
      <c r="F716" t="str">
        <f t="shared" si="99"/>
        <v>u_697=IntEnergy(Water,v=0.00102669,P=179)</v>
      </c>
      <c r="G716" t="s">
        <v>34</v>
      </c>
      <c r="H716">
        <v>320.10000000000002</v>
      </c>
      <c r="I716">
        <f t="shared" si="100"/>
        <v>178.99999999999955</v>
      </c>
      <c r="J716">
        <f t="shared" si="101"/>
        <v>974</v>
      </c>
      <c r="K716" t="str">
        <f t="shared" si="102"/>
        <v>179.00 974</v>
      </c>
      <c r="L716">
        <f t="shared" si="103"/>
        <v>320.10000000000002</v>
      </c>
    </row>
  </sheetData>
  <sortState ref="F3:G16">
    <sortCondition ref="F3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39"/>
  <sheetViews>
    <sheetView workbookViewId="0">
      <selection activeCell="G3" sqref="G3"/>
    </sheetView>
  </sheetViews>
  <sheetFormatPr defaultRowHeight="15" x14ac:dyDescent="0.25"/>
  <cols>
    <col min="4" max="4" width="23" bestFit="1" customWidth="1"/>
    <col min="5" max="5" width="13.7109375" bestFit="1" customWidth="1"/>
    <col min="8" max="10" width="9.85546875" customWidth="1"/>
  </cols>
  <sheetData>
    <row r="1" spans="3:24" x14ac:dyDescent="0.25">
      <c r="L1" t="s">
        <v>724</v>
      </c>
      <c r="N1" t="s">
        <v>725</v>
      </c>
      <c r="Q1" t="s">
        <v>727</v>
      </c>
      <c r="U1" t="s">
        <v>729</v>
      </c>
    </row>
    <row r="2" spans="3:24" x14ac:dyDescent="0.25">
      <c r="D2" t="s">
        <v>15</v>
      </c>
      <c r="E2" t="s">
        <v>14</v>
      </c>
      <c r="F2" t="s">
        <v>16</v>
      </c>
      <c r="G2" t="s">
        <v>14</v>
      </c>
      <c r="H2" t="s">
        <v>16</v>
      </c>
      <c r="I2" t="s">
        <v>726</v>
      </c>
      <c r="J2" t="s">
        <v>728</v>
      </c>
      <c r="L2" t="s">
        <v>16</v>
      </c>
      <c r="M2" t="s">
        <v>14</v>
      </c>
      <c r="N2" t="s">
        <v>15</v>
      </c>
      <c r="O2" t="s">
        <v>16</v>
      </c>
      <c r="Q2" t="s">
        <v>15</v>
      </c>
      <c r="R2" t="s">
        <v>16</v>
      </c>
      <c r="S2" t="s">
        <v>726</v>
      </c>
      <c r="U2" t="s">
        <v>14</v>
      </c>
      <c r="V2" t="s">
        <v>15</v>
      </c>
    </row>
    <row r="3" spans="3:24" x14ac:dyDescent="0.25">
      <c r="D3">
        <v>20</v>
      </c>
      <c r="E3" s="1">
        <v>83820</v>
      </c>
      <c r="F3" s="2">
        <v>998.3</v>
      </c>
      <c r="G3" s="1">
        <v>50000</v>
      </c>
      <c r="H3" s="2">
        <f>$D$16*G3^3+$D$17*G3^2+$D$18*G3+$D$19</f>
        <v>999.89703796864808</v>
      </c>
      <c r="I3" s="8">
        <v>1.0020000000000001E-3</v>
      </c>
      <c r="J3" s="11">
        <f>F3*E3</f>
        <v>83677506</v>
      </c>
      <c r="L3">
        <v>940</v>
      </c>
      <c r="M3">
        <f>$D$21*L3^3+$D$22*L3^2+$D$23*L3+$D$24</f>
        <v>546753.43912816048</v>
      </c>
      <c r="N3">
        <v>15</v>
      </c>
      <c r="O3">
        <f>$D$26*N3^3+$D$27*N3^2+$D$28*N3+$D$29</f>
        <v>999.37747668997667</v>
      </c>
      <c r="Q3">
        <v>20</v>
      </c>
      <c r="R3">
        <f>$D$26*Q3^3+$D$27*Q3^2+$D$28*Q3+$D$29</f>
        <v>998.3321678321679</v>
      </c>
      <c r="S3">
        <f>$D$31*R3^3+$D$32*R3^2+$D$33*R3+$D$34</f>
        <v>9.6230601486801959E-4</v>
      </c>
      <c r="U3" s="7">
        <v>123152.45205426216</v>
      </c>
      <c r="V3" s="12">
        <f>$D$36*U3^3+$D$37*U3^2+$D$38*U3+$D$39</f>
        <v>29.392186443422375</v>
      </c>
      <c r="X3" s="7"/>
    </row>
    <row r="4" spans="3:24" x14ac:dyDescent="0.25">
      <c r="D4">
        <v>30</v>
      </c>
      <c r="E4" s="3">
        <v>125700</v>
      </c>
      <c r="F4" s="4">
        <v>995.7</v>
      </c>
      <c r="G4" s="3">
        <v>100000</v>
      </c>
      <c r="H4" s="4">
        <f t="shared" ref="H4:H12" si="0">$D$16*G4^3+$D$17*G4^2+$D$18*G4+$D$19</f>
        <v>997.38852412026722</v>
      </c>
      <c r="I4" s="9">
        <v>7.9770000000000004E-4</v>
      </c>
      <c r="J4" s="11">
        <f t="shared" ref="J4:J12" si="1">F4*E4</f>
        <v>125159490</v>
      </c>
      <c r="L4">
        <v>945</v>
      </c>
      <c r="M4">
        <f t="shared" ref="M4:M15" si="2">$D$21*L4^3+$D$22*L4^2+$D$23*L4+$D$24</f>
        <v>505366.7225048542</v>
      </c>
      <c r="N4">
        <v>20</v>
      </c>
      <c r="O4">
        <f t="shared" ref="O4:O24" si="3">$D$26*N4^3+$D$27*N4^2+$D$28*N4+$D$29</f>
        <v>998.3321678321679</v>
      </c>
      <c r="Q4">
        <v>25</v>
      </c>
      <c r="R4">
        <f t="shared" ref="R4:R13" si="4">$D$26*Q4^3+$D$27*Q4^2+$D$28*Q4+$D$29</f>
        <v>997.08665501165501</v>
      </c>
      <c r="S4">
        <f t="shared" ref="S4:S13" si="5">$D$31*R4^3+$D$32*R4^2+$D$33*R4+$D$34</f>
        <v>8.9679249391316773E-4</v>
      </c>
      <c r="U4" s="7">
        <v>125700</v>
      </c>
      <c r="V4" s="12">
        <f t="shared" ref="V4:V12" si="6">$D$36*U4^3+$D$37*U4^2+$D$38*U4+$D$39</f>
        <v>30.001034236153828</v>
      </c>
      <c r="X4" s="7"/>
    </row>
    <row r="5" spans="3:24" x14ac:dyDescent="0.25">
      <c r="D5">
        <v>40</v>
      </c>
      <c r="E5" s="3">
        <v>167500</v>
      </c>
      <c r="F5" s="4">
        <v>992.2</v>
      </c>
      <c r="G5" s="3">
        <v>150000</v>
      </c>
      <c r="H5" s="4">
        <f t="shared" si="0"/>
        <v>993.74061739222884</v>
      </c>
      <c r="I5" s="9">
        <v>6.533E-4</v>
      </c>
      <c r="J5" s="11">
        <f t="shared" si="1"/>
        <v>166193500</v>
      </c>
      <c r="L5">
        <v>950</v>
      </c>
      <c r="M5">
        <f t="shared" si="2"/>
        <v>469322.53444027901</v>
      </c>
      <c r="N5">
        <v>25</v>
      </c>
      <c r="O5">
        <f t="shared" si="3"/>
        <v>997.08665501165501</v>
      </c>
      <c r="Q5">
        <v>35</v>
      </c>
      <c r="R5">
        <f t="shared" si="4"/>
        <v>994.0186771561772</v>
      </c>
      <c r="S5">
        <f t="shared" si="5"/>
        <v>7.5564032760944144E-4</v>
      </c>
      <c r="U5" s="7">
        <v>167500</v>
      </c>
      <c r="V5" s="12">
        <f t="shared" si="6"/>
        <v>39.997363732750038</v>
      </c>
      <c r="X5" s="7"/>
    </row>
    <row r="6" spans="3:24" x14ac:dyDescent="0.25">
      <c r="D6">
        <v>50</v>
      </c>
      <c r="E6" s="3">
        <v>209300</v>
      </c>
      <c r="F6" s="4">
        <v>988.1</v>
      </c>
      <c r="G6" s="3">
        <v>200000</v>
      </c>
      <c r="H6" s="4">
        <f t="shared" si="0"/>
        <v>989.04400495932305</v>
      </c>
      <c r="I6" s="9">
        <v>5.4710000000000002E-4</v>
      </c>
      <c r="J6" s="11">
        <f t="shared" si="1"/>
        <v>206809330</v>
      </c>
      <c r="L6">
        <v>955</v>
      </c>
      <c r="M6">
        <f t="shared" si="2"/>
        <v>437081.01402688026</v>
      </c>
      <c r="N6">
        <v>30</v>
      </c>
      <c r="O6">
        <f t="shared" si="3"/>
        <v>995.64685314685323</v>
      </c>
      <c r="Q6">
        <v>45</v>
      </c>
      <c r="R6">
        <f t="shared" si="4"/>
        <v>990.22086247086258</v>
      </c>
      <c r="S6">
        <f t="shared" si="5"/>
        <v>6.1722773305383782E-4</v>
      </c>
      <c r="U6" s="7">
        <v>209300</v>
      </c>
      <c r="V6" s="12">
        <f t="shared" si="6"/>
        <v>50.000562148039606</v>
      </c>
      <c r="X6" s="7"/>
    </row>
    <row r="7" spans="3:24" x14ac:dyDescent="0.25">
      <c r="D7">
        <v>60</v>
      </c>
      <c r="E7" s="3">
        <v>251100</v>
      </c>
      <c r="F7" s="4">
        <v>983.2</v>
      </c>
      <c r="G7" s="3">
        <v>250000</v>
      </c>
      <c r="H7" s="4">
        <f t="shared" si="0"/>
        <v>983.38937399634005</v>
      </c>
      <c r="I7" s="9">
        <v>4.6660000000000001E-4</v>
      </c>
      <c r="J7" s="11">
        <f t="shared" si="1"/>
        <v>246881520</v>
      </c>
      <c r="L7">
        <v>960</v>
      </c>
      <c r="M7">
        <f t="shared" si="2"/>
        <v>407102.30035233498</v>
      </c>
      <c r="N7">
        <v>35</v>
      </c>
      <c r="O7">
        <f t="shared" si="3"/>
        <v>994.0186771561772</v>
      </c>
      <c r="Q7">
        <v>55</v>
      </c>
      <c r="R7">
        <f t="shared" si="4"/>
        <v>985.74053030303037</v>
      </c>
      <c r="S7">
        <f t="shared" si="5"/>
        <v>4.9858144725867248E-4</v>
      </c>
      <c r="U7" s="7">
        <v>251100</v>
      </c>
      <c r="V7" s="12">
        <f t="shared" si="6"/>
        <v>60.003080679562778</v>
      </c>
      <c r="X7" s="7"/>
    </row>
    <row r="8" spans="3:24" x14ac:dyDescent="0.25">
      <c r="D8">
        <v>70</v>
      </c>
      <c r="E8" s="3">
        <v>292900</v>
      </c>
      <c r="F8" s="4">
        <v>977.8</v>
      </c>
      <c r="G8" s="3">
        <v>300000</v>
      </c>
      <c r="H8" s="4">
        <f t="shared" si="0"/>
        <v>976.86741167806986</v>
      </c>
      <c r="I8" s="9">
        <v>4.0410000000000001E-4</v>
      </c>
      <c r="J8" s="11">
        <f t="shared" si="1"/>
        <v>286397620</v>
      </c>
      <c r="L8">
        <v>965</v>
      </c>
      <c r="M8">
        <f t="shared" si="2"/>
        <v>377846.53251290321</v>
      </c>
      <c r="N8">
        <v>40</v>
      </c>
      <c r="O8">
        <f t="shared" si="3"/>
        <v>992.20804195804203</v>
      </c>
      <c r="Q8">
        <v>65</v>
      </c>
      <c r="R8">
        <f t="shared" si="4"/>
        <v>980.625</v>
      </c>
      <c r="S8">
        <f t="shared" si="5"/>
        <v>4.1123326470859922E-4</v>
      </c>
      <c r="U8" s="7">
        <v>292900</v>
      </c>
      <c r="V8" s="12">
        <f t="shared" si="6"/>
        <v>69.997370524859818</v>
      </c>
      <c r="X8" s="7"/>
    </row>
    <row r="9" spans="3:24" x14ac:dyDescent="0.25">
      <c r="D9">
        <v>80</v>
      </c>
      <c r="E9" s="3">
        <v>334800</v>
      </c>
      <c r="F9" s="4">
        <v>971.9</v>
      </c>
      <c r="G9" s="3">
        <v>350000</v>
      </c>
      <c r="H9" s="4">
        <f t="shared" si="0"/>
        <v>969.56880517930279</v>
      </c>
      <c r="I9" s="9">
        <v>3.545E-4</v>
      </c>
      <c r="J9" s="11">
        <f t="shared" si="1"/>
        <v>325392120</v>
      </c>
      <c r="L9">
        <v>970</v>
      </c>
      <c r="M9">
        <f t="shared" si="2"/>
        <v>347773.84959673882</v>
      </c>
      <c r="N9">
        <v>45</v>
      </c>
      <c r="O9">
        <f t="shared" si="3"/>
        <v>990.22086247086258</v>
      </c>
      <c r="Q9">
        <v>75</v>
      </c>
      <c r="R9">
        <f t="shared" si="4"/>
        <v>974.92159090909092</v>
      </c>
      <c r="S9">
        <f t="shared" si="5"/>
        <v>3.585910892685007E-4</v>
      </c>
      <c r="U9" s="7">
        <v>334800</v>
      </c>
      <c r="V9" s="12">
        <f t="shared" si="6"/>
        <v>79.999729961459764</v>
      </c>
      <c r="X9" s="7"/>
    </row>
    <row r="10" spans="3:24" x14ac:dyDescent="0.25">
      <c r="D10">
        <v>90</v>
      </c>
      <c r="E10" s="3">
        <v>376800</v>
      </c>
      <c r="F10" s="4">
        <v>965.4</v>
      </c>
      <c r="G10" s="3">
        <v>400000</v>
      </c>
      <c r="H10" s="4">
        <f t="shared" si="0"/>
        <v>961.58424167482895</v>
      </c>
      <c r="I10" s="9">
        <v>3.146E-4</v>
      </c>
      <c r="J10" s="11">
        <f t="shared" si="1"/>
        <v>363762720</v>
      </c>
      <c r="L10">
        <v>975</v>
      </c>
      <c r="M10">
        <f t="shared" si="2"/>
        <v>315344.39069676399</v>
      </c>
      <c r="N10">
        <v>50</v>
      </c>
      <c r="O10">
        <f t="shared" si="3"/>
        <v>988.06305361305374</v>
      </c>
      <c r="Q10">
        <v>85</v>
      </c>
      <c r="R10">
        <f t="shared" si="4"/>
        <v>968.67762237762236</v>
      </c>
      <c r="S10">
        <f t="shared" si="5"/>
        <v>3.3382693686867526E-4</v>
      </c>
      <c r="U10" s="7">
        <v>376800</v>
      </c>
      <c r="V10" s="12">
        <f t="shared" si="6"/>
        <v>90.002415088982971</v>
      </c>
      <c r="X10" s="7"/>
    </row>
    <row r="11" spans="3:24" x14ac:dyDescent="0.25">
      <c r="D11">
        <v>100</v>
      </c>
      <c r="E11" s="3">
        <v>418900</v>
      </c>
      <c r="F11" s="4">
        <v>958.4</v>
      </c>
      <c r="G11" s="3">
        <v>450000</v>
      </c>
      <c r="H11" s="4">
        <f t="shared" si="0"/>
        <v>953.00440833943833</v>
      </c>
      <c r="I11" s="9">
        <v>2.8190000000000002E-4</v>
      </c>
      <c r="J11" s="11">
        <f t="shared" si="1"/>
        <v>401473760</v>
      </c>
      <c r="L11">
        <v>980</v>
      </c>
      <c r="M11">
        <f t="shared" si="2"/>
        <v>279018.29490303993</v>
      </c>
      <c r="N11">
        <v>55</v>
      </c>
      <c r="O11">
        <f t="shared" si="3"/>
        <v>985.74053030303037</v>
      </c>
      <c r="Q11">
        <v>95</v>
      </c>
      <c r="R11">
        <f t="shared" si="4"/>
        <v>961.94041375291374</v>
      </c>
      <c r="S11">
        <f t="shared" si="5"/>
        <v>3.1838841695197573E-4</v>
      </c>
      <c r="U11" s="7">
        <v>418900</v>
      </c>
      <c r="V11" s="12">
        <f t="shared" si="6"/>
        <v>99.997572470884052</v>
      </c>
      <c r="X11" s="7"/>
    </row>
    <row r="12" spans="3:24" x14ac:dyDescent="0.25">
      <c r="D12">
        <v>110</v>
      </c>
      <c r="E12" s="5">
        <v>461200</v>
      </c>
      <c r="F12" s="6">
        <v>951</v>
      </c>
      <c r="G12" s="5">
        <v>500000</v>
      </c>
      <c r="H12" s="6">
        <f t="shared" si="0"/>
        <v>943.91999234792138</v>
      </c>
      <c r="I12" s="10">
        <v>2.5480000000000001E-4</v>
      </c>
      <c r="J12" s="11">
        <f t="shared" si="1"/>
        <v>438601200</v>
      </c>
      <c r="L12">
        <v>985</v>
      </c>
      <c r="M12">
        <f t="shared" si="2"/>
        <v>237255.70130944252</v>
      </c>
      <c r="N12">
        <v>60</v>
      </c>
      <c r="O12">
        <f t="shared" si="3"/>
        <v>983.25920745920757</v>
      </c>
      <c r="Q12">
        <v>105</v>
      </c>
      <c r="R12">
        <f t="shared" si="4"/>
        <v>954.75728438228441</v>
      </c>
      <c r="S12">
        <f t="shared" si="5"/>
        <v>2.8120334227033084E-4</v>
      </c>
      <c r="U12" s="7">
        <v>461200</v>
      </c>
      <c r="V12" s="12">
        <f t="shared" si="6"/>
        <v>110.00083418104073</v>
      </c>
      <c r="X12" s="7"/>
    </row>
    <row r="13" spans="3:24" x14ac:dyDescent="0.25">
      <c r="L13">
        <v>990</v>
      </c>
      <c r="M13">
        <f t="shared" si="2"/>
        <v>188516.74900555611</v>
      </c>
      <c r="N13">
        <v>65</v>
      </c>
      <c r="O13">
        <f t="shared" si="3"/>
        <v>980.625</v>
      </c>
      <c r="Q13">
        <v>110</v>
      </c>
      <c r="R13">
        <f t="shared" si="4"/>
        <v>951.01328671328679</v>
      </c>
      <c r="S13">
        <f t="shared" si="5"/>
        <v>2.4129092397551233E-4</v>
      </c>
    </row>
    <row r="14" spans="3:24" x14ac:dyDescent="0.25">
      <c r="L14">
        <v>995.64685314685323</v>
      </c>
      <c r="M14">
        <f t="shared" si="2"/>
        <v>123152.45205426216</v>
      </c>
      <c r="N14">
        <v>70</v>
      </c>
      <c r="O14">
        <f t="shared" si="3"/>
        <v>977.84382284382286</v>
      </c>
    </row>
    <row r="15" spans="3:24" x14ac:dyDescent="0.25">
      <c r="C15" t="s">
        <v>723</v>
      </c>
      <c r="L15">
        <v>1000</v>
      </c>
      <c r="M15">
        <f t="shared" si="2"/>
        <v>63950.324633359909</v>
      </c>
      <c r="N15">
        <v>75</v>
      </c>
      <c r="O15">
        <f t="shared" si="3"/>
        <v>974.92159090909092</v>
      </c>
    </row>
    <row r="16" spans="3:24" x14ac:dyDescent="0.25">
      <c r="C16" t="s">
        <v>719</v>
      </c>
      <c r="D16" s="14">
        <f>INDEX(LINEST($F$3:$F$12,$E$3:$E$12^{1,2,3}),1,1)</f>
        <v>1.2091623305353311E-16</v>
      </c>
      <c r="N16">
        <v>80</v>
      </c>
      <c r="O16">
        <f t="shared" si="3"/>
        <v>971.86421911421917</v>
      </c>
    </row>
    <row r="17" spans="3:15" x14ac:dyDescent="0.25">
      <c r="C17" t="s">
        <v>720</v>
      </c>
      <c r="D17" s="14">
        <f>INDEX(LINEST($F$3:$F$12,$E$3:$E$12^{1,2,3}),1,2)</f>
        <v>-2.6415344584756938E-10</v>
      </c>
      <c r="N17">
        <v>85</v>
      </c>
      <c r="O17">
        <f t="shared" si="3"/>
        <v>968.67762237762236</v>
      </c>
    </row>
    <row r="18" spans="3:15" x14ac:dyDescent="0.25">
      <c r="C18" t="s">
        <v>721</v>
      </c>
      <c r="D18" s="14">
        <f>INDEX(LINEST($F$3:$F$12,$E$3:$E$12^{1,2,3}),1,3)</f>
        <v>-1.266329416891827E-5</v>
      </c>
      <c r="N18">
        <v>90</v>
      </c>
      <c r="O18">
        <f t="shared" si="3"/>
        <v>965.36771561771559</v>
      </c>
    </row>
    <row r="19" spans="3:15" x14ac:dyDescent="0.25">
      <c r="C19" t="s">
        <v>722</v>
      </c>
      <c r="D19" s="14">
        <f>INDEX(LINEST($F$3:$F$12,$E$3:$E$12^{1,2,3}),1,4)</f>
        <v>1001.1754717625812</v>
      </c>
      <c r="N19">
        <v>95</v>
      </c>
      <c r="O19">
        <f t="shared" si="3"/>
        <v>961.94041375291374</v>
      </c>
    </row>
    <row r="20" spans="3:15" x14ac:dyDescent="0.25">
      <c r="C20" t="s">
        <v>724</v>
      </c>
      <c r="N20">
        <v>100</v>
      </c>
      <c r="O20">
        <f t="shared" si="3"/>
        <v>958.40163170163169</v>
      </c>
    </row>
    <row r="21" spans="3:15" x14ac:dyDescent="0.25">
      <c r="C21" t="s">
        <v>719</v>
      </c>
      <c r="D21" s="15">
        <f>INDEX(LINEST($E$3:$E$12,$F$3:$F$12^{1,2,3}),1,1)</f>
        <v>-2.0531478780369192</v>
      </c>
      <c r="E21">
        <f>D21*3</f>
        <v>-6.1594436341107581</v>
      </c>
      <c r="N21">
        <v>105</v>
      </c>
      <c r="O21">
        <f t="shared" si="3"/>
        <v>954.75728438228441</v>
      </c>
    </row>
    <row r="22" spans="3:15" x14ac:dyDescent="0.25">
      <c r="C22" t="s">
        <v>720</v>
      </c>
      <c r="D22" s="15">
        <f>INDEX(LINEST($E$3:$E$12,$F$3:$F$12^{1,2,3}),1,2)</f>
        <v>5927.5248054036383</v>
      </c>
      <c r="E22" s="13">
        <f>D22*2</f>
        <v>11855.049610807277</v>
      </c>
      <c r="N22">
        <v>110</v>
      </c>
      <c r="O22">
        <f t="shared" si="3"/>
        <v>951.01328671328679</v>
      </c>
    </row>
    <row r="23" spans="3:15" x14ac:dyDescent="0.25">
      <c r="C23" t="s">
        <v>721</v>
      </c>
      <c r="D23" s="15">
        <f>INDEX(LINEST($E$3:$E$12,$F$3:$F$12^{1,2,3}),1,3)</f>
        <v>-5710176.4926329162</v>
      </c>
      <c r="N23">
        <v>115</v>
      </c>
      <c r="O23">
        <f t="shared" si="3"/>
        <v>947.17555361305369</v>
      </c>
    </row>
    <row r="24" spans="3:15" x14ac:dyDescent="0.25">
      <c r="C24" t="s">
        <v>722</v>
      </c>
      <c r="D24" s="15">
        <f>INDEX(LINEST($E$3:$E$12,$F$3:$F$12^{1,2,3}),1,4)</f>
        <v>1835863515.590831</v>
      </c>
      <c r="N24">
        <v>120</v>
      </c>
      <c r="O24">
        <f t="shared" si="3"/>
        <v>943.25000000000011</v>
      </c>
    </row>
    <row r="25" spans="3:15" x14ac:dyDescent="0.25">
      <c r="C25" t="s">
        <v>725</v>
      </c>
    </row>
    <row r="26" spans="3:15" x14ac:dyDescent="0.25">
      <c r="C26" t="s">
        <v>719</v>
      </c>
      <c r="D26" s="17">
        <f>INDEX(LINEST($F$3:$F$12,$D$3:$D$12^{1,2,3}),1,1)</f>
        <v>7.8865578865593813E-6</v>
      </c>
    </row>
    <row r="27" spans="3:15" x14ac:dyDescent="0.25">
      <c r="C27" t="s">
        <v>720</v>
      </c>
      <c r="D27" s="17">
        <f>INDEX(LINEST($F$3:$F$12,$D$3:$D$12^{1,2,3}),1,2)</f>
        <v>-4.4772727272730274E-3</v>
      </c>
    </row>
    <row r="28" spans="3:15" x14ac:dyDescent="0.25">
      <c r="C28" t="s">
        <v>721</v>
      </c>
      <c r="D28" s="17">
        <f>INDEX(LINEST($F$3:$F$12,$D$3:$D$12^{1,2,3}),1,3)</f>
        <v>-5.9652292152274571E-2</v>
      </c>
    </row>
    <row r="29" spans="3:15" x14ac:dyDescent="0.25">
      <c r="C29" t="s">
        <v>722</v>
      </c>
      <c r="D29" s="17">
        <f>INDEX(LINEST($F$3:$F$12,$D$3:$D$12^{1,2,3}),1,4)</f>
        <v>1001.2530303030301</v>
      </c>
    </row>
    <row r="30" spans="3:15" x14ac:dyDescent="0.25">
      <c r="C30" t="s">
        <v>727</v>
      </c>
    </row>
    <row r="31" spans="3:15" x14ac:dyDescent="0.25">
      <c r="C31" t="s">
        <v>719</v>
      </c>
      <c r="D31" s="16">
        <f>INDEX(LINEST($I$3:$I$12,$F$3:$F$12^{1,2,3}),1,1)</f>
        <v>1.6676187083097247E-8</v>
      </c>
    </row>
    <row r="32" spans="3:15" x14ac:dyDescent="0.25">
      <c r="C32" t="s">
        <v>720</v>
      </c>
      <c r="D32" s="16">
        <f>INDEX(LINEST($I$3:$I$12,$F$3:$F$12^{1,2,3}),1,2)</f>
        <v>-4.8324323220648624E-5</v>
      </c>
    </row>
    <row r="33" spans="3:4" x14ac:dyDescent="0.25">
      <c r="C33" t="s">
        <v>721</v>
      </c>
      <c r="D33" s="16">
        <f>INDEX(LINEST($I$3:$I$12,$F$3:$F$12^{1,2,3}),1,3)</f>
        <v>4.6680223287191298E-2</v>
      </c>
    </row>
    <row r="34" spans="3:4" x14ac:dyDescent="0.25">
      <c r="C34" t="s">
        <v>722</v>
      </c>
      <c r="D34" s="16">
        <f>INDEX(LINEST($I$3:$I$12,$F$3:$F$12^{1,2,3}),1,4)</f>
        <v>-15.031029206626554</v>
      </c>
    </row>
    <row r="35" spans="3:4" x14ac:dyDescent="0.25">
      <c r="C35" t="s">
        <v>729</v>
      </c>
    </row>
    <row r="36" spans="3:4" x14ac:dyDescent="0.25">
      <c r="C36" t="s">
        <v>719</v>
      </c>
      <c r="D36" s="14">
        <f>INDEX(LINEST($D$3:$D$12,$E$3:$E$12^{1,2,3}),1,1)</f>
        <v>-1.7226536354573441E-17</v>
      </c>
    </row>
    <row r="37" spans="3:4" x14ac:dyDescent="0.25">
      <c r="C37" t="s">
        <v>720</v>
      </c>
      <c r="D37" s="14">
        <f>INDEX(LINEST($D$3:$D$12,$E$3:$E$12^{1,2,3}),1,2)</f>
        <v>1.0621982824460246E-11</v>
      </c>
    </row>
    <row r="38" spans="3:4" x14ac:dyDescent="0.25">
      <c r="C38" t="s">
        <v>721</v>
      </c>
      <c r="D38" s="14">
        <f>INDEX(LINEST($D$3:$D$12,$E$3:$E$12^{1,2,3}),1,3)</f>
        <v>2.3715047345273325E-4</v>
      </c>
    </row>
    <row r="39" spans="3:4" x14ac:dyDescent="0.25">
      <c r="C39" t="s">
        <v>722</v>
      </c>
      <c r="D39" s="14">
        <f>INDEX(LINEST($D$3:$D$12,$E$3:$E$12^{1,2,3}),1,4)</f>
        <v>5.7601185573621594E-2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sqref="A1:K27"/>
    </sheetView>
  </sheetViews>
  <sheetFormatPr defaultRowHeight="15" x14ac:dyDescent="0.25"/>
  <cols>
    <col min="1" max="11" width="12.28515625" customWidth="1"/>
  </cols>
  <sheetData>
    <row r="1" spans="1:11" x14ac:dyDescent="0.25">
      <c r="A1" t="s">
        <v>733</v>
      </c>
      <c r="B1">
        <v>1.8</v>
      </c>
    </row>
    <row r="2" spans="1:11" x14ac:dyDescent="0.25">
      <c r="A2" t="s">
        <v>737</v>
      </c>
      <c r="B2">
        <f>[1]!tSatW(B1)-273.15</f>
        <v>116.91240807955955</v>
      </c>
    </row>
    <row r="3" spans="1:11" x14ac:dyDescent="0.25">
      <c r="A3" t="s">
        <v>731</v>
      </c>
      <c r="B3" t="s">
        <v>732</v>
      </c>
      <c r="C3" t="s">
        <v>734</v>
      </c>
      <c r="D3" t="s">
        <v>735</v>
      </c>
      <c r="E3" t="s">
        <v>736</v>
      </c>
      <c r="F3" t="s">
        <v>738</v>
      </c>
      <c r="G3" t="s">
        <v>739</v>
      </c>
      <c r="H3" t="s">
        <v>740</v>
      </c>
      <c r="I3" t="s">
        <v>742</v>
      </c>
      <c r="J3" t="s">
        <v>741</v>
      </c>
      <c r="K3" t="s">
        <v>730</v>
      </c>
    </row>
    <row r="4" spans="1:11" x14ac:dyDescent="0.25">
      <c r="A4" s="12">
        <f>B4+273.15</f>
        <v>273.14999999999998</v>
      </c>
      <c r="B4" s="12">
        <v>0</v>
      </c>
      <c r="C4">
        <f>[1]!densW($A4,$B$1)</f>
        <v>999.88432774254989</v>
      </c>
      <c r="D4">
        <f>[1]!enthalpyW($A4,$B$1)</f>
        <v>0.14114924820166316</v>
      </c>
      <c r="E4">
        <f>[1]!energyW($A4,$B$1)</f>
        <v>-3.88715752133693E-2</v>
      </c>
      <c r="F4">
        <f>[1]!entropyW($A4,$B$1)</f>
        <v>-1.4239749009762432E-4</v>
      </c>
      <c r="G4">
        <f>[1]!cpW($A4,$B$1)</f>
        <v>4.2190375690427731</v>
      </c>
      <c r="H4">
        <f>[1]!cvW($A4,$B$1)</f>
        <v>4.2165988011926183</v>
      </c>
      <c r="I4">
        <f>[1]!thconW($A4,$B$1)</f>
        <v>0.56112008052259243</v>
      </c>
      <c r="J4">
        <f>[1]!viscW($A4,$B$1)</f>
        <v>1.7913295103701157E-3</v>
      </c>
      <c r="K4">
        <f>J4*G4/I4</f>
        <v>1.3468928960353288E-2</v>
      </c>
    </row>
    <row r="5" spans="1:11" x14ac:dyDescent="0.25">
      <c r="A5" s="12">
        <f t="shared" ref="A5:A27" si="0">B5+273.15</f>
        <v>278.14999999999998</v>
      </c>
      <c r="B5" s="12">
        <f>B4+5</f>
        <v>5</v>
      </c>
      <c r="C5">
        <f>[1]!densW($A5,$B$1)</f>
        <v>1000.0056002135797</v>
      </c>
      <c r="D5">
        <f>[1]!enthalpyW($A5,$B$1)</f>
        <v>21.197679773479202</v>
      </c>
      <c r="E5">
        <f>[1]!energyW($A5,$B$1)</f>
        <v>21.017680781512002</v>
      </c>
      <c r="F5">
        <f>[1]!entropyW($A5,$B$1)</f>
        <v>7.6248738380395087E-2</v>
      </c>
      <c r="G5">
        <f>[1]!cpW($A5,$B$1)</f>
        <v>4.204608990273341</v>
      </c>
      <c r="H5">
        <f>[1]!cvW($A5,$B$1)</f>
        <v>4.2044542170333772</v>
      </c>
      <c r="I5">
        <f>[1]!thconW($A5,$B$1)</f>
        <v>0.5706147767618942</v>
      </c>
      <c r="J5">
        <f>[1]!viscW($A5,$B$1)</f>
        <v>1.5179947332950759E-3</v>
      </c>
      <c r="K5">
        <f t="shared" ref="K5:K27" si="1">J5*G5/I5</f>
        <v>1.1185434662277201E-2</v>
      </c>
    </row>
    <row r="6" spans="1:11" x14ac:dyDescent="0.25">
      <c r="A6" s="12">
        <f t="shared" si="0"/>
        <v>283.14999999999998</v>
      </c>
      <c r="B6" s="12">
        <f t="shared" ref="B6:B27" si="2">B5+5</f>
        <v>10</v>
      </c>
      <c r="C6">
        <f>[1]!densW($A6,$B$1)</f>
        <v>999.73912456926087</v>
      </c>
      <c r="D6">
        <f>[1]!enthalpyW($A6,$B$1)</f>
        <v>42.195453409128959</v>
      </c>
      <c r="E6">
        <f>[1]!energyW($A6,$B$1)</f>
        <v>42.015406439298154</v>
      </c>
      <c r="F6">
        <f>[1]!entropyW($A6,$B$1)</f>
        <v>0.15106933018292693</v>
      </c>
      <c r="G6">
        <f>[1]!cpW($A6,$B$1)</f>
        <v>4.1951478817098966</v>
      </c>
      <c r="H6">
        <f>[1]!cvW($A6,$B$1)</f>
        <v>4.1905231984912934</v>
      </c>
      <c r="I6">
        <f>[1]!thconW($A6,$B$1)</f>
        <v>0.58008459078132579</v>
      </c>
      <c r="J6">
        <f>[1]!viscW($A6,$B$1)</f>
        <v>1.3057892937014227E-3</v>
      </c>
      <c r="K6">
        <f t="shared" si="1"/>
        <v>9.4434144200462259E-3</v>
      </c>
    </row>
    <row r="7" spans="1:11" x14ac:dyDescent="0.25">
      <c r="A7" s="12">
        <f t="shared" si="0"/>
        <v>288.14999999999998</v>
      </c>
      <c r="B7" s="12">
        <f t="shared" si="2"/>
        <v>15</v>
      </c>
      <c r="C7">
        <f>[1]!densW($A7,$B$1)</f>
        <v>999.13781228609707</v>
      </c>
      <c r="D7">
        <f>[1]!enthalpyW($A7,$B$1)</f>
        <v>63.154351107546773</v>
      </c>
      <c r="E7">
        <f>[1]!energyW($A7,$B$1)</f>
        <v>62.974195779836627</v>
      </c>
      <c r="F7">
        <f>[1]!entropyW($A7,$B$1)</f>
        <v>0.22444401543630171</v>
      </c>
      <c r="G7">
        <f>[1]!cpW($A7,$B$1)</f>
        <v>4.1888260569506919</v>
      </c>
      <c r="H7">
        <f>[1]!cvW($A7,$B$1)</f>
        <v>4.1747369356086477</v>
      </c>
      <c r="I7">
        <f>[1]!thconW($A7,$B$1)</f>
        <v>0.58941572231071437</v>
      </c>
      <c r="J7">
        <f>[1]!viscW($A7,$B$1)</f>
        <v>1.1374938971555001E-3</v>
      </c>
      <c r="K7">
        <f t="shared" si="1"/>
        <v>8.0838767879279159E-3</v>
      </c>
    </row>
    <row r="8" spans="1:11" x14ac:dyDescent="0.25">
      <c r="A8" s="12">
        <f t="shared" si="0"/>
        <v>293.14999999999998</v>
      </c>
      <c r="B8" s="12">
        <f t="shared" si="2"/>
        <v>20</v>
      </c>
      <c r="C8">
        <f>[1]!densW($A8,$B$1)</f>
        <v>998.24207760417687</v>
      </c>
      <c r="D8">
        <f>[1]!enthalpyW($A8,$B$1)</f>
        <v>84.087098090042375</v>
      </c>
      <c r="E8">
        <f>[1]!energyW($A8,$B$1)</f>
        <v>83.90678110677915</v>
      </c>
      <c r="F8">
        <f>[1]!entropyW($A8,$B$1)</f>
        <v>0.29646635786133341</v>
      </c>
      <c r="G8">
        <f>[1]!cpW($A8,$B$1)</f>
        <v>4.1845491490909437</v>
      </c>
      <c r="H8">
        <f>[1]!cvW($A8,$B$1)</f>
        <v>4.1571558085863858</v>
      </c>
      <c r="I8">
        <f>[1]!thconW($A8,$B$1)</f>
        <v>0.59849685737785907</v>
      </c>
      <c r="J8">
        <f>[1]!viscW($A8,$B$1)</f>
        <v>1.0015715757772598E-3</v>
      </c>
      <c r="K8">
        <f t="shared" si="1"/>
        <v>7.0027527020519575E-3</v>
      </c>
    </row>
    <row r="9" spans="1:11" x14ac:dyDescent="0.25">
      <c r="A9" s="12">
        <f t="shared" si="0"/>
        <v>298.14999999999998</v>
      </c>
      <c r="B9" s="12">
        <f t="shared" si="2"/>
        <v>25</v>
      </c>
      <c r="C9">
        <f>[1]!densW($A9,$B$1)</f>
        <v>997.08345152173024</v>
      </c>
      <c r="D9">
        <f>[1]!enthalpyW($A9,$B$1)</f>
        <v>105.0021560158459</v>
      </c>
      <c r="E9">
        <f>[1]!energyW($A9,$B$1)</f>
        <v>104.82162950151523</v>
      </c>
      <c r="F9">
        <f>[1]!entropyW($A9,$B$1)</f>
        <v>0.36721074041248442</v>
      </c>
      <c r="G9">
        <f>[1]!cpW($A9,$B$1)</f>
        <v>4.1816690065458904</v>
      </c>
      <c r="H9">
        <f>[1]!cvW($A9,$B$1)</f>
        <v>4.1379232212777808</v>
      </c>
      <c r="I9">
        <f>[1]!thconW($A9,$B$1)</f>
        <v>0.60723092127313616</v>
      </c>
      <c r="J9">
        <f>[1]!viscW($A9,$B$1)</f>
        <v>8.9006368684510495E-4</v>
      </c>
      <c r="K9">
        <f t="shared" si="1"/>
        <v>6.12938439519615E-3</v>
      </c>
    </row>
    <row r="10" spans="1:11" x14ac:dyDescent="0.25">
      <c r="A10" s="12">
        <f t="shared" si="0"/>
        <v>303.14999999999998</v>
      </c>
      <c r="B10" s="12">
        <f t="shared" si="2"/>
        <v>30</v>
      </c>
      <c r="C10">
        <f>[1]!densW($A10,$B$1)</f>
        <v>995.68703515873301</v>
      </c>
      <c r="D10">
        <f>[1]!enthalpyW($A10,$B$1)</f>
        <v>125.90547602616886</v>
      </c>
      <c r="E10">
        <f>[1]!energyW($A10,$B$1)</f>
        <v>125.72469632969396</v>
      </c>
      <c r="F10">
        <f>[1]!entropyW($A10,$B$1)</f>
        <v>0.43673947714009848</v>
      </c>
      <c r="G10">
        <f>[1]!cpW($A10,$B$1)</f>
        <v>4.1798067844314675</v>
      </c>
      <c r="H10">
        <f>[1]!cvW($A10,$B$1)</f>
        <v>4.117228022743368</v>
      </c>
      <c r="I10">
        <f>[1]!thconW($A10,$B$1)</f>
        <v>0.61553997192318943</v>
      </c>
      <c r="J10">
        <f>[1]!viscW($A10,$B$1)</f>
        <v>7.9733764555513188E-4</v>
      </c>
      <c r="K10">
        <f t="shared" si="1"/>
        <v>5.4142987496997646E-3</v>
      </c>
    </row>
    <row r="11" spans="1:11" x14ac:dyDescent="0.25">
      <c r="A11" s="12">
        <f t="shared" si="0"/>
        <v>308.14999999999998</v>
      </c>
      <c r="B11" s="12">
        <f t="shared" si="2"/>
        <v>35</v>
      </c>
      <c r="C11">
        <f>[1]!densW($A11,$B$1)</f>
        <v>994.07318431517865</v>
      </c>
      <c r="D11">
        <f>[1]!enthalpyW($A11,$B$1)</f>
        <v>146.80155190516828</v>
      </c>
      <c r="E11">
        <f>[1]!energyW($A11,$B$1)</f>
        <v>146.62047871776105</v>
      </c>
      <c r="F11">
        <f>[1]!entropyW($A11,$B$1)</f>
        <v>0.50510705154252067</v>
      </c>
      <c r="G11">
        <f>[1]!cpW($A11,$B$1)</f>
        <v>4.1787444432775098</v>
      </c>
      <c r="H11">
        <f>[1]!cvW($A11,$B$1)</f>
        <v>4.0952773351221685</v>
      </c>
      <c r="I11">
        <f>[1]!thconW($A11,$B$1)</f>
        <v>0.62336624487668069</v>
      </c>
      <c r="J11">
        <f>[1]!viscW($A11,$B$1)</f>
        <v>7.1931564903027754E-4</v>
      </c>
      <c r="K11">
        <f t="shared" si="1"/>
        <v>4.8219426317228113E-3</v>
      </c>
    </row>
    <row r="12" spans="1:11" x14ac:dyDescent="0.25">
      <c r="A12" s="12">
        <f t="shared" si="0"/>
        <v>313.14999999999998</v>
      </c>
      <c r="B12" s="12">
        <f t="shared" si="2"/>
        <v>40</v>
      </c>
      <c r="C12">
        <f>[1]!densW($A12,$B$1)</f>
        <v>992.25868081742647</v>
      </c>
      <c r="D12">
        <f>[1]!enthalpyW($A12,$B$1)</f>
        <v>167.69404497571711</v>
      </c>
      <c r="E12">
        <f>[1]!energyW($A12,$B$1)</f>
        <v>167.51264066706275</v>
      </c>
      <c r="F12">
        <f>[1]!entropyW($A12,$B$1)</f>
        <v>0.57236263403653043</v>
      </c>
      <c r="G12">
        <f>[1]!cpW($A12,$B$1)</f>
        <v>4.1783585711599844</v>
      </c>
      <c r="H12">
        <f>[1]!cvW($A12,$B$1)</f>
        <v>4.0722784538051524</v>
      </c>
      <c r="I12">
        <f>[1]!thconW($A12,$B$1)</f>
        <v>0.63067107922464816</v>
      </c>
      <c r="J12">
        <f>[1]!viscW($A12,$B$1)</f>
        <v>6.5298514550826052E-4</v>
      </c>
      <c r="K12">
        <f t="shared" si="1"/>
        <v>4.3261950158375957E-3</v>
      </c>
    </row>
    <row r="13" spans="1:11" x14ac:dyDescent="0.25">
      <c r="A13" s="12">
        <f t="shared" si="0"/>
        <v>318.14999999999998</v>
      </c>
      <c r="B13" s="12">
        <f t="shared" si="2"/>
        <v>45</v>
      </c>
      <c r="C13">
        <f>[1]!densW($A13,$B$1)</f>
        <v>990.25755821880819</v>
      </c>
      <c r="D13">
        <f>[1]!enthalpyW($A13,$B$1)</f>
        <v>188.58614877488802</v>
      </c>
      <c r="E13">
        <f>[1]!energyW($A13,$B$1)</f>
        <v>188.4043778825519</v>
      </c>
      <c r="F13">
        <f>[1]!entropyW($A13,$B$1)</f>
        <v>0.63855157494127801</v>
      </c>
      <c r="G13">
        <f>[1]!cpW($A13,$B$1)</f>
        <v>4.1785803818125311</v>
      </c>
      <c r="H13">
        <f>[1]!cvW($A13,$B$1)</f>
        <v>4.0484277073491022</v>
      </c>
      <c r="I13">
        <f>[1]!thconW($A13,$B$1)</f>
        <v>0.63743274502870328</v>
      </c>
      <c r="J13">
        <f>[1]!viscW($A13,$B$1)</f>
        <v>5.9607974411971182E-4</v>
      </c>
      <c r="K13">
        <f t="shared" si="1"/>
        <v>3.9074979191134956E-3</v>
      </c>
    </row>
    <row r="14" spans="1:11" x14ac:dyDescent="0.25">
      <c r="A14" s="12">
        <f t="shared" si="0"/>
        <v>323.14999999999998</v>
      </c>
      <c r="B14" s="12">
        <f t="shared" si="2"/>
        <v>50</v>
      </c>
      <c r="C14">
        <f>[1]!densW($A14,$B$1)</f>
        <v>988.08169239043707</v>
      </c>
      <c r="D14">
        <f>[1]!enthalpyW($A14,$B$1)</f>
        <v>209.48079735172252</v>
      </c>
      <c r="E14">
        <f>[1]!energyW($A14,$B$1)</f>
        <v>209.29862617965622</v>
      </c>
      <c r="F14">
        <f>[1]!entropyW($A14,$B$1)</f>
        <v>0.7037162929525157</v>
      </c>
      <c r="G14">
        <f>[1]!cpW($A14,$B$1)</f>
        <v>4.179371865711774</v>
      </c>
      <c r="H14">
        <f>[1]!cvW($A14,$B$1)</f>
        <v>4.0239042876399491</v>
      </c>
      <c r="I14">
        <f>[1]!thconW($A14,$B$1)</f>
        <v>0.64364378798153288</v>
      </c>
      <c r="J14">
        <f>[1]!viscW($A14,$B$1)</f>
        <v>5.468662208141491E-4</v>
      </c>
      <c r="K14">
        <f t="shared" si="1"/>
        <v>3.5509661403651323E-3</v>
      </c>
    </row>
    <row r="15" spans="1:11" x14ac:dyDescent="0.25">
      <c r="A15" s="12">
        <f t="shared" si="0"/>
        <v>328.15</v>
      </c>
      <c r="B15" s="12">
        <f t="shared" si="2"/>
        <v>55</v>
      </c>
      <c r="C15">
        <f>[1]!densW($A15,$B$1)</f>
        <v>985.74123043622842</v>
      </c>
      <c r="D15">
        <f>[1]!enthalpyW($A15,$B$1)</f>
        <v>230.38078114587034</v>
      </c>
      <c r="E15">
        <f>[1]!energyW($A15,$B$1)</f>
        <v>230.19817744173153</v>
      </c>
      <c r="F15">
        <f>[1]!entropyW($A15,$B$1)</f>
        <v>0.76789681136430221</v>
      </c>
      <c r="G15">
        <f>[1]!cpW($A15,$B$1)</f>
        <v>4.1807118630140438</v>
      </c>
      <c r="H15">
        <f>[1]!cvW($A15,$B$1)</f>
        <v>3.9988674527713699</v>
      </c>
      <c r="I15">
        <f>[1]!thconW($A15,$B$1)</f>
        <v>0.64930826601177305</v>
      </c>
      <c r="J15">
        <f>[1]!viscW($A15,$B$1)</f>
        <v>5.0399927238610768E-4</v>
      </c>
      <c r="K15">
        <f t="shared" si="1"/>
        <v>3.2451084443407383E-3</v>
      </c>
    </row>
    <row r="16" spans="1:11" x14ac:dyDescent="0.25">
      <c r="A16" s="12">
        <f t="shared" si="0"/>
        <v>333.15</v>
      </c>
      <c r="B16" s="12">
        <f t="shared" si="2"/>
        <v>60</v>
      </c>
      <c r="C16">
        <f>[1]!densW($A16,$B$1)</f>
        <v>983.24490710194357</v>
      </c>
      <c r="D16">
        <f>[1]!enthalpyW($A16,$B$1)</f>
        <v>251.28880960518529</v>
      </c>
      <c r="E16">
        <f>[1]!energyW($A16,$B$1)</f>
        <v>251.1057422954033</v>
      </c>
      <c r="F16">
        <f>[1]!entropyW($A16,$B$1)</f>
        <v>0.83113109252418127</v>
      </c>
      <c r="G16">
        <f>[1]!cpW($A16,$B$1)</f>
        <v>4.1825881838332526</v>
      </c>
      <c r="H16">
        <f>[1]!cvW($A16,$B$1)</f>
        <v>3.9734559156959328</v>
      </c>
      <c r="I16">
        <f>[1]!thconW($A16,$B$1)</f>
        <v>0.65443910270145855</v>
      </c>
      <c r="J16">
        <f>[1]!viscW($A16,$B$1)</f>
        <v>4.664205326578982E-4</v>
      </c>
      <c r="K16">
        <f t="shared" si="1"/>
        <v>2.9809420013859889E-3</v>
      </c>
    </row>
    <row r="17" spans="1:11" x14ac:dyDescent="0.25">
      <c r="A17" s="12">
        <f t="shared" si="0"/>
        <v>338.15</v>
      </c>
      <c r="B17" s="12">
        <f t="shared" si="2"/>
        <v>65</v>
      </c>
      <c r="C17">
        <f>[1]!densW($A17,$B$1)</f>
        <v>980.60028188289448</v>
      </c>
      <c r="D17">
        <f>[1]!enthalpyW($A17,$B$1)</f>
        <v>272.20754428770505</v>
      </c>
      <c r="E17">
        <f>[1]!energyW($A17,$B$1)</f>
        <v>272.0239832554214</v>
      </c>
      <c r="F17">
        <f>[1]!entropyW($A17,$B$1)</f>
        <v>0.89345525935872472</v>
      </c>
      <c r="G17">
        <f>[1]!cpW($A17,$B$1)</f>
        <v>4.184993370307029</v>
      </c>
      <c r="H17">
        <f>[1]!cvW($A17,$B$1)</f>
        <v>3.947788577289344</v>
      </c>
      <c r="I17">
        <f>[1]!thconW($A17,$B$1)</f>
        <v>0.65905568572339868</v>
      </c>
      <c r="J17">
        <f>[1]!viscW($A17,$B$1)</f>
        <v>4.3328711065143417E-4</v>
      </c>
      <c r="K17">
        <f t="shared" si="1"/>
        <v>2.7513664244098058E-3</v>
      </c>
    </row>
    <row r="18" spans="1:11" x14ac:dyDescent="0.25">
      <c r="A18" s="12">
        <f t="shared" si="0"/>
        <v>343.15</v>
      </c>
      <c r="B18" s="12">
        <f t="shared" si="2"/>
        <v>70</v>
      </c>
      <c r="C18">
        <f>[1]!densW($A18,$B$1)</f>
        <v>977.81391945895257</v>
      </c>
      <c r="D18">
        <f>[1]!enthalpyW($A18,$B$1)</f>
        <v>293.13961663841883</v>
      </c>
      <c r="E18">
        <f>[1]!energyW($A18,$B$1)</f>
        <v>292.95553253364398</v>
      </c>
      <c r="F18">
        <f>[1]!entropyW($A18,$B$1)</f>
        <v>0.95490375560640439</v>
      </c>
      <c r="G18">
        <f>[1]!cpW($A18,$B$1)</f>
        <v>4.1879226123938169</v>
      </c>
      <c r="H18">
        <f>[1]!cvW($A18,$B$1)</f>
        <v>3.921966027315547</v>
      </c>
      <c r="I18">
        <f>[1]!thconW($A18,$B$1)</f>
        <v>0.66318177469856399</v>
      </c>
      <c r="J18">
        <f>[1]!viscW($A18,$B$1)</f>
        <v>4.039201929138038E-4</v>
      </c>
      <c r="K18">
        <f t="shared" si="1"/>
        <v>2.5507132041966449E-3</v>
      </c>
    </row>
    <row r="19" spans="1:11" x14ac:dyDescent="0.25">
      <c r="A19" s="12">
        <f t="shared" si="0"/>
        <v>348.15</v>
      </c>
      <c r="B19" s="12">
        <f t="shared" si="2"/>
        <v>75</v>
      </c>
      <c r="C19">
        <f>[1]!densW($A19,$B$1)</f>
        <v>974.89152902770286</v>
      </c>
      <c r="D19">
        <f>[1]!enthalpyW($A19,$B$1)</f>
        <v>314.0876387366992</v>
      </c>
      <c r="E19">
        <f>[1]!energyW($A19,$B$1)</f>
        <v>313.90300281091623</v>
      </c>
      <c r="F19">
        <f>[1]!entropyW($A19,$B$1)</f>
        <v>1.0155094740987749</v>
      </c>
      <c r="G19">
        <f>[1]!cpW($A19,$B$1)</f>
        <v>4.1913729029046758</v>
      </c>
      <c r="H19">
        <f>[1]!cvW($A19,$B$1)</f>
        <v>3.8960724296356624</v>
      </c>
      <c r="I19">
        <f>[1]!thconW($A19,$B$1)</f>
        <v>0.66684374058504214</v>
      </c>
      <c r="J19">
        <f>[1]!viscW($A19,$B$1)</f>
        <v>3.7776751865217117E-4</v>
      </c>
      <c r="K19">
        <f t="shared" si="1"/>
        <v>2.3744161411594169E-3</v>
      </c>
    </row>
    <row r="20" spans="1:11" x14ac:dyDescent="0.25">
      <c r="A20" s="12">
        <f t="shared" si="0"/>
        <v>353.15</v>
      </c>
      <c r="B20" s="12">
        <f t="shared" si="2"/>
        <v>80</v>
      </c>
      <c r="C20">
        <f>[1]!densW($A20,$B$1)</f>
        <v>971.83807335897939</v>
      </c>
      <c r="D20">
        <f>[1]!enthalpyW($A20,$B$1)</f>
        <v>335.05421170383141</v>
      </c>
      <c r="E20">
        <f>[1]!energyW($A20,$B$1)</f>
        <v>334.86899566328486</v>
      </c>
      <c r="F20">
        <f>[1]!entropyW($A20,$B$1)</f>
        <v>1.0753038692090067</v>
      </c>
      <c r="G20">
        <f>[1]!cpW($A20,$B$1)</f>
        <v>4.1953428756505016</v>
      </c>
      <c r="H20">
        <f>[1]!cvW($A20,$B$1)</f>
        <v>3.8701775439647621</v>
      </c>
      <c r="I20">
        <f>[1]!thconW($A20,$B$1)</f>
        <v>0.67006913118943279</v>
      </c>
      <c r="J20">
        <f>[1]!viscW($A20,$B$1)</f>
        <v>3.5437559991271063E-4</v>
      </c>
      <c r="K20">
        <f t="shared" si="1"/>
        <v>2.2187668095664833E-3</v>
      </c>
    </row>
    <row r="21" spans="1:11" x14ac:dyDescent="0.25">
      <c r="A21" s="12">
        <f t="shared" si="0"/>
        <v>358.15</v>
      </c>
      <c r="B21" s="12">
        <f t="shared" si="2"/>
        <v>85</v>
      </c>
      <c r="C21">
        <f>[1]!densW($A21,$B$1)</f>
        <v>968.65785517298684</v>
      </c>
      <c r="D21">
        <f>[1]!enthalpyW($A21,$B$1)</f>
        <v>356.04193428202996</v>
      </c>
      <c r="E21">
        <f>[1]!energyW($A21,$B$1)</f>
        <v>355.85611015533885</v>
      </c>
      <c r="F21">
        <f>[1]!entropyW($A21,$B$1)</f>
        <v>1.1343170618714338</v>
      </c>
      <c r="G21">
        <f>[1]!cpW($A21,$B$1)</f>
        <v>4.1998329940188883</v>
      </c>
      <c r="H21">
        <f>[1]!cvW($A21,$B$1)</f>
        <v>3.8443387301150524</v>
      </c>
      <c r="I21">
        <f>[1]!thconW($A21,$B$1)</f>
        <v>0.67288554029728798</v>
      </c>
      <c r="J21">
        <f>[1]!viscW($A21,$B$1)</f>
        <v>3.3336888832884008E-4</v>
      </c>
      <c r="K21">
        <f t="shared" si="1"/>
        <v>2.0807307818864478E-3</v>
      </c>
    </row>
    <row r="22" spans="1:11" x14ac:dyDescent="0.25">
      <c r="A22" s="12">
        <f t="shared" si="0"/>
        <v>363.15</v>
      </c>
      <c r="B22" s="12">
        <f t="shared" si="2"/>
        <v>90</v>
      </c>
      <c r="C22">
        <f>[1]!densW($A22,$B$1)</f>
        <v>965.35458623876843</v>
      </c>
      <c r="D22">
        <f>[1]!enthalpyW($A22,$B$1)</f>
        <v>377.05341280730238</v>
      </c>
      <c r="E22">
        <f>[1]!energyW($A22,$B$1)</f>
        <v>376.86695282403207</v>
      </c>
      <c r="F22">
        <f>[1]!entropyW($A22,$B$1)</f>
        <v>1.1925779411831035</v>
      </c>
      <c r="G22">
        <f>[1]!cpW($A22,$B$1)</f>
        <v>4.2048458959934845</v>
      </c>
      <c r="H22">
        <f>[1]!cvW($A22,$B$1)</f>
        <v>3.8186028438996695</v>
      </c>
      <c r="I22">
        <f>[1]!thconW($A22,$B$1)</f>
        <v>0.6753197482532175</v>
      </c>
      <c r="J22">
        <f>[1]!viscW($A22,$B$1)</f>
        <v>3.1443396164133414E-4</v>
      </c>
      <c r="K22">
        <f t="shared" si="1"/>
        <v>1.9578079222300269E-3</v>
      </c>
    </row>
    <row r="23" spans="1:11" x14ac:dyDescent="0.25">
      <c r="A23" s="12">
        <f t="shared" si="0"/>
        <v>368.15</v>
      </c>
      <c r="B23" s="12">
        <f t="shared" si="2"/>
        <v>95</v>
      </c>
      <c r="C23">
        <f>[1]!densW($A23,$B$1)</f>
        <v>961.93144306459908</v>
      </c>
      <c r="D23">
        <f>[1]!enthalpyW($A23,$B$1)</f>
        <v>398.0912730596346</v>
      </c>
      <c r="E23">
        <f>[1]!energyW($A23,$B$1)</f>
        <v>397.90414953716549</v>
      </c>
      <c r="F23">
        <f>[1]!entropyW($A23,$B$1)</f>
        <v>1.2501142641919569</v>
      </c>
      <c r="G23">
        <f>[1]!cpW($A23,$B$1)</f>
        <v>4.2103867871163771</v>
      </c>
      <c r="H23">
        <f>[1]!cvW($A23,$B$1)</f>
        <v>3.7930079757647959</v>
      </c>
      <c r="I23">
        <f>[1]!thconW($A23,$B$1)</f>
        <v>0.67739709738618903</v>
      </c>
      <c r="J23">
        <f>[1]!viscW($A23,$B$1)</f>
        <v>2.9730738422552425E-4</v>
      </c>
      <c r="K23">
        <f t="shared" si="1"/>
        <v>1.8479250753884334E-3</v>
      </c>
    </row>
    <row r="24" spans="1:11" x14ac:dyDescent="0.25">
      <c r="A24" s="12">
        <f t="shared" si="0"/>
        <v>373.15</v>
      </c>
      <c r="B24" s="12">
        <f t="shared" si="2"/>
        <v>100</v>
      </c>
      <c r="C24">
        <f>[1]!densW($A24,$B$1)</f>
        <v>958.3911119857836</v>
      </c>
      <c r="D24">
        <f>[1]!enthalpyW($A24,$B$1)</f>
        <v>419.15817407264876</v>
      </c>
      <c r="E24">
        <f>[1]!energyW($A24,$B$1)</f>
        <v>418.97035930918855</v>
      </c>
      <c r="F24">
        <f>[1]!entropyW($A24,$B$1)</f>
        <v>1.3069527542409727</v>
      </c>
      <c r="G24">
        <f>[1]!cpW($A24,$B$1)</f>
        <v>4.2164638250176232</v>
      </c>
      <c r="H24">
        <f>[1]!cvW($A24,$B$1)</f>
        <v>3.7675850103710933</v>
      </c>
      <c r="I24">
        <f>[1]!thconW($A24,$B$1)</f>
        <v>0.67914106483194325</v>
      </c>
      <c r="J24">
        <f>[1]!viscW($A24,$B$1)</f>
        <v>2.817662890532963E-4</v>
      </c>
      <c r="K24">
        <f t="shared" si="1"/>
        <v>1.7493528611712994E-3</v>
      </c>
    </row>
    <row r="25" spans="1:11" x14ac:dyDescent="0.25">
      <c r="A25" s="12">
        <f t="shared" si="0"/>
        <v>378.15</v>
      </c>
      <c r="B25" s="12">
        <f t="shared" si="2"/>
        <v>105</v>
      </c>
      <c r="C25">
        <f>[1]!densW($A25,$B$1)</f>
        <v>954.73582570122892</v>
      </c>
      <c r="D25">
        <f>[1]!enthalpyW($A25,$B$1)</f>
        <v>440.25682378795727</v>
      </c>
      <c r="E25">
        <f>[1]!energyW($A25,$B$1)</f>
        <v>440.06828995990304</v>
      </c>
      <c r="F25">
        <f>[1]!entropyW($A25,$B$1)</f>
        <v>1.3631191976784178</v>
      </c>
      <c r="G25">
        <f>[1]!cpW($A25,$B$1)</f>
        <v>4.2230884704156795</v>
      </c>
      <c r="H25">
        <f>[1]!cvW($A25,$B$1)</f>
        <v>3.7423590024495192</v>
      </c>
      <c r="I25">
        <f>[1]!thconW($A25,$B$1)</f>
        <v>0.68057299680721206</v>
      </c>
      <c r="J25">
        <f>[1]!viscW($A25,$B$1)</f>
        <v>2.6762099835007008E-4</v>
      </c>
      <c r="K25">
        <f t="shared" si="1"/>
        <v>1.660640604131207E-3</v>
      </c>
    </row>
    <row r="26" spans="1:11" x14ac:dyDescent="0.25">
      <c r="A26" s="12">
        <f t="shared" si="0"/>
        <v>383.15</v>
      </c>
      <c r="B26" s="12">
        <f t="shared" si="2"/>
        <v>110</v>
      </c>
      <c r="C26">
        <f>[1]!densW($A26,$B$1)</f>
        <v>950.96739276970311</v>
      </c>
      <c r="D26">
        <f>[1]!enthalpyW($A26,$B$1)</f>
        <v>461.38999636399654</v>
      </c>
      <c r="E26">
        <f>[1]!energyW($A26,$B$1)</f>
        <v>461.20071542611311</v>
      </c>
      <c r="F26">
        <f>[1]!entropyW($A26,$B$1)</f>
        <v>1.4186385385633375</v>
      </c>
      <c r="G26">
        <f>[1]!cpW($A26,$B$1)</f>
        <v>4.2302757978349428</v>
      </c>
      <c r="H26">
        <f>[1]!cvW($A26,$B$1)</f>
        <v>3.7173503745913146</v>
      </c>
      <c r="I26">
        <f>[1]!thconW($A26,$B$1)</f>
        <v>0.68171197132059302</v>
      </c>
      <c r="J26">
        <f>[1]!viscW($A26,$B$1)</f>
        <v>2.5470918781588583E-4</v>
      </c>
      <c r="K26">
        <f t="shared" si="1"/>
        <v>1.5805650451120193E-3</v>
      </c>
    </row>
    <row r="27" spans="1:11" x14ac:dyDescent="0.25">
      <c r="A27" s="12">
        <f t="shared" si="0"/>
        <v>388.15</v>
      </c>
      <c r="B27" s="12">
        <f t="shared" si="2"/>
        <v>115</v>
      </c>
      <c r="C27">
        <f>[1]!densW($A27,$B$1)</f>
        <v>947.08722118353251</v>
      </c>
      <c r="D27">
        <f>[1]!enthalpyW($A27,$B$1)</f>
        <v>482.56055094389166</v>
      </c>
      <c r="E27">
        <f>[1]!energyW($A27,$B$1)</f>
        <v>482.37049453095113</v>
      </c>
      <c r="F27">
        <f>[1]!entropyW($A27,$B$1)</f>
        <v>1.4735349710153258</v>
      </c>
      <c r="G27">
        <f>[1]!cpW($A27,$B$1)</f>
        <v>4.2380447696862378</v>
      </c>
      <c r="H27">
        <f>[1]!cvW($A27,$B$1)</f>
        <v>3.6925759484625549</v>
      </c>
      <c r="I27">
        <f>[1]!thconW($A27,$B$1)</f>
        <v>0.68257475998428541</v>
      </c>
      <c r="J27">
        <f>[1]!viscW($A27,$B$1)</f>
        <v>2.4289123132493622E-4</v>
      </c>
      <c r="K27">
        <f t="shared" si="1"/>
        <v>1.5080896230956374E-3</v>
      </c>
    </row>
    <row r="28" spans="1:11" x14ac:dyDescent="0.25">
      <c r="A28" s="12"/>
      <c r="B28" s="12"/>
    </row>
    <row r="29" spans="1:11" x14ac:dyDescent="0.25">
      <c r="A29" s="12"/>
      <c r="B29" s="12"/>
    </row>
    <row r="30" spans="1:11" x14ac:dyDescent="0.25">
      <c r="A30" s="12"/>
      <c r="B30" s="12"/>
    </row>
    <row r="31" spans="1:11" x14ac:dyDescent="0.25">
      <c r="A31" s="12"/>
      <c r="B31" s="12"/>
    </row>
    <row r="32" spans="1:11" x14ac:dyDescent="0.25">
      <c r="A32" s="12"/>
      <c r="B32" s="12"/>
    </row>
    <row r="33" spans="1:2" x14ac:dyDescent="0.25">
      <c r="A33" s="12"/>
      <c r="B33" s="12"/>
    </row>
    <row r="34" spans="1:2" x14ac:dyDescent="0.25">
      <c r="A34" s="12"/>
      <c r="B34" s="12"/>
    </row>
    <row r="35" spans="1:2" x14ac:dyDescent="0.25">
      <c r="A35" s="12"/>
      <c r="B35" s="12"/>
    </row>
    <row r="36" spans="1:2" x14ac:dyDescent="0.25">
      <c r="A36" s="12"/>
      <c r="B36" s="12"/>
    </row>
    <row r="37" spans="1:2" x14ac:dyDescent="0.25">
      <c r="A37" s="12"/>
      <c r="B37" s="12"/>
    </row>
    <row r="38" spans="1:2" x14ac:dyDescent="0.25">
      <c r="A38" s="12"/>
      <c r="B38" s="12"/>
    </row>
    <row r="39" spans="1:2" x14ac:dyDescent="0.25">
      <c r="A39" s="12"/>
      <c r="B39" s="12"/>
    </row>
    <row r="40" spans="1:2" x14ac:dyDescent="0.25">
      <c r="A40" s="12"/>
      <c r="B40" s="12"/>
    </row>
    <row r="41" spans="1:2" x14ac:dyDescent="0.25">
      <c r="A41" s="12"/>
      <c r="B41" s="12"/>
    </row>
    <row r="42" spans="1:2" x14ac:dyDescent="0.25">
      <c r="A42" s="12"/>
      <c r="B42" s="12"/>
    </row>
    <row r="43" spans="1:2" x14ac:dyDescent="0.25">
      <c r="A43" s="12"/>
      <c r="B43" s="12"/>
    </row>
    <row r="44" spans="1:2" x14ac:dyDescent="0.25">
      <c r="A44" s="12"/>
      <c r="B44" s="12"/>
    </row>
    <row r="45" spans="1:2" x14ac:dyDescent="0.25">
      <c r="A45" s="12"/>
      <c r="B45" s="12"/>
    </row>
    <row r="46" spans="1:2" x14ac:dyDescent="0.25">
      <c r="A46" s="12"/>
      <c r="B46" s="12"/>
    </row>
    <row r="47" spans="1:2" x14ac:dyDescent="0.25">
      <c r="A47" s="12"/>
      <c r="B47" s="12"/>
    </row>
    <row r="48" spans="1:2" x14ac:dyDescent="0.25">
      <c r="A48" s="12"/>
      <c r="B48" s="12"/>
    </row>
    <row r="49" spans="1:2" x14ac:dyDescent="0.25">
      <c r="A49" s="12"/>
      <c r="B49" s="12"/>
    </row>
    <row r="50" spans="1:2" x14ac:dyDescent="0.25">
      <c r="A50" s="12"/>
      <c r="B50" s="12"/>
    </row>
    <row r="51" spans="1:2" x14ac:dyDescent="0.25">
      <c r="A51" s="12"/>
      <c r="B51" s="12"/>
    </row>
    <row r="52" spans="1:2" x14ac:dyDescent="0.25">
      <c r="A52" s="12"/>
      <c r="B52" s="12"/>
    </row>
    <row r="53" spans="1:2" x14ac:dyDescent="0.25">
      <c r="A53" s="12"/>
      <c r="B53" s="12"/>
    </row>
    <row r="54" spans="1:2" x14ac:dyDescent="0.25">
      <c r="A54" s="12"/>
      <c r="B54" s="12"/>
    </row>
    <row r="55" spans="1:2" x14ac:dyDescent="0.25">
      <c r="A55" s="12"/>
      <c r="B55" s="12"/>
    </row>
    <row r="56" spans="1:2" x14ac:dyDescent="0.25">
      <c r="A56" s="12"/>
      <c r="B56" s="12"/>
    </row>
    <row r="57" spans="1:2" x14ac:dyDescent="0.25">
      <c r="A57" s="12"/>
      <c r="B57" s="12"/>
    </row>
    <row r="58" spans="1:2" x14ac:dyDescent="0.25">
      <c r="A58" s="12"/>
      <c r="B58" s="12"/>
    </row>
    <row r="59" spans="1:2" x14ac:dyDescent="0.25">
      <c r="A59" s="12"/>
      <c r="B59" s="12"/>
    </row>
    <row r="60" spans="1:2" x14ac:dyDescent="0.25">
      <c r="A60" s="12"/>
      <c r="B60" s="12"/>
    </row>
    <row r="61" spans="1:2" x14ac:dyDescent="0.25">
      <c r="A61" s="12"/>
      <c r="B61" s="12"/>
    </row>
    <row r="62" spans="1:2" x14ac:dyDescent="0.25">
      <c r="A62" s="12"/>
      <c r="B62" s="12"/>
    </row>
    <row r="63" spans="1:2" x14ac:dyDescent="0.25">
      <c r="A63" s="12"/>
      <c r="B63" s="12"/>
    </row>
    <row r="64" spans="1:2" x14ac:dyDescent="0.25">
      <c r="A64" s="12"/>
      <c r="B64" s="12"/>
    </row>
    <row r="65" spans="1:2" x14ac:dyDescent="0.25">
      <c r="A65" s="12"/>
      <c r="B65" s="12"/>
    </row>
    <row r="66" spans="1:2" x14ac:dyDescent="0.25">
      <c r="A66" s="12"/>
      <c r="B66" s="12"/>
    </row>
    <row r="67" spans="1:2" x14ac:dyDescent="0.25">
      <c r="A67" s="12"/>
      <c r="B67" s="12"/>
    </row>
    <row r="68" spans="1:2" x14ac:dyDescent="0.25">
      <c r="A68" s="12"/>
      <c r="B68" s="12"/>
    </row>
    <row r="69" spans="1:2" x14ac:dyDescent="0.25">
      <c r="A69" s="12"/>
      <c r="B69" s="12"/>
    </row>
    <row r="70" spans="1:2" x14ac:dyDescent="0.25">
      <c r="A70" s="12"/>
      <c r="B70" s="12"/>
    </row>
    <row r="71" spans="1:2" x14ac:dyDescent="0.25">
      <c r="A71" s="12"/>
      <c r="B71" s="12"/>
    </row>
    <row r="72" spans="1:2" x14ac:dyDescent="0.25">
      <c r="A72" s="12"/>
      <c r="B72" s="12"/>
    </row>
    <row r="73" spans="1:2" x14ac:dyDescent="0.25">
      <c r="A73" s="12"/>
      <c r="B73" s="12"/>
    </row>
    <row r="74" spans="1:2" x14ac:dyDescent="0.25">
      <c r="A74" s="12"/>
      <c r="B74" s="12"/>
    </row>
    <row r="75" spans="1:2" x14ac:dyDescent="0.25">
      <c r="A75" s="12"/>
      <c r="B75" s="12"/>
    </row>
    <row r="76" spans="1:2" x14ac:dyDescent="0.25">
      <c r="A76" s="12"/>
      <c r="B76" s="12"/>
    </row>
    <row r="77" spans="1:2" x14ac:dyDescent="0.25">
      <c r="A77" s="12"/>
      <c r="B77" s="12"/>
    </row>
    <row r="78" spans="1:2" x14ac:dyDescent="0.25">
      <c r="A78" s="12"/>
      <c r="B78" s="12"/>
    </row>
    <row r="79" spans="1:2" x14ac:dyDescent="0.25">
      <c r="A79" s="12"/>
      <c r="B79" s="12"/>
    </row>
    <row r="80" spans="1:2" x14ac:dyDescent="0.25">
      <c r="A80" s="12"/>
      <c r="B8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Izak C. Vermaak</dc:creator>
  <cp:lastModifiedBy>Naktakala</cp:lastModifiedBy>
  <dcterms:created xsi:type="dcterms:W3CDTF">2016-07-19T19:09:16Z</dcterms:created>
  <dcterms:modified xsi:type="dcterms:W3CDTF">2016-08-17T22:49:15Z</dcterms:modified>
</cp:coreProperties>
</file>