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60" windowWidth="20370" windowHeight="8160"/>
  </bookViews>
  <sheets>
    <sheet name="Check Tool" sheetId="1" r:id="rId1"/>
    <sheet name="Raw Info" sheetId="2" state="hidden" r:id="rId2"/>
  </sheets>
  <definedNames>
    <definedName name="FirstPTList">'Raw Info'!$D$3:$D$34</definedName>
    <definedName name="RtermList">'Raw Info'!$B$3:$B$6</definedName>
    <definedName name="Rtermlist2">'Raw Info'!$B$3:$B$7</definedName>
    <definedName name="VodList">'Raw Info'!$C$3:$C$66</definedName>
  </definedNames>
  <calcPr calcId="125725"/>
</workbook>
</file>

<file path=xl/calcChain.xml><?xml version="1.0" encoding="utf-8"?>
<calcChain xmlns="http://schemas.openxmlformats.org/spreadsheetml/2006/main">
  <c r="B7" i="2"/>
  <c r="R72" i="1"/>
  <c r="Q72"/>
  <c r="P72"/>
  <c r="O72"/>
  <c r="N72"/>
  <c r="M72"/>
  <c r="L72"/>
  <c r="K72"/>
  <c r="J72"/>
  <c r="I72"/>
  <c r="H72"/>
  <c r="G72"/>
  <c r="F72"/>
  <c r="E72"/>
  <c r="D72"/>
  <c r="C72"/>
  <c r="R71"/>
  <c r="Q71"/>
  <c r="P71"/>
  <c r="O71"/>
  <c r="N71"/>
  <c r="M71"/>
  <c r="L71"/>
  <c r="K71"/>
  <c r="J71"/>
  <c r="I71"/>
  <c r="H71"/>
  <c r="G71"/>
  <c r="F71"/>
  <c r="E71"/>
  <c r="D71"/>
  <c r="C71"/>
  <c r="R70"/>
  <c r="Q70"/>
  <c r="P70"/>
  <c r="O70"/>
  <c r="N70"/>
  <c r="M70"/>
  <c r="L70"/>
  <c r="K70"/>
  <c r="J70"/>
  <c r="I70"/>
  <c r="H70"/>
  <c r="G70"/>
  <c r="F70"/>
  <c r="E70"/>
  <c r="D70"/>
  <c r="C70"/>
  <c r="R69"/>
  <c r="Q69"/>
  <c r="P69"/>
  <c r="O69"/>
  <c r="N69"/>
  <c r="M69"/>
  <c r="L69"/>
  <c r="K69"/>
  <c r="J69"/>
  <c r="I69"/>
  <c r="H69"/>
  <c r="G69"/>
  <c r="F69"/>
  <c r="E69"/>
  <c r="D69"/>
  <c r="C69"/>
  <c r="R68"/>
  <c r="Q68"/>
  <c r="P68"/>
  <c r="O68"/>
  <c r="N68"/>
  <c r="M68"/>
  <c r="L68"/>
  <c r="K68"/>
  <c r="J68"/>
  <c r="I68"/>
  <c r="H68"/>
  <c r="G68"/>
  <c r="F68"/>
  <c r="E68"/>
  <c r="D68"/>
  <c r="C68"/>
  <c r="R67"/>
  <c r="Q67"/>
  <c r="P67"/>
  <c r="O67"/>
  <c r="N67"/>
  <c r="M67"/>
  <c r="L67"/>
  <c r="K67"/>
  <c r="J67"/>
  <c r="I67"/>
  <c r="H67"/>
  <c r="G67"/>
  <c r="F67"/>
  <c r="E67"/>
  <c r="D67"/>
  <c r="C67"/>
  <c r="R66"/>
  <c r="Q66"/>
  <c r="P66"/>
  <c r="O66"/>
  <c r="N66"/>
  <c r="M66"/>
  <c r="L66"/>
  <c r="K66"/>
  <c r="J66"/>
  <c r="I66"/>
  <c r="H66"/>
  <c r="G66"/>
  <c r="F66"/>
  <c r="E66"/>
  <c r="D66"/>
  <c r="C66"/>
  <c r="R65"/>
  <c r="Q65"/>
  <c r="P65"/>
  <c r="O65"/>
  <c r="N65"/>
  <c r="M65"/>
  <c r="L65"/>
  <c r="K65"/>
  <c r="J65"/>
  <c r="I65"/>
  <c r="H65"/>
  <c r="G65"/>
  <c r="F65"/>
  <c r="E65"/>
  <c r="D65"/>
  <c r="C65"/>
  <c r="R64"/>
  <c r="Q64"/>
  <c r="P64"/>
  <c r="O64"/>
  <c r="N64"/>
  <c r="M64"/>
  <c r="L64"/>
  <c r="K64"/>
  <c r="J64"/>
  <c r="I64"/>
  <c r="H64"/>
  <c r="G64"/>
  <c r="F64"/>
  <c r="E64"/>
  <c r="D64"/>
  <c r="C64"/>
  <c r="R63"/>
  <c r="Q63"/>
  <c r="P63"/>
  <c r="O63"/>
  <c r="N63"/>
  <c r="M63"/>
  <c r="L63"/>
  <c r="K63"/>
  <c r="J63"/>
  <c r="I63"/>
  <c r="H63"/>
  <c r="G63"/>
  <c r="F63"/>
  <c r="E63"/>
  <c r="D63"/>
  <c r="C63"/>
  <c r="R62"/>
  <c r="Q62"/>
  <c r="P62"/>
  <c r="O62"/>
  <c r="N62"/>
  <c r="M62"/>
  <c r="L62"/>
  <c r="K62"/>
  <c r="J62"/>
  <c r="I62"/>
  <c r="H62"/>
  <c r="G62"/>
  <c r="F62"/>
  <c r="E62"/>
  <c r="D62"/>
  <c r="C62"/>
  <c r="R61"/>
  <c r="Q61"/>
  <c r="P61"/>
  <c r="O61"/>
  <c r="N61"/>
  <c r="M61"/>
  <c r="L61"/>
  <c r="K61"/>
  <c r="J61"/>
  <c r="I61"/>
  <c r="H61"/>
  <c r="G61"/>
  <c r="F61"/>
  <c r="E61"/>
  <c r="D61"/>
  <c r="C61"/>
  <c r="R60"/>
  <c r="Q60"/>
  <c r="P60"/>
  <c r="O60"/>
  <c r="N60"/>
  <c r="M60"/>
  <c r="L60"/>
  <c r="K60"/>
  <c r="J60"/>
  <c r="I60"/>
  <c r="H60"/>
  <c r="G60"/>
  <c r="F60"/>
  <c r="E60"/>
  <c r="D60"/>
  <c r="C60"/>
  <c r="R59"/>
  <c r="Q59"/>
  <c r="P59"/>
  <c r="O59"/>
  <c r="N59"/>
  <c r="M59"/>
  <c r="L59"/>
  <c r="K59"/>
  <c r="J59"/>
  <c r="I59"/>
  <c r="H59"/>
  <c r="G59"/>
  <c r="F59"/>
  <c r="E59"/>
  <c r="D59"/>
  <c r="C59"/>
  <c r="R58"/>
  <c r="Q58"/>
  <c r="P58"/>
  <c r="O58"/>
  <c r="N58"/>
  <c r="M58"/>
  <c r="L58"/>
  <c r="K58"/>
  <c r="J58"/>
  <c r="I58"/>
  <c r="H58"/>
  <c r="G58"/>
  <c r="F58"/>
  <c r="E58"/>
  <c r="D58"/>
  <c r="C58"/>
  <c r="R57"/>
  <c r="Q57"/>
  <c r="P57"/>
  <c r="O57"/>
  <c r="N57"/>
  <c r="M57"/>
  <c r="L57"/>
  <c r="K57"/>
  <c r="J57"/>
  <c r="I57"/>
  <c r="H57"/>
  <c r="G57"/>
  <c r="F57"/>
  <c r="E57"/>
  <c r="D57"/>
  <c r="C57"/>
  <c r="D37"/>
  <c r="E37"/>
  <c r="F37"/>
  <c r="G37"/>
  <c r="H37"/>
  <c r="I37"/>
  <c r="J37"/>
  <c r="K37"/>
  <c r="L37"/>
  <c r="M37"/>
  <c r="N37"/>
  <c r="O37"/>
  <c r="P37"/>
  <c r="Q37"/>
  <c r="R37"/>
  <c r="D38"/>
  <c r="E38"/>
  <c r="F38"/>
  <c r="G38"/>
  <c r="H38"/>
  <c r="I38"/>
  <c r="J38"/>
  <c r="K38"/>
  <c r="L38"/>
  <c r="M38"/>
  <c r="N38"/>
  <c r="O38"/>
  <c r="P38"/>
  <c r="Q38"/>
  <c r="R38"/>
  <c r="D39"/>
  <c r="E39"/>
  <c r="F39"/>
  <c r="G39"/>
  <c r="H39"/>
  <c r="I39"/>
  <c r="J39"/>
  <c r="K39"/>
  <c r="L39"/>
  <c r="M39"/>
  <c r="N39"/>
  <c r="O39"/>
  <c r="P39"/>
  <c r="Q39"/>
  <c r="R39"/>
  <c r="D40"/>
  <c r="E40"/>
  <c r="F40"/>
  <c r="G40"/>
  <c r="H40"/>
  <c r="I40"/>
  <c r="J40"/>
  <c r="K40"/>
  <c r="L40"/>
  <c r="M40"/>
  <c r="N40"/>
  <c r="O40"/>
  <c r="P40"/>
  <c r="Q40"/>
  <c r="R40"/>
  <c r="D41"/>
  <c r="E41"/>
  <c r="F41"/>
  <c r="G41"/>
  <c r="H41"/>
  <c r="I41"/>
  <c r="J41"/>
  <c r="K41"/>
  <c r="L41"/>
  <c r="M41"/>
  <c r="N41"/>
  <c r="O41"/>
  <c r="P41"/>
  <c r="Q41"/>
  <c r="R41"/>
  <c r="D42"/>
  <c r="E42"/>
  <c r="F42"/>
  <c r="G42"/>
  <c r="H42"/>
  <c r="I42"/>
  <c r="J42"/>
  <c r="K42"/>
  <c r="L42"/>
  <c r="M42"/>
  <c r="N42"/>
  <c r="O42"/>
  <c r="P42"/>
  <c r="Q42"/>
  <c r="R42"/>
  <c r="D43"/>
  <c r="E43"/>
  <c r="F43"/>
  <c r="G43"/>
  <c r="H43"/>
  <c r="I43"/>
  <c r="J43"/>
  <c r="K43"/>
  <c r="L43"/>
  <c r="M43"/>
  <c r="N43"/>
  <c r="O43"/>
  <c r="P43"/>
  <c r="Q43"/>
  <c r="R43"/>
  <c r="D44"/>
  <c r="E44"/>
  <c r="F44"/>
  <c r="G44"/>
  <c r="H44"/>
  <c r="I44"/>
  <c r="J44"/>
  <c r="K44"/>
  <c r="L44"/>
  <c r="M44"/>
  <c r="N44"/>
  <c r="O44"/>
  <c r="P44"/>
  <c r="Q44"/>
  <c r="R44"/>
  <c r="D45"/>
  <c r="E45"/>
  <c r="F45"/>
  <c r="G45"/>
  <c r="H45"/>
  <c r="I45"/>
  <c r="J45"/>
  <c r="K45"/>
  <c r="L45"/>
  <c r="M45"/>
  <c r="N45"/>
  <c r="O45"/>
  <c r="P45"/>
  <c r="Q45"/>
  <c r="R45"/>
  <c r="D46"/>
  <c r="E46"/>
  <c r="F46"/>
  <c r="G46"/>
  <c r="H46"/>
  <c r="I46"/>
  <c r="J46"/>
  <c r="K46"/>
  <c r="L46"/>
  <c r="M46"/>
  <c r="N46"/>
  <c r="O46"/>
  <c r="P46"/>
  <c r="Q46"/>
  <c r="R46"/>
  <c r="D47"/>
  <c r="E47"/>
  <c r="F47"/>
  <c r="G47"/>
  <c r="H47"/>
  <c r="I47"/>
  <c r="J47"/>
  <c r="K47"/>
  <c r="L47"/>
  <c r="M47"/>
  <c r="N47"/>
  <c r="O47"/>
  <c r="P47"/>
  <c r="Q47"/>
  <c r="R47"/>
  <c r="D48"/>
  <c r="E48"/>
  <c r="F48"/>
  <c r="G48"/>
  <c r="H48"/>
  <c r="I48"/>
  <c r="J48"/>
  <c r="K48"/>
  <c r="L48"/>
  <c r="M48"/>
  <c r="N48"/>
  <c r="O48"/>
  <c r="P48"/>
  <c r="Q48"/>
  <c r="R48"/>
  <c r="D49"/>
  <c r="E49"/>
  <c r="F49"/>
  <c r="G49"/>
  <c r="H49"/>
  <c r="I49"/>
  <c r="J49"/>
  <c r="K49"/>
  <c r="L49"/>
  <c r="M49"/>
  <c r="N49"/>
  <c r="O49"/>
  <c r="P49"/>
  <c r="Q49"/>
  <c r="R49"/>
  <c r="D50"/>
  <c r="E50"/>
  <c r="F50"/>
  <c r="G50"/>
  <c r="H50"/>
  <c r="I50"/>
  <c r="J50"/>
  <c r="K50"/>
  <c r="L50"/>
  <c r="M50"/>
  <c r="N50"/>
  <c r="O50"/>
  <c r="P50"/>
  <c r="Q50"/>
  <c r="R50"/>
  <c r="D51"/>
  <c r="E51"/>
  <c r="F51"/>
  <c r="G51"/>
  <c r="H51"/>
  <c r="I51"/>
  <c r="J51"/>
  <c r="K51"/>
  <c r="L51"/>
  <c r="M51"/>
  <c r="N51"/>
  <c r="O51"/>
  <c r="P51"/>
  <c r="Q51"/>
  <c r="R51"/>
  <c r="D52"/>
  <c r="E52"/>
  <c r="F52"/>
  <c r="G52"/>
  <c r="H52"/>
  <c r="I52"/>
  <c r="J52"/>
  <c r="K52"/>
  <c r="L52"/>
  <c r="M52"/>
  <c r="N52"/>
  <c r="O52"/>
  <c r="P52"/>
  <c r="Q52"/>
  <c r="R52"/>
  <c r="C52"/>
  <c r="C51"/>
  <c r="C50"/>
  <c r="C49"/>
  <c r="C48"/>
  <c r="C47"/>
  <c r="C46"/>
  <c r="C45"/>
  <c r="C44"/>
  <c r="C43"/>
  <c r="C42"/>
  <c r="C41"/>
  <c r="C40"/>
  <c r="C39"/>
  <c r="C38"/>
  <c r="C37"/>
  <c r="C11"/>
  <c r="K6" i="2"/>
  <c r="K7"/>
  <c r="K8"/>
  <c r="K9"/>
  <c r="H12" l="1"/>
  <c r="H13"/>
  <c r="H15" l="1"/>
  <c r="O81" i="1" l="1"/>
  <c r="O21" s="1"/>
  <c r="H90"/>
  <c r="H30" s="1"/>
  <c r="D79"/>
  <c r="D19" s="1"/>
  <c r="L87"/>
  <c r="L27" s="1"/>
  <c r="R78"/>
  <c r="R18" s="1"/>
  <c r="M89"/>
  <c r="M29" s="1"/>
  <c r="R83"/>
  <c r="R23" s="1"/>
  <c r="K92"/>
  <c r="K32" s="1"/>
  <c r="M83"/>
  <c r="M23" s="1"/>
  <c r="F92"/>
  <c r="F32" s="1"/>
  <c r="Q80"/>
  <c r="Q20" s="1"/>
  <c r="J89"/>
  <c r="J29" s="1"/>
  <c r="P80"/>
  <c r="P20" s="1"/>
  <c r="H77"/>
  <c r="H17" s="1"/>
  <c r="P85"/>
  <c r="P25" s="1"/>
  <c r="O87"/>
  <c r="O27" s="1"/>
  <c r="K85"/>
  <c r="K25" s="1"/>
  <c r="C77"/>
  <c r="C17" s="1"/>
  <c r="O82"/>
  <c r="O22" s="1"/>
  <c r="H91"/>
  <c r="H31" s="1"/>
  <c r="N82"/>
  <c r="N22" s="1"/>
  <c r="F79"/>
  <c r="F19" s="1"/>
  <c r="N87"/>
  <c r="N27" s="1"/>
  <c r="C87"/>
  <c r="C27" s="1"/>
  <c r="G85"/>
  <c r="G25" s="1"/>
  <c r="C81"/>
  <c r="C21" s="1"/>
  <c r="K82"/>
  <c r="K22" s="1"/>
  <c r="D91"/>
  <c r="D31" s="1"/>
  <c r="J82"/>
  <c r="J22" s="1"/>
  <c r="Q78"/>
  <c r="Q18" s="1"/>
  <c r="J87"/>
  <c r="J27" s="1"/>
  <c r="L92"/>
  <c r="L32" s="1"/>
  <c r="H78"/>
  <c r="H18" s="1"/>
  <c r="R84"/>
  <c r="R24" s="1"/>
  <c r="C85"/>
  <c r="C25" s="1"/>
  <c r="G82"/>
  <c r="G22" s="1"/>
  <c r="O90"/>
  <c r="O30" s="1"/>
  <c r="F82"/>
  <c r="F22" s="1"/>
  <c r="M78"/>
  <c r="M18" s="1"/>
  <c r="F87"/>
  <c r="F27" s="1"/>
  <c r="O91"/>
  <c r="O31" s="1"/>
  <c r="P86"/>
  <c r="P26" s="1"/>
  <c r="Q89"/>
  <c r="Q29" s="1"/>
  <c r="E84"/>
  <c r="E24" s="1"/>
  <c r="M92"/>
  <c r="M32" s="1"/>
  <c r="D84"/>
  <c r="D24" s="1"/>
  <c r="K80"/>
  <c r="K20" s="1"/>
  <c r="D89"/>
  <c r="D29" s="1"/>
  <c r="E79"/>
  <c r="E19" s="1"/>
  <c r="N88"/>
  <c r="N28" s="1"/>
  <c r="J77"/>
  <c r="J17" s="1"/>
  <c r="R85"/>
  <c r="R25" s="1"/>
  <c r="I77"/>
  <c r="I17" s="1"/>
  <c r="J86"/>
  <c r="J26" s="1"/>
  <c r="I82"/>
  <c r="I22" s="1"/>
  <c r="Q90"/>
  <c r="Q30" s="1"/>
  <c r="Q79"/>
  <c r="Q19" s="1"/>
  <c r="J88"/>
  <c r="J28" s="1"/>
  <c r="F77"/>
  <c r="F17" s="1"/>
  <c r="N85"/>
  <c r="N25" s="1"/>
  <c r="E77"/>
  <c r="E17" s="1"/>
  <c r="M85"/>
  <c r="M25" s="1"/>
  <c r="E82"/>
  <c r="E22" s="1"/>
  <c r="M90"/>
  <c r="M30" s="1"/>
  <c r="G77"/>
  <c r="G17" s="1"/>
  <c r="Q83"/>
  <c r="Q23" s="1"/>
  <c r="J92"/>
  <c r="J32" s="1"/>
  <c r="F81"/>
  <c r="F21" s="1"/>
  <c r="N89"/>
  <c r="N29" s="1"/>
  <c r="E81"/>
  <c r="E21" s="1"/>
  <c r="L77"/>
  <c r="L17" s="1"/>
  <c r="E86"/>
  <c r="E26" s="1"/>
  <c r="L88"/>
  <c r="L28" s="1"/>
  <c r="O85"/>
  <c r="O25" s="1"/>
  <c r="Q85"/>
  <c r="Q25" s="1"/>
  <c r="D83"/>
  <c r="D23" s="1"/>
  <c r="L91"/>
  <c r="L31" s="1"/>
  <c r="R82"/>
  <c r="R22" s="1"/>
  <c r="J79"/>
  <c r="J19" s="1"/>
  <c r="R87"/>
  <c r="R27" s="1"/>
  <c r="D78"/>
  <c r="D18" s="1"/>
  <c r="M87"/>
  <c r="M27" s="1"/>
  <c r="H92"/>
  <c r="H32" s="1"/>
  <c r="Q84"/>
  <c r="Q24" s="1"/>
  <c r="C86"/>
  <c r="C26" s="1"/>
  <c r="P84"/>
  <c r="P24" s="1"/>
  <c r="H81"/>
  <c r="H21" s="1"/>
  <c r="P89"/>
  <c r="P29" s="1"/>
  <c r="P78"/>
  <c r="P18" s="1"/>
  <c r="I87"/>
  <c r="I27" s="1"/>
  <c r="M91"/>
  <c r="M31" s="1"/>
  <c r="I80"/>
  <c r="I20" s="1"/>
  <c r="Q88"/>
  <c r="Q28" s="1"/>
  <c r="H80"/>
  <c r="H20" s="1"/>
  <c r="C83"/>
  <c r="C23" s="1"/>
  <c r="H85"/>
  <c r="H25" s="1"/>
  <c r="C80"/>
  <c r="C20" s="1"/>
  <c r="G81"/>
  <c r="G21" s="1"/>
  <c r="K87"/>
  <c r="K27" s="1"/>
  <c r="P91"/>
  <c r="P31" s="1"/>
  <c r="N79"/>
  <c r="N19" s="1"/>
  <c r="I79"/>
  <c r="I19" s="1"/>
  <c r="F85"/>
  <c r="F25" s="1"/>
  <c r="C82"/>
  <c r="C22" s="1"/>
  <c r="E85"/>
  <c r="E25" s="1"/>
  <c r="F80"/>
  <c r="F20" s="1"/>
  <c r="D88"/>
  <c r="D28" s="1"/>
  <c r="J83"/>
  <c r="J23" s="1"/>
  <c r="R91"/>
  <c r="R31" s="1"/>
  <c r="K89"/>
  <c r="K29" s="1"/>
  <c r="G78"/>
  <c r="G18" s="1"/>
  <c r="F78"/>
  <c r="F18" s="1"/>
  <c r="G87"/>
  <c r="G27" s="1"/>
  <c r="M79"/>
  <c r="M19" s="1"/>
  <c r="G89"/>
  <c r="G29" s="1"/>
  <c r="R77"/>
  <c r="R17" s="1"/>
  <c r="R86"/>
  <c r="R26" s="1"/>
  <c r="L82"/>
  <c r="L22" s="1"/>
  <c r="E91"/>
  <c r="E31" s="1"/>
  <c r="P79"/>
  <c r="P19" s="1"/>
  <c r="I88"/>
  <c r="I28" s="1"/>
  <c r="D92"/>
  <c r="D32" s="1"/>
  <c r="O84"/>
  <c r="O24" s="1"/>
  <c r="C88"/>
  <c r="C28" s="1"/>
  <c r="J84"/>
  <c r="J24" s="1"/>
  <c r="R92"/>
  <c r="R32" s="1"/>
  <c r="G90"/>
  <c r="G30" s="1"/>
  <c r="M81"/>
  <c r="M21" s="1"/>
  <c r="E78"/>
  <c r="E18" s="1"/>
  <c r="M86"/>
  <c r="M26" s="1"/>
  <c r="F90"/>
  <c r="F30" s="1"/>
  <c r="F84"/>
  <c r="F24" s="1"/>
  <c r="J81"/>
  <c r="J21" s="1"/>
  <c r="R89"/>
  <c r="R29" s="1"/>
  <c r="I81"/>
  <c r="I21" s="1"/>
  <c r="P77"/>
  <c r="P17" s="1"/>
  <c r="I86"/>
  <c r="I26" s="1"/>
  <c r="I89"/>
  <c r="I29" s="1"/>
  <c r="N91"/>
  <c r="N31" s="1"/>
  <c r="L78"/>
  <c r="L18" s="1"/>
  <c r="F88"/>
  <c r="F28" s="1"/>
  <c r="C79"/>
  <c r="C19" s="1"/>
  <c r="J85"/>
  <c r="J25" s="1"/>
  <c r="C78"/>
  <c r="C18" s="1"/>
  <c r="I85"/>
  <c r="I25" s="1"/>
  <c r="P81"/>
  <c r="P21" s="1"/>
  <c r="I90"/>
  <c r="I30" s="1"/>
  <c r="K81"/>
  <c r="K21" s="1"/>
  <c r="D90"/>
  <c r="D30" s="1"/>
  <c r="O78"/>
  <c r="O18" s="1"/>
  <c r="H87"/>
  <c r="H27" s="1"/>
  <c r="N78"/>
  <c r="N18" s="1"/>
  <c r="P88"/>
  <c r="P28" s="1"/>
  <c r="N83"/>
  <c r="N23" s="1"/>
  <c r="G92"/>
  <c r="G32" s="1"/>
  <c r="I83"/>
  <c r="I23" s="1"/>
  <c r="Q91"/>
  <c r="Q31" s="1"/>
  <c r="M80"/>
  <c r="M20" s="1"/>
  <c r="F89"/>
  <c r="F29" s="1"/>
  <c r="L80"/>
  <c r="L20" s="1"/>
  <c r="L85"/>
  <c r="L25" s="1"/>
  <c r="F86"/>
  <c r="F26" s="1"/>
  <c r="E83"/>
  <c r="E23" s="1"/>
  <c r="K91"/>
  <c r="K31" s="1"/>
  <c r="M84"/>
  <c r="M24" s="1"/>
  <c r="C91"/>
  <c r="C31" s="1"/>
  <c r="L84"/>
  <c r="L24" s="1"/>
  <c r="D81"/>
  <c r="D21" s="1"/>
  <c r="L89"/>
  <c r="L29" s="1"/>
  <c r="D87"/>
  <c r="D27" s="1"/>
  <c r="G83"/>
  <c r="G23" s="1"/>
  <c r="Q82"/>
  <c r="Q22" s="1"/>
  <c r="J78"/>
  <c r="J18" s="1"/>
  <c r="K77"/>
  <c r="K17" s="1"/>
  <c r="E87"/>
  <c r="E27" s="1"/>
  <c r="N90"/>
  <c r="N30" s="1"/>
  <c r="I84"/>
  <c r="I24" s="1"/>
  <c r="Q92"/>
  <c r="Q32" s="1"/>
  <c r="H84"/>
  <c r="H24" s="1"/>
  <c r="O80"/>
  <c r="O20" s="1"/>
  <c r="H89"/>
  <c r="H29" s="1"/>
  <c r="R88"/>
  <c r="R28" s="1"/>
  <c r="N77"/>
  <c r="N17" s="1"/>
  <c r="M77"/>
  <c r="M17" s="1"/>
  <c r="N86"/>
  <c r="N26" s="1"/>
  <c r="M82"/>
  <c r="M22" s="1"/>
  <c r="F91"/>
  <c r="F31" s="1"/>
  <c r="H82"/>
  <c r="H22" s="1"/>
  <c r="P90"/>
  <c r="P30" s="1"/>
  <c r="L79"/>
  <c r="L19" s="1"/>
  <c r="E88"/>
  <c r="E28" s="1"/>
  <c r="K79"/>
  <c r="K19" s="1"/>
  <c r="G91"/>
  <c r="G31" s="1"/>
  <c r="K84"/>
  <c r="K24" s="1"/>
  <c r="C89"/>
  <c r="C29" s="1"/>
  <c r="D82"/>
  <c r="D22" s="1"/>
  <c r="L90"/>
  <c r="L30" s="1"/>
  <c r="H79"/>
  <c r="H19" s="1"/>
  <c r="P87"/>
  <c r="P27" s="1"/>
  <c r="G79"/>
  <c r="G19" s="1"/>
  <c r="G84"/>
  <c r="G24" s="1"/>
  <c r="O92"/>
  <c r="O32" s="1"/>
  <c r="L81"/>
  <c r="L21" s="1"/>
  <c r="E90"/>
  <c r="E30" s="1"/>
  <c r="Q77"/>
  <c r="Q17" s="1"/>
  <c r="N81"/>
  <c r="N21" s="1"/>
  <c r="C92"/>
  <c r="C32" s="1"/>
  <c r="O86"/>
  <c r="O26" s="1"/>
  <c r="Q87"/>
  <c r="Q27" s="1"/>
  <c r="P82"/>
  <c r="P22" s="1"/>
  <c r="E80"/>
  <c r="E20" s="1"/>
  <c r="D80"/>
  <c r="D20" s="1"/>
  <c r="D85"/>
  <c r="D25" s="1"/>
  <c r="R81"/>
  <c r="R21" s="1"/>
  <c r="Q81"/>
  <c r="Q21" s="1"/>
  <c r="Q86"/>
  <c r="Q26" s="1"/>
  <c r="L86"/>
  <c r="L26" s="1"/>
  <c r="P83"/>
  <c r="P23" s="1"/>
  <c r="O83"/>
  <c r="O23" s="1"/>
  <c r="O88"/>
  <c r="O28" s="1"/>
  <c r="H86"/>
  <c r="H26" s="1"/>
  <c r="K83"/>
  <c r="K23" s="1"/>
  <c r="O79"/>
  <c r="O19" s="1"/>
  <c r="K86"/>
  <c r="K26" s="1"/>
  <c r="O89"/>
  <c r="O29" s="1"/>
  <c r="D86"/>
  <c r="D26" s="1"/>
  <c r="H83"/>
  <c r="H23" s="1"/>
  <c r="G88"/>
  <c r="G28" s="1"/>
  <c r="I91"/>
  <c r="I31" s="1"/>
  <c r="M88"/>
  <c r="M28" s="1"/>
  <c r="P92"/>
  <c r="P32" s="1"/>
  <c r="C84"/>
  <c r="C24" s="1"/>
  <c r="C90"/>
  <c r="C30" s="1"/>
  <c r="K90"/>
  <c r="K30" s="1"/>
  <c r="I78"/>
  <c r="I18" s="1"/>
  <c r="R90"/>
  <c r="R30" s="1"/>
  <c r="E89"/>
  <c r="E29" s="1"/>
  <c r="I92"/>
  <c r="I32" s="1"/>
  <c r="G80"/>
  <c r="G20" s="1"/>
  <c r="O77"/>
  <c r="O17" s="1"/>
  <c r="H88"/>
  <c r="H28" s="1"/>
  <c r="E92"/>
  <c r="E32" s="1"/>
  <c r="R79"/>
  <c r="R19" s="1"/>
  <c r="J91"/>
  <c r="J31" s="1"/>
  <c r="J90" l="1"/>
  <c r="J30" s="1"/>
  <c r="D77"/>
  <c r="D17" s="1"/>
  <c r="K88"/>
  <c r="K28" s="1"/>
  <c r="L83"/>
  <c r="L23" s="1"/>
  <c r="G86"/>
  <c r="G26" s="1"/>
  <c r="N92"/>
  <c r="N32" s="1"/>
  <c r="F83"/>
  <c r="F23" s="1"/>
  <c r="R80"/>
  <c r="R20" s="1"/>
  <c r="K78"/>
  <c r="K18" s="1"/>
  <c r="N80"/>
  <c r="N20" s="1"/>
  <c r="N84"/>
  <c r="N24" s="1"/>
  <c r="J80"/>
  <c r="J20" s="1"/>
</calcChain>
</file>

<file path=xl/sharedStrings.xml><?xml version="1.0" encoding="utf-8"?>
<sst xmlns="http://schemas.openxmlformats.org/spreadsheetml/2006/main" count="59" uniqueCount="46">
  <si>
    <t>Rterm</t>
  </si>
  <si>
    <t>Vod</t>
  </si>
  <si>
    <t>Setting</t>
  </si>
  <si>
    <t>Max I(mA)</t>
  </si>
  <si>
    <t>pretap</t>
  </si>
  <si>
    <t>1stpost tap</t>
  </si>
  <si>
    <t>2nd post tap</t>
  </si>
  <si>
    <t>Max Setting</t>
  </si>
  <si>
    <t>mA</t>
  </si>
  <si>
    <t>b</t>
  </si>
  <si>
    <t>a</t>
  </si>
  <si>
    <t>c</t>
  </si>
  <si>
    <t>d</t>
  </si>
  <si>
    <t>Ohms</t>
  </si>
  <si>
    <t>Tests:</t>
  </si>
  <si>
    <t>Vmax</t>
  </si>
  <si>
    <t>Limit</t>
  </si>
  <si>
    <t>mV</t>
  </si>
  <si>
    <t>Vmin</t>
  </si>
  <si>
    <t>&lt; 5 Gbps</t>
  </si>
  <si>
    <t>&gt; 100mV</t>
  </si>
  <si>
    <t>&gt; 5 Gbps</t>
  </si>
  <si>
    <t>&lt; 600%</t>
  </si>
  <si>
    <t>Vmax/Vmin-1</t>
  </si>
  <si>
    <t>Calc</t>
  </si>
  <si>
    <t>&gt; 165mV</t>
  </si>
  <si>
    <t>1st post tap</t>
  </si>
  <si>
    <t>1st</t>
  </si>
  <si>
    <t>%</t>
  </si>
  <si>
    <t>Data Rate</t>
  </si>
  <si>
    <t>Gbps</t>
  </si>
  <si>
    <t>Pre Tap</t>
  </si>
  <si>
    <t>2nd Post Tap</t>
  </si>
  <si>
    <t>Vmax Check</t>
  </si>
  <si>
    <t>Vmin Check</t>
  </si>
  <si>
    <t>Vmax/Vmin Check</t>
  </si>
  <si>
    <t>Settings</t>
  </si>
  <si>
    <t>Vmax/Vmin -1</t>
  </si>
  <si>
    <t>ohms</t>
  </si>
  <si>
    <t>Example calculation</t>
  </si>
  <si>
    <t>Instructions</t>
  </si>
  <si>
    <t>&lt;= 1400mV</t>
  </si>
  <si>
    <t>Specifications</t>
  </si>
  <si>
    <t>STRATIX V GX PMA SETTING LEGALITY CHECK TOOL</t>
  </si>
  <si>
    <t>v2.2</t>
  </si>
  <si>
    <t>Overall Legality Check</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</si>
</sst>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b/>
      <sz val="16"/>
      <color theme="1"/>
      <name val="Calibri"/>
      <family val="2"/>
      <scheme val="minor"/>
    </font>
    <font>
      <b/>
      <sz val="20"/>
      <color theme="1"/>
      <name val="Calibri"/>
      <family val="2"/>
      <scheme val="minor"/>
    </font>
    <font>
      <sz val="10"/>
      <color theme="1"/>
      <name val="Arial"/>
      <family val="2"/>
    </font>
    <font>
      <b/>
      <sz val="12"/>
      <color theme="1"/>
      <name val="Arial"/>
      <family val="2"/>
    </font>
    <font>
      <b/>
      <sz val="14"/>
      <color theme="1"/>
      <name val="Calibri"/>
      <family val="2"/>
      <scheme val="minor"/>
    </font>
  </fonts>
  <fills count="5">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top style="thin">
        <color auto="1"/>
      </top>
      <bottom style="thin">
        <color auto="1"/>
      </bottom>
      <diagonal/>
    </border>
    <border>
      <left/>
      <right style="thick">
        <color auto="1"/>
      </right>
      <top style="thin">
        <color auto="1"/>
      </top>
      <bottom style="thin">
        <color auto="1"/>
      </bottom>
      <diagonal/>
    </border>
  </borders>
  <cellStyleXfs count="1">
    <xf numFmtId="0" fontId="0" fillId="0" borderId="0"/>
  </cellStyleXfs>
  <cellXfs count="49">
    <xf numFmtId="0" fontId="0" fillId="0" borderId="0" xfId="0"/>
    <xf numFmtId="0" fontId="0" fillId="0" borderId="0" xfId="0" applyAlignment="1">
      <alignment horizontal="right"/>
    </xf>
    <xf numFmtId="0" fontId="1" fillId="0" borderId="0" xfId="0" applyFont="1" applyAlignment="1">
      <alignment horizontal="right"/>
    </xf>
    <xf numFmtId="0" fontId="0" fillId="0" borderId="0" xfId="0" applyAlignment="1">
      <alignment horizontal="center"/>
    </xf>
    <xf numFmtId="0" fontId="1" fillId="2" borderId="2" xfId="0" applyFont="1" applyFill="1" applyBorder="1"/>
    <xf numFmtId="0" fontId="0" fillId="2" borderId="2" xfId="0" applyFill="1" applyBorder="1"/>
    <xf numFmtId="0" fontId="0" fillId="2" borderId="3" xfId="0" applyFill="1" applyBorder="1"/>
    <xf numFmtId="0" fontId="0" fillId="2" borderId="9" xfId="0" applyFill="1" applyBorder="1"/>
    <xf numFmtId="0" fontId="1" fillId="2" borderId="10" xfId="0" applyFont="1" applyFill="1" applyBorder="1" applyAlignment="1">
      <alignment horizontal="right"/>
    </xf>
    <xf numFmtId="0" fontId="0" fillId="2" borderId="10" xfId="0" applyFill="1" applyBorder="1"/>
    <xf numFmtId="0" fontId="0" fillId="2" borderId="11" xfId="0" applyFill="1" applyBorder="1"/>
    <xf numFmtId="0" fontId="2" fillId="0" borderId="0" xfId="0" applyFont="1" applyAlignment="1"/>
    <xf numFmtId="0" fontId="1" fillId="2" borderId="1" xfId="0" applyFont="1" applyFill="1" applyBorder="1"/>
    <xf numFmtId="0" fontId="0" fillId="2" borderId="7"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1" fillId="2" borderId="9" xfId="0" applyFont="1" applyFill="1" applyBorder="1" applyAlignment="1">
      <alignment horizontal="right"/>
    </xf>
    <xf numFmtId="0" fontId="1" fillId="2" borderId="11" xfId="0" applyFont="1" applyFill="1" applyBorder="1" applyAlignment="1">
      <alignment horizontal="right"/>
    </xf>
    <xf numFmtId="0" fontId="0" fillId="4" borderId="5" xfId="0" applyFill="1" applyBorder="1"/>
    <xf numFmtId="0" fontId="0" fillId="4" borderId="4" xfId="0" applyFill="1" applyBorder="1"/>
    <xf numFmtId="0" fontId="0" fillId="4" borderId="6" xfId="0" applyFill="1" applyBorder="1"/>
    <xf numFmtId="0" fontId="1" fillId="0" borderId="0" xfId="0" applyFont="1"/>
    <xf numFmtId="0" fontId="3" fillId="2" borderId="12" xfId="0" applyFont="1" applyFill="1" applyBorder="1"/>
    <xf numFmtId="0" fontId="0" fillId="2" borderId="13" xfId="0" applyFill="1" applyBorder="1"/>
    <xf numFmtId="0" fontId="0" fillId="0" borderId="0" xfId="0" applyFill="1" applyBorder="1"/>
    <xf numFmtId="0" fontId="1" fillId="4" borderId="5" xfId="0" applyFont="1" applyFill="1" applyBorder="1"/>
    <xf numFmtId="0" fontId="1" fillId="4" borderId="8" xfId="0" applyFont="1" applyFill="1" applyBorder="1"/>
    <xf numFmtId="0" fontId="1" fillId="4" borderId="3" xfId="0" applyFont="1" applyFill="1" applyBorder="1"/>
    <xf numFmtId="0" fontId="1" fillId="4" borderId="15" xfId="0" applyFont="1" applyFill="1" applyBorder="1" applyAlignment="1">
      <alignment horizontal="centerContinuous"/>
    </xf>
    <xf numFmtId="0" fontId="0" fillId="4" borderId="16" xfId="0" applyFill="1" applyBorder="1" applyAlignment="1">
      <alignment horizontal="centerContinuous"/>
    </xf>
    <xf numFmtId="0" fontId="4" fillId="0" borderId="0" xfId="0" applyFont="1" applyFill="1" applyBorder="1" applyAlignment="1">
      <alignment horizontal="right"/>
    </xf>
    <xf numFmtId="0" fontId="5" fillId="0" borderId="0" xfId="0" applyFont="1" applyFill="1" applyBorder="1"/>
    <xf numFmtId="0" fontId="1" fillId="0" borderId="0" xfId="0" applyFont="1" applyFill="1" applyBorder="1"/>
    <xf numFmtId="0" fontId="1" fillId="0" borderId="0" xfId="0" applyFont="1" applyFill="1" applyBorder="1" applyAlignment="1">
      <alignment horizontal="center"/>
    </xf>
    <xf numFmtId="0" fontId="0" fillId="0" borderId="0" xfId="0" applyFill="1" applyBorder="1" applyAlignment="1">
      <alignment horizontal="center"/>
    </xf>
    <xf numFmtId="9" fontId="4" fillId="0" borderId="0" xfId="0" applyNumberFormat="1" applyFont="1" applyFill="1" applyBorder="1" applyAlignment="1">
      <alignment horizontal="center"/>
    </xf>
    <xf numFmtId="0" fontId="4" fillId="0" borderId="0" xfId="0" applyFont="1" applyFill="1" applyBorder="1" applyAlignment="1">
      <alignment horizontal="center"/>
    </xf>
    <xf numFmtId="0" fontId="0" fillId="0" borderId="1" xfId="0" applyBorder="1" applyAlignment="1" applyProtection="1">
      <alignment horizontal="center"/>
      <protection hidden="1"/>
    </xf>
    <xf numFmtId="0" fontId="0" fillId="0" borderId="2" xfId="0" applyBorder="1" applyAlignment="1" applyProtection="1">
      <alignment horizontal="center"/>
      <protection hidden="1"/>
    </xf>
    <xf numFmtId="0" fontId="0" fillId="0" borderId="3" xfId="0" applyBorder="1" applyAlignment="1" applyProtection="1">
      <alignment horizontal="center"/>
      <protection hidden="1"/>
    </xf>
    <xf numFmtId="0" fontId="0" fillId="0" borderId="4" xfId="0" applyBorder="1" applyAlignment="1" applyProtection="1">
      <alignment horizontal="center"/>
      <protection hidden="1"/>
    </xf>
    <xf numFmtId="0" fontId="0" fillId="0" borderId="0" xfId="0" applyBorder="1" applyAlignment="1" applyProtection="1">
      <alignment horizontal="center"/>
      <protection hidden="1"/>
    </xf>
    <xf numFmtId="0" fontId="0" fillId="0" borderId="5" xfId="0" applyBorder="1" applyAlignment="1" applyProtection="1">
      <alignment horizontal="center"/>
      <protection hidden="1"/>
    </xf>
    <xf numFmtId="0" fontId="0" fillId="0" borderId="6" xfId="0" applyBorder="1" applyAlignment="1" applyProtection="1">
      <alignment horizontal="center"/>
      <protection hidden="1"/>
    </xf>
    <xf numFmtId="0" fontId="0" fillId="0" borderId="7" xfId="0" applyBorder="1" applyAlignment="1" applyProtection="1">
      <alignment horizontal="center"/>
      <protection hidden="1"/>
    </xf>
    <xf numFmtId="0" fontId="0" fillId="0" borderId="8" xfId="0" applyBorder="1" applyAlignment="1" applyProtection="1">
      <alignment horizontal="center"/>
      <protection hidden="1"/>
    </xf>
    <xf numFmtId="0" fontId="0" fillId="3" borderId="1" xfId="0" applyFill="1" applyBorder="1" applyProtection="1">
      <protection locked="0"/>
    </xf>
    <xf numFmtId="0" fontId="0" fillId="3" borderId="4" xfId="0" applyFill="1" applyBorder="1" applyProtection="1">
      <protection locked="0"/>
    </xf>
    <xf numFmtId="0" fontId="6" fillId="2" borderId="14" xfId="0" applyFont="1" applyFill="1" applyBorder="1" applyAlignment="1">
      <alignment horizontal="right"/>
    </xf>
  </cellXfs>
  <cellStyles count="1">
    <cellStyle name="Normal" xfId="0" builtinId="0"/>
  </cellStyles>
  <dxfs count="11">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676275</xdr:colOff>
      <xdr:row>4</xdr:row>
      <xdr:rowOff>2</xdr:rowOff>
    </xdr:from>
    <xdr:to>
      <xdr:col>18</xdr:col>
      <xdr:colOff>0</xdr:colOff>
      <xdr:row>11</xdr:row>
      <xdr:rowOff>190501</xdr:rowOff>
    </xdr:to>
    <xdr:sp macro="" textlink="">
      <xdr:nvSpPr>
        <xdr:cNvPr id="2" name="TextBox 1"/>
        <xdr:cNvSpPr txBox="1"/>
      </xdr:nvSpPr>
      <xdr:spPr>
        <a:xfrm>
          <a:off x="3238500" y="1028702"/>
          <a:ext cx="8924925" cy="1533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Enter  the data rate in the yellow cell under Settings. Then select the applicable termination resistance, desired Vod and 1st post tap pre-emphasis setting from the drop down list. </a:t>
          </a:r>
        </a:p>
        <a:p>
          <a:r>
            <a:rPr lang="en-US" sz="1100">
              <a:solidFill>
                <a:schemeClr val="dk1"/>
              </a:solidFill>
              <a:latin typeface="+mn-lt"/>
              <a:ea typeface="+mn-ea"/>
              <a:cs typeface="+mn-cs"/>
            </a:rPr>
            <a:t>There are three checks performed to determine if a setting is legal, over voltage, min voltage and voltage ratio. The Overall Legality Check is the logical AND of all three checks. Each individual check also has a legal(green)/illegal(red) table below. As the setting space is multi-dimensional there is no easy way to display all legal vs illegal settings, try various 1st post tap and Vod settings to get a feel for which settings are allowed. </a:t>
          </a:r>
        </a:p>
        <a:p>
          <a:r>
            <a:rPr lang="en-US" sz="1100">
              <a:solidFill>
                <a:schemeClr val="dk1"/>
              </a:solidFill>
              <a:latin typeface="+mn-lt"/>
              <a:ea typeface="+mn-ea"/>
              <a:cs typeface="+mn-cs"/>
            </a:rPr>
            <a:t>The reconfiguration controller and transceiver toolkit does allow use of the illegal settings, however these are only recommended for investigation purposes as Altera cannot guarantee consistent output buffer operation with these settings.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R93"/>
  <sheetViews>
    <sheetView tabSelected="1" workbookViewId="0"/>
  </sheetViews>
  <sheetFormatPr defaultRowHeight="15"/>
  <cols>
    <col min="1" max="1" width="3.42578125" customWidth="1"/>
    <col min="2" max="2" width="14.42578125" customWidth="1"/>
    <col min="3" max="18" width="10.28515625" customWidth="1"/>
  </cols>
  <sheetData>
    <row r="1" spans="2:18" ht="15.75" thickBot="1"/>
    <row r="2" spans="2:18" ht="27.75" thickTop="1" thickBot="1">
      <c r="B2" s="22" t="s">
        <v>43</v>
      </c>
      <c r="C2" s="23"/>
      <c r="D2" s="23"/>
      <c r="E2" s="23"/>
      <c r="F2" s="23"/>
      <c r="G2" s="23"/>
      <c r="H2" s="23"/>
      <c r="I2" s="23"/>
      <c r="J2" s="23"/>
      <c r="K2" s="23"/>
      <c r="L2" s="23"/>
      <c r="M2" s="23"/>
      <c r="N2" s="23"/>
      <c r="O2" s="23"/>
      <c r="P2" s="23"/>
      <c r="Q2" s="23"/>
      <c r="R2" s="48" t="s">
        <v>44</v>
      </c>
    </row>
    <row r="3" spans="2:18" ht="15.75" thickTop="1"/>
    <row r="4" spans="2:18" ht="21.75" thickBot="1">
      <c r="B4" s="11" t="s">
        <v>36</v>
      </c>
      <c r="F4" s="11" t="s">
        <v>40</v>
      </c>
    </row>
    <row r="5" spans="2:18" ht="15.75" thickTop="1">
      <c r="B5" s="16" t="s">
        <v>29</v>
      </c>
      <c r="C5" s="46">
        <v>6.25</v>
      </c>
      <c r="D5" s="27" t="s">
        <v>30</v>
      </c>
      <c r="F5" s="24"/>
      <c r="G5" s="24"/>
      <c r="H5" s="24"/>
      <c r="I5" s="24"/>
      <c r="J5" s="24"/>
      <c r="K5" s="24"/>
      <c r="L5" s="24"/>
      <c r="M5" s="24"/>
      <c r="N5" s="24"/>
      <c r="O5" s="24"/>
      <c r="P5" s="24"/>
      <c r="Q5" s="24"/>
      <c r="R5" s="24"/>
    </row>
    <row r="6" spans="2:18">
      <c r="B6" s="8" t="s">
        <v>0</v>
      </c>
      <c r="C6" s="47">
        <v>100</v>
      </c>
      <c r="D6" s="25" t="s">
        <v>38</v>
      </c>
      <c r="F6" s="24"/>
      <c r="G6" s="24"/>
      <c r="H6" s="24"/>
      <c r="I6" s="24"/>
      <c r="J6" s="24"/>
      <c r="K6" s="24"/>
      <c r="L6" s="24"/>
      <c r="M6" s="24"/>
      <c r="N6" s="24"/>
      <c r="O6" s="24"/>
      <c r="P6" s="24"/>
      <c r="Q6" s="24"/>
      <c r="R6" s="24"/>
    </row>
    <row r="7" spans="2:18">
      <c r="B7" s="8" t="s">
        <v>1</v>
      </c>
      <c r="C7" s="47">
        <v>40</v>
      </c>
      <c r="D7" s="18"/>
      <c r="F7" s="24"/>
      <c r="G7" s="24"/>
      <c r="H7" s="24"/>
      <c r="I7" s="24"/>
      <c r="J7" s="24"/>
      <c r="K7" s="24"/>
      <c r="L7" s="24"/>
      <c r="M7" s="24"/>
      <c r="N7" s="24"/>
      <c r="O7" s="24"/>
      <c r="P7" s="24"/>
      <c r="Q7" s="24"/>
      <c r="R7" s="24"/>
    </row>
    <row r="8" spans="2:18">
      <c r="B8" s="8" t="s">
        <v>26</v>
      </c>
      <c r="C8" s="47">
        <v>19</v>
      </c>
      <c r="D8" s="18"/>
      <c r="F8" s="24"/>
      <c r="G8" s="24"/>
      <c r="H8" s="24"/>
      <c r="I8" s="24"/>
      <c r="J8" s="24"/>
      <c r="K8" s="24"/>
      <c r="L8" s="24"/>
      <c r="M8" s="24"/>
      <c r="N8" s="24"/>
      <c r="O8" s="24"/>
      <c r="P8" s="24"/>
      <c r="Q8" s="24"/>
      <c r="R8" s="24"/>
    </row>
    <row r="9" spans="2:18">
      <c r="B9" s="28" t="s">
        <v>42</v>
      </c>
      <c r="C9" s="28"/>
      <c r="D9" s="29"/>
      <c r="F9" s="24"/>
      <c r="G9" s="24"/>
      <c r="H9" s="24"/>
      <c r="I9" s="24"/>
      <c r="J9" s="24"/>
      <c r="K9" s="24"/>
      <c r="L9" s="24"/>
      <c r="M9" s="24"/>
      <c r="N9" s="24"/>
      <c r="O9" s="24"/>
      <c r="P9" s="24"/>
      <c r="Q9" s="24"/>
      <c r="R9" s="24"/>
    </row>
    <row r="10" spans="2:18">
      <c r="B10" s="8" t="s">
        <v>15</v>
      </c>
      <c r="C10" s="19">
        <v>1400</v>
      </c>
      <c r="D10" s="25" t="s">
        <v>17</v>
      </c>
      <c r="F10" s="24"/>
      <c r="G10" s="24"/>
      <c r="H10" s="24"/>
      <c r="I10" s="24"/>
      <c r="J10" s="24"/>
      <c r="K10" s="24"/>
      <c r="L10" s="24"/>
      <c r="M10" s="24"/>
      <c r="N10" s="24"/>
      <c r="O10" s="24"/>
      <c r="P10" s="24"/>
      <c r="Q10" s="24"/>
      <c r="R10" s="24"/>
    </row>
    <row r="11" spans="2:18">
      <c r="B11" s="8" t="s">
        <v>18</v>
      </c>
      <c r="C11" s="19">
        <f>IF(C5&lt;5,100,165)</f>
        <v>165</v>
      </c>
      <c r="D11" s="25" t="s">
        <v>17</v>
      </c>
      <c r="F11" s="24"/>
      <c r="G11" s="24"/>
      <c r="H11" s="24"/>
      <c r="I11" s="24"/>
      <c r="J11" s="24"/>
      <c r="K11" s="24"/>
      <c r="L11" s="24"/>
      <c r="M11" s="24"/>
      <c r="N11" s="24"/>
      <c r="O11" s="24"/>
      <c r="P11" s="24"/>
      <c r="Q11" s="24"/>
      <c r="R11" s="24"/>
    </row>
    <row r="12" spans="2:18" ht="15.75" thickBot="1">
      <c r="B12" s="17" t="s">
        <v>37</v>
      </c>
      <c r="C12" s="20">
        <v>600</v>
      </c>
      <c r="D12" s="26" t="s">
        <v>28</v>
      </c>
      <c r="F12" s="24"/>
      <c r="G12" s="24"/>
      <c r="H12" s="24"/>
      <c r="I12" s="24"/>
      <c r="J12" s="24"/>
      <c r="K12" s="24"/>
      <c r="L12" s="24"/>
      <c r="M12" s="24"/>
      <c r="N12" s="24"/>
      <c r="O12" s="24"/>
      <c r="P12" s="24"/>
      <c r="Q12" s="24"/>
      <c r="R12" s="24"/>
    </row>
    <row r="13" spans="2:18" ht="15.75" thickTop="1">
      <c r="B13" s="1"/>
    </row>
    <row r="14" spans="2:18" ht="21.75" thickBot="1">
      <c r="B14" s="11" t="s">
        <v>45</v>
      </c>
      <c r="C14" s="1"/>
      <c r="D14" s="1"/>
      <c r="E14" s="1"/>
      <c r="F14" s="1"/>
      <c r="G14" s="1"/>
      <c r="H14" s="1"/>
      <c r="I14" s="1"/>
      <c r="J14" s="1"/>
      <c r="K14" s="1"/>
      <c r="L14" s="1"/>
      <c r="M14" s="1"/>
      <c r="N14" s="1"/>
      <c r="O14" s="1"/>
      <c r="P14" s="1"/>
      <c r="Q14" s="1"/>
      <c r="R14" s="1"/>
    </row>
    <row r="15" spans="2:18" ht="15.75" thickTop="1">
      <c r="B15" s="7"/>
      <c r="C15" s="4" t="s">
        <v>32</v>
      </c>
      <c r="D15" s="5"/>
      <c r="E15" s="5"/>
      <c r="F15" s="5"/>
      <c r="G15" s="5"/>
      <c r="H15" s="5"/>
      <c r="I15" s="5"/>
      <c r="J15" s="5"/>
      <c r="K15" s="5"/>
      <c r="L15" s="5"/>
      <c r="M15" s="5"/>
      <c r="N15" s="5"/>
      <c r="O15" s="5"/>
      <c r="P15" s="5"/>
      <c r="Q15" s="5"/>
      <c r="R15" s="6"/>
    </row>
    <row r="16" spans="2:18" ht="15.75" thickBot="1">
      <c r="B16" s="8" t="s">
        <v>31</v>
      </c>
      <c r="C16" s="13">
        <v>0</v>
      </c>
      <c r="D16" s="13">
        <v>1</v>
      </c>
      <c r="E16" s="13">
        <v>2</v>
      </c>
      <c r="F16" s="13">
        <v>3</v>
      </c>
      <c r="G16" s="13">
        <v>4</v>
      </c>
      <c r="H16" s="13">
        <v>5</v>
      </c>
      <c r="I16" s="13">
        <v>6</v>
      </c>
      <c r="J16" s="13">
        <v>7</v>
      </c>
      <c r="K16" s="13">
        <v>8</v>
      </c>
      <c r="L16" s="13">
        <v>9</v>
      </c>
      <c r="M16" s="13">
        <v>10</v>
      </c>
      <c r="N16" s="13">
        <v>11</v>
      </c>
      <c r="O16" s="13">
        <v>12</v>
      </c>
      <c r="P16" s="13">
        <v>13</v>
      </c>
      <c r="Q16" s="13">
        <v>14</v>
      </c>
      <c r="R16" s="14">
        <v>15</v>
      </c>
    </row>
    <row r="17" spans="2:18" ht="15.75" thickTop="1">
      <c r="B17" s="9">
        <v>0</v>
      </c>
      <c r="C17" s="37" t="str">
        <f>IF(AND(C37&lt;=$C$10,C57&gt;=$C$11,C77&lt;=$C$12),"LEGAL","ILLEGAL")</f>
        <v>LEGAL</v>
      </c>
      <c r="D17" s="38" t="str">
        <f t="shared" ref="D17:R17" si="0">IF(AND(D37&lt;=$C$10,D57&gt;=$C$11,D77&lt;=$C$12),"LEGAL","ILLEGAL")</f>
        <v>LEGAL</v>
      </c>
      <c r="E17" s="38" t="str">
        <f t="shared" si="0"/>
        <v>LEGAL</v>
      </c>
      <c r="F17" s="38" t="str">
        <f t="shared" si="0"/>
        <v>LEGAL</v>
      </c>
      <c r="G17" s="38" t="str">
        <f t="shared" si="0"/>
        <v>LEGAL</v>
      </c>
      <c r="H17" s="38" t="str">
        <f t="shared" si="0"/>
        <v>LEGAL</v>
      </c>
      <c r="I17" s="38" t="str">
        <f t="shared" si="0"/>
        <v>LEGAL</v>
      </c>
      <c r="J17" s="38" t="str">
        <f t="shared" si="0"/>
        <v>LEGAL</v>
      </c>
      <c r="K17" s="38" t="str">
        <f t="shared" si="0"/>
        <v>LEGAL</v>
      </c>
      <c r="L17" s="38" t="str">
        <f t="shared" si="0"/>
        <v>LEGAL</v>
      </c>
      <c r="M17" s="38" t="str">
        <f t="shared" si="0"/>
        <v>LEGAL</v>
      </c>
      <c r="N17" s="38" t="str">
        <f t="shared" si="0"/>
        <v>LEGAL</v>
      </c>
      <c r="O17" s="38" t="str">
        <f t="shared" si="0"/>
        <v>LEGAL</v>
      </c>
      <c r="P17" s="38" t="str">
        <f t="shared" si="0"/>
        <v>ILLEGAL</v>
      </c>
      <c r="Q17" s="38" t="str">
        <f t="shared" si="0"/>
        <v>ILLEGAL</v>
      </c>
      <c r="R17" s="39" t="str">
        <f t="shared" si="0"/>
        <v>ILLEGAL</v>
      </c>
    </row>
    <row r="18" spans="2:18">
      <c r="B18" s="9">
        <v>1</v>
      </c>
      <c r="C18" s="40" t="str">
        <f t="shared" ref="C18:R18" si="1">IF(AND(C38&lt;=$C$10,C58&gt;=$C$11,C78&lt;=$C$12),"LEGAL","ILLEGAL")</f>
        <v>LEGAL</v>
      </c>
      <c r="D18" s="41" t="str">
        <f t="shared" si="1"/>
        <v>LEGAL</v>
      </c>
      <c r="E18" s="41" t="str">
        <f t="shared" si="1"/>
        <v>LEGAL</v>
      </c>
      <c r="F18" s="41" t="str">
        <f t="shared" si="1"/>
        <v>LEGAL</v>
      </c>
      <c r="G18" s="41" t="str">
        <f t="shared" si="1"/>
        <v>LEGAL</v>
      </c>
      <c r="H18" s="41" t="str">
        <f t="shared" si="1"/>
        <v>LEGAL</v>
      </c>
      <c r="I18" s="41" t="str">
        <f t="shared" si="1"/>
        <v>LEGAL</v>
      </c>
      <c r="J18" s="41" t="str">
        <f t="shared" si="1"/>
        <v>LEGAL</v>
      </c>
      <c r="K18" s="41" t="str">
        <f t="shared" si="1"/>
        <v>LEGAL</v>
      </c>
      <c r="L18" s="41" t="str">
        <f t="shared" si="1"/>
        <v>LEGAL</v>
      </c>
      <c r="M18" s="41" t="str">
        <f t="shared" si="1"/>
        <v>LEGAL</v>
      </c>
      <c r="N18" s="41" t="str">
        <f t="shared" si="1"/>
        <v>LEGAL</v>
      </c>
      <c r="O18" s="41" t="str">
        <f t="shared" si="1"/>
        <v>ILLEGAL</v>
      </c>
      <c r="P18" s="41" t="str">
        <f t="shared" si="1"/>
        <v>ILLEGAL</v>
      </c>
      <c r="Q18" s="41" t="str">
        <f t="shared" si="1"/>
        <v>ILLEGAL</v>
      </c>
      <c r="R18" s="42" t="str">
        <f t="shared" si="1"/>
        <v>ILLEGAL</v>
      </c>
    </row>
    <row r="19" spans="2:18">
      <c r="B19" s="9">
        <v>2</v>
      </c>
      <c r="C19" s="40" t="str">
        <f t="shared" ref="C19:R19" si="2">IF(AND(C39&lt;=$C$10,C59&gt;=$C$11,C79&lt;=$C$12),"LEGAL","ILLEGAL")</f>
        <v>LEGAL</v>
      </c>
      <c r="D19" s="41" t="str">
        <f t="shared" si="2"/>
        <v>LEGAL</v>
      </c>
      <c r="E19" s="41" t="str">
        <f t="shared" si="2"/>
        <v>LEGAL</v>
      </c>
      <c r="F19" s="41" t="str">
        <f t="shared" si="2"/>
        <v>LEGAL</v>
      </c>
      <c r="G19" s="41" t="str">
        <f t="shared" si="2"/>
        <v>LEGAL</v>
      </c>
      <c r="H19" s="41" t="str">
        <f t="shared" si="2"/>
        <v>LEGAL</v>
      </c>
      <c r="I19" s="41" t="str">
        <f t="shared" si="2"/>
        <v>LEGAL</v>
      </c>
      <c r="J19" s="41" t="str">
        <f t="shared" si="2"/>
        <v>LEGAL</v>
      </c>
      <c r="K19" s="41" t="str">
        <f t="shared" si="2"/>
        <v>LEGAL</v>
      </c>
      <c r="L19" s="41" t="str">
        <f t="shared" si="2"/>
        <v>LEGAL</v>
      </c>
      <c r="M19" s="41" t="str">
        <f t="shared" si="2"/>
        <v>LEGAL</v>
      </c>
      <c r="N19" s="41" t="str">
        <f t="shared" si="2"/>
        <v>ILLEGAL</v>
      </c>
      <c r="O19" s="41" t="str">
        <f t="shared" si="2"/>
        <v>ILLEGAL</v>
      </c>
      <c r="P19" s="41" t="str">
        <f t="shared" si="2"/>
        <v>ILLEGAL</v>
      </c>
      <c r="Q19" s="41" t="str">
        <f t="shared" si="2"/>
        <v>ILLEGAL</v>
      </c>
      <c r="R19" s="42" t="str">
        <f t="shared" si="2"/>
        <v>ILLEGAL</v>
      </c>
    </row>
    <row r="20" spans="2:18">
      <c r="B20" s="9">
        <v>3</v>
      </c>
      <c r="C20" s="40" t="str">
        <f t="shared" ref="C20:R20" si="3">IF(AND(C40&lt;=$C$10,C60&gt;=$C$11,C80&lt;=$C$12),"LEGAL","ILLEGAL")</f>
        <v>LEGAL</v>
      </c>
      <c r="D20" s="41" t="str">
        <f t="shared" si="3"/>
        <v>LEGAL</v>
      </c>
      <c r="E20" s="41" t="str">
        <f t="shared" si="3"/>
        <v>LEGAL</v>
      </c>
      <c r="F20" s="41" t="str">
        <f t="shared" si="3"/>
        <v>LEGAL</v>
      </c>
      <c r="G20" s="41" t="str">
        <f t="shared" si="3"/>
        <v>LEGAL</v>
      </c>
      <c r="H20" s="41" t="str">
        <f t="shared" si="3"/>
        <v>LEGAL</v>
      </c>
      <c r="I20" s="41" t="str">
        <f t="shared" si="3"/>
        <v>LEGAL</v>
      </c>
      <c r="J20" s="41" t="str">
        <f t="shared" si="3"/>
        <v>LEGAL</v>
      </c>
      <c r="K20" s="41" t="str">
        <f t="shared" si="3"/>
        <v>LEGAL</v>
      </c>
      <c r="L20" s="41" t="str">
        <f t="shared" si="3"/>
        <v>LEGAL</v>
      </c>
      <c r="M20" s="41" t="str">
        <f t="shared" si="3"/>
        <v>ILLEGAL</v>
      </c>
      <c r="N20" s="41" t="str">
        <f t="shared" si="3"/>
        <v>ILLEGAL</v>
      </c>
      <c r="O20" s="41" t="str">
        <f t="shared" si="3"/>
        <v>ILLEGAL</v>
      </c>
      <c r="P20" s="41" t="str">
        <f t="shared" si="3"/>
        <v>ILLEGAL</v>
      </c>
      <c r="Q20" s="41" t="str">
        <f t="shared" si="3"/>
        <v>ILLEGAL</v>
      </c>
      <c r="R20" s="42" t="str">
        <f t="shared" si="3"/>
        <v>ILLEGAL</v>
      </c>
    </row>
    <row r="21" spans="2:18">
      <c r="B21" s="9">
        <v>4</v>
      </c>
      <c r="C21" s="40" t="str">
        <f t="shared" ref="C21:R21" si="4">IF(AND(C41&lt;=$C$10,C61&gt;=$C$11,C81&lt;=$C$12),"LEGAL","ILLEGAL")</f>
        <v>LEGAL</v>
      </c>
      <c r="D21" s="41" t="str">
        <f t="shared" si="4"/>
        <v>LEGAL</v>
      </c>
      <c r="E21" s="41" t="str">
        <f t="shared" si="4"/>
        <v>LEGAL</v>
      </c>
      <c r="F21" s="41" t="str">
        <f t="shared" si="4"/>
        <v>LEGAL</v>
      </c>
      <c r="G21" s="41" t="str">
        <f t="shared" si="4"/>
        <v>LEGAL</v>
      </c>
      <c r="H21" s="41" t="str">
        <f t="shared" si="4"/>
        <v>LEGAL</v>
      </c>
      <c r="I21" s="41" t="str">
        <f t="shared" si="4"/>
        <v>LEGAL</v>
      </c>
      <c r="J21" s="41" t="str">
        <f t="shared" si="4"/>
        <v>LEGAL</v>
      </c>
      <c r="K21" s="41" t="str">
        <f t="shared" si="4"/>
        <v>LEGAL</v>
      </c>
      <c r="L21" s="41" t="str">
        <f t="shared" si="4"/>
        <v>ILLEGAL</v>
      </c>
      <c r="M21" s="41" t="str">
        <f t="shared" si="4"/>
        <v>ILLEGAL</v>
      </c>
      <c r="N21" s="41" t="str">
        <f t="shared" si="4"/>
        <v>ILLEGAL</v>
      </c>
      <c r="O21" s="41" t="str">
        <f t="shared" si="4"/>
        <v>ILLEGAL</v>
      </c>
      <c r="P21" s="41" t="str">
        <f t="shared" si="4"/>
        <v>ILLEGAL</v>
      </c>
      <c r="Q21" s="41" t="str">
        <f t="shared" si="4"/>
        <v>ILLEGAL</v>
      </c>
      <c r="R21" s="42" t="str">
        <f t="shared" si="4"/>
        <v>ILLEGAL</v>
      </c>
    </row>
    <row r="22" spans="2:18">
      <c r="B22" s="9">
        <v>5</v>
      </c>
      <c r="C22" s="40" t="str">
        <f t="shared" ref="C22:R22" si="5">IF(AND(C42&lt;=$C$10,C62&gt;=$C$11,C82&lt;=$C$12),"LEGAL","ILLEGAL")</f>
        <v>LEGAL</v>
      </c>
      <c r="D22" s="41" t="str">
        <f t="shared" si="5"/>
        <v>LEGAL</v>
      </c>
      <c r="E22" s="41" t="str">
        <f t="shared" si="5"/>
        <v>LEGAL</v>
      </c>
      <c r="F22" s="41" t="str">
        <f t="shared" si="5"/>
        <v>LEGAL</v>
      </c>
      <c r="G22" s="41" t="str">
        <f t="shared" si="5"/>
        <v>LEGAL</v>
      </c>
      <c r="H22" s="41" t="str">
        <f t="shared" si="5"/>
        <v>LEGAL</v>
      </c>
      <c r="I22" s="41" t="str">
        <f t="shared" si="5"/>
        <v>LEGAL</v>
      </c>
      <c r="J22" s="41" t="str">
        <f t="shared" si="5"/>
        <v>LEGAL</v>
      </c>
      <c r="K22" s="41" t="str">
        <f t="shared" si="5"/>
        <v>ILLEGAL</v>
      </c>
      <c r="L22" s="41" t="str">
        <f t="shared" si="5"/>
        <v>ILLEGAL</v>
      </c>
      <c r="M22" s="41" t="str">
        <f t="shared" si="5"/>
        <v>ILLEGAL</v>
      </c>
      <c r="N22" s="41" t="str">
        <f t="shared" si="5"/>
        <v>ILLEGAL</v>
      </c>
      <c r="O22" s="41" t="str">
        <f t="shared" si="5"/>
        <v>ILLEGAL</v>
      </c>
      <c r="P22" s="41" t="str">
        <f t="shared" si="5"/>
        <v>ILLEGAL</v>
      </c>
      <c r="Q22" s="41" t="str">
        <f t="shared" si="5"/>
        <v>ILLEGAL</v>
      </c>
      <c r="R22" s="42" t="str">
        <f t="shared" si="5"/>
        <v>ILLEGAL</v>
      </c>
    </row>
    <row r="23" spans="2:18">
      <c r="B23" s="9">
        <v>6</v>
      </c>
      <c r="C23" s="40" t="str">
        <f t="shared" ref="C23:R23" si="6">IF(AND(C43&lt;=$C$10,C63&gt;=$C$11,C83&lt;=$C$12),"LEGAL","ILLEGAL")</f>
        <v>LEGAL</v>
      </c>
      <c r="D23" s="41" t="str">
        <f t="shared" si="6"/>
        <v>LEGAL</v>
      </c>
      <c r="E23" s="41" t="str">
        <f t="shared" si="6"/>
        <v>LEGAL</v>
      </c>
      <c r="F23" s="41" t="str">
        <f t="shared" si="6"/>
        <v>LEGAL</v>
      </c>
      <c r="G23" s="41" t="str">
        <f t="shared" si="6"/>
        <v>LEGAL</v>
      </c>
      <c r="H23" s="41" t="str">
        <f t="shared" si="6"/>
        <v>LEGAL</v>
      </c>
      <c r="I23" s="41" t="str">
        <f t="shared" si="6"/>
        <v>LEGAL</v>
      </c>
      <c r="J23" s="41" t="str">
        <f t="shared" si="6"/>
        <v>ILLEGAL</v>
      </c>
      <c r="K23" s="41" t="str">
        <f t="shared" si="6"/>
        <v>ILLEGAL</v>
      </c>
      <c r="L23" s="41" t="str">
        <f t="shared" si="6"/>
        <v>ILLEGAL</v>
      </c>
      <c r="M23" s="41" t="str">
        <f t="shared" si="6"/>
        <v>ILLEGAL</v>
      </c>
      <c r="N23" s="41" t="str">
        <f t="shared" si="6"/>
        <v>ILLEGAL</v>
      </c>
      <c r="O23" s="41" t="str">
        <f t="shared" si="6"/>
        <v>ILLEGAL</v>
      </c>
      <c r="P23" s="41" t="str">
        <f t="shared" si="6"/>
        <v>ILLEGAL</v>
      </c>
      <c r="Q23" s="41" t="str">
        <f t="shared" si="6"/>
        <v>ILLEGAL</v>
      </c>
      <c r="R23" s="42" t="str">
        <f t="shared" si="6"/>
        <v>ILLEGAL</v>
      </c>
    </row>
    <row r="24" spans="2:18">
      <c r="B24" s="9">
        <v>7</v>
      </c>
      <c r="C24" s="40" t="str">
        <f t="shared" ref="C24:R24" si="7">IF(AND(C44&lt;=$C$10,C64&gt;=$C$11,C84&lt;=$C$12),"LEGAL","ILLEGAL")</f>
        <v>LEGAL</v>
      </c>
      <c r="D24" s="41" t="str">
        <f t="shared" si="7"/>
        <v>LEGAL</v>
      </c>
      <c r="E24" s="41" t="str">
        <f t="shared" si="7"/>
        <v>LEGAL</v>
      </c>
      <c r="F24" s="41" t="str">
        <f t="shared" si="7"/>
        <v>LEGAL</v>
      </c>
      <c r="G24" s="41" t="str">
        <f t="shared" si="7"/>
        <v>LEGAL</v>
      </c>
      <c r="H24" s="41" t="str">
        <f t="shared" si="7"/>
        <v>LEGAL</v>
      </c>
      <c r="I24" s="41" t="str">
        <f t="shared" si="7"/>
        <v>ILLEGAL</v>
      </c>
      <c r="J24" s="41" t="str">
        <f t="shared" si="7"/>
        <v>ILLEGAL</v>
      </c>
      <c r="K24" s="41" t="str">
        <f t="shared" si="7"/>
        <v>ILLEGAL</v>
      </c>
      <c r="L24" s="41" t="str">
        <f t="shared" si="7"/>
        <v>ILLEGAL</v>
      </c>
      <c r="M24" s="41" t="str">
        <f t="shared" si="7"/>
        <v>ILLEGAL</v>
      </c>
      <c r="N24" s="41" t="str">
        <f t="shared" si="7"/>
        <v>ILLEGAL</v>
      </c>
      <c r="O24" s="41" t="str">
        <f t="shared" si="7"/>
        <v>ILLEGAL</v>
      </c>
      <c r="P24" s="41" t="str">
        <f t="shared" si="7"/>
        <v>ILLEGAL</v>
      </c>
      <c r="Q24" s="41" t="str">
        <f t="shared" si="7"/>
        <v>ILLEGAL</v>
      </c>
      <c r="R24" s="42" t="str">
        <f t="shared" si="7"/>
        <v>ILLEGAL</v>
      </c>
    </row>
    <row r="25" spans="2:18">
      <c r="B25" s="9">
        <v>8</v>
      </c>
      <c r="C25" s="40" t="str">
        <f t="shared" ref="C25:R25" si="8">IF(AND(C45&lt;=$C$10,C65&gt;=$C$11,C85&lt;=$C$12),"LEGAL","ILLEGAL")</f>
        <v>LEGAL</v>
      </c>
      <c r="D25" s="41" t="str">
        <f t="shared" si="8"/>
        <v>LEGAL</v>
      </c>
      <c r="E25" s="41" t="str">
        <f t="shared" si="8"/>
        <v>LEGAL</v>
      </c>
      <c r="F25" s="41" t="str">
        <f t="shared" si="8"/>
        <v>LEGAL</v>
      </c>
      <c r="G25" s="41" t="str">
        <f t="shared" si="8"/>
        <v>LEGAL</v>
      </c>
      <c r="H25" s="41" t="str">
        <f t="shared" si="8"/>
        <v>ILLEGAL</v>
      </c>
      <c r="I25" s="41" t="str">
        <f t="shared" si="8"/>
        <v>ILLEGAL</v>
      </c>
      <c r="J25" s="41" t="str">
        <f t="shared" si="8"/>
        <v>ILLEGAL</v>
      </c>
      <c r="K25" s="41" t="str">
        <f t="shared" si="8"/>
        <v>ILLEGAL</v>
      </c>
      <c r="L25" s="41" t="str">
        <f t="shared" si="8"/>
        <v>ILLEGAL</v>
      </c>
      <c r="M25" s="41" t="str">
        <f t="shared" si="8"/>
        <v>ILLEGAL</v>
      </c>
      <c r="N25" s="41" t="str">
        <f t="shared" si="8"/>
        <v>ILLEGAL</v>
      </c>
      <c r="O25" s="41" t="str">
        <f t="shared" si="8"/>
        <v>ILLEGAL</v>
      </c>
      <c r="P25" s="41" t="str">
        <f t="shared" si="8"/>
        <v>ILLEGAL</v>
      </c>
      <c r="Q25" s="41" t="str">
        <f t="shared" si="8"/>
        <v>ILLEGAL</v>
      </c>
      <c r="R25" s="42" t="str">
        <f t="shared" si="8"/>
        <v>ILLEGAL</v>
      </c>
    </row>
    <row r="26" spans="2:18">
      <c r="B26" s="9">
        <v>9</v>
      </c>
      <c r="C26" s="40" t="str">
        <f t="shared" ref="C26:R26" si="9">IF(AND(C46&lt;=$C$10,C66&gt;=$C$11,C86&lt;=$C$12),"LEGAL","ILLEGAL")</f>
        <v>LEGAL</v>
      </c>
      <c r="D26" s="41" t="str">
        <f t="shared" si="9"/>
        <v>LEGAL</v>
      </c>
      <c r="E26" s="41" t="str">
        <f t="shared" si="9"/>
        <v>LEGAL</v>
      </c>
      <c r="F26" s="41" t="str">
        <f t="shared" si="9"/>
        <v>LEGAL</v>
      </c>
      <c r="G26" s="41" t="str">
        <f t="shared" si="9"/>
        <v>ILLEGAL</v>
      </c>
      <c r="H26" s="41" t="str">
        <f t="shared" si="9"/>
        <v>ILLEGAL</v>
      </c>
      <c r="I26" s="41" t="str">
        <f t="shared" si="9"/>
        <v>ILLEGAL</v>
      </c>
      <c r="J26" s="41" t="str">
        <f t="shared" si="9"/>
        <v>ILLEGAL</v>
      </c>
      <c r="K26" s="41" t="str">
        <f t="shared" si="9"/>
        <v>ILLEGAL</v>
      </c>
      <c r="L26" s="41" t="str">
        <f t="shared" si="9"/>
        <v>ILLEGAL</v>
      </c>
      <c r="M26" s="41" t="str">
        <f t="shared" si="9"/>
        <v>ILLEGAL</v>
      </c>
      <c r="N26" s="41" t="str">
        <f t="shared" si="9"/>
        <v>ILLEGAL</v>
      </c>
      <c r="O26" s="41" t="str">
        <f t="shared" si="9"/>
        <v>ILLEGAL</v>
      </c>
      <c r="P26" s="41" t="str">
        <f t="shared" si="9"/>
        <v>ILLEGAL</v>
      </c>
      <c r="Q26" s="41" t="str">
        <f t="shared" si="9"/>
        <v>ILLEGAL</v>
      </c>
      <c r="R26" s="42" t="str">
        <f t="shared" si="9"/>
        <v>ILLEGAL</v>
      </c>
    </row>
    <row r="27" spans="2:18">
      <c r="B27" s="9">
        <v>10</v>
      </c>
      <c r="C27" s="40" t="str">
        <f t="shared" ref="C27:R27" si="10">IF(AND(C47&lt;=$C$10,C67&gt;=$C$11,C87&lt;=$C$12),"LEGAL","ILLEGAL")</f>
        <v>LEGAL</v>
      </c>
      <c r="D27" s="41" t="str">
        <f t="shared" si="10"/>
        <v>LEGAL</v>
      </c>
      <c r="E27" s="41" t="str">
        <f t="shared" si="10"/>
        <v>LEGAL</v>
      </c>
      <c r="F27" s="41" t="str">
        <f t="shared" si="10"/>
        <v>ILLEGAL</v>
      </c>
      <c r="G27" s="41" t="str">
        <f t="shared" si="10"/>
        <v>ILLEGAL</v>
      </c>
      <c r="H27" s="41" t="str">
        <f t="shared" si="10"/>
        <v>ILLEGAL</v>
      </c>
      <c r="I27" s="41" t="str">
        <f t="shared" si="10"/>
        <v>ILLEGAL</v>
      </c>
      <c r="J27" s="41" t="str">
        <f t="shared" si="10"/>
        <v>ILLEGAL</v>
      </c>
      <c r="K27" s="41" t="str">
        <f t="shared" si="10"/>
        <v>ILLEGAL</v>
      </c>
      <c r="L27" s="41" t="str">
        <f t="shared" si="10"/>
        <v>ILLEGAL</v>
      </c>
      <c r="M27" s="41" t="str">
        <f t="shared" si="10"/>
        <v>ILLEGAL</v>
      </c>
      <c r="N27" s="41" t="str">
        <f t="shared" si="10"/>
        <v>ILLEGAL</v>
      </c>
      <c r="O27" s="41" t="str">
        <f t="shared" si="10"/>
        <v>ILLEGAL</v>
      </c>
      <c r="P27" s="41" t="str">
        <f t="shared" si="10"/>
        <v>ILLEGAL</v>
      </c>
      <c r="Q27" s="41" t="str">
        <f t="shared" si="10"/>
        <v>ILLEGAL</v>
      </c>
      <c r="R27" s="42" t="str">
        <f t="shared" si="10"/>
        <v>ILLEGAL</v>
      </c>
    </row>
    <row r="28" spans="2:18">
      <c r="B28" s="9">
        <v>11</v>
      </c>
      <c r="C28" s="40" t="str">
        <f t="shared" ref="C28:R28" si="11">IF(AND(C48&lt;=$C$10,C68&gt;=$C$11,C88&lt;=$C$12),"LEGAL","ILLEGAL")</f>
        <v>LEGAL</v>
      </c>
      <c r="D28" s="41" t="str">
        <f t="shared" si="11"/>
        <v>LEGAL</v>
      </c>
      <c r="E28" s="41" t="str">
        <f t="shared" si="11"/>
        <v>ILLEGAL</v>
      </c>
      <c r="F28" s="41" t="str">
        <f t="shared" si="11"/>
        <v>ILLEGAL</v>
      </c>
      <c r="G28" s="41" t="str">
        <f t="shared" si="11"/>
        <v>ILLEGAL</v>
      </c>
      <c r="H28" s="41" t="str">
        <f t="shared" si="11"/>
        <v>ILLEGAL</v>
      </c>
      <c r="I28" s="41" t="str">
        <f t="shared" si="11"/>
        <v>ILLEGAL</v>
      </c>
      <c r="J28" s="41" t="str">
        <f t="shared" si="11"/>
        <v>ILLEGAL</v>
      </c>
      <c r="K28" s="41" t="str">
        <f t="shared" si="11"/>
        <v>ILLEGAL</v>
      </c>
      <c r="L28" s="41" t="str">
        <f t="shared" si="11"/>
        <v>ILLEGAL</v>
      </c>
      <c r="M28" s="41" t="str">
        <f t="shared" si="11"/>
        <v>ILLEGAL</v>
      </c>
      <c r="N28" s="41" t="str">
        <f t="shared" si="11"/>
        <v>ILLEGAL</v>
      </c>
      <c r="O28" s="41" t="str">
        <f t="shared" si="11"/>
        <v>ILLEGAL</v>
      </c>
      <c r="P28" s="41" t="str">
        <f t="shared" si="11"/>
        <v>ILLEGAL</v>
      </c>
      <c r="Q28" s="41" t="str">
        <f t="shared" si="11"/>
        <v>ILLEGAL</v>
      </c>
      <c r="R28" s="42" t="str">
        <f t="shared" si="11"/>
        <v>ILLEGAL</v>
      </c>
    </row>
    <row r="29" spans="2:18">
      <c r="B29" s="9">
        <v>12</v>
      </c>
      <c r="C29" s="40" t="str">
        <f t="shared" ref="C29:R29" si="12">IF(AND(C49&lt;=$C$10,C69&gt;=$C$11,C89&lt;=$C$12),"LEGAL","ILLEGAL")</f>
        <v>LEGAL</v>
      </c>
      <c r="D29" s="41" t="str">
        <f t="shared" si="12"/>
        <v>ILLEGAL</v>
      </c>
      <c r="E29" s="41" t="str">
        <f t="shared" si="12"/>
        <v>ILLEGAL</v>
      </c>
      <c r="F29" s="41" t="str">
        <f t="shared" si="12"/>
        <v>ILLEGAL</v>
      </c>
      <c r="G29" s="41" t="str">
        <f t="shared" si="12"/>
        <v>ILLEGAL</v>
      </c>
      <c r="H29" s="41" t="str">
        <f t="shared" si="12"/>
        <v>ILLEGAL</v>
      </c>
      <c r="I29" s="41" t="str">
        <f t="shared" si="12"/>
        <v>ILLEGAL</v>
      </c>
      <c r="J29" s="41" t="str">
        <f t="shared" si="12"/>
        <v>ILLEGAL</v>
      </c>
      <c r="K29" s="41" t="str">
        <f t="shared" si="12"/>
        <v>ILLEGAL</v>
      </c>
      <c r="L29" s="41" t="str">
        <f t="shared" si="12"/>
        <v>ILLEGAL</v>
      </c>
      <c r="M29" s="41" t="str">
        <f t="shared" si="12"/>
        <v>ILLEGAL</v>
      </c>
      <c r="N29" s="41" t="str">
        <f t="shared" si="12"/>
        <v>ILLEGAL</v>
      </c>
      <c r="O29" s="41" t="str">
        <f t="shared" si="12"/>
        <v>ILLEGAL</v>
      </c>
      <c r="P29" s="41" t="str">
        <f t="shared" si="12"/>
        <v>ILLEGAL</v>
      </c>
      <c r="Q29" s="41" t="str">
        <f t="shared" si="12"/>
        <v>ILLEGAL</v>
      </c>
      <c r="R29" s="42" t="str">
        <f t="shared" si="12"/>
        <v>ILLEGAL</v>
      </c>
    </row>
    <row r="30" spans="2:18">
      <c r="B30" s="9">
        <v>13</v>
      </c>
      <c r="C30" s="40" t="str">
        <f t="shared" ref="C30:R30" si="13">IF(AND(C50&lt;=$C$10,C70&gt;=$C$11,C90&lt;=$C$12),"LEGAL","ILLEGAL")</f>
        <v>ILLEGAL</v>
      </c>
      <c r="D30" s="41" t="str">
        <f t="shared" si="13"/>
        <v>ILLEGAL</v>
      </c>
      <c r="E30" s="41" t="str">
        <f t="shared" si="13"/>
        <v>ILLEGAL</v>
      </c>
      <c r="F30" s="41" t="str">
        <f t="shared" si="13"/>
        <v>ILLEGAL</v>
      </c>
      <c r="G30" s="41" t="str">
        <f t="shared" si="13"/>
        <v>ILLEGAL</v>
      </c>
      <c r="H30" s="41" t="str">
        <f t="shared" si="13"/>
        <v>ILLEGAL</v>
      </c>
      <c r="I30" s="41" t="str">
        <f t="shared" si="13"/>
        <v>ILLEGAL</v>
      </c>
      <c r="J30" s="41" t="str">
        <f t="shared" si="13"/>
        <v>ILLEGAL</v>
      </c>
      <c r="K30" s="41" t="str">
        <f t="shared" si="13"/>
        <v>ILLEGAL</v>
      </c>
      <c r="L30" s="41" t="str">
        <f t="shared" si="13"/>
        <v>ILLEGAL</v>
      </c>
      <c r="M30" s="41" t="str">
        <f t="shared" si="13"/>
        <v>ILLEGAL</v>
      </c>
      <c r="N30" s="41" t="str">
        <f t="shared" si="13"/>
        <v>ILLEGAL</v>
      </c>
      <c r="O30" s="41" t="str">
        <f t="shared" si="13"/>
        <v>ILLEGAL</v>
      </c>
      <c r="P30" s="41" t="str">
        <f t="shared" si="13"/>
        <v>ILLEGAL</v>
      </c>
      <c r="Q30" s="41" t="str">
        <f t="shared" si="13"/>
        <v>ILLEGAL</v>
      </c>
      <c r="R30" s="42" t="str">
        <f t="shared" si="13"/>
        <v>ILLEGAL</v>
      </c>
    </row>
    <row r="31" spans="2:18">
      <c r="B31" s="9">
        <v>14</v>
      </c>
      <c r="C31" s="40" t="str">
        <f t="shared" ref="C31:R31" si="14">IF(AND(C51&lt;=$C$10,C71&gt;=$C$11,C91&lt;=$C$12),"LEGAL","ILLEGAL")</f>
        <v>ILLEGAL</v>
      </c>
      <c r="D31" s="41" t="str">
        <f t="shared" si="14"/>
        <v>ILLEGAL</v>
      </c>
      <c r="E31" s="41" t="str">
        <f t="shared" si="14"/>
        <v>ILLEGAL</v>
      </c>
      <c r="F31" s="41" t="str">
        <f t="shared" si="14"/>
        <v>ILLEGAL</v>
      </c>
      <c r="G31" s="41" t="str">
        <f t="shared" si="14"/>
        <v>ILLEGAL</v>
      </c>
      <c r="H31" s="41" t="str">
        <f t="shared" si="14"/>
        <v>ILLEGAL</v>
      </c>
      <c r="I31" s="41" t="str">
        <f t="shared" si="14"/>
        <v>ILLEGAL</v>
      </c>
      <c r="J31" s="41" t="str">
        <f t="shared" si="14"/>
        <v>ILLEGAL</v>
      </c>
      <c r="K31" s="41" t="str">
        <f t="shared" si="14"/>
        <v>ILLEGAL</v>
      </c>
      <c r="L31" s="41" t="str">
        <f t="shared" si="14"/>
        <v>ILLEGAL</v>
      </c>
      <c r="M31" s="41" t="str">
        <f t="shared" si="14"/>
        <v>ILLEGAL</v>
      </c>
      <c r="N31" s="41" t="str">
        <f t="shared" si="14"/>
        <v>ILLEGAL</v>
      </c>
      <c r="O31" s="41" t="str">
        <f t="shared" si="14"/>
        <v>ILLEGAL</v>
      </c>
      <c r="P31" s="41" t="str">
        <f t="shared" si="14"/>
        <v>ILLEGAL</v>
      </c>
      <c r="Q31" s="41" t="str">
        <f t="shared" si="14"/>
        <v>ILLEGAL</v>
      </c>
      <c r="R31" s="42" t="str">
        <f t="shared" si="14"/>
        <v>ILLEGAL</v>
      </c>
    </row>
    <row r="32" spans="2:18" ht="15.75" thickBot="1">
      <c r="B32" s="10">
        <v>15</v>
      </c>
      <c r="C32" s="43" t="str">
        <f t="shared" ref="C32:R32" si="15">IF(AND(C52&lt;=$C$10,C72&gt;=$C$11,C92&lt;=$C$12),"LEGAL","ILLEGAL")</f>
        <v>ILLEGAL</v>
      </c>
      <c r="D32" s="44" t="str">
        <f t="shared" si="15"/>
        <v>ILLEGAL</v>
      </c>
      <c r="E32" s="44" t="str">
        <f t="shared" si="15"/>
        <v>ILLEGAL</v>
      </c>
      <c r="F32" s="44" t="str">
        <f t="shared" si="15"/>
        <v>ILLEGAL</v>
      </c>
      <c r="G32" s="44" t="str">
        <f t="shared" si="15"/>
        <v>ILLEGAL</v>
      </c>
      <c r="H32" s="44" t="str">
        <f t="shared" si="15"/>
        <v>ILLEGAL</v>
      </c>
      <c r="I32" s="44" t="str">
        <f t="shared" si="15"/>
        <v>ILLEGAL</v>
      </c>
      <c r="J32" s="44" t="str">
        <f t="shared" si="15"/>
        <v>ILLEGAL</v>
      </c>
      <c r="K32" s="44" t="str">
        <f t="shared" si="15"/>
        <v>ILLEGAL</v>
      </c>
      <c r="L32" s="44" t="str">
        <f t="shared" si="15"/>
        <v>ILLEGAL</v>
      </c>
      <c r="M32" s="44" t="str">
        <f t="shared" si="15"/>
        <v>ILLEGAL</v>
      </c>
      <c r="N32" s="44" t="str">
        <f t="shared" si="15"/>
        <v>ILLEGAL</v>
      </c>
      <c r="O32" s="44" t="str">
        <f t="shared" si="15"/>
        <v>ILLEGAL</v>
      </c>
      <c r="P32" s="44" t="str">
        <f t="shared" si="15"/>
        <v>ILLEGAL</v>
      </c>
      <c r="Q32" s="44" t="str">
        <f t="shared" si="15"/>
        <v>ILLEGAL</v>
      </c>
      <c r="R32" s="45" t="str">
        <f t="shared" si="15"/>
        <v>ILLEGAL</v>
      </c>
    </row>
    <row r="33" spans="2:18" ht="15.75" thickTop="1">
      <c r="B33" s="1"/>
    </row>
    <row r="34" spans="2:18" s="1" customFormat="1" ht="21.75" thickBot="1">
      <c r="B34" s="11" t="s">
        <v>33</v>
      </c>
    </row>
    <row r="35" spans="2:18" ht="15.75" thickTop="1">
      <c r="B35" s="7"/>
      <c r="C35" s="12" t="s">
        <v>32</v>
      </c>
      <c r="D35" s="5"/>
      <c r="E35" s="5"/>
      <c r="F35" s="5"/>
      <c r="G35" s="5"/>
      <c r="H35" s="5"/>
      <c r="I35" s="5"/>
      <c r="J35" s="5"/>
      <c r="K35" s="5"/>
      <c r="L35" s="5"/>
      <c r="M35" s="5"/>
      <c r="N35" s="5"/>
      <c r="O35" s="5"/>
      <c r="P35" s="5"/>
      <c r="Q35" s="5"/>
      <c r="R35" s="6"/>
    </row>
    <row r="36" spans="2:18" ht="15.75" thickBot="1">
      <c r="B36" s="8" t="s">
        <v>31</v>
      </c>
      <c r="C36" s="15">
        <v>0</v>
      </c>
      <c r="D36" s="13">
        <v>1</v>
      </c>
      <c r="E36" s="13">
        <v>2</v>
      </c>
      <c r="F36" s="13">
        <v>3</v>
      </c>
      <c r="G36" s="13">
        <v>4</v>
      </c>
      <c r="H36" s="13">
        <v>5</v>
      </c>
      <c r="I36" s="13">
        <v>6</v>
      </c>
      <c r="J36" s="13">
        <v>7</v>
      </c>
      <c r="K36" s="13">
        <v>8</v>
      </c>
      <c r="L36" s="13">
        <v>9</v>
      </c>
      <c r="M36" s="13">
        <v>10</v>
      </c>
      <c r="N36" s="13">
        <v>11</v>
      </c>
      <c r="O36" s="13">
        <v>12</v>
      </c>
      <c r="P36" s="13">
        <v>13</v>
      </c>
      <c r="Q36" s="13">
        <v>14</v>
      </c>
      <c r="R36" s="14">
        <v>15</v>
      </c>
    </row>
    <row r="37" spans="2:18" ht="15.75" thickTop="1">
      <c r="B37" s="9">
        <v>0</v>
      </c>
      <c r="C37" s="37">
        <f>('Raw Info'!$J$6/'Raw Info'!$I$6*$C$7+0.25*('Raw Info'!$J$7/'Raw Info'!$I$7*$B$37+'Raw Info'!$J$8/'Raw Info'!$I$8*$C$8+'Raw Info'!$J$9/'Raw Info'!$I$9*C36))*$C$6</f>
        <v>894.99999999999989</v>
      </c>
      <c r="D37" s="38">
        <f>('Raw Info'!$J$6/'Raw Info'!$I$6*$C$7+0.25*('Raw Info'!$J$7/'Raw Info'!$I$7*$B$37+'Raw Info'!$J$8/'Raw Info'!$I$8*$C$8+'Raw Info'!$J$9/'Raw Info'!$I$9*D36))*$C$6</f>
        <v>900</v>
      </c>
      <c r="E37" s="38">
        <f>('Raw Info'!$J$6/'Raw Info'!$I$6*$C$7+0.25*('Raw Info'!$J$7/'Raw Info'!$I$7*$B$37+'Raw Info'!$J$8/'Raw Info'!$I$8*$C$8+'Raw Info'!$J$9/'Raw Info'!$I$9*E36))*$C$6</f>
        <v>904.99999999999989</v>
      </c>
      <c r="F37" s="38">
        <f>('Raw Info'!$J$6/'Raw Info'!$I$6*$C$7+0.25*('Raw Info'!$J$7/'Raw Info'!$I$7*$B$37+'Raw Info'!$J$8/'Raw Info'!$I$8*$C$8+'Raw Info'!$J$9/'Raw Info'!$I$9*F36))*$C$6</f>
        <v>910</v>
      </c>
      <c r="G37" s="38">
        <f>('Raw Info'!$J$6/'Raw Info'!$I$6*$C$7+0.25*('Raw Info'!$J$7/'Raw Info'!$I$7*$B$37+'Raw Info'!$J$8/'Raw Info'!$I$8*$C$8+'Raw Info'!$J$9/'Raw Info'!$I$9*G36))*$C$6</f>
        <v>914.99999999999989</v>
      </c>
      <c r="H37" s="38">
        <f>('Raw Info'!$J$6/'Raw Info'!$I$6*$C$7+0.25*('Raw Info'!$J$7/'Raw Info'!$I$7*$B$37+'Raw Info'!$J$8/'Raw Info'!$I$8*$C$8+'Raw Info'!$J$9/'Raw Info'!$I$9*H36))*$C$6</f>
        <v>919.99999999999989</v>
      </c>
      <c r="I37" s="38">
        <f>('Raw Info'!$J$6/'Raw Info'!$I$6*$C$7+0.25*('Raw Info'!$J$7/'Raw Info'!$I$7*$B$37+'Raw Info'!$J$8/'Raw Info'!$I$8*$C$8+'Raw Info'!$J$9/'Raw Info'!$I$9*I36))*$C$6</f>
        <v>925</v>
      </c>
      <c r="J37" s="38">
        <f>('Raw Info'!$J$6/'Raw Info'!$I$6*$C$7+0.25*('Raw Info'!$J$7/'Raw Info'!$I$7*$B$37+'Raw Info'!$J$8/'Raw Info'!$I$8*$C$8+'Raw Info'!$J$9/'Raw Info'!$I$9*J36))*$C$6</f>
        <v>929.99999999999989</v>
      </c>
      <c r="K37" s="38">
        <f>('Raw Info'!$J$6/'Raw Info'!$I$6*$C$7+0.25*('Raw Info'!$J$7/'Raw Info'!$I$7*$B$37+'Raw Info'!$J$8/'Raw Info'!$I$8*$C$8+'Raw Info'!$J$9/'Raw Info'!$I$9*K36))*$C$6</f>
        <v>935</v>
      </c>
      <c r="L37" s="38">
        <f>('Raw Info'!$J$6/'Raw Info'!$I$6*$C$7+0.25*('Raw Info'!$J$7/'Raw Info'!$I$7*$B$37+'Raw Info'!$J$8/'Raw Info'!$I$8*$C$8+'Raw Info'!$J$9/'Raw Info'!$I$9*L36))*$C$6</f>
        <v>939.99999999999989</v>
      </c>
      <c r="M37" s="38">
        <f>('Raw Info'!$J$6/'Raw Info'!$I$6*$C$7+0.25*('Raw Info'!$J$7/'Raw Info'!$I$7*$B$37+'Raw Info'!$J$8/'Raw Info'!$I$8*$C$8+'Raw Info'!$J$9/'Raw Info'!$I$9*M36))*$C$6</f>
        <v>944.99999999999989</v>
      </c>
      <c r="N37" s="38">
        <f>('Raw Info'!$J$6/'Raw Info'!$I$6*$C$7+0.25*('Raw Info'!$J$7/'Raw Info'!$I$7*$B$37+'Raw Info'!$J$8/'Raw Info'!$I$8*$C$8+'Raw Info'!$J$9/'Raw Info'!$I$9*N36))*$C$6</f>
        <v>950</v>
      </c>
      <c r="O37" s="38">
        <f>('Raw Info'!$J$6/'Raw Info'!$I$6*$C$7+0.25*('Raw Info'!$J$7/'Raw Info'!$I$7*$B$37+'Raw Info'!$J$8/'Raw Info'!$I$8*$C$8+'Raw Info'!$J$9/'Raw Info'!$I$9*O36))*$C$6</f>
        <v>954.99999999999989</v>
      </c>
      <c r="P37" s="38">
        <f>('Raw Info'!$J$6/'Raw Info'!$I$6*$C$7+0.25*('Raw Info'!$J$7/'Raw Info'!$I$7*$B$37+'Raw Info'!$J$8/'Raw Info'!$I$8*$C$8+'Raw Info'!$J$9/'Raw Info'!$I$9*P36))*$C$6</f>
        <v>960</v>
      </c>
      <c r="Q37" s="38">
        <f>('Raw Info'!$J$6/'Raw Info'!$I$6*$C$7+0.25*('Raw Info'!$J$7/'Raw Info'!$I$7*$B$37+'Raw Info'!$J$8/'Raw Info'!$I$8*$C$8+'Raw Info'!$J$9/'Raw Info'!$I$9*Q36))*$C$6</f>
        <v>964.99999999999989</v>
      </c>
      <c r="R37" s="39">
        <f>('Raw Info'!$J$6/'Raw Info'!$I$6*$C$7+0.25*('Raw Info'!$J$7/'Raw Info'!$I$7*$B$37+'Raw Info'!$J$8/'Raw Info'!$I$8*$C$8+'Raw Info'!$J$9/'Raw Info'!$I$9*R36))*$C$6</f>
        <v>969.99999999999989</v>
      </c>
    </row>
    <row r="38" spans="2:18">
      <c r="B38" s="9">
        <v>1</v>
      </c>
      <c r="C38" s="40">
        <f>('Raw Info'!$J$6/'Raw Info'!$I$6*$C$7+0.25*('Raw Info'!$J$7/'Raw Info'!$I$7*$B$38+'Raw Info'!$J$8/'Raw Info'!$I$8*$C$8+'Raw Info'!$J$9/'Raw Info'!$I$9*C36))*$C$6</f>
        <v>900</v>
      </c>
      <c r="D38" s="41">
        <f>('Raw Info'!$J$6/'Raw Info'!$I$6*$C$7+0.25*('Raw Info'!$J$7/'Raw Info'!$I$7*$B$38+'Raw Info'!$J$8/'Raw Info'!$I$8*$C$8+'Raw Info'!$J$9/'Raw Info'!$I$9*D36))*$C$6</f>
        <v>904.99999999999989</v>
      </c>
      <c r="E38" s="41">
        <f>('Raw Info'!$J$6/'Raw Info'!$I$6*$C$7+0.25*('Raw Info'!$J$7/'Raw Info'!$I$7*$B$38+'Raw Info'!$J$8/'Raw Info'!$I$8*$C$8+'Raw Info'!$J$9/'Raw Info'!$I$9*E36))*$C$6</f>
        <v>910</v>
      </c>
      <c r="F38" s="41">
        <f>('Raw Info'!$J$6/'Raw Info'!$I$6*$C$7+0.25*('Raw Info'!$J$7/'Raw Info'!$I$7*$B$38+'Raw Info'!$J$8/'Raw Info'!$I$8*$C$8+'Raw Info'!$J$9/'Raw Info'!$I$9*F36))*$C$6</f>
        <v>914.99999999999989</v>
      </c>
      <c r="G38" s="41">
        <f>('Raw Info'!$J$6/'Raw Info'!$I$6*$C$7+0.25*('Raw Info'!$J$7/'Raw Info'!$I$7*$B$38+'Raw Info'!$J$8/'Raw Info'!$I$8*$C$8+'Raw Info'!$J$9/'Raw Info'!$I$9*G36))*$C$6</f>
        <v>919.99999999999989</v>
      </c>
      <c r="H38" s="41">
        <f>('Raw Info'!$J$6/'Raw Info'!$I$6*$C$7+0.25*('Raw Info'!$J$7/'Raw Info'!$I$7*$B$38+'Raw Info'!$J$8/'Raw Info'!$I$8*$C$8+'Raw Info'!$J$9/'Raw Info'!$I$9*H36))*$C$6</f>
        <v>925</v>
      </c>
      <c r="I38" s="41">
        <f>('Raw Info'!$J$6/'Raw Info'!$I$6*$C$7+0.25*('Raw Info'!$J$7/'Raw Info'!$I$7*$B$38+'Raw Info'!$J$8/'Raw Info'!$I$8*$C$8+'Raw Info'!$J$9/'Raw Info'!$I$9*I36))*$C$6</f>
        <v>929.99999999999989</v>
      </c>
      <c r="J38" s="41">
        <f>('Raw Info'!$J$6/'Raw Info'!$I$6*$C$7+0.25*('Raw Info'!$J$7/'Raw Info'!$I$7*$B$38+'Raw Info'!$J$8/'Raw Info'!$I$8*$C$8+'Raw Info'!$J$9/'Raw Info'!$I$9*J36))*$C$6</f>
        <v>935</v>
      </c>
      <c r="K38" s="41">
        <f>('Raw Info'!$J$6/'Raw Info'!$I$6*$C$7+0.25*('Raw Info'!$J$7/'Raw Info'!$I$7*$B$38+'Raw Info'!$J$8/'Raw Info'!$I$8*$C$8+'Raw Info'!$J$9/'Raw Info'!$I$9*K36))*$C$6</f>
        <v>939.99999999999989</v>
      </c>
      <c r="L38" s="41">
        <f>('Raw Info'!$J$6/'Raw Info'!$I$6*$C$7+0.25*('Raw Info'!$J$7/'Raw Info'!$I$7*$B$38+'Raw Info'!$J$8/'Raw Info'!$I$8*$C$8+'Raw Info'!$J$9/'Raw Info'!$I$9*L36))*$C$6</f>
        <v>944.99999999999989</v>
      </c>
      <c r="M38" s="41">
        <f>('Raw Info'!$J$6/'Raw Info'!$I$6*$C$7+0.25*('Raw Info'!$J$7/'Raw Info'!$I$7*$B$38+'Raw Info'!$J$8/'Raw Info'!$I$8*$C$8+'Raw Info'!$J$9/'Raw Info'!$I$9*M36))*$C$6</f>
        <v>950</v>
      </c>
      <c r="N38" s="41">
        <f>('Raw Info'!$J$6/'Raw Info'!$I$6*$C$7+0.25*('Raw Info'!$J$7/'Raw Info'!$I$7*$B$38+'Raw Info'!$J$8/'Raw Info'!$I$8*$C$8+'Raw Info'!$J$9/'Raw Info'!$I$9*N36))*$C$6</f>
        <v>954.99999999999989</v>
      </c>
      <c r="O38" s="41">
        <f>('Raw Info'!$J$6/'Raw Info'!$I$6*$C$7+0.25*('Raw Info'!$J$7/'Raw Info'!$I$7*$B$38+'Raw Info'!$J$8/'Raw Info'!$I$8*$C$8+'Raw Info'!$J$9/'Raw Info'!$I$9*O36))*$C$6</f>
        <v>960</v>
      </c>
      <c r="P38" s="41">
        <f>('Raw Info'!$J$6/'Raw Info'!$I$6*$C$7+0.25*('Raw Info'!$J$7/'Raw Info'!$I$7*$B$38+'Raw Info'!$J$8/'Raw Info'!$I$8*$C$8+'Raw Info'!$J$9/'Raw Info'!$I$9*P36))*$C$6</f>
        <v>964.99999999999989</v>
      </c>
      <c r="Q38" s="41">
        <f>('Raw Info'!$J$6/'Raw Info'!$I$6*$C$7+0.25*('Raw Info'!$J$7/'Raw Info'!$I$7*$B$38+'Raw Info'!$J$8/'Raw Info'!$I$8*$C$8+'Raw Info'!$J$9/'Raw Info'!$I$9*Q36))*$C$6</f>
        <v>969.99999999999989</v>
      </c>
      <c r="R38" s="42">
        <f>('Raw Info'!$J$6/'Raw Info'!$I$6*$C$7+0.25*('Raw Info'!$J$7/'Raw Info'!$I$7*$B$38+'Raw Info'!$J$8/'Raw Info'!$I$8*$C$8+'Raw Info'!$J$9/'Raw Info'!$I$9*R36))*$C$6</f>
        <v>975</v>
      </c>
    </row>
    <row r="39" spans="2:18">
      <c r="B39" s="9">
        <v>2</v>
      </c>
      <c r="C39" s="40">
        <f>('Raw Info'!$J$6/'Raw Info'!$I$6*$C$7+0.25*('Raw Info'!$J$7/'Raw Info'!$I$7*$B$39+'Raw Info'!$J$8/'Raw Info'!$I$8*$C$8+'Raw Info'!$J$9/'Raw Info'!$I$9*C36))*$C$6</f>
        <v>904.99999999999989</v>
      </c>
      <c r="D39" s="41">
        <f>('Raw Info'!$J$6/'Raw Info'!$I$6*$C$7+0.25*('Raw Info'!$J$7/'Raw Info'!$I$7*$B$39+'Raw Info'!$J$8/'Raw Info'!$I$8*$C$8+'Raw Info'!$J$9/'Raw Info'!$I$9*D36))*$C$6</f>
        <v>910</v>
      </c>
      <c r="E39" s="41">
        <f>('Raw Info'!$J$6/'Raw Info'!$I$6*$C$7+0.25*('Raw Info'!$J$7/'Raw Info'!$I$7*$B$39+'Raw Info'!$J$8/'Raw Info'!$I$8*$C$8+'Raw Info'!$J$9/'Raw Info'!$I$9*E36))*$C$6</f>
        <v>914.99999999999989</v>
      </c>
      <c r="F39" s="41">
        <f>('Raw Info'!$J$6/'Raw Info'!$I$6*$C$7+0.25*('Raw Info'!$J$7/'Raw Info'!$I$7*$B$39+'Raw Info'!$J$8/'Raw Info'!$I$8*$C$8+'Raw Info'!$J$9/'Raw Info'!$I$9*F36))*$C$6</f>
        <v>919.99999999999989</v>
      </c>
      <c r="G39" s="41">
        <f>('Raw Info'!$J$6/'Raw Info'!$I$6*$C$7+0.25*('Raw Info'!$J$7/'Raw Info'!$I$7*$B$39+'Raw Info'!$J$8/'Raw Info'!$I$8*$C$8+'Raw Info'!$J$9/'Raw Info'!$I$9*G36))*$C$6</f>
        <v>925</v>
      </c>
      <c r="H39" s="41">
        <f>('Raw Info'!$J$6/'Raw Info'!$I$6*$C$7+0.25*('Raw Info'!$J$7/'Raw Info'!$I$7*$B$39+'Raw Info'!$J$8/'Raw Info'!$I$8*$C$8+'Raw Info'!$J$9/'Raw Info'!$I$9*H36))*$C$6</f>
        <v>929.99999999999989</v>
      </c>
      <c r="I39" s="41">
        <f>('Raw Info'!$J$6/'Raw Info'!$I$6*$C$7+0.25*('Raw Info'!$J$7/'Raw Info'!$I$7*$B$39+'Raw Info'!$J$8/'Raw Info'!$I$8*$C$8+'Raw Info'!$J$9/'Raw Info'!$I$9*I36))*$C$6</f>
        <v>935</v>
      </c>
      <c r="J39" s="41">
        <f>('Raw Info'!$J$6/'Raw Info'!$I$6*$C$7+0.25*('Raw Info'!$J$7/'Raw Info'!$I$7*$B$39+'Raw Info'!$J$8/'Raw Info'!$I$8*$C$8+'Raw Info'!$J$9/'Raw Info'!$I$9*J36))*$C$6</f>
        <v>939.99999999999989</v>
      </c>
      <c r="K39" s="41">
        <f>('Raw Info'!$J$6/'Raw Info'!$I$6*$C$7+0.25*('Raw Info'!$J$7/'Raw Info'!$I$7*$B$39+'Raw Info'!$J$8/'Raw Info'!$I$8*$C$8+'Raw Info'!$J$9/'Raw Info'!$I$9*K36))*$C$6</f>
        <v>944.99999999999989</v>
      </c>
      <c r="L39" s="41">
        <f>('Raw Info'!$J$6/'Raw Info'!$I$6*$C$7+0.25*('Raw Info'!$J$7/'Raw Info'!$I$7*$B$39+'Raw Info'!$J$8/'Raw Info'!$I$8*$C$8+'Raw Info'!$J$9/'Raw Info'!$I$9*L36))*$C$6</f>
        <v>950</v>
      </c>
      <c r="M39" s="41">
        <f>('Raw Info'!$J$6/'Raw Info'!$I$6*$C$7+0.25*('Raw Info'!$J$7/'Raw Info'!$I$7*$B$39+'Raw Info'!$J$8/'Raw Info'!$I$8*$C$8+'Raw Info'!$J$9/'Raw Info'!$I$9*M36))*$C$6</f>
        <v>954.99999999999989</v>
      </c>
      <c r="N39" s="41">
        <f>('Raw Info'!$J$6/'Raw Info'!$I$6*$C$7+0.25*('Raw Info'!$J$7/'Raw Info'!$I$7*$B$39+'Raw Info'!$J$8/'Raw Info'!$I$8*$C$8+'Raw Info'!$J$9/'Raw Info'!$I$9*N36))*$C$6</f>
        <v>960</v>
      </c>
      <c r="O39" s="41">
        <f>('Raw Info'!$J$6/'Raw Info'!$I$6*$C$7+0.25*('Raw Info'!$J$7/'Raw Info'!$I$7*$B$39+'Raw Info'!$J$8/'Raw Info'!$I$8*$C$8+'Raw Info'!$J$9/'Raw Info'!$I$9*O36))*$C$6</f>
        <v>964.99999999999989</v>
      </c>
      <c r="P39" s="41">
        <f>('Raw Info'!$J$6/'Raw Info'!$I$6*$C$7+0.25*('Raw Info'!$J$7/'Raw Info'!$I$7*$B$39+'Raw Info'!$J$8/'Raw Info'!$I$8*$C$8+'Raw Info'!$J$9/'Raw Info'!$I$9*P36))*$C$6</f>
        <v>969.99999999999989</v>
      </c>
      <c r="Q39" s="41">
        <f>('Raw Info'!$J$6/'Raw Info'!$I$6*$C$7+0.25*('Raw Info'!$J$7/'Raw Info'!$I$7*$B$39+'Raw Info'!$J$8/'Raw Info'!$I$8*$C$8+'Raw Info'!$J$9/'Raw Info'!$I$9*Q36))*$C$6</f>
        <v>975</v>
      </c>
      <c r="R39" s="42">
        <f>('Raw Info'!$J$6/'Raw Info'!$I$6*$C$7+0.25*('Raw Info'!$J$7/'Raw Info'!$I$7*$B$39+'Raw Info'!$J$8/'Raw Info'!$I$8*$C$8+'Raw Info'!$J$9/'Raw Info'!$I$9*R36))*$C$6</f>
        <v>979.99999999999989</v>
      </c>
    </row>
    <row r="40" spans="2:18">
      <c r="B40" s="9">
        <v>3</v>
      </c>
      <c r="C40" s="40">
        <f>('Raw Info'!$J$6/'Raw Info'!$I$6*$C$7+0.25*('Raw Info'!$J$7/'Raw Info'!$I$7*$B$40+'Raw Info'!$J$8/'Raw Info'!$I$8*$C$8+'Raw Info'!$J$9/'Raw Info'!$I$9*C36))*$C$6</f>
        <v>910</v>
      </c>
      <c r="D40" s="41">
        <f>('Raw Info'!$J$6/'Raw Info'!$I$6*$C$7+0.25*('Raw Info'!$J$7/'Raw Info'!$I$7*$B$40+'Raw Info'!$J$8/'Raw Info'!$I$8*$C$8+'Raw Info'!$J$9/'Raw Info'!$I$9*D36))*$C$6</f>
        <v>914.99999999999989</v>
      </c>
      <c r="E40" s="41">
        <f>('Raw Info'!$J$6/'Raw Info'!$I$6*$C$7+0.25*('Raw Info'!$J$7/'Raw Info'!$I$7*$B$40+'Raw Info'!$J$8/'Raw Info'!$I$8*$C$8+'Raw Info'!$J$9/'Raw Info'!$I$9*E36))*$C$6</f>
        <v>919.99999999999989</v>
      </c>
      <c r="F40" s="41">
        <f>('Raw Info'!$J$6/'Raw Info'!$I$6*$C$7+0.25*('Raw Info'!$J$7/'Raw Info'!$I$7*$B$40+'Raw Info'!$J$8/'Raw Info'!$I$8*$C$8+'Raw Info'!$J$9/'Raw Info'!$I$9*F36))*$C$6</f>
        <v>925</v>
      </c>
      <c r="G40" s="41">
        <f>('Raw Info'!$J$6/'Raw Info'!$I$6*$C$7+0.25*('Raw Info'!$J$7/'Raw Info'!$I$7*$B$40+'Raw Info'!$J$8/'Raw Info'!$I$8*$C$8+'Raw Info'!$J$9/'Raw Info'!$I$9*G36))*$C$6</f>
        <v>929.99999999999989</v>
      </c>
      <c r="H40" s="41">
        <f>('Raw Info'!$J$6/'Raw Info'!$I$6*$C$7+0.25*('Raw Info'!$J$7/'Raw Info'!$I$7*$B$40+'Raw Info'!$J$8/'Raw Info'!$I$8*$C$8+'Raw Info'!$J$9/'Raw Info'!$I$9*H36))*$C$6</f>
        <v>935</v>
      </c>
      <c r="I40" s="41">
        <f>('Raw Info'!$J$6/'Raw Info'!$I$6*$C$7+0.25*('Raw Info'!$J$7/'Raw Info'!$I$7*$B$40+'Raw Info'!$J$8/'Raw Info'!$I$8*$C$8+'Raw Info'!$J$9/'Raw Info'!$I$9*I36))*$C$6</f>
        <v>939.99999999999989</v>
      </c>
      <c r="J40" s="41">
        <f>('Raw Info'!$J$6/'Raw Info'!$I$6*$C$7+0.25*('Raw Info'!$J$7/'Raw Info'!$I$7*$B$40+'Raw Info'!$J$8/'Raw Info'!$I$8*$C$8+'Raw Info'!$J$9/'Raw Info'!$I$9*J36))*$C$6</f>
        <v>944.99999999999989</v>
      </c>
      <c r="K40" s="41">
        <f>('Raw Info'!$J$6/'Raw Info'!$I$6*$C$7+0.25*('Raw Info'!$J$7/'Raw Info'!$I$7*$B$40+'Raw Info'!$J$8/'Raw Info'!$I$8*$C$8+'Raw Info'!$J$9/'Raw Info'!$I$9*K36))*$C$6</f>
        <v>950</v>
      </c>
      <c r="L40" s="41">
        <f>('Raw Info'!$J$6/'Raw Info'!$I$6*$C$7+0.25*('Raw Info'!$J$7/'Raw Info'!$I$7*$B$40+'Raw Info'!$J$8/'Raw Info'!$I$8*$C$8+'Raw Info'!$J$9/'Raw Info'!$I$9*L36))*$C$6</f>
        <v>954.99999999999989</v>
      </c>
      <c r="M40" s="41">
        <f>('Raw Info'!$J$6/'Raw Info'!$I$6*$C$7+0.25*('Raw Info'!$J$7/'Raw Info'!$I$7*$B$40+'Raw Info'!$J$8/'Raw Info'!$I$8*$C$8+'Raw Info'!$J$9/'Raw Info'!$I$9*M36))*$C$6</f>
        <v>960</v>
      </c>
      <c r="N40" s="41">
        <f>('Raw Info'!$J$6/'Raw Info'!$I$6*$C$7+0.25*('Raw Info'!$J$7/'Raw Info'!$I$7*$B$40+'Raw Info'!$J$8/'Raw Info'!$I$8*$C$8+'Raw Info'!$J$9/'Raw Info'!$I$9*N36))*$C$6</f>
        <v>964.99999999999989</v>
      </c>
      <c r="O40" s="41">
        <f>('Raw Info'!$J$6/'Raw Info'!$I$6*$C$7+0.25*('Raw Info'!$J$7/'Raw Info'!$I$7*$B$40+'Raw Info'!$J$8/'Raw Info'!$I$8*$C$8+'Raw Info'!$J$9/'Raw Info'!$I$9*O36))*$C$6</f>
        <v>969.99999999999989</v>
      </c>
      <c r="P40" s="41">
        <f>('Raw Info'!$J$6/'Raw Info'!$I$6*$C$7+0.25*('Raw Info'!$J$7/'Raw Info'!$I$7*$B$40+'Raw Info'!$J$8/'Raw Info'!$I$8*$C$8+'Raw Info'!$J$9/'Raw Info'!$I$9*P36))*$C$6</f>
        <v>975</v>
      </c>
      <c r="Q40" s="41">
        <f>('Raw Info'!$J$6/'Raw Info'!$I$6*$C$7+0.25*('Raw Info'!$J$7/'Raw Info'!$I$7*$B$40+'Raw Info'!$J$8/'Raw Info'!$I$8*$C$8+'Raw Info'!$J$9/'Raw Info'!$I$9*Q36))*$C$6</f>
        <v>979.99999999999989</v>
      </c>
      <c r="R40" s="42">
        <f>('Raw Info'!$J$6/'Raw Info'!$I$6*$C$7+0.25*('Raw Info'!$J$7/'Raw Info'!$I$7*$B$40+'Raw Info'!$J$8/'Raw Info'!$I$8*$C$8+'Raw Info'!$J$9/'Raw Info'!$I$9*R36))*$C$6</f>
        <v>985</v>
      </c>
    </row>
    <row r="41" spans="2:18">
      <c r="B41" s="9">
        <v>4</v>
      </c>
      <c r="C41" s="40">
        <f>('Raw Info'!$J$6/'Raw Info'!$I$6*$C$7+0.25*('Raw Info'!$J$7/'Raw Info'!$I$7*$B$41+'Raw Info'!$J$8/'Raw Info'!$I$8*$C$8+'Raw Info'!$J$9/'Raw Info'!$I$9*C36))*$C$6</f>
        <v>914.99999999999989</v>
      </c>
      <c r="D41" s="41">
        <f>('Raw Info'!$J$6/'Raw Info'!$I$6*$C$7+0.25*('Raw Info'!$J$7/'Raw Info'!$I$7*$B$41+'Raw Info'!$J$8/'Raw Info'!$I$8*$C$8+'Raw Info'!$J$9/'Raw Info'!$I$9*D36))*$C$6</f>
        <v>919.99999999999989</v>
      </c>
      <c r="E41" s="41">
        <f>('Raw Info'!$J$6/'Raw Info'!$I$6*$C$7+0.25*('Raw Info'!$J$7/'Raw Info'!$I$7*$B$41+'Raw Info'!$J$8/'Raw Info'!$I$8*$C$8+'Raw Info'!$J$9/'Raw Info'!$I$9*E36))*$C$6</f>
        <v>925</v>
      </c>
      <c r="F41" s="41">
        <f>('Raw Info'!$J$6/'Raw Info'!$I$6*$C$7+0.25*('Raw Info'!$J$7/'Raw Info'!$I$7*$B$41+'Raw Info'!$J$8/'Raw Info'!$I$8*$C$8+'Raw Info'!$J$9/'Raw Info'!$I$9*F36))*$C$6</f>
        <v>929.99999999999989</v>
      </c>
      <c r="G41" s="41">
        <f>('Raw Info'!$J$6/'Raw Info'!$I$6*$C$7+0.25*('Raw Info'!$J$7/'Raw Info'!$I$7*$B$41+'Raw Info'!$J$8/'Raw Info'!$I$8*$C$8+'Raw Info'!$J$9/'Raw Info'!$I$9*G36))*$C$6</f>
        <v>935</v>
      </c>
      <c r="H41" s="41">
        <f>('Raw Info'!$J$6/'Raw Info'!$I$6*$C$7+0.25*('Raw Info'!$J$7/'Raw Info'!$I$7*$B$41+'Raw Info'!$J$8/'Raw Info'!$I$8*$C$8+'Raw Info'!$J$9/'Raw Info'!$I$9*H36))*$C$6</f>
        <v>939.99999999999989</v>
      </c>
      <c r="I41" s="41">
        <f>('Raw Info'!$J$6/'Raw Info'!$I$6*$C$7+0.25*('Raw Info'!$J$7/'Raw Info'!$I$7*$B$41+'Raw Info'!$J$8/'Raw Info'!$I$8*$C$8+'Raw Info'!$J$9/'Raw Info'!$I$9*I36))*$C$6</f>
        <v>944.99999999999989</v>
      </c>
      <c r="J41" s="41">
        <f>('Raw Info'!$J$6/'Raw Info'!$I$6*$C$7+0.25*('Raw Info'!$J$7/'Raw Info'!$I$7*$B$41+'Raw Info'!$J$8/'Raw Info'!$I$8*$C$8+'Raw Info'!$J$9/'Raw Info'!$I$9*J36))*$C$6</f>
        <v>950</v>
      </c>
      <c r="K41" s="41">
        <f>('Raw Info'!$J$6/'Raw Info'!$I$6*$C$7+0.25*('Raw Info'!$J$7/'Raw Info'!$I$7*$B$41+'Raw Info'!$J$8/'Raw Info'!$I$8*$C$8+'Raw Info'!$J$9/'Raw Info'!$I$9*K36))*$C$6</f>
        <v>954.99999999999989</v>
      </c>
      <c r="L41" s="41">
        <f>('Raw Info'!$J$6/'Raw Info'!$I$6*$C$7+0.25*('Raw Info'!$J$7/'Raw Info'!$I$7*$B$41+'Raw Info'!$J$8/'Raw Info'!$I$8*$C$8+'Raw Info'!$J$9/'Raw Info'!$I$9*L36))*$C$6</f>
        <v>960</v>
      </c>
      <c r="M41" s="41">
        <f>('Raw Info'!$J$6/'Raw Info'!$I$6*$C$7+0.25*('Raw Info'!$J$7/'Raw Info'!$I$7*$B$41+'Raw Info'!$J$8/'Raw Info'!$I$8*$C$8+'Raw Info'!$J$9/'Raw Info'!$I$9*M36))*$C$6</f>
        <v>964.99999999999989</v>
      </c>
      <c r="N41" s="41">
        <f>('Raw Info'!$J$6/'Raw Info'!$I$6*$C$7+0.25*('Raw Info'!$J$7/'Raw Info'!$I$7*$B$41+'Raw Info'!$J$8/'Raw Info'!$I$8*$C$8+'Raw Info'!$J$9/'Raw Info'!$I$9*N36))*$C$6</f>
        <v>969.99999999999989</v>
      </c>
      <c r="O41" s="41">
        <f>('Raw Info'!$J$6/'Raw Info'!$I$6*$C$7+0.25*('Raw Info'!$J$7/'Raw Info'!$I$7*$B$41+'Raw Info'!$J$8/'Raw Info'!$I$8*$C$8+'Raw Info'!$J$9/'Raw Info'!$I$9*O36))*$C$6</f>
        <v>975</v>
      </c>
      <c r="P41" s="41">
        <f>('Raw Info'!$J$6/'Raw Info'!$I$6*$C$7+0.25*('Raw Info'!$J$7/'Raw Info'!$I$7*$B$41+'Raw Info'!$J$8/'Raw Info'!$I$8*$C$8+'Raw Info'!$J$9/'Raw Info'!$I$9*P36))*$C$6</f>
        <v>979.99999999999989</v>
      </c>
      <c r="Q41" s="41">
        <f>('Raw Info'!$J$6/'Raw Info'!$I$6*$C$7+0.25*('Raw Info'!$J$7/'Raw Info'!$I$7*$B$41+'Raw Info'!$J$8/'Raw Info'!$I$8*$C$8+'Raw Info'!$J$9/'Raw Info'!$I$9*Q36))*$C$6</f>
        <v>985</v>
      </c>
      <c r="R41" s="42">
        <f>('Raw Info'!$J$6/'Raw Info'!$I$6*$C$7+0.25*('Raw Info'!$J$7/'Raw Info'!$I$7*$B$41+'Raw Info'!$J$8/'Raw Info'!$I$8*$C$8+'Raw Info'!$J$9/'Raw Info'!$I$9*R36))*$C$6</f>
        <v>989.99999999999989</v>
      </c>
    </row>
    <row r="42" spans="2:18">
      <c r="B42" s="9">
        <v>5</v>
      </c>
      <c r="C42" s="40">
        <f>('Raw Info'!$J$6/'Raw Info'!$I$6*$C$7+0.25*('Raw Info'!$J$7/'Raw Info'!$I$7*$B$42+'Raw Info'!$J$8/'Raw Info'!$I$8*$C$8+'Raw Info'!$J$9/'Raw Info'!$I$9*C36))*$C$6</f>
        <v>919.99999999999989</v>
      </c>
      <c r="D42" s="41">
        <f>('Raw Info'!$J$6/'Raw Info'!$I$6*$C$7+0.25*('Raw Info'!$J$7/'Raw Info'!$I$7*$B$42+'Raw Info'!$J$8/'Raw Info'!$I$8*$C$8+'Raw Info'!$J$9/'Raw Info'!$I$9*D36))*$C$6</f>
        <v>925</v>
      </c>
      <c r="E42" s="41">
        <f>('Raw Info'!$J$6/'Raw Info'!$I$6*$C$7+0.25*('Raw Info'!$J$7/'Raw Info'!$I$7*$B$42+'Raw Info'!$J$8/'Raw Info'!$I$8*$C$8+'Raw Info'!$J$9/'Raw Info'!$I$9*E36))*$C$6</f>
        <v>929.99999999999989</v>
      </c>
      <c r="F42" s="41">
        <f>('Raw Info'!$J$6/'Raw Info'!$I$6*$C$7+0.25*('Raw Info'!$J$7/'Raw Info'!$I$7*$B$42+'Raw Info'!$J$8/'Raw Info'!$I$8*$C$8+'Raw Info'!$J$9/'Raw Info'!$I$9*F36))*$C$6</f>
        <v>935</v>
      </c>
      <c r="G42" s="41">
        <f>('Raw Info'!$J$6/'Raw Info'!$I$6*$C$7+0.25*('Raw Info'!$J$7/'Raw Info'!$I$7*$B$42+'Raw Info'!$J$8/'Raw Info'!$I$8*$C$8+'Raw Info'!$J$9/'Raw Info'!$I$9*G36))*$C$6</f>
        <v>939.99999999999989</v>
      </c>
      <c r="H42" s="41">
        <f>('Raw Info'!$J$6/'Raw Info'!$I$6*$C$7+0.25*('Raw Info'!$J$7/'Raw Info'!$I$7*$B$42+'Raw Info'!$J$8/'Raw Info'!$I$8*$C$8+'Raw Info'!$J$9/'Raw Info'!$I$9*H36))*$C$6</f>
        <v>944.99999999999989</v>
      </c>
      <c r="I42" s="41">
        <f>('Raw Info'!$J$6/'Raw Info'!$I$6*$C$7+0.25*('Raw Info'!$J$7/'Raw Info'!$I$7*$B$42+'Raw Info'!$J$8/'Raw Info'!$I$8*$C$8+'Raw Info'!$J$9/'Raw Info'!$I$9*I36))*$C$6</f>
        <v>950</v>
      </c>
      <c r="J42" s="41">
        <f>('Raw Info'!$J$6/'Raw Info'!$I$6*$C$7+0.25*('Raw Info'!$J$7/'Raw Info'!$I$7*$B$42+'Raw Info'!$J$8/'Raw Info'!$I$8*$C$8+'Raw Info'!$J$9/'Raw Info'!$I$9*J36))*$C$6</f>
        <v>954.99999999999989</v>
      </c>
      <c r="K42" s="41">
        <f>('Raw Info'!$J$6/'Raw Info'!$I$6*$C$7+0.25*('Raw Info'!$J$7/'Raw Info'!$I$7*$B$42+'Raw Info'!$J$8/'Raw Info'!$I$8*$C$8+'Raw Info'!$J$9/'Raw Info'!$I$9*K36))*$C$6</f>
        <v>960</v>
      </c>
      <c r="L42" s="41">
        <f>('Raw Info'!$J$6/'Raw Info'!$I$6*$C$7+0.25*('Raw Info'!$J$7/'Raw Info'!$I$7*$B$42+'Raw Info'!$J$8/'Raw Info'!$I$8*$C$8+'Raw Info'!$J$9/'Raw Info'!$I$9*L36))*$C$6</f>
        <v>964.99999999999989</v>
      </c>
      <c r="M42" s="41">
        <f>('Raw Info'!$J$6/'Raw Info'!$I$6*$C$7+0.25*('Raw Info'!$J$7/'Raw Info'!$I$7*$B$42+'Raw Info'!$J$8/'Raw Info'!$I$8*$C$8+'Raw Info'!$J$9/'Raw Info'!$I$9*M36))*$C$6</f>
        <v>969.99999999999989</v>
      </c>
      <c r="N42" s="41">
        <f>('Raw Info'!$J$6/'Raw Info'!$I$6*$C$7+0.25*('Raw Info'!$J$7/'Raw Info'!$I$7*$B$42+'Raw Info'!$J$8/'Raw Info'!$I$8*$C$8+'Raw Info'!$J$9/'Raw Info'!$I$9*N36))*$C$6</f>
        <v>975</v>
      </c>
      <c r="O42" s="41">
        <f>('Raw Info'!$J$6/'Raw Info'!$I$6*$C$7+0.25*('Raw Info'!$J$7/'Raw Info'!$I$7*$B$42+'Raw Info'!$J$8/'Raw Info'!$I$8*$C$8+'Raw Info'!$J$9/'Raw Info'!$I$9*O36))*$C$6</f>
        <v>979.99999999999989</v>
      </c>
      <c r="P42" s="41">
        <f>('Raw Info'!$J$6/'Raw Info'!$I$6*$C$7+0.25*('Raw Info'!$J$7/'Raw Info'!$I$7*$B$42+'Raw Info'!$J$8/'Raw Info'!$I$8*$C$8+'Raw Info'!$J$9/'Raw Info'!$I$9*P36))*$C$6</f>
        <v>985</v>
      </c>
      <c r="Q42" s="41">
        <f>('Raw Info'!$J$6/'Raw Info'!$I$6*$C$7+0.25*('Raw Info'!$J$7/'Raw Info'!$I$7*$B$42+'Raw Info'!$J$8/'Raw Info'!$I$8*$C$8+'Raw Info'!$J$9/'Raw Info'!$I$9*Q36))*$C$6</f>
        <v>989.99999999999989</v>
      </c>
      <c r="R42" s="42">
        <f>('Raw Info'!$J$6/'Raw Info'!$I$6*$C$7+0.25*('Raw Info'!$J$7/'Raw Info'!$I$7*$B$42+'Raw Info'!$J$8/'Raw Info'!$I$8*$C$8+'Raw Info'!$J$9/'Raw Info'!$I$9*R36))*$C$6</f>
        <v>994.99999999999989</v>
      </c>
    </row>
    <row r="43" spans="2:18">
      <c r="B43" s="9">
        <v>6</v>
      </c>
      <c r="C43" s="40">
        <f>('Raw Info'!$J$6/'Raw Info'!$I$6*$C$7+0.25*('Raw Info'!$J$7/'Raw Info'!$I$7*$B$43+'Raw Info'!$J$8/'Raw Info'!$I$8*$C$8+'Raw Info'!$J$9/'Raw Info'!$I$9*C36))*$C$6</f>
        <v>925</v>
      </c>
      <c r="D43" s="41">
        <f>('Raw Info'!$J$6/'Raw Info'!$I$6*$C$7+0.25*('Raw Info'!$J$7/'Raw Info'!$I$7*$B$43+'Raw Info'!$J$8/'Raw Info'!$I$8*$C$8+'Raw Info'!$J$9/'Raw Info'!$I$9*D36))*$C$6</f>
        <v>929.99999999999989</v>
      </c>
      <c r="E43" s="41">
        <f>('Raw Info'!$J$6/'Raw Info'!$I$6*$C$7+0.25*('Raw Info'!$J$7/'Raw Info'!$I$7*$B$43+'Raw Info'!$J$8/'Raw Info'!$I$8*$C$8+'Raw Info'!$J$9/'Raw Info'!$I$9*E36))*$C$6</f>
        <v>935</v>
      </c>
      <c r="F43" s="41">
        <f>('Raw Info'!$J$6/'Raw Info'!$I$6*$C$7+0.25*('Raw Info'!$J$7/'Raw Info'!$I$7*$B$43+'Raw Info'!$J$8/'Raw Info'!$I$8*$C$8+'Raw Info'!$J$9/'Raw Info'!$I$9*F36))*$C$6</f>
        <v>939.99999999999989</v>
      </c>
      <c r="G43" s="41">
        <f>('Raw Info'!$J$6/'Raw Info'!$I$6*$C$7+0.25*('Raw Info'!$J$7/'Raw Info'!$I$7*$B$43+'Raw Info'!$J$8/'Raw Info'!$I$8*$C$8+'Raw Info'!$J$9/'Raw Info'!$I$9*G36))*$C$6</f>
        <v>944.99999999999989</v>
      </c>
      <c r="H43" s="41">
        <f>('Raw Info'!$J$6/'Raw Info'!$I$6*$C$7+0.25*('Raw Info'!$J$7/'Raw Info'!$I$7*$B$43+'Raw Info'!$J$8/'Raw Info'!$I$8*$C$8+'Raw Info'!$J$9/'Raw Info'!$I$9*H36))*$C$6</f>
        <v>950</v>
      </c>
      <c r="I43" s="41">
        <f>('Raw Info'!$J$6/'Raw Info'!$I$6*$C$7+0.25*('Raw Info'!$J$7/'Raw Info'!$I$7*$B$43+'Raw Info'!$J$8/'Raw Info'!$I$8*$C$8+'Raw Info'!$J$9/'Raw Info'!$I$9*I36))*$C$6</f>
        <v>954.99999999999989</v>
      </c>
      <c r="J43" s="41">
        <f>('Raw Info'!$J$6/'Raw Info'!$I$6*$C$7+0.25*('Raw Info'!$J$7/'Raw Info'!$I$7*$B$43+'Raw Info'!$J$8/'Raw Info'!$I$8*$C$8+'Raw Info'!$J$9/'Raw Info'!$I$9*J36))*$C$6</f>
        <v>960</v>
      </c>
      <c r="K43" s="41">
        <f>('Raw Info'!$J$6/'Raw Info'!$I$6*$C$7+0.25*('Raw Info'!$J$7/'Raw Info'!$I$7*$B$43+'Raw Info'!$J$8/'Raw Info'!$I$8*$C$8+'Raw Info'!$J$9/'Raw Info'!$I$9*K36))*$C$6</f>
        <v>964.99999999999989</v>
      </c>
      <c r="L43" s="41">
        <f>('Raw Info'!$J$6/'Raw Info'!$I$6*$C$7+0.25*('Raw Info'!$J$7/'Raw Info'!$I$7*$B$43+'Raw Info'!$J$8/'Raw Info'!$I$8*$C$8+'Raw Info'!$J$9/'Raw Info'!$I$9*L36))*$C$6</f>
        <v>969.99999999999989</v>
      </c>
      <c r="M43" s="41">
        <f>('Raw Info'!$J$6/'Raw Info'!$I$6*$C$7+0.25*('Raw Info'!$J$7/'Raw Info'!$I$7*$B$43+'Raw Info'!$J$8/'Raw Info'!$I$8*$C$8+'Raw Info'!$J$9/'Raw Info'!$I$9*M36))*$C$6</f>
        <v>975</v>
      </c>
      <c r="N43" s="41">
        <f>('Raw Info'!$J$6/'Raw Info'!$I$6*$C$7+0.25*('Raw Info'!$J$7/'Raw Info'!$I$7*$B$43+'Raw Info'!$J$8/'Raw Info'!$I$8*$C$8+'Raw Info'!$J$9/'Raw Info'!$I$9*N36))*$C$6</f>
        <v>979.99999999999989</v>
      </c>
      <c r="O43" s="41">
        <f>('Raw Info'!$J$6/'Raw Info'!$I$6*$C$7+0.25*('Raw Info'!$J$7/'Raw Info'!$I$7*$B$43+'Raw Info'!$J$8/'Raw Info'!$I$8*$C$8+'Raw Info'!$J$9/'Raw Info'!$I$9*O36))*$C$6</f>
        <v>985</v>
      </c>
      <c r="P43" s="41">
        <f>('Raw Info'!$J$6/'Raw Info'!$I$6*$C$7+0.25*('Raw Info'!$J$7/'Raw Info'!$I$7*$B$43+'Raw Info'!$J$8/'Raw Info'!$I$8*$C$8+'Raw Info'!$J$9/'Raw Info'!$I$9*P36))*$C$6</f>
        <v>989.99999999999989</v>
      </c>
      <c r="Q43" s="41">
        <f>('Raw Info'!$J$6/'Raw Info'!$I$6*$C$7+0.25*('Raw Info'!$J$7/'Raw Info'!$I$7*$B$43+'Raw Info'!$J$8/'Raw Info'!$I$8*$C$8+'Raw Info'!$J$9/'Raw Info'!$I$9*Q36))*$C$6</f>
        <v>994.99999999999989</v>
      </c>
      <c r="R43" s="42">
        <f>('Raw Info'!$J$6/'Raw Info'!$I$6*$C$7+0.25*('Raw Info'!$J$7/'Raw Info'!$I$7*$B$43+'Raw Info'!$J$8/'Raw Info'!$I$8*$C$8+'Raw Info'!$J$9/'Raw Info'!$I$9*R36))*$C$6</f>
        <v>1000</v>
      </c>
    </row>
    <row r="44" spans="2:18">
      <c r="B44" s="9">
        <v>7</v>
      </c>
      <c r="C44" s="40">
        <f>('Raw Info'!$J$6/'Raw Info'!$I$6*$C$7+0.25*('Raw Info'!$J$7/'Raw Info'!$I$7*$B$44+'Raw Info'!$J$8/'Raw Info'!$I$8*$C$8+'Raw Info'!$J$9/'Raw Info'!$I$9*C36))*$C$6</f>
        <v>929.99999999999989</v>
      </c>
      <c r="D44" s="41">
        <f>('Raw Info'!$J$6/'Raw Info'!$I$6*$C$7+0.25*('Raw Info'!$J$7/'Raw Info'!$I$7*$B$44+'Raw Info'!$J$8/'Raw Info'!$I$8*$C$8+'Raw Info'!$J$9/'Raw Info'!$I$9*D36))*$C$6</f>
        <v>935</v>
      </c>
      <c r="E44" s="41">
        <f>('Raw Info'!$J$6/'Raw Info'!$I$6*$C$7+0.25*('Raw Info'!$J$7/'Raw Info'!$I$7*$B$44+'Raw Info'!$J$8/'Raw Info'!$I$8*$C$8+'Raw Info'!$J$9/'Raw Info'!$I$9*E36))*$C$6</f>
        <v>939.99999999999989</v>
      </c>
      <c r="F44" s="41">
        <f>('Raw Info'!$J$6/'Raw Info'!$I$6*$C$7+0.25*('Raw Info'!$J$7/'Raw Info'!$I$7*$B$44+'Raw Info'!$J$8/'Raw Info'!$I$8*$C$8+'Raw Info'!$J$9/'Raw Info'!$I$9*F36))*$C$6</f>
        <v>944.99999999999989</v>
      </c>
      <c r="G44" s="41">
        <f>('Raw Info'!$J$6/'Raw Info'!$I$6*$C$7+0.25*('Raw Info'!$J$7/'Raw Info'!$I$7*$B$44+'Raw Info'!$J$8/'Raw Info'!$I$8*$C$8+'Raw Info'!$J$9/'Raw Info'!$I$9*G36))*$C$6</f>
        <v>950</v>
      </c>
      <c r="H44" s="41">
        <f>('Raw Info'!$J$6/'Raw Info'!$I$6*$C$7+0.25*('Raw Info'!$J$7/'Raw Info'!$I$7*$B$44+'Raw Info'!$J$8/'Raw Info'!$I$8*$C$8+'Raw Info'!$J$9/'Raw Info'!$I$9*H36))*$C$6</f>
        <v>954.99999999999989</v>
      </c>
      <c r="I44" s="41">
        <f>('Raw Info'!$J$6/'Raw Info'!$I$6*$C$7+0.25*('Raw Info'!$J$7/'Raw Info'!$I$7*$B$44+'Raw Info'!$J$8/'Raw Info'!$I$8*$C$8+'Raw Info'!$J$9/'Raw Info'!$I$9*I36))*$C$6</f>
        <v>960</v>
      </c>
      <c r="J44" s="41">
        <f>('Raw Info'!$J$6/'Raw Info'!$I$6*$C$7+0.25*('Raw Info'!$J$7/'Raw Info'!$I$7*$B$44+'Raw Info'!$J$8/'Raw Info'!$I$8*$C$8+'Raw Info'!$J$9/'Raw Info'!$I$9*J36))*$C$6</f>
        <v>964.99999999999989</v>
      </c>
      <c r="K44" s="41">
        <f>('Raw Info'!$J$6/'Raw Info'!$I$6*$C$7+0.25*('Raw Info'!$J$7/'Raw Info'!$I$7*$B$44+'Raw Info'!$J$8/'Raw Info'!$I$8*$C$8+'Raw Info'!$J$9/'Raw Info'!$I$9*K36))*$C$6</f>
        <v>969.99999999999989</v>
      </c>
      <c r="L44" s="41">
        <f>('Raw Info'!$J$6/'Raw Info'!$I$6*$C$7+0.25*('Raw Info'!$J$7/'Raw Info'!$I$7*$B$44+'Raw Info'!$J$8/'Raw Info'!$I$8*$C$8+'Raw Info'!$J$9/'Raw Info'!$I$9*L36))*$C$6</f>
        <v>975</v>
      </c>
      <c r="M44" s="41">
        <f>('Raw Info'!$J$6/'Raw Info'!$I$6*$C$7+0.25*('Raw Info'!$J$7/'Raw Info'!$I$7*$B$44+'Raw Info'!$J$8/'Raw Info'!$I$8*$C$8+'Raw Info'!$J$9/'Raw Info'!$I$9*M36))*$C$6</f>
        <v>979.99999999999989</v>
      </c>
      <c r="N44" s="41">
        <f>('Raw Info'!$J$6/'Raw Info'!$I$6*$C$7+0.25*('Raw Info'!$J$7/'Raw Info'!$I$7*$B$44+'Raw Info'!$J$8/'Raw Info'!$I$8*$C$8+'Raw Info'!$J$9/'Raw Info'!$I$9*N36))*$C$6</f>
        <v>985</v>
      </c>
      <c r="O44" s="41">
        <f>('Raw Info'!$J$6/'Raw Info'!$I$6*$C$7+0.25*('Raw Info'!$J$7/'Raw Info'!$I$7*$B$44+'Raw Info'!$J$8/'Raw Info'!$I$8*$C$8+'Raw Info'!$J$9/'Raw Info'!$I$9*O36))*$C$6</f>
        <v>989.99999999999989</v>
      </c>
      <c r="P44" s="41">
        <f>('Raw Info'!$J$6/'Raw Info'!$I$6*$C$7+0.25*('Raw Info'!$J$7/'Raw Info'!$I$7*$B$44+'Raw Info'!$J$8/'Raw Info'!$I$8*$C$8+'Raw Info'!$J$9/'Raw Info'!$I$9*P36))*$C$6</f>
        <v>994.99999999999989</v>
      </c>
      <c r="Q44" s="41">
        <f>('Raw Info'!$J$6/'Raw Info'!$I$6*$C$7+0.25*('Raw Info'!$J$7/'Raw Info'!$I$7*$B$44+'Raw Info'!$J$8/'Raw Info'!$I$8*$C$8+'Raw Info'!$J$9/'Raw Info'!$I$9*Q36))*$C$6</f>
        <v>1000</v>
      </c>
      <c r="R44" s="42">
        <f>('Raw Info'!$J$6/'Raw Info'!$I$6*$C$7+0.25*('Raw Info'!$J$7/'Raw Info'!$I$7*$B$44+'Raw Info'!$J$8/'Raw Info'!$I$8*$C$8+'Raw Info'!$J$9/'Raw Info'!$I$9*R36))*$C$6</f>
        <v>1004.9999999999999</v>
      </c>
    </row>
    <row r="45" spans="2:18">
      <c r="B45" s="9">
        <v>8</v>
      </c>
      <c r="C45" s="40">
        <f>('Raw Info'!$J$6/'Raw Info'!$I$6*$C$7+0.25*('Raw Info'!$J$7/'Raw Info'!$I$7*$B$45+'Raw Info'!$J$8/'Raw Info'!$I$8*$C$8+'Raw Info'!$J$9/'Raw Info'!$I$9*C36))*$C$6</f>
        <v>935</v>
      </c>
      <c r="D45" s="41">
        <f>('Raw Info'!$J$6/'Raw Info'!$I$6*$C$7+0.25*('Raw Info'!$J$7/'Raw Info'!$I$7*$B$45+'Raw Info'!$J$8/'Raw Info'!$I$8*$C$8+'Raw Info'!$J$9/'Raw Info'!$I$9*D36))*$C$6</f>
        <v>939.99999999999989</v>
      </c>
      <c r="E45" s="41">
        <f>('Raw Info'!$J$6/'Raw Info'!$I$6*$C$7+0.25*('Raw Info'!$J$7/'Raw Info'!$I$7*$B$45+'Raw Info'!$J$8/'Raw Info'!$I$8*$C$8+'Raw Info'!$J$9/'Raw Info'!$I$9*E36))*$C$6</f>
        <v>944.99999999999989</v>
      </c>
      <c r="F45" s="41">
        <f>('Raw Info'!$J$6/'Raw Info'!$I$6*$C$7+0.25*('Raw Info'!$J$7/'Raw Info'!$I$7*$B$45+'Raw Info'!$J$8/'Raw Info'!$I$8*$C$8+'Raw Info'!$J$9/'Raw Info'!$I$9*F36))*$C$6</f>
        <v>950</v>
      </c>
      <c r="G45" s="41">
        <f>('Raw Info'!$J$6/'Raw Info'!$I$6*$C$7+0.25*('Raw Info'!$J$7/'Raw Info'!$I$7*$B$45+'Raw Info'!$J$8/'Raw Info'!$I$8*$C$8+'Raw Info'!$J$9/'Raw Info'!$I$9*G36))*$C$6</f>
        <v>954.99999999999989</v>
      </c>
      <c r="H45" s="41">
        <f>('Raw Info'!$J$6/'Raw Info'!$I$6*$C$7+0.25*('Raw Info'!$J$7/'Raw Info'!$I$7*$B$45+'Raw Info'!$J$8/'Raw Info'!$I$8*$C$8+'Raw Info'!$J$9/'Raw Info'!$I$9*H36))*$C$6</f>
        <v>960</v>
      </c>
      <c r="I45" s="41">
        <f>('Raw Info'!$J$6/'Raw Info'!$I$6*$C$7+0.25*('Raw Info'!$J$7/'Raw Info'!$I$7*$B$45+'Raw Info'!$J$8/'Raw Info'!$I$8*$C$8+'Raw Info'!$J$9/'Raw Info'!$I$9*I36))*$C$6</f>
        <v>964.99999999999989</v>
      </c>
      <c r="J45" s="41">
        <f>('Raw Info'!$J$6/'Raw Info'!$I$6*$C$7+0.25*('Raw Info'!$J$7/'Raw Info'!$I$7*$B$45+'Raw Info'!$J$8/'Raw Info'!$I$8*$C$8+'Raw Info'!$J$9/'Raw Info'!$I$9*J36))*$C$6</f>
        <v>969.99999999999989</v>
      </c>
      <c r="K45" s="41">
        <f>('Raw Info'!$J$6/'Raw Info'!$I$6*$C$7+0.25*('Raw Info'!$J$7/'Raw Info'!$I$7*$B$45+'Raw Info'!$J$8/'Raw Info'!$I$8*$C$8+'Raw Info'!$J$9/'Raw Info'!$I$9*K36))*$C$6</f>
        <v>975</v>
      </c>
      <c r="L45" s="41">
        <f>('Raw Info'!$J$6/'Raw Info'!$I$6*$C$7+0.25*('Raw Info'!$J$7/'Raw Info'!$I$7*$B$45+'Raw Info'!$J$8/'Raw Info'!$I$8*$C$8+'Raw Info'!$J$9/'Raw Info'!$I$9*L36))*$C$6</f>
        <v>979.99999999999989</v>
      </c>
      <c r="M45" s="41">
        <f>('Raw Info'!$J$6/'Raw Info'!$I$6*$C$7+0.25*('Raw Info'!$J$7/'Raw Info'!$I$7*$B$45+'Raw Info'!$J$8/'Raw Info'!$I$8*$C$8+'Raw Info'!$J$9/'Raw Info'!$I$9*M36))*$C$6</f>
        <v>985</v>
      </c>
      <c r="N45" s="41">
        <f>('Raw Info'!$J$6/'Raw Info'!$I$6*$C$7+0.25*('Raw Info'!$J$7/'Raw Info'!$I$7*$B$45+'Raw Info'!$J$8/'Raw Info'!$I$8*$C$8+'Raw Info'!$J$9/'Raw Info'!$I$9*N36))*$C$6</f>
        <v>989.99999999999989</v>
      </c>
      <c r="O45" s="41">
        <f>('Raw Info'!$J$6/'Raw Info'!$I$6*$C$7+0.25*('Raw Info'!$J$7/'Raw Info'!$I$7*$B$45+'Raw Info'!$J$8/'Raw Info'!$I$8*$C$8+'Raw Info'!$J$9/'Raw Info'!$I$9*O36))*$C$6</f>
        <v>994.99999999999989</v>
      </c>
      <c r="P45" s="41">
        <f>('Raw Info'!$J$6/'Raw Info'!$I$6*$C$7+0.25*('Raw Info'!$J$7/'Raw Info'!$I$7*$B$45+'Raw Info'!$J$8/'Raw Info'!$I$8*$C$8+'Raw Info'!$J$9/'Raw Info'!$I$9*P36))*$C$6</f>
        <v>1000</v>
      </c>
      <c r="Q45" s="41">
        <f>('Raw Info'!$J$6/'Raw Info'!$I$6*$C$7+0.25*('Raw Info'!$J$7/'Raw Info'!$I$7*$B$45+'Raw Info'!$J$8/'Raw Info'!$I$8*$C$8+'Raw Info'!$J$9/'Raw Info'!$I$9*Q36))*$C$6</f>
        <v>1004.9999999999999</v>
      </c>
      <c r="R45" s="42">
        <f>('Raw Info'!$J$6/'Raw Info'!$I$6*$C$7+0.25*('Raw Info'!$J$7/'Raw Info'!$I$7*$B$45+'Raw Info'!$J$8/'Raw Info'!$I$8*$C$8+'Raw Info'!$J$9/'Raw Info'!$I$9*R36))*$C$6</f>
        <v>1010</v>
      </c>
    </row>
    <row r="46" spans="2:18">
      <c r="B46" s="9">
        <v>9</v>
      </c>
      <c r="C46" s="40">
        <f>('Raw Info'!$J$6/'Raw Info'!$I$6*$C$7+0.25*('Raw Info'!$J$7/'Raw Info'!$I$7*$B$46+'Raw Info'!$J$8/'Raw Info'!$I$8*$C$8+'Raw Info'!$J$9/'Raw Info'!$I$9*C36))*$C$6</f>
        <v>939.99999999999989</v>
      </c>
      <c r="D46" s="41">
        <f>('Raw Info'!$J$6/'Raw Info'!$I$6*$C$7+0.25*('Raw Info'!$J$7/'Raw Info'!$I$7*$B$46+'Raw Info'!$J$8/'Raw Info'!$I$8*$C$8+'Raw Info'!$J$9/'Raw Info'!$I$9*D36))*$C$6</f>
        <v>944.99999999999989</v>
      </c>
      <c r="E46" s="41">
        <f>('Raw Info'!$J$6/'Raw Info'!$I$6*$C$7+0.25*('Raw Info'!$J$7/'Raw Info'!$I$7*$B$46+'Raw Info'!$J$8/'Raw Info'!$I$8*$C$8+'Raw Info'!$J$9/'Raw Info'!$I$9*E36))*$C$6</f>
        <v>950</v>
      </c>
      <c r="F46" s="41">
        <f>('Raw Info'!$J$6/'Raw Info'!$I$6*$C$7+0.25*('Raw Info'!$J$7/'Raw Info'!$I$7*$B$46+'Raw Info'!$J$8/'Raw Info'!$I$8*$C$8+'Raw Info'!$J$9/'Raw Info'!$I$9*F36))*$C$6</f>
        <v>954.99999999999989</v>
      </c>
      <c r="G46" s="41">
        <f>('Raw Info'!$J$6/'Raw Info'!$I$6*$C$7+0.25*('Raw Info'!$J$7/'Raw Info'!$I$7*$B$46+'Raw Info'!$J$8/'Raw Info'!$I$8*$C$8+'Raw Info'!$J$9/'Raw Info'!$I$9*G36))*$C$6</f>
        <v>960</v>
      </c>
      <c r="H46" s="41">
        <f>('Raw Info'!$J$6/'Raw Info'!$I$6*$C$7+0.25*('Raw Info'!$J$7/'Raw Info'!$I$7*$B$46+'Raw Info'!$J$8/'Raw Info'!$I$8*$C$8+'Raw Info'!$J$9/'Raw Info'!$I$9*H36))*$C$6</f>
        <v>964.99999999999989</v>
      </c>
      <c r="I46" s="41">
        <f>('Raw Info'!$J$6/'Raw Info'!$I$6*$C$7+0.25*('Raw Info'!$J$7/'Raw Info'!$I$7*$B$46+'Raw Info'!$J$8/'Raw Info'!$I$8*$C$8+'Raw Info'!$J$9/'Raw Info'!$I$9*I36))*$C$6</f>
        <v>969.99999999999989</v>
      </c>
      <c r="J46" s="41">
        <f>('Raw Info'!$J$6/'Raw Info'!$I$6*$C$7+0.25*('Raw Info'!$J$7/'Raw Info'!$I$7*$B$46+'Raw Info'!$J$8/'Raw Info'!$I$8*$C$8+'Raw Info'!$J$9/'Raw Info'!$I$9*J36))*$C$6</f>
        <v>975</v>
      </c>
      <c r="K46" s="41">
        <f>('Raw Info'!$J$6/'Raw Info'!$I$6*$C$7+0.25*('Raw Info'!$J$7/'Raw Info'!$I$7*$B$46+'Raw Info'!$J$8/'Raw Info'!$I$8*$C$8+'Raw Info'!$J$9/'Raw Info'!$I$9*K36))*$C$6</f>
        <v>979.99999999999989</v>
      </c>
      <c r="L46" s="41">
        <f>('Raw Info'!$J$6/'Raw Info'!$I$6*$C$7+0.25*('Raw Info'!$J$7/'Raw Info'!$I$7*$B$46+'Raw Info'!$J$8/'Raw Info'!$I$8*$C$8+'Raw Info'!$J$9/'Raw Info'!$I$9*L36))*$C$6</f>
        <v>985</v>
      </c>
      <c r="M46" s="41">
        <f>('Raw Info'!$J$6/'Raw Info'!$I$6*$C$7+0.25*('Raw Info'!$J$7/'Raw Info'!$I$7*$B$46+'Raw Info'!$J$8/'Raw Info'!$I$8*$C$8+'Raw Info'!$J$9/'Raw Info'!$I$9*M36))*$C$6</f>
        <v>989.99999999999989</v>
      </c>
      <c r="N46" s="41">
        <f>('Raw Info'!$J$6/'Raw Info'!$I$6*$C$7+0.25*('Raw Info'!$J$7/'Raw Info'!$I$7*$B$46+'Raw Info'!$J$8/'Raw Info'!$I$8*$C$8+'Raw Info'!$J$9/'Raw Info'!$I$9*N36))*$C$6</f>
        <v>994.99999999999989</v>
      </c>
      <c r="O46" s="41">
        <f>('Raw Info'!$J$6/'Raw Info'!$I$6*$C$7+0.25*('Raw Info'!$J$7/'Raw Info'!$I$7*$B$46+'Raw Info'!$J$8/'Raw Info'!$I$8*$C$8+'Raw Info'!$J$9/'Raw Info'!$I$9*O36))*$C$6</f>
        <v>1000</v>
      </c>
      <c r="P46" s="41">
        <f>('Raw Info'!$J$6/'Raw Info'!$I$6*$C$7+0.25*('Raw Info'!$J$7/'Raw Info'!$I$7*$B$46+'Raw Info'!$J$8/'Raw Info'!$I$8*$C$8+'Raw Info'!$J$9/'Raw Info'!$I$9*P36))*$C$6</f>
        <v>1004.9999999999999</v>
      </c>
      <c r="Q46" s="41">
        <f>('Raw Info'!$J$6/'Raw Info'!$I$6*$C$7+0.25*('Raw Info'!$J$7/'Raw Info'!$I$7*$B$46+'Raw Info'!$J$8/'Raw Info'!$I$8*$C$8+'Raw Info'!$J$9/'Raw Info'!$I$9*Q36))*$C$6</f>
        <v>1010</v>
      </c>
      <c r="R46" s="42">
        <f>('Raw Info'!$J$6/'Raw Info'!$I$6*$C$7+0.25*('Raw Info'!$J$7/'Raw Info'!$I$7*$B$46+'Raw Info'!$J$8/'Raw Info'!$I$8*$C$8+'Raw Info'!$J$9/'Raw Info'!$I$9*R36))*$C$6</f>
        <v>1014.9999999999999</v>
      </c>
    </row>
    <row r="47" spans="2:18">
      <c r="B47" s="9">
        <v>10</v>
      </c>
      <c r="C47" s="40">
        <f>('Raw Info'!$J$6/'Raw Info'!$I$6*$C$7+0.25*('Raw Info'!$J$7/'Raw Info'!$I$7*$B$47+'Raw Info'!$J$8/'Raw Info'!$I$8*$C$8+'Raw Info'!$J$9/'Raw Info'!$I$9*C36))*$C$6</f>
        <v>944.99999999999989</v>
      </c>
      <c r="D47" s="41">
        <f>('Raw Info'!$J$6/'Raw Info'!$I$6*$C$7+0.25*('Raw Info'!$J$7/'Raw Info'!$I$7*$B$47+'Raw Info'!$J$8/'Raw Info'!$I$8*$C$8+'Raw Info'!$J$9/'Raw Info'!$I$9*D36))*$C$6</f>
        <v>950</v>
      </c>
      <c r="E47" s="41">
        <f>('Raw Info'!$J$6/'Raw Info'!$I$6*$C$7+0.25*('Raw Info'!$J$7/'Raw Info'!$I$7*$B$47+'Raw Info'!$J$8/'Raw Info'!$I$8*$C$8+'Raw Info'!$J$9/'Raw Info'!$I$9*E36))*$C$6</f>
        <v>954.99999999999989</v>
      </c>
      <c r="F47" s="41">
        <f>('Raw Info'!$J$6/'Raw Info'!$I$6*$C$7+0.25*('Raw Info'!$J$7/'Raw Info'!$I$7*$B$47+'Raw Info'!$J$8/'Raw Info'!$I$8*$C$8+'Raw Info'!$J$9/'Raw Info'!$I$9*F36))*$C$6</f>
        <v>960</v>
      </c>
      <c r="G47" s="41">
        <f>('Raw Info'!$J$6/'Raw Info'!$I$6*$C$7+0.25*('Raw Info'!$J$7/'Raw Info'!$I$7*$B$47+'Raw Info'!$J$8/'Raw Info'!$I$8*$C$8+'Raw Info'!$J$9/'Raw Info'!$I$9*G36))*$C$6</f>
        <v>964.99999999999989</v>
      </c>
      <c r="H47" s="41">
        <f>('Raw Info'!$J$6/'Raw Info'!$I$6*$C$7+0.25*('Raw Info'!$J$7/'Raw Info'!$I$7*$B$47+'Raw Info'!$J$8/'Raw Info'!$I$8*$C$8+'Raw Info'!$J$9/'Raw Info'!$I$9*H36))*$C$6</f>
        <v>969.99999999999989</v>
      </c>
      <c r="I47" s="41">
        <f>('Raw Info'!$J$6/'Raw Info'!$I$6*$C$7+0.25*('Raw Info'!$J$7/'Raw Info'!$I$7*$B$47+'Raw Info'!$J$8/'Raw Info'!$I$8*$C$8+'Raw Info'!$J$9/'Raw Info'!$I$9*I36))*$C$6</f>
        <v>975</v>
      </c>
      <c r="J47" s="41">
        <f>('Raw Info'!$J$6/'Raw Info'!$I$6*$C$7+0.25*('Raw Info'!$J$7/'Raw Info'!$I$7*$B$47+'Raw Info'!$J$8/'Raw Info'!$I$8*$C$8+'Raw Info'!$J$9/'Raw Info'!$I$9*J36))*$C$6</f>
        <v>979.99999999999989</v>
      </c>
      <c r="K47" s="41">
        <f>('Raw Info'!$J$6/'Raw Info'!$I$6*$C$7+0.25*('Raw Info'!$J$7/'Raw Info'!$I$7*$B$47+'Raw Info'!$J$8/'Raw Info'!$I$8*$C$8+'Raw Info'!$J$9/'Raw Info'!$I$9*K36))*$C$6</f>
        <v>985</v>
      </c>
      <c r="L47" s="41">
        <f>('Raw Info'!$J$6/'Raw Info'!$I$6*$C$7+0.25*('Raw Info'!$J$7/'Raw Info'!$I$7*$B$47+'Raw Info'!$J$8/'Raw Info'!$I$8*$C$8+'Raw Info'!$J$9/'Raw Info'!$I$9*L36))*$C$6</f>
        <v>989.99999999999989</v>
      </c>
      <c r="M47" s="41">
        <f>('Raw Info'!$J$6/'Raw Info'!$I$6*$C$7+0.25*('Raw Info'!$J$7/'Raw Info'!$I$7*$B$47+'Raw Info'!$J$8/'Raw Info'!$I$8*$C$8+'Raw Info'!$J$9/'Raw Info'!$I$9*M36))*$C$6</f>
        <v>994.99999999999989</v>
      </c>
      <c r="N47" s="41">
        <f>('Raw Info'!$J$6/'Raw Info'!$I$6*$C$7+0.25*('Raw Info'!$J$7/'Raw Info'!$I$7*$B$47+'Raw Info'!$J$8/'Raw Info'!$I$8*$C$8+'Raw Info'!$J$9/'Raw Info'!$I$9*N36))*$C$6</f>
        <v>1000</v>
      </c>
      <c r="O47" s="41">
        <f>('Raw Info'!$J$6/'Raw Info'!$I$6*$C$7+0.25*('Raw Info'!$J$7/'Raw Info'!$I$7*$B$47+'Raw Info'!$J$8/'Raw Info'!$I$8*$C$8+'Raw Info'!$J$9/'Raw Info'!$I$9*O36))*$C$6</f>
        <v>1004.9999999999999</v>
      </c>
      <c r="P47" s="41">
        <f>('Raw Info'!$J$6/'Raw Info'!$I$6*$C$7+0.25*('Raw Info'!$J$7/'Raw Info'!$I$7*$B$47+'Raw Info'!$J$8/'Raw Info'!$I$8*$C$8+'Raw Info'!$J$9/'Raw Info'!$I$9*P36))*$C$6</f>
        <v>1010</v>
      </c>
      <c r="Q47" s="41">
        <f>('Raw Info'!$J$6/'Raw Info'!$I$6*$C$7+0.25*('Raw Info'!$J$7/'Raw Info'!$I$7*$B$47+'Raw Info'!$J$8/'Raw Info'!$I$8*$C$8+'Raw Info'!$J$9/'Raw Info'!$I$9*Q36))*$C$6</f>
        <v>1014.9999999999999</v>
      </c>
      <c r="R47" s="42">
        <f>('Raw Info'!$J$6/'Raw Info'!$I$6*$C$7+0.25*('Raw Info'!$J$7/'Raw Info'!$I$7*$B$47+'Raw Info'!$J$8/'Raw Info'!$I$8*$C$8+'Raw Info'!$J$9/'Raw Info'!$I$9*R36))*$C$6</f>
        <v>1019.9999999999999</v>
      </c>
    </row>
    <row r="48" spans="2:18">
      <c r="B48" s="9">
        <v>11</v>
      </c>
      <c r="C48" s="40">
        <f>('Raw Info'!$J$6/'Raw Info'!$I$6*$C$7+0.25*('Raw Info'!$J$7/'Raw Info'!$I$7*$B$48+'Raw Info'!$J$8/'Raw Info'!$I$8*$C$8+'Raw Info'!$J$9/'Raw Info'!$I$9*C36))*$C$6</f>
        <v>950</v>
      </c>
      <c r="D48" s="41">
        <f>('Raw Info'!$J$6/'Raw Info'!$I$6*$C$7+0.25*('Raw Info'!$J$7/'Raw Info'!$I$7*$B$48+'Raw Info'!$J$8/'Raw Info'!$I$8*$C$8+'Raw Info'!$J$9/'Raw Info'!$I$9*D36))*$C$6</f>
        <v>954.99999999999989</v>
      </c>
      <c r="E48" s="41">
        <f>('Raw Info'!$J$6/'Raw Info'!$I$6*$C$7+0.25*('Raw Info'!$J$7/'Raw Info'!$I$7*$B$48+'Raw Info'!$J$8/'Raw Info'!$I$8*$C$8+'Raw Info'!$J$9/'Raw Info'!$I$9*E36))*$C$6</f>
        <v>960</v>
      </c>
      <c r="F48" s="41">
        <f>('Raw Info'!$J$6/'Raw Info'!$I$6*$C$7+0.25*('Raw Info'!$J$7/'Raw Info'!$I$7*$B$48+'Raw Info'!$J$8/'Raw Info'!$I$8*$C$8+'Raw Info'!$J$9/'Raw Info'!$I$9*F36))*$C$6</f>
        <v>964.99999999999989</v>
      </c>
      <c r="G48" s="41">
        <f>('Raw Info'!$J$6/'Raw Info'!$I$6*$C$7+0.25*('Raw Info'!$J$7/'Raw Info'!$I$7*$B$48+'Raw Info'!$J$8/'Raw Info'!$I$8*$C$8+'Raw Info'!$J$9/'Raw Info'!$I$9*G36))*$C$6</f>
        <v>969.99999999999989</v>
      </c>
      <c r="H48" s="41">
        <f>('Raw Info'!$J$6/'Raw Info'!$I$6*$C$7+0.25*('Raw Info'!$J$7/'Raw Info'!$I$7*$B$48+'Raw Info'!$J$8/'Raw Info'!$I$8*$C$8+'Raw Info'!$J$9/'Raw Info'!$I$9*H36))*$C$6</f>
        <v>975</v>
      </c>
      <c r="I48" s="41">
        <f>('Raw Info'!$J$6/'Raw Info'!$I$6*$C$7+0.25*('Raw Info'!$J$7/'Raw Info'!$I$7*$B$48+'Raw Info'!$J$8/'Raw Info'!$I$8*$C$8+'Raw Info'!$J$9/'Raw Info'!$I$9*I36))*$C$6</f>
        <v>979.99999999999989</v>
      </c>
      <c r="J48" s="41">
        <f>('Raw Info'!$J$6/'Raw Info'!$I$6*$C$7+0.25*('Raw Info'!$J$7/'Raw Info'!$I$7*$B$48+'Raw Info'!$J$8/'Raw Info'!$I$8*$C$8+'Raw Info'!$J$9/'Raw Info'!$I$9*J36))*$C$6</f>
        <v>985</v>
      </c>
      <c r="K48" s="41">
        <f>('Raw Info'!$J$6/'Raw Info'!$I$6*$C$7+0.25*('Raw Info'!$J$7/'Raw Info'!$I$7*$B$48+'Raw Info'!$J$8/'Raw Info'!$I$8*$C$8+'Raw Info'!$J$9/'Raw Info'!$I$9*K36))*$C$6</f>
        <v>989.99999999999989</v>
      </c>
      <c r="L48" s="41">
        <f>('Raw Info'!$J$6/'Raw Info'!$I$6*$C$7+0.25*('Raw Info'!$J$7/'Raw Info'!$I$7*$B$48+'Raw Info'!$J$8/'Raw Info'!$I$8*$C$8+'Raw Info'!$J$9/'Raw Info'!$I$9*L36))*$C$6</f>
        <v>994.99999999999989</v>
      </c>
      <c r="M48" s="41">
        <f>('Raw Info'!$J$6/'Raw Info'!$I$6*$C$7+0.25*('Raw Info'!$J$7/'Raw Info'!$I$7*$B$48+'Raw Info'!$J$8/'Raw Info'!$I$8*$C$8+'Raw Info'!$J$9/'Raw Info'!$I$9*M36))*$C$6</f>
        <v>1000</v>
      </c>
      <c r="N48" s="41">
        <f>('Raw Info'!$J$6/'Raw Info'!$I$6*$C$7+0.25*('Raw Info'!$J$7/'Raw Info'!$I$7*$B$48+'Raw Info'!$J$8/'Raw Info'!$I$8*$C$8+'Raw Info'!$J$9/'Raw Info'!$I$9*N36))*$C$6</f>
        <v>1004.9999999999999</v>
      </c>
      <c r="O48" s="41">
        <f>('Raw Info'!$J$6/'Raw Info'!$I$6*$C$7+0.25*('Raw Info'!$J$7/'Raw Info'!$I$7*$B$48+'Raw Info'!$J$8/'Raw Info'!$I$8*$C$8+'Raw Info'!$J$9/'Raw Info'!$I$9*O36))*$C$6</f>
        <v>1010</v>
      </c>
      <c r="P48" s="41">
        <f>('Raw Info'!$J$6/'Raw Info'!$I$6*$C$7+0.25*('Raw Info'!$J$7/'Raw Info'!$I$7*$B$48+'Raw Info'!$J$8/'Raw Info'!$I$8*$C$8+'Raw Info'!$J$9/'Raw Info'!$I$9*P36))*$C$6</f>
        <v>1014.9999999999999</v>
      </c>
      <c r="Q48" s="41">
        <f>('Raw Info'!$J$6/'Raw Info'!$I$6*$C$7+0.25*('Raw Info'!$J$7/'Raw Info'!$I$7*$B$48+'Raw Info'!$J$8/'Raw Info'!$I$8*$C$8+'Raw Info'!$J$9/'Raw Info'!$I$9*Q36))*$C$6</f>
        <v>1019.9999999999999</v>
      </c>
      <c r="R48" s="42">
        <f>('Raw Info'!$J$6/'Raw Info'!$I$6*$C$7+0.25*('Raw Info'!$J$7/'Raw Info'!$I$7*$B$48+'Raw Info'!$J$8/'Raw Info'!$I$8*$C$8+'Raw Info'!$J$9/'Raw Info'!$I$9*R36))*$C$6</f>
        <v>1025</v>
      </c>
    </row>
    <row r="49" spans="2:18">
      <c r="B49" s="9">
        <v>12</v>
      </c>
      <c r="C49" s="40">
        <f>('Raw Info'!$J$6/'Raw Info'!$I$6*$C$7+0.25*('Raw Info'!$J$7/'Raw Info'!$I$7*$B$49+'Raw Info'!$J$8/'Raw Info'!$I$8*$C$8+'Raw Info'!$J$9/'Raw Info'!$I$9*C36))*$C$6</f>
        <v>954.99999999999989</v>
      </c>
      <c r="D49" s="41">
        <f>('Raw Info'!$J$6/'Raw Info'!$I$6*$C$7+0.25*('Raw Info'!$J$7/'Raw Info'!$I$7*$B$49+'Raw Info'!$J$8/'Raw Info'!$I$8*$C$8+'Raw Info'!$J$9/'Raw Info'!$I$9*D36))*$C$6</f>
        <v>960</v>
      </c>
      <c r="E49" s="41">
        <f>('Raw Info'!$J$6/'Raw Info'!$I$6*$C$7+0.25*('Raw Info'!$J$7/'Raw Info'!$I$7*$B$49+'Raw Info'!$J$8/'Raw Info'!$I$8*$C$8+'Raw Info'!$J$9/'Raw Info'!$I$9*E36))*$C$6</f>
        <v>964.99999999999989</v>
      </c>
      <c r="F49" s="41">
        <f>('Raw Info'!$J$6/'Raw Info'!$I$6*$C$7+0.25*('Raw Info'!$J$7/'Raw Info'!$I$7*$B$49+'Raw Info'!$J$8/'Raw Info'!$I$8*$C$8+'Raw Info'!$J$9/'Raw Info'!$I$9*F36))*$C$6</f>
        <v>969.99999999999989</v>
      </c>
      <c r="G49" s="41">
        <f>('Raw Info'!$J$6/'Raw Info'!$I$6*$C$7+0.25*('Raw Info'!$J$7/'Raw Info'!$I$7*$B$49+'Raw Info'!$J$8/'Raw Info'!$I$8*$C$8+'Raw Info'!$J$9/'Raw Info'!$I$9*G36))*$C$6</f>
        <v>975</v>
      </c>
      <c r="H49" s="41">
        <f>('Raw Info'!$J$6/'Raw Info'!$I$6*$C$7+0.25*('Raw Info'!$J$7/'Raw Info'!$I$7*$B$49+'Raw Info'!$J$8/'Raw Info'!$I$8*$C$8+'Raw Info'!$J$9/'Raw Info'!$I$9*H36))*$C$6</f>
        <v>979.99999999999989</v>
      </c>
      <c r="I49" s="41">
        <f>('Raw Info'!$J$6/'Raw Info'!$I$6*$C$7+0.25*('Raw Info'!$J$7/'Raw Info'!$I$7*$B$49+'Raw Info'!$J$8/'Raw Info'!$I$8*$C$8+'Raw Info'!$J$9/'Raw Info'!$I$9*I36))*$C$6</f>
        <v>985</v>
      </c>
      <c r="J49" s="41">
        <f>('Raw Info'!$J$6/'Raw Info'!$I$6*$C$7+0.25*('Raw Info'!$J$7/'Raw Info'!$I$7*$B$49+'Raw Info'!$J$8/'Raw Info'!$I$8*$C$8+'Raw Info'!$J$9/'Raw Info'!$I$9*J36))*$C$6</f>
        <v>989.99999999999989</v>
      </c>
      <c r="K49" s="41">
        <f>('Raw Info'!$J$6/'Raw Info'!$I$6*$C$7+0.25*('Raw Info'!$J$7/'Raw Info'!$I$7*$B$49+'Raw Info'!$J$8/'Raw Info'!$I$8*$C$8+'Raw Info'!$J$9/'Raw Info'!$I$9*K36))*$C$6</f>
        <v>994.99999999999989</v>
      </c>
      <c r="L49" s="41">
        <f>('Raw Info'!$J$6/'Raw Info'!$I$6*$C$7+0.25*('Raw Info'!$J$7/'Raw Info'!$I$7*$B$49+'Raw Info'!$J$8/'Raw Info'!$I$8*$C$8+'Raw Info'!$J$9/'Raw Info'!$I$9*L36))*$C$6</f>
        <v>1000</v>
      </c>
      <c r="M49" s="41">
        <f>('Raw Info'!$J$6/'Raw Info'!$I$6*$C$7+0.25*('Raw Info'!$J$7/'Raw Info'!$I$7*$B$49+'Raw Info'!$J$8/'Raw Info'!$I$8*$C$8+'Raw Info'!$J$9/'Raw Info'!$I$9*M36))*$C$6</f>
        <v>1004.9999999999999</v>
      </c>
      <c r="N49" s="41">
        <f>('Raw Info'!$J$6/'Raw Info'!$I$6*$C$7+0.25*('Raw Info'!$J$7/'Raw Info'!$I$7*$B$49+'Raw Info'!$J$8/'Raw Info'!$I$8*$C$8+'Raw Info'!$J$9/'Raw Info'!$I$9*N36))*$C$6</f>
        <v>1010</v>
      </c>
      <c r="O49" s="41">
        <f>('Raw Info'!$J$6/'Raw Info'!$I$6*$C$7+0.25*('Raw Info'!$J$7/'Raw Info'!$I$7*$B$49+'Raw Info'!$J$8/'Raw Info'!$I$8*$C$8+'Raw Info'!$J$9/'Raw Info'!$I$9*O36))*$C$6</f>
        <v>1014.9999999999999</v>
      </c>
      <c r="P49" s="41">
        <f>('Raw Info'!$J$6/'Raw Info'!$I$6*$C$7+0.25*('Raw Info'!$J$7/'Raw Info'!$I$7*$B$49+'Raw Info'!$J$8/'Raw Info'!$I$8*$C$8+'Raw Info'!$J$9/'Raw Info'!$I$9*P36))*$C$6</f>
        <v>1019.9999999999999</v>
      </c>
      <c r="Q49" s="41">
        <f>('Raw Info'!$J$6/'Raw Info'!$I$6*$C$7+0.25*('Raw Info'!$J$7/'Raw Info'!$I$7*$B$49+'Raw Info'!$J$8/'Raw Info'!$I$8*$C$8+'Raw Info'!$J$9/'Raw Info'!$I$9*Q36))*$C$6</f>
        <v>1025</v>
      </c>
      <c r="R49" s="42">
        <f>('Raw Info'!$J$6/'Raw Info'!$I$6*$C$7+0.25*('Raw Info'!$J$7/'Raw Info'!$I$7*$B$49+'Raw Info'!$J$8/'Raw Info'!$I$8*$C$8+'Raw Info'!$J$9/'Raw Info'!$I$9*R36))*$C$6</f>
        <v>1030</v>
      </c>
    </row>
    <row r="50" spans="2:18">
      <c r="B50" s="9">
        <v>13</v>
      </c>
      <c r="C50" s="40">
        <f>('Raw Info'!$J$6/'Raw Info'!$I$6*$C$7+0.25*('Raw Info'!$J$7/'Raw Info'!$I$7*$B$50+'Raw Info'!$J$8/'Raw Info'!$I$8*$C$8+'Raw Info'!$J$9/'Raw Info'!$I$9*C36))*$C$6</f>
        <v>960</v>
      </c>
      <c r="D50" s="41">
        <f>('Raw Info'!$J$6/'Raw Info'!$I$6*$C$7+0.25*('Raw Info'!$J$7/'Raw Info'!$I$7*$B$50+'Raw Info'!$J$8/'Raw Info'!$I$8*$C$8+'Raw Info'!$J$9/'Raw Info'!$I$9*D36))*$C$6</f>
        <v>964.99999999999989</v>
      </c>
      <c r="E50" s="41">
        <f>('Raw Info'!$J$6/'Raw Info'!$I$6*$C$7+0.25*('Raw Info'!$J$7/'Raw Info'!$I$7*$B$50+'Raw Info'!$J$8/'Raw Info'!$I$8*$C$8+'Raw Info'!$J$9/'Raw Info'!$I$9*E36))*$C$6</f>
        <v>969.99999999999989</v>
      </c>
      <c r="F50" s="41">
        <f>('Raw Info'!$J$6/'Raw Info'!$I$6*$C$7+0.25*('Raw Info'!$J$7/'Raw Info'!$I$7*$B$50+'Raw Info'!$J$8/'Raw Info'!$I$8*$C$8+'Raw Info'!$J$9/'Raw Info'!$I$9*F36))*$C$6</f>
        <v>975</v>
      </c>
      <c r="G50" s="41">
        <f>('Raw Info'!$J$6/'Raw Info'!$I$6*$C$7+0.25*('Raw Info'!$J$7/'Raw Info'!$I$7*$B$50+'Raw Info'!$J$8/'Raw Info'!$I$8*$C$8+'Raw Info'!$J$9/'Raw Info'!$I$9*G36))*$C$6</f>
        <v>979.99999999999989</v>
      </c>
      <c r="H50" s="41">
        <f>('Raw Info'!$J$6/'Raw Info'!$I$6*$C$7+0.25*('Raw Info'!$J$7/'Raw Info'!$I$7*$B$50+'Raw Info'!$J$8/'Raw Info'!$I$8*$C$8+'Raw Info'!$J$9/'Raw Info'!$I$9*H36))*$C$6</f>
        <v>985</v>
      </c>
      <c r="I50" s="41">
        <f>('Raw Info'!$J$6/'Raw Info'!$I$6*$C$7+0.25*('Raw Info'!$J$7/'Raw Info'!$I$7*$B$50+'Raw Info'!$J$8/'Raw Info'!$I$8*$C$8+'Raw Info'!$J$9/'Raw Info'!$I$9*I36))*$C$6</f>
        <v>989.99999999999989</v>
      </c>
      <c r="J50" s="41">
        <f>('Raw Info'!$J$6/'Raw Info'!$I$6*$C$7+0.25*('Raw Info'!$J$7/'Raw Info'!$I$7*$B$50+'Raw Info'!$J$8/'Raw Info'!$I$8*$C$8+'Raw Info'!$J$9/'Raw Info'!$I$9*J36))*$C$6</f>
        <v>994.99999999999989</v>
      </c>
      <c r="K50" s="41">
        <f>('Raw Info'!$J$6/'Raw Info'!$I$6*$C$7+0.25*('Raw Info'!$J$7/'Raw Info'!$I$7*$B$50+'Raw Info'!$J$8/'Raw Info'!$I$8*$C$8+'Raw Info'!$J$9/'Raw Info'!$I$9*K36))*$C$6</f>
        <v>1000</v>
      </c>
      <c r="L50" s="41">
        <f>('Raw Info'!$J$6/'Raw Info'!$I$6*$C$7+0.25*('Raw Info'!$J$7/'Raw Info'!$I$7*$B$50+'Raw Info'!$J$8/'Raw Info'!$I$8*$C$8+'Raw Info'!$J$9/'Raw Info'!$I$9*L36))*$C$6</f>
        <v>1004.9999999999999</v>
      </c>
      <c r="M50" s="41">
        <f>('Raw Info'!$J$6/'Raw Info'!$I$6*$C$7+0.25*('Raw Info'!$J$7/'Raw Info'!$I$7*$B$50+'Raw Info'!$J$8/'Raw Info'!$I$8*$C$8+'Raw Info'!$J$9/'Raw Info'!$I$9*M36))*$C$6</f>
        <v>1010</v>
      </c>
      <c r="N50" s="41">
        <f>('Raw Info'!$J$6/'Raw Info'!$I$6*$C$7+0.25*('Raw Info'!$J$7/'Raw Info'!$I$7*$B$50+'Raw Info'!$J$8/'Raw Info'!$I$8*$C$8+'Raw Info'!$J$9/'Raw Info'!$I$9*N36))*$C$6</f>
        <v>1014.9999999999999</v>
      </c>
      <c r="O50" s="41">
        <f>('Raw Info'!$J$6/'Raw Info'!$I$6*$C$7+0.25*('Raw Info'!$J$7/'Raw Info'!$I$7*$B$50+'Raw Info'!$J$8/'Raw Info'!$I$8*$C$8+'Raw Info'!$J$9/'Raw Info'!$I$9*O36))*$C$6</f>
        <v>1019.9999999999999</v>
      </c>
      <c r="P50" s="41">
        <f>('Raw Info'!$J$6/'Raw Info'!$I$6*$C$7+0.25*('Raw Info'!$J$7/'Raw Info'!$I$7*$B$50+'Raw Info'!$J$8/'Raw Info'!$I$8*$C$8+'Raw Info'!$J$9/'Raw Info'!$I$9*P36))*$C$6</f>
        <v>1025</v>
      </c>
      <c r="Q50" s="41">
        <f>('Raw Info'!$J$6/'Raw Info'!$I$6*$C$7+0.25*('Raw Info'!$J$7/'Raw Info'!$I$7*$B$50+'Raw Info'!$J$8/'Raw Info'!$I$8*$C$8+'Raw Info'!$J$9/'Raw Info'!$I$9*Q36))*$C$6</f>
        <v>1030</v>
      </c>
      <c r="R50" s="42">
        <f>('Raw Info'!$J$6/'Raw Info'!$I$6*$C$7+0.25*('Raw Info'!$J$7/'Raw Info'!$I$7*$B$50+'Raw Info'!$J$8/'Raw Info'!$I$8*$C$8+'Raw Info'!$J$9/'Raw Info'!$I$9*R36))*$C$6</f>
        <v>1035</v>
      </c>
    </row>
    <row r="51" spans="2:18">
      <c r="B51" s="9">
        <v>14</v>
      </c>
      <c r="C51" s="40">
        <f>('Raw Info'!$J$6/'Raw Info'!$I$6*$C$7+0.25*('Raw Info'!$J$7/'Raw Info'!$I$7*$B$51+'Raw Info'!$J$8/'Raw Info'!$I$8*$C$8+'Raw Info'!$J$9/'Raw Info'!$I$9*C36))*$C$6</f>
        <v>964.99999999999989</v>
      </c>
      <c r="D51" s="41">
        <f>('Raw Info'!$J$6/'Raw Info'!$I$6*$C$7+0.25*('Raw Info'!$J$7/'Raw Info'!$I$7*$B$51+'Raw Info'!$J$8/'Raw Info'!$I$8*$C$8+'Raw Info'!$J$9/'Raw Info'!$I$9*D36))*$C$6</f>
        <v>969.99999999999989</v>
      </c>
      <c r="E51" s="41">
        <f>('Raw Info'!$J$6/'Raw Info'!$I$6*$C$7+0.25*('Raw Info'!$J$7/'Raw Info'!$I$7*$B$51+'Raw Info'!$J$8/'Raw Info'!$I$8*$C$8+'Raw Info'!$J$9/'Raw Info'!$I$9*E36))*$C$6</f>
        <v>975</v>
      </c>
      <c r="F51" s="41">
        <f>('Raw Info'!$J$6/'Raw Info'!$I$6*$C$7+0.25*('Raw Info'!$J$7/'Raw Info'!$I$7*$B$51+'Raw Info'!$J$8/'Raw Info'!$I$8*$C$8+'Raw Info'!$J$9/'Raw Info'!$I$9*F36))*$C$6</f>
        <v>979.99999999999989</v>
      </c>
      <c r="G51" s="41">
        <f>('Raw Info'!$J$6/'Raw Info'!$I$6*$C$7+0.25*('Raw Info'!$J$7/'Raw Info'!$I$7*$B$51+'Raw Info'!$J$8/'Raw Info'!$I$8*$C$8+'Raw Info'!$J$9/'Raw Info'!$I$9*G36))*$C$6</f>
        <v>985</v>
      </c>
      <c r="H51" s="41">
        <f>('Raw Info'!$J$6/'Raw Info'!$I$6*$C$7+0.25*('Raw Info'!$J$7/'Raw Info'!$I$7*$B$51+'Raw Info'!$J$8/'Raw Info'!$I$8*$C$8+'Raw Info'!$J$9/'Raw Info'!$I$9*H36))*$C$6</f>
        <v>989.99999999999989</v>
      </c>
      <c r="I51" s="41">
        <f>('Raw Info'!$J$6/'Raw Info'!$I$6*$C$7+0.25*('Raw Info'!$J$7/'Raw Info'!$I$7*$B$51+'Raw Info'!$J$8/'Raw Info'!$I$8*$C$8+'Raw Info'!$J$9/'Raw Info'!$I$9*I36))*$C$6</f>
        <v>994.99999999999989</v>
      </c>
      <c r="J51" s="41">
        <f>('Raw Info'!$J$6/'Raw Info'!$I$6*$C$7+0.25*('Raw Info'!$J$7/'Raw Info'!$I$7*$B$51+'Raw Info'!$J$8/'Raw Info'!$I$8*$C$8+'Raw Info'!$J$9/'Raw Info'!$I$9*J36))*$C$6</f>
        <v>1000</v>
      </c>
      <c r="K51" s="41">
        <f>('Raw Info'!$J$6/'Raw Info'!$I$6*$C$7+0.25*('Raw Info'!$J$7/'Raw Info'!$I$7*$B$51+'Raw Info'!$J$8/'Raw Info'!$I$8*$C$8+'Raw Info'!$J$9/'Raw Info'!$I$9*K36))*$C$6</f>
        <v>1004.9999999999999</v>
      </c>
      <c r="L51" s="41">
        <f>('Raw Info'!$J$6/'Raw Info'!$I$6*$C$7+0.25*('Raw Info'!$J$7/'Raw Info'!$I$7*$B$51+'Raw Info'!$J$8/'Raw Info'!$I$8*$C$8+'Raw Info'!$J$9/'Raw Info'!$I$9*L36))*$C$6</f>
        <v>1010</v>
      </c>
      <c r="M51" s="41">
        <f>('Raw Info'!$J$6/'Raw Info'!$I$6*$C$7+0.25*('Raw Info'!$J$7/'Raw Info'!$I$7*$B$51+'Raw Info'!$J$8/'Raw Info'!$I$8*$C$8+'Raw Info'!$J$9/'Raw Info'!$I$9*M36))*$C$6</f>
        <v>1014.9999999999999</v>
      </c>
      <c r="N51" s="41">
        <f>('Raw Info'!$J$6/'Raw Info'!$I$6*$C$7+0.25*('Raw Info'!$J$7/'Raw Info'!$I$7*$B$51+'Raw Info'!$J$8/'Raw Info'!$I$8*$C$8+'Raw Info'!$J$9/'Raw Info'!$I$9*N36))*$C$6</f>
        <v>1019.9999999999999</v>
      </c>
      <c r="O51" s="41">
        <f>('Raw Info'!$J$6/'Raw Info'!$I$6*$C$7+0.25*('Raw Info'!$J$7/'Raw Info'!$I$7*$B$51+'Raw Info'!$J$8/'Raw Info'!$I$8*$C$8+'Raw Info'!$J$9/'Raw Info'!$I$9*O36))*$C$6</f>
        <v>1025</v>
      </c>
      <c r="P51" s="41">
        <f>('Raw Info'!$J$6/'Raw Info'!$I$6*$C$7+0.25*('Raw Info'!$J$7/'Raw Info'!$I$7*$B$51+'Raw Info'!$J$8/'Raw Info'!$I$8*$C$8+'Raw Info'!$J$9/'Raw Info'!$I$9*P36))*$C$6</f>
        <v>1030</v>
      </c>
      <c r="Q51" s="41">
        <f>('Raw Info'!$J$6/'Raw Info'!$I$6*$C$7+0.25*('Raw Info'!$J$7/'Raw Info'!$I$7*$B$51+'Raw Info'!$J$8/'Raw Info'!$I$8*$C$8+'Raw Info'!$J$9/'Raw Info'!$I$9*Q36))*$C$6</f>
        <v>1035</v>
      </c>
      <c r="R51" s="42">
        <f>('Raw Info'!$J$6/'Raw Info'!$I$6*$C$7+0.25*('Raw Info'!$J$7/'Raw Info'!$I$7*$B$51+'Raw Info'!$J$8/'Raw Info'!$I$8*$C$8+'Raw Info'!$J$9/'Raw Info'!$I$9*R36))*$C$6</f>
        <v>1039.9999999999998</v>
      </c>
    </row>
    <row r="52" spans="2:18" ht="15.75" thickBot="1">
      <c r="B52" s="10">
        <v>15</v>
      </c>
      <c r="C52" s="43">
        <f>('Raw Info'!$J$6/'Raw Info'!$I$6*$C$7+0.25*('Raw Info'!$J$7/'Raw Info'!$I$7*$B$52+'Raw Info'!$J$8/'Raw Info'!$I$8*$C$8+'Raw Info'!$J$9/'Raw Info'!$I$9*C36))*$C$6</f>
        <v>969.99999999999989</v>
      </c>
      <c r="D52" s="44">
        <f>('Raw Info'!$J$6/'Raw Info'!$I$6*$C$7+0.25*('Raw Info'!$J$7/'Raw Info'!$I$7*$B$52+'Raw Info'!$J$8/'Raw Info'!$I$8*$C$8+'Raw Info'!$J$9/'Raw Info'!$I$9*D36))*$C$6</f>
        <v>975</v>
      </c>
      <c r="E52" s="44">
        <f>('Raw Info'!$J$6/'Raw Info'!$I$6*$C$7+0.25*('Raw Info'!$J$7/'Raw Info'!$I$7*$B$52+'Raw Info'!$J$8/'Raw Info'!$I$8*$C$8+'Raw Info'!$J$9/'Raw Info'!$I$9*E36))*$C$6</f>
        <v>979.99999999999989</v>
      </c>
      <c r="F52" s="44">
        <f>('Raw Info'!$J$6/'Raw Info'!$I$6*$C$7+0.25*('Raw Info'!$J$7/'Raw Info'!$I$7*$B$52+'Raw Info'!$J$8/'Raw Info'!$I$8*$C$8+'Raw Info'!$J$9/'Raw Info'!$I$9*F36))*$C$6</f>
        <v>985</v>
      </c>
      <c r="G52" s="44">
        <f>('Raw Info'!$J$6/'Raw Info'!$I$6*$C$7+0.25*('Raw Info'!$J$7/'Raw Info'!$I$7*$B$52+'Raw Info'!$J$8/'Raw Info'!$I$8*$C$8+'Raw Info'!$J$9/'Raw Info'!$I$9*G36))*$C$6</f>
        <v>989.99999999999989</v>
      </c>
      <c r="H52" s="44">
        <f>('Raw Info'!$J$6/'Raw Info'!$I$6*$C$7+0.25*('Raw Info'!$J$7/'Raw Info'!$I$7*$B$52+'Raw Info'!$J$8/'Raw Info'!$I$8*$C$8+'Raw Info'!$J$9/'Raw Info'!$I$9*H36))*$C$6</f>
        <v>994.99999999999989</v>
      </c>
      <c r="I52" s="44">
        <f>('Raw Info'!$J$6/'Raw Info'!$I$6*$C$7+0.25*('Raw Info'!$J$7/'Raw Info'!$I$7*$B$52+'Raw Info'!$J$8/'Raw Info'!$I$8*$C$8+'Raw Info'!$J$9/'Raw Info'!$I$9*I36))*$C$6</f>
        <v>1000</v>
      </c>
      <c r="J52" s="44">
        <f>('Raw Info'!$J$6/'Raw Info'!$I$6*$C$7+0.25*('Raw Info'!$J$7/'Raw Info'!$I$7*$B$52+'Raw Info'!$J$8/'Raw Info'!$I$8*$C$8+'Raw Info'!$J$9/'Raw Info'!$I$9*J36))*$C$6</f>
        <v>1004.9999999999999</v>
      </c>
      <c r="K52" s="44">
        <f>('Raw Info'!$J$6/'Raw Info'!$I$6*$C$7+0.25*('Raw Info'!$J$7/'Raw Info'!$I$7*$B$52+'Raw Info'!$J$8/'Raw Info'!$I$8*$C$8+'Raw Info'!$J$9/'Raw Info'!$I$9*K36))*$C$6</f>
        <v>1010</v>
      </c>
      <c r="L52" s="44">
        <f>('Raw Info'!$J$6/'Raw Info'!$I$6*$C$7+0.25*('Raw Info'!$J$7/'Raw Info'!$I$7*$B$52+'Raw Info'!$J$8/'Raw Info'!$I$8*$C$8+'Raw Info'!$J$9/'Raw Info'!$I$9*L36))*$C$6</f>
        <v>1014.9999999999999</v>
      </c>
      <c r="M52" s="44">
        <f>('Raw Info'!$J$6/'Raw Info'!$I$6*$C$7+0.25*('Raw Info'!$J$7/'Raw Info'!$I$7*$B$52+'Raw Info'!$J$8/'Raw Info'!$I$8*$C$8+'Raw Info'!$J$9/'Raw Info'!$I$9*M36))*$C$6</f>
        <v>1019.9999999999999</v>
      </c>
      <c r="N52" s="44">
        <f>('Raw Info'!$J$6/'Raw Info'!$I$6*$C$7+0.25*('Raw Info'!$J$7/'Raw Info'!$I$7*$B$52+'Raw Info'!$J$8/'Raw Info'!$I$8*$C$8+'Raw Info'!$J$9/'Raw Info'!$I$9*N36))*$C$6</f>
        <v>1025</v>
      </c>
      <c r="O52" s="44">
        <f>('Raw Info'!$J$6/'Raw Info'!$I$6*$C$7+0.25*('Raw Info'!$J$7/'Raw Info'!$I$7*$B$52+'Raw Info'!$J$8/'Raw Info'!$I$8*$C$8+'Raw Info'!$J$9/'Raw Info'!$I$9*O36))*$C$6</f>
        <v>1030</v>
      </c>
      <c r="P52" s="44">
        <f>('Raw Info'!$J$6/'Raw Info'!$I$6*$C$7+0.25*('Raw Info'!$J$7/'Raw Info'!$I$7*$B$52+'Raw Info'!$J$8/'Raw Info'!$I$8*$C$8+'Raw Info'!$J$9/'Raw Info'!$I$9*P36))*$C$6</f>
        <v>1035</v>
      </c>
      <c r="Q52" s="44">
        <f>('Raw Info'!$J$6/'Raw Info'!$I$6*$C$7+0.25*('Raw Info'!$J$7/'Raw Info'!$I$7*$B$52+'Raw Info'!$J$8/'Raw Info'!$I$8*$C$8+'Raw Info'!$J$9/'Raw Info'!$I$9*Q36))*$C$6</f>
        <v>1039.9999999999998</v>
      </c>
      <c r="R52" s="45">
        <f>('Raw Info'!$J$6/'Raw Info'!$I$6*$C$7+0.25*('Raw Info'!$J$7/'Raw Info'!$I$7*$B$52+'Raw Info'!$J$8/'Raw Info'!$I$8*$C$8+'Raw Info'!$J$9/'Raw Info'!$I$9*R36))*$C$6</f>
        <v>1045</v>
      </c>
    </row>
    <row r="53" spans="2:18" ht="15.75" thickTop="1"/>
    <row r="54" spans="2:18" ht="21.75" thickBot="1">
      <c r="B54" s="11" t="s">
        <v>34</v>
      </c>
      <c r="C54" s="1"/>
      <c r="D54" s="1"/>
      <c r="E54" s="1"/>
      <c r="F54" s="1"/>
      <c r="G54" s="1"/>
      <c r="H54" s="1"/>
      <c r="I54" s="1"/>
      <c r="J54" s="1"/>
      <c r="K54" s="1"/>
      <c r="L54" s="1"/>
      <c r="M54" s="1"/>
      <c r="N54" s="1"/>
      <c r="O54" s="1"/>
      <c r="P54" s="1"/>
      <c r="Q54" s="1"/>
      <c r="R54" s="1"/>
    </row>
    <row r="55" spans="2:18" ht="15.75" thickTop="1">
      <c r="B55" s="7"/>
      <c r="C55" s="12" t="s">
        <v>32</v>
      </c>
      <c r="D55" s="5"/>
      <c r="E55" s="5"/>
      <c r="F55" s="5"/>
      <c r="G55" s="5"/>
      <c r="H55" s="5"/>
      <c r="I55" s="5"/>
      <c r="J55" s="5"/>
      <c r="K55" s="5"/>
      <c r="L55" s="5"/>
      <c r="M55" s="5"/>
      <c r="N55" s="5"/>
      <c r="O55" s="5"/>
      <c r="P55" s="5"/>
      <c r="Q55" s="5"/>
      <c r="R55" s="6"/>
    </row>
    <row r="56" spans="2:18" ht="15.75" thickBot="1">
      <c r="B56" s="8" t="s">
        <v>31</v>
      </c>
      <c r="C56" s="15">
        <v>0</v>
      </c>
      <c r="D56" s="13">
        <v>1</v>
      </c>
      <c r="E56" s="13">
        <v>2</v>
      </c>
      <c r="F56" s="13">
        <v>3</v>
      </c>
      <c r="G56" s="13">
        <v>4</v>
      </c>
      <c r="H56" s="13">
        <v>5</v>
      </c>
      <c r="I56" s="13">
        <v>6</v>
      </c>
      <c r="J56" s="13">
        <v>7</v>
      </c>
      <c r="K56" s="13">
        <v>8</v>
      </c>
      <c r="L56" s="13">
        <v>9</v>
      </c>
      <c r="M56" s="13">
        <v>10</v>
      </c>
      <c r="N56" s="13">
        <v>11</v>
      </c>
      <c r="O56" s="13">
        <v>12</v>
      </c>
      <c r="P56" s="13">
        <v>13</v>
      </c>
      <c r="Q56" s="13">
        <v>14</v>
      </c>
      <c r="R56" s="14">
        <v>15</v>
      </c>
    </row>
    <row r="57" spans="2:18" ht="15.75" thickTop="1">
      <c r="B57" s="9">
        <v>0</v>
      </c>
      <c r="C57" s="37">
        <f>('Raw Info'!$J$6/'Raw Info'!$I$6*$C$7-'Raw Info'!$J$8/'Raw Info'!$I$8*$C$8-'Raw Info'!$J$7/'Raw Info'!$I$7*$B$57-'Raw Info'!$J$9/'Raw Info'!$I$9*C36)*$C$6</f>
        <v>419.99999999999994</v>
      </c>
      <c r="D57" s="38">
        <f>('Raw Info'!$J$6/'Raw Info'!$I$6*$C$7-'Raw Info'!$J$8/'Raw Info'!$I$8*$C$8-'Raw Info'!$J$7/'Raw Info'!$I$7*$B$57-'Raw Info'!$J$9/'Raw Info'!$I$9*D36)*$C$6</f>
        <v>399.99999999999989</v>
      </c>
      <c r="E57" s="38">
        <f>('Raw Info'!$J$6/'Raw Info'!$I$6*$C$7-'Raw Info'!$J$8/'Raw Info'!$I$8*$C$8-'Raw Info'!$J$7/'Raw Info'!$I$7*$B$57-'Raw Info'!$J$9/'Raw Info'!$I$9*E36)*$C$6</f>
        <v>379.99999999999994</v>
      </c>
      <c r="F57" s="38">
        <f>('Raw Info'!$J$6/'Raw Info'!$I$6*$C$7-'Raw Info'!$J$8/'Raw Info'!$I$8*$C$8-'Raw Info'!$J$7/'Raw Info'!$I$7*$B$57-'Raw Info'!$J$9/'Raw Info'!$I$9*F36)*$C$6</f>
        <v>359.99999999999994</v>
      </c>
      <c r="G57" s="38">
        <f>('Raw Info'!$J$6/'Raw Info'!$I$6*$C$7-'Raw Info'!$J$8/'Raw Info'!$I$8*$C$8-'Raw Info'!$J$7/'Raw Info'!$I$7*$B$57-'Raw Info'!$J$9/'Raw Info'!$I$9*G36)*$C$6</f>
        <v>339.99999999999994</v>
      </c>
      <c r="H57" s="38">
        <f>('Raw Info'!$J$6/'Raw Info'!$I$6*$C$7-'Raw Info'!$J$8/'Raw Info'!$I$8*$C$8-'Raw Info'!$J$7/'Raw Info'!$I$7*$B$57-'Raw Info'!$J$9/'Raw Info'!$I$9*H36)*$C$6</f>
        <v>319.99999999999994</v>
      </c>
      <c r="I57" s="38">
        <f>('Raw Info'!$J$6/'Raw Info'!$I$6*$C$7-'Raw Info'!$J$8/'Raw Info'!$I$8*$C$8-'Raw Info'!$J$7/'Raw Info'!$I$7*$B$57-'Raw Info'!$J$9/'Raw Info'!$I$9*I36)*$C$6</f>
        <v>299.99999999999989</v>
      </c>
      <c r="J57" s="38">
        <f>('Raw Info'!$J$6/'Raw Info'!$I$6*$C$7-'Raw Info'!$J$8/'Raw Info'!$I$8*$C$8-'Raw Info'!$J$7/'Raw Info'!$I$7*$B$57-'Raw Info'!$J$9/'Raw Info'!$I$9*J36)*$C$6</f>
        <v>279.99999999999989</v>
      </c>
      <c r="K57" s="38">
        <f>('Raw Info'!$J$6/'Raw Info'!$I$6*$C$7-'Raw Info'!$J$8/'Raw Info'!$I$8*$C$8-'Raw Info'!$J$7/'Raw Info'!$I$7*$B$57-'Raw Info'!$J$9/'Raw Info'!$I$9*K36)*$C$6</f>
        <v>259.99999999999994</v>
      </c>
      <c r="L57" s="38">
        <f>('Raw Info'!$J$6/'Raw Info'!$I$6*$C$7-'Raw Info'!$J$8/'Raw Info'!$I$8*$C$8-'Raw Info'!$J$7/'Raw Info'!$I$7*$B$57-'Raw Info'!$J$9/'Raw Info'!$I$9*L36)*$C$6</f>
        <v>239.99999999999994</v>
      </c>
      <c r="M57" s="38">
        <f>('Raw Info'!$J$6/'Raw Info'!$I$6*$C$7-'Raw Info'!$J$8/'Raw Info'!$I$8*$C$8-'Raw Info'!$J$7/'Raw Info'!$I$7*$B$57-'Raw Info'!$J$9/'Raw Info'!$I$9*M36)*$C$6</f>
        <v>219.99999999999994</v>
      </c>
      <c r="N57" s="38">
        <f>('Raw Info'!$J$6/'Raw Info'!$I$6*$C$7-'Raw Info'!$J$8/'Raw Info'!$I$8*$C$8-'Raw Info'!$J$7/'Raw Info'!$I$7*$B$57-'Raw Info'!$J$9/'Raw Info'!$I$9*N36)*$C$6</f>
        <v>199.99999999999991</v>
      </c>
      <c r="O57" s="38">
        <f>('Raw Info'!$J$6/'Raw Info'!$I$6*$C$7-'Raw Info'!$J$8/'Raw Info'!$I$8*$C$8-'Raw Info'!$J$7/'Raw Info'!$I$7*$B$57-'Raw Info'!$J$9/'Raw Info'!$I$9*O36)*$C$6</f>
        <v>179.99999999999989</v>
      </c>
      <c r="P57" s="38">
        <f>('Raw Info'!$J$6/'Raw Info'!$I$6*$C$7-'Raw Info'!$J$8/'Raw Info'!$I$8*$C$8-'Raw Info'!$J$7/'Raw Info'!$I$7*$B$57-'Raw Info'!$J$9/'Raw Info'!$I$9*P36)*$C$6</f>
        <v>159.99999999999991</v>
      </c>
      <c r="Q57" s="38">
        <f>('Raw Info'!$J$6/'Raw Info'!$I$6*$C$7-'Raw Info'!$J$8/'Raw Info'!$I$8*$C$8-'Raw Info'!$J$7/'Raw Info'!$I$7*$B$57-'Raw Info'!$J$9/'Raw Info'!$I$9*Q36)*$C$6</f>
        <v>139.99999999999991</v>
      </c>
      <c r="R57" s="39">
        <f>('Raw Info'!$J$6/'Raw Info'!$I$6*$C$7-'Raw Info'!$J$8/'Raw Info'!$I$8*$C$8-'Raw Info'!$J$7/'Raw Info'!$I$7*$B$57-'Raw Info'!$J$9/'Raw Info'!$I$9*R36)*$C$6</f>
        <v>119.99999999999993</v>
      </c>
    </row>
    <row r="58" spans="2:18">
      <c r="B58" s="9">
        <v>1</v>
      </c>
      <c r="C58" s="40">
        <f>('Raw Info'!$J$6/'Raw Info'!$I$6*$C$7-'Raw Info'!$J$8/'Raw Info'!$I$8*$C$8-'Raw Info'!$J$7/'Raw Info'!$I$7*$B$58-'Raw Info'!$J$9/'Raw Info'!$I$9*C36)*$C$6</f>
        <v>399.99999999999989</v>
      </c>
      <c r="D58" s="41">
        <f>('Raw Info'!$J$6/'Raw Info'!$I$6*$C$7-'Raw Info'!$J$8/'Raw Info'!$I$8*$C$8-'Raw Info'!$J$7/'Raw Info'!$I$7*$B$58-'Raw Info'!$J$9/'Raw Info'!$I$9*D36)*$C$6</f>
        <v>379.99999999999989</v>
      </c>
      <c r="E58" s="41">
        <f>('Raw Info'!$J$6/'Raw Info'!$I$6*$C$7-'Raw Info'!$J$8/'Raw Info'!$I$8*$C$8-'Raw Info'!$J$7/'Raw Info'!$I$7*$B$58-'Raw Info'!$J$9/'Raw Info'!$I$9*E36)*$C$6</f>
        <v>359.99999999999994</v>
      </c>
      <c r="F58" s="41">
        <f>('Raw Info'!$J$6/'Raw Info'!$I$6*$C$7-'Raw Info'!$J$8/'Raw Info'!$I$8*$C$8-'Raw Info'!$J$7/'Raw Info'!$I$7*$B$58-'Raw Info'!$J$9/'Raw Info'!$I$9*F36)*$C$6</f>
        <v>339.99999999999989</v>
      </c>
      <c r="G58" s="41">
        <f>('Raw Info'!$J$6/'Raw Info'!$I$6*$C$7-'Raw Info'!$J$8/'Raw Info'!$I$8*$C$8-'Raw Info'!$J$7/'Raw Info'!$I$7*$B$58-'Raw Info'!$J$9/'Raw Info'!$I$9*G36)*$C$6</f>
        <v>319.99999999999994</v>
      </c>
      <c r="H58" s="41">
        <f>('Raw Info'!$J$6/'Raw Info'!$I$6*$C$7-'Raw Info'!$J$8/'Raw Info'!$I$8*$C$8-'Raw Info'!$J$7/'Raw Info'!$I$7*$B$58-'Raw Info'!$J$9/'Raw Info'!$I$9*H36)*$C$6</f>
        <v>299.99999999999989</v>
      </c>
      <c r="I58" s="41">
        <f>('Raw Info'!$J$6/'Raw Info'!$I$6*$C$7-'Raw Info'!$J$8/'Raw Info'!$I$8*$C$8-'Raw Info'!$J$7/'Raw Info'!$I$7*$B$58-'Raw Info'!$J$9/'Raw Info'!$I$9*I36)*$C$6</f>
        <v>279.99999999999989</v>
      </c>
      <c r="J58" s="41">
        <f>('Raw Info'!$J$6/'Raw Info'!$I$6*$C$7-'Raw Info'!$J$8/'Raw Info'!$I$8*$C$8-'Raw Info'!$J$7/'Raw Info'!$I$7*$B$58-'Raw Info'!$J$9/'Raw Info'!$I$9*J36)*$C$6</f>
        <v>259.99999999999989</v>
      </c>
      <c r="K58" s="41">
        <f>('Raw Info'!$J$6/'Raw Info'!$I$6*$C$7-'Raw Info'!$J$8/'Raw Info'!$I$8*$C$8-'Raw Info'!$J$7/'Raw Info'!$I$7*$B$58-'Raw Info'!$J$9/'Raw Info'!$I$9*K36)*$C$6</f>
        <v>239.99999999999991</v>
      </c>
      <c r="L58" s="41">
        <f>('Raw Info'!$J$6/'Raw Info'!$I$6*$C$7-'Raw Info'!$J$8/'Raw Info'!$I$8*$C$8-'Raw Info'!$J$7/'Raw Info'!$I$7*$B$58-'Raw Info'!$J$9/'Raw Info'!$I$9*L36)*$C$6</f>
        <v>219.99999999999994</v>
      </c>
      <c r="M58" s="41">
        <f>('Raw Info'!$J$6/'Raw Info'!$I$6*$C$7-'Raw Info'!$J$8/'Raw Info'!$I$8*$C$8-'Raw Info'!$J$7/'Raw Info'!$I$7*$B$58-'Raw Info'!$J$9/'Raw Info'!$I$9*M36)*$C$6</f>
        <v>199.99999999999991</v>
      </c>
      <c r="N58" s="41">
        <f>('Raw Info'!$J$6/'Raw Info'!$I$6*$C$7-'Raw Info'!$J$8/'Raw Info'!$I$8*$C$8-'Raw Info'!$J$7/'Raw Info'!$I$7*$B$58-'Raw Info'!$J$9/'Raw Info'!$I$9*N36)*$C$6</f>
        <v>179.99999999999989</v>
      </c>
      <c r="O58" s="41">
        <f>('Raw Info'!$J$6/'Raw Info'!$I$6*$C$7-'Raw Info'!$J$8/'Raw Info'!$I$8*$C$8-'Raw Info'!$J$7/'Raw Info'!$I$7*$B$58-'Raw Info'!$J$9/'Raw Info'!$I$9*O36)*$C$6</f>
        <v>159.99999999999989</v>
      </c>
      <c r="P58" s="41">
        <f>('Raw Info'!$J$6/'Raw Info'!$I$6*$C$7-'Raw Info'!$J$8/'Raw Info'!$I$8*$C$8-'Raw Info'!$J$7/'Raw Info'!$I$7*$B$58-'Raw Info'!$J$9/'Raw Info'!$I$9*P36)*$C$6</f>
        <v>139.99999999999991</v>
      </c>
      <c r="Q58" s="41">
        <f>('Raw Info'!$J$6/'Raw Info'!$I$6*$C$7-'Raw Info'!$J$8/'Raw Info'!$I$8*$C$8-'Raw Info'!$J$7/'Raw Info'!$I$7*$B$58-'Raw Info'!$J$9/'Raw Info'!$I$9*Q36)*$C$6</f>
        <v>119.99999999999989</v>
      </c>
      <c r="R58" s="42">
        <f>('Raw Info'!$J$6/'Raw Info'!$I$6*$C$7-'Raw Info'!$J$8/'Raw Info'!$I$8*$C$8-'Raw Info'!$J$7/'Raw Info'!$I$7*$B$58-'Raw Info'!$J$9/'Raw Info'!$I$9*R36)*$C$6</f>
        <v>99.999999999999915</v>
      </c>
    </row>
    <row r="59" spans="2:18">
      <c r="B59" s="9">
        <v>2</v>
      </c>
      <c r="C59" s="40">
        <f>('Raw Info'!$J$6/'Raw Info'!$I$6*$C$7-'Raw Info'!$J$8/'Raw Info'!$I$8*$C$8-'Raw Info'!$J$7/'Raw Info'!$I$7*$B$59-'Raw Info'!$J$9/'Raw Info'!$I$9*C36)*$C$6</f>
        <v>379.99999999999994</v>
      </c>
      <c r="D59" s="41">
        <f>('Raw Info'!$J$6/'Raw Info'!$I$6*$C$7-'Raw Info'!$J$8/'Raw Info'!$I$8*$C$8-'Raw Info'!$J$7/'Raw Info'!$I$7*$B$59-'Raw Info'!$J$9/'Raw Info'!$I$9*D36)*$C$6</f>
        <v>359.99999999999994</v>
      </c>
      <c r="E59" s="41">
        <f>('Raw Info'!$J$6/'Raw Info'!$I$6*$C$7-'Raw Info'!$J$8/'Raw Info'!$I$8*$C$8-'Raw Info'!$J$7/'Raw Info'!$I$7*$B$59-'Raw Info'!$J$9/'Raw Info'!$I$9*E36)*$C$6</f>
        <v>339.99999999999994</v>
      </c>
      <c r="F59" s="41">
        <f>('Raw Info'!$J$6/'Raw Info'!$I$6*$C$7-'Raw Info'!$J$8/'Raw Info'!$I$8*$C$8-'Raw Info'!$J$7/'Raw Info'!$I$7*$B$59-'Raw Info'!$J$9/'Raw Info'!$I$9*F36)*$C$6</f>
        <v>319.99999999999994</v>
      </c>
      <c r="G59" s="41">
        <f>('Raw Info'!$J$6/'Raw Info'!$I$6*$C$7-'Raw Info'!$J$8/'Raw Info'!$I$8*$C$8-'Raw Info'!$J$7/'Raw Info'!$I$7*$B$59-'Raw Info'!$J$9/'Raw Info'!$I$9*G36)*$C$6</f>
        <v>299.99999999999989</v>
      </c>
      <c r="H59" s="41">
        <f>('Raw Info'!$J$6/'Raw Info'!$I$6*$C$7-'Raw Info'!$J$8/'Raw Info'!$I$8*$C$8-'Raw Info'!$J$7/'Raw Info'!$I$7*$B$59-'Raw Info'!$J$9/'Raw Info'!$I$9*H36)*$C$6</f>
        <v>279.99999999999994</v>
      </c>
      <c r="I59" s="41">
        <f>('Raw Info'!$J$6/'Raw Info'!$I$6*$C$7-'Raw Info'!$J$8/'Raw Info'!$I$8*$C$8-'Raw Info'!$J$7/'Raw Info'!$I$7*$B$59-'Raw Info'!$J$9/'Raw Info'!$I$9*I36)*$C$6</f>
        <v>259.99999999999994</v>
      </c>
      <c r="J59" s="41">
        <f>('Raw Info'!$J$6/'Raw Info'!$I$6*$C$7-'Raw Info'!$J$8/'Raw Info'!$I$8*$C$8-'Raw Info'!$J$7/'Raw Info'!$I$7*$B$59-'Raw Info'!$J$9/'Raw Info'!$I$9*J36)*$C$6</f>
        <v>239.99999999999994</v>
      </c>
      <c r="K59" s="41">
        <f>('Raw Info'!$J$6/'Raw Info'!$I$6*$C$7-'Raw Info'!$J$8/'Raw Info'!$I$8*$C$8-'Raw Info'!$J$7/'Raw Info'!$I$7*$B$59-'Raw Info'!$J$9/'Raw Info'!$I$9*K36)*$C$6</f>
        <v>219.99999999999994</v>
      </c>
      <c r="L59" s="41">
        <f>('Raw Info'!$J$6/'Raw Info'!$I$6*$C$7-'Raw Info'!$J$8/'Raw Info'!$I$8*$C$8-'Raw Info'!$J$7/'Raw Info'!$I$7*$B$59-'Raw Info'!$J$9/'Raw Info'!$I$9*L36)*$C$6</f>
        <v>199.99999999999994</v>
      </c>
      <c r="M59" s="41">
        <f>('Raw Info'!$J$6/'Raw Info'!$I$6*$C$7-'Raw Info'!$J$8/'Raw Info'!$I$8*$C$8-'Raw Info'!$J$7/'Raw Info'!$I$7*$B$59-'Raw Info'!$J$9/'Raw Info'!$I$9*M36)*$C$6</f>
        <v>179.99999999999994</v>
      </c>
      <c r="N59" s="41">
        <f>('Raw Info'!$J$6/'Raw Info'!$I$6*$C$7-'Raw Info'!$J$8/'Raw Info'!$I$8*$C$8-'Raw Info'!$J$7/'Raw Info'!$I$7*$B$59-'Raw Info'!$J$9/'Raw Info'!$I$9*N36)*$C$6</f>
        <v>159.99999999999991</v>
      </c>
      <c r="O59" s="41">
        <f>('Raw Info'!$J$6/'Raw Info'!$I$6*$C$7-'Raw Info'!$J$8/'Raw Info'!$I$8*$C$8-'Raw Info'!$J$7/'Raw Info'!$I$7*$B$59-'Raw Info'!$J$9/'Raw Info'!$I$9*O36)*$C$6</f>
        <v>139.99999999999991</v>
      </c>
      <c r="P59" s="41">
        <f>('Raw Info'!$J$6/'Raw Info'!$I$6*$C$7-'Raw Info'!$J$8/'Raw Info'!$I$8*$C$8-'Raw Info'!$J$7/'Raw Info'!$I$7*$B$59-'Raw Info'!$J$9/'Raw Info'!$I$9*P36)*$C$6</f>
        <v>119.99999999999993</v>
      </c>
      <c r="Q59" s="41">
        <f>('Raw Info'!$J$6/'Raw Info'!$I$6*$C$7-'Raw Info'!$J$8/'Raw Info'!$I$8*$C$8-'Raw Info'!$J$7/'Raw Info'!$I$7*$B$59-'Raw Info'!$J$9/'Raw Info'!$I$9*Q36)*$C$6</f>
        <v>99.999999999999915</v>
      </c>
      <c r="R59" s="42">
        <f>('Raw Info'!$J$6/'Raw Info'!$I$6*$C$7-'Raw Info'!$J$8/'Raw Info'!$I$8*$C$8-'Raw Info'!$J$7/'Raw Info'!$I$7*$B$59-'Raw Info'!$J$9/'Raw Info'!$I$9*R36)*$C$6</f>
        <v>79.999999999999943</v>
      </c>
    </row>
    <row r="60" spans="2:18">
      <c r="B60" s="9">
        <v>3</v>
      </c>
      <c r="C60" s="40">
        <f>('Raw Info'!$J$6/'Raw Info'!$I$6*$C$7-'Raw Info'!$J$8/'Raw Info'!$I$8*$C$8-'Raw Info'!$J$7/'Raw Info'!$I$7*$B$60-'Raw Info'!$J$9/'Raw Info'!$I$9*C36)*$C$6</f>
        <v>359.99999999999994</v>
      </c>
      <c r="D60" s="41">
        <f>('Raw Info'!$J$6/'Raw Info'!$I$6*$C$7-'Raw Info'!$J$8/'Raw Info'!$I$8*$C$8-'Raw Info'!$J$7/'Raw Info'!$I$7*$B$60-'Raw Info'!$J$9/'Raw Info'!$I$9*D36)*$C$6</f>
        <v>339.99999999999989</v>
      </c>
      <c r="E60" s="41">
        <f>('Raw Info'!$J$6/'Raw Info'!$I$6*$C$7-'Raw Info'!$J$8/'Raw Info'!$I$8*$C$8-'Raw Info'!$J$7/'Raw Info'!$I$7*$B$60-'Raw Info'!$J$9/'Raw Info'!$I$9*E36)*$C$6</f>
        <v>319.99999999999994</v>
      </c>
      <c r="F60" s="41">
        <f>('Raw Info'!$J$6/'Raw Info'!$I$6*$C$7-'Raw Info'!$J$8/'Raw Info'!$I$8*$C$8-'Raw Info'!$J$7/'Raw Info'!$I$7*$B$60-'Raw Info'!$J$9/'Raw Info'!$I$9*F36)*$C$6</f>
        <v>299.99999999999989</v>
      </c>
      <c r="G60" s="41">
        <f>('Raw Info'!$J$6/'Raw Info'!$I$6*$C$7-'Raw Info'!$J$8/'Raw Info'!$I$8*$C$8-'Raw Info'!$J$7/'Raw Info'!$I$7*$B$60-'Raw Info'!$J$9/'Raw Info'!$I$9*G36)*$C$6</f>
        <v>279.99999999999989</v>
      </c>
      <c r="H60" s="41">
        <f>('Raw Info'!$J$6/'Raw Info'!$I$6*$C$7-'Raw Info'!$J$8/'Raw Info'!$I$8*$C$8-'Raw Info'!$J$7/'Raw Info'!$I$7*$B$60-'Raw Info'!$J$9/'Raw Info'!$I$9*H36)*$C$6</f>
        <v>259.99999999999994</v>
      </c>
      <c r="I60" s="41">
        <f>('Raw Info'!$J$6/'Raw Info'!$I$6*$C$7-'Raw Info'!$J$8/'Raw Info'!$I$8*$C$8-'Raw Info'!$J$7/'Raw Info'!$I$7*$B$60-'Raw Info'!$J$9/'Raw Info'!$I$9*I36)*$C$6</f>
        <v>239.99999999999991</v>
      </c>
      <c r="J60" s="41">
        <f>('Raw Info'!$J$6/'Raw Info'!$I$6*$C$7-'Raw Info'!$J$8/'Raw Info'!$I$8*$C$8-'Raw Info'!$J$7/'Raw Info'!$I$7*$B$60-'Raw Info'!$J$9/'Raw Info'!$I$9*J36)*$C$6</f>
        <v>219.99999999999994</v>
      </c>
      <c r="K60" s="41">
        <f>('Raw Info'!$J$6/'Raw Info'!$I$6*$C$7-'Raw Info'!$J$8/'Raw Info'!$I$8*$C$8-'Raw Info'!$J$7/'Raw Info'!$I$7*$B$60-'Raw Info'!$J$9/'Raw Info'!$I$9*K36)*$C$6</f>
        <v>199.99999999999991</v>
      </c>
      <c r="L60" s="41">
        <f>('Raw Info'!$J$6/'Raw Info'!$I$6*$C$7-'Raw Info'!$J$8/'Raw Info'!$I$8*$C$8-'Raw Info'!$J$7/'Raw Info'!$I$7*$B$60-'Raw Info'!$J$9/'Raw Info'!$I$9*L36)*$C$6</f>
        <v>179.99999999999991</v>
      </c>
      <c r="M60" s="41">
        <f>('Raw Info'!$J$6/'Raw Info'!$I$6*$C$7-'Raw Info'!$J$8/'Raw Info'!$I$8*$C$8-'Raw Info'!$J$7/'Raw Info'!$I$7*$B$60-'Raw Info'!$J$9/'Raw Info'!$I$9*M36)*$C$6</f>
        <v>159.99999999999991</v>
      </c>
      <c r="N60" s="41">
        <f>('Raw Info'!$J$6/'Raw Info'!$I$6*$C$7-'Raw Info'!$J$8/'Raw Info'!$I$8*$C$8-'Raw Info'!$J$7/'Raw Info'!$I$7*$B$60-'Raw Info'!$J$9/'Raw Info'!$I$9*N36)*$C$6</f>
        <v>139.99999999999991</v>
      </c>
      <c r="O60" s="41">
        <f>('Raw Info'!$J$6/'Raw Info'!$I$6*$C$7-'Raw Info'!$J$8/'Raw Info'!$I$8*$C$8-'Raw Info'!$J$7/'Raw Info'!$I$7*$B$60-'Raw Info'!$J$9/'Raw Info'!$I$9*O36)*$C$6</f>
        <v>119.99999999999989</v>
      </c>
      <c r="P60" s="41">
        <f>('Raw Info'!$J$6/'Raw Info'!$I$6*$C$7-'Raw Info'!$J$8/'Raw Info'!$I$8*$C$8-'Raw Info'!$J$7/'Raw Info'!$I$7*$B$60-'Raw Info'!$J$9/'Raw Info'!$I$9*P36)*$C$6</f>
        <v>99.999999999999915</v>
      </c>
      <c r="Q60" s="41">
        <f>('Raw Info'!$J$6/'Raw Info'!$I$6*$C$7-'Raw Info'!$J$8/'Raw Info'!$I$8*$C$8-'Raw Info'!$J$7/'Raw Info'!$I$7*$B$60-'Raw Info'!$J$9/'Raw Info'!$I$9*Q36)*$C$6</f>
        <v>79.999999999999886</v>
      </c>
      <c r="R60" s="42">
        <f>('Raw Info'!$J$6/'Raw Info'!$I$6*$C$7-'Raw Info'!$J$8/'Raw Info'!$I$8*$C$8-'Raw Info'!$J$7/'Raw Info'!$I$7*$B$60-'Raw Info'!$J$9/'Raw Info'!$I$9*R36)*$C$6</f>
        <v>59.999999999999922</v>
      </c>
    </row>
    <row r="61" spans="2:18">
      <c r="B61" s="9">
        <v>4</v>
      </c>
      <c r="C61" s="40">
        <f>('Raw Info'!$J$6/'Raw Info'!$I$6*$C$7-'Raw Info'!$J$8/'Raw Info'!$I$8*$C$8-'Raw Info'!$J$7/'Raw Info'!$I$7*$B$61-'Raw Info'!$J$9/'Raw Info'!$I$9*C36)*$C$6</f>
        <v>339.99999999999994</v>
      </c>
      <c r="D61" s="41">
        <f>('Raw Info'!$J$6/'Raw Info'!$I$6*$C$7-'Raw Info'!$J$8/'Raw Info'!$I$8*$C$8-'Raw Info'!$J$7/'Raw Info'!$I$7*$B$61-'Raw Info'!$J$9/'Raw Info'!$I$9*D36)*$C$6</f>
        <v>319.99999999999994</v>
      </c>
      <c r="E61" s="41">
        <f>('Raw Info'!$J$6/'Raw Info'!$I$6*$C$7-'Raw Info'!$J$8/'Raw Info'!$I$8*$C$8-'Raw Info'!$J$7/'Raw Info'!$I$7*$B$61-'Raw Info'!$J$9/'Raw Info'!$I$9*E36)*$C$6</f>
        <v>299.99999999999994</v>
      </c>
      <c r="F61" s="41">
        <f>('Raw Info'!$J$6/'Raw Info'!$I$6*$C$7-'Raw Info'!$J$8/'Raw Info'!$I$8*$C$8-'Raw Info'!$J$7/'Raw Info'!$I$7*$B$61-'Raw Info'!$J$9/'Raw Info'!$I$9*F36)*$C$6</f>
        <v>279.99999999999994</v>
      </c>
      <c r="G61" s="41">
        <f>('Raw Info'!$J$6/'Raw Info'!$I$6*$C$7-'Raw Info'!$J$8/'Raw Info'!$I$8*$C$8-'Raw Info'!$J$7/'Raw Info'!$I$7*$B$61-'Raw Info'!$J$9/'Raw Info'!$I$9*G36)*$C$6</f>
        <v>259.99999999999994</v>
      </c>
      <c r="H61" s="41">
        <f>('Raw Info'!$J$6/'Raw Info'!$I$6*$C$7-'Raw Info'!$J$8/'Raw Info'!$I$8*$C$8-'Raw Info'!$J$7/'Raw Info'!$I$7*$B$61-'Raw Info'!$J$9/'Raw Info'!$I$9*H36)*$C$6</f>
        <v>239.99999999999994</v>
      </c>
      <c r="I61" s="41">
        <f>('Raw Info'!$J$6/'Raw Info'!$I$6*$C$7-'Raw Info'!$J$8/'Raw Info'!$I$8*$C$8-'Raw Info'!$J$7/'Raw Info'!$I$7*$B$61-'Raw Info'!$J$9/'Raw Info'!$I$9*I36)*$C$6</f>
        <v>219.99999999999994</v>
      </c>
      <c r="J61" s="41">
        <f>('Raw Info'!$J$6/'Raw Info'!$I$6*$C$7-'Raw Info'!$J$8/'Raw Info'!$I$8*$C$8-'Raw Info'!$J$7/'Raw Info'!$I$7*$B$61-'Raw Info'!$J$9/'Raw Info'!$I$9*J36)*$C$6</f>
        <v>199.99999999999994</v>
      </c>
      <c r="K61" s="41">
        <f>('Raw Info'!$J$6/'Raw Info'!$I$6*$C$7-'Raw Info'!$J$8/'Raw Info'!$I$8*$C$8-'Raw Info'!$J$7/'Raw Info'!$I$7*$B$61-'Raw Info'!$J$9/'Raw Info'!$I$9*K36)*$C$6</f>
        <v>179.99999999999994</v>
      </c>
      <c r="L61" s="41">
        <f>('Raw Info'!$J$6/'Raw Info'!$I$6*$C$7-'Raw Info'!$J$8/'Raw Info'!$I$8*$C$8-'Raw Info'!$J$7/'Raw Info'!$I$7*$B$61-'Raw Info'!$J$9/'Raw Info'!$I$9*L36)*$C$6</f>
        <v>159.99999999999994</v>
      </c>
      <c r="M61" s="41">
        <f>('Raw Info'!$J$6/'Raw Info'!$I$6*$C$7-'Raw Info'!$J$8/'Raw Info'!$I$8*$C$8-'Raw Info'!$J$7/'Raw Info'!$I$7*$B$61-'Raw Info'!$J$9/'Raw Info'!$I$9*M36)*$C$6</f>
        <v>139.99999999999994</v>
      </c>
      <c r="N61" s="41">
        <f>('Raw Info'!$J$6/'Raw Info'!$I$6*$C$7-'Raw Info'!$J$8/'Raw Info'!$I$8*$C$8-'Raw Info'!$J$7/'Raw Info'!$I$7*$B$61-'Raw Info'!$J$9/'Raw Info'!$I$9*N36)*$C$6</f>
        <v>119.99999999999993</v>
      </c>
      <c r="O61" s="41">
        <f>('Raw Info'!$J$6/'Raw Info'!$I$6*$C$7-'Raw Info'!$J$8/'Raw Info'!$I$8*$C$8-'Raw Info'!$J$7/'Raw Info'!$I$7*$B$61-'Raw Info'!$J$9/'Raw Info'!$I$9*O36)*$C$6</f>
        <v>99.999999999999915</v>
      </c>
      <c r="P61" s="41">
        <f>('Raw Info'!$J$6/'Raw Info'!$I$6*$C$7-'Raw Info'!$J$8/'Raw Info'!$I$8*$C$8-'Raw Info'!$J$7/'Raw Info'!$I$7*$B$61-'Raw Info'!$J$9/'Raw Info'!$I$9*P36)*$C$6</f>
        <v>79.999999999999943</v>
      </c>
      <c r="Q61" s="41">
        <f>('Raw Info'!$J$6/'Raw Info'!$I$6*$C$7-'Raw Info'!$J$8/'Raw Info'!$I$8*$C$8-'Raw Info'!$J$7/'Raw Info'!$I$7*$B$61-'Raw Info'!$J$9/'Raw Info'!$I$9*Q36)*$C$6</f>
        <v>59.999999999999922</v>
      </c>
      <c r="R61" s="42">
        <f>('Raw Info'!$J$6/'Raw Info'!$I$6*$C$7-'Raw Info'!$J$8/'Raw Info'!$I$8*$C$8-'Raw Info'!$J$7/'Raw Info'!$I$7*$B$61-'Raw Info'!$J$9/'Raw Info'!$I$9*R36)*$C$6</f>
        <v>39.999999999999943</v>
      </c>
    </row>
    <row r="62" spans="2:18">
      <c r="B62" s="9">
        <v>5</v>
      </c>
      <c r="C62" s="40">
        <f>('Raw Info'!$J$6/'Raw Info'!$I$6*$C$7-'Raw Info'!$J$8/'Raw Info'!$I$8*$C$8-'Raw Info'!$J$7/'Raw Info'!$I$7*$B$62-'Raw Info'!$J$9/'Raw Info'!$I$9*C36)*$C$6</f>
        <v>319.99999999999994</v>
      </c>
      <c r="D62" s="41">
        <f>('Raw Info'!$J$6/'Raw Info'!$I$6*$C$7-'Raw Info'!$J$8/'Raw Info'!$I$8*$C$8-'Raw Info'!$J$7/'Raw Info'!$I$7*$B$62-'Raw Info'!$J$9/'Raw Info'!$I$9*D36)*$C$6</f>
        <v>299.99999999999989</v>
      </c>
      <c r="E62" s="41">
        <f>('Raw Info'!$J$6/'Raw Info'!$I$6*$C$7-'Raw Info'!$J$8/'Raw Info'!$I$8*$C$8-'Raw Info'!$J$7/'Raw Info'!$I$7*$B$62-'Raw Info'!$J$9/'Raw Info'!$I$9*E36)*$C$6</f>
        <v>279.99999999999994</v>
      </c>
      <c r="F62" s="41">
        <f>('Raw Info'!$J$6/'Raw Info'!$I$6*$C$7-'Raw Info'!$J$8/'Raw Info'!$I$8*$C$8-'Raw Info'!$J$7/'Raw Info'!$I$7*$B$62-'Raw Info'!$J$9/'Raw Info'!$I$9*F36)*$C$6</f>
        <v>259.99999999999994</v>
      </c>
      <c r="G62" s="41">
        <f>('Raw Info'!$J$6/'Raw Info'!$I$6*$C$7-'Raw Info'!$J$8/'Raw Info'!$I$8*$C$8-'Raw Info'!$J$7/'Raw Info'!$I$7*$B$62-'Raw Info'!$J$9/'Raw Info'!$I$9*G36)*$C$6</f>
        <v>239.99999999999994</v>
      </c>
      <c r="H62" s="41">
        <f>('Raw Info'!$J$6/'Raw Info'!$I$6*$C$7-'Raw Info'!$J$8/'Raw Info'!$I$8*$C$8-'Raw Info'!$J$7/'Raw Info'!$I$7*$B$62-'Raw Info'!$J$9/'Raw Info'!$I$9*H36)*$C$6</f>
        <v>219.99999999999994</v>
      </c>
      <c r="I62" s="41">
        <f>('Raw Info'!$J$6/'Raw Info'!$I$6*$C$7-'Raw Info'!$J$8/'Raw Info'!$I$8*$C$8-'Raw Info'!$J$7/'Raw Info'!$I$7*$B$62-'Raw Info'!$J$9/'Raw Info'!$I$9*I36)*$C$6</f>
        <v>199.99999999999991</v>
      </c>
      <c r="J62" s="41">
        <f>('Raw Info'!$J$6/'Raw Info'!$I$6*$C$7-'Raw Info'!$J$8/'Raw Info'!$I$8*$C$8-'Raw Info'!$J$7/'Raw Info'!$I$7*$B$62-'Raw Info'!$J$9/'Raw Info'!$I$9*J36)*$C$6</f>
        <v>179.99999999999991</v>
      </c>
      <c r="K62" s="41">
        <f>('Raw Info'!$J$6/'Raw Info'!$I$6*$C$7-'Raw Info'!$J$8/'Raw Info'!$I$8*$C$8-'Raw Info'!$J$7/'Raw Info'!$I$7*$B$62-'Raw Info'!$J$9/'Raw Info'!$I$9*K36)*$C$6</f>
        <v>159.99999999999991</v>
      </c>
      <c r="L62" s="41">
        <f>('Raw Info'!$J$6/'Raw Info'!$I$6*$C$7-'Raw Info'!$J$8/'Raw Info'!$I$8*$C$8-'Raw Info'!$J$7/'Raw Info'!$I$7*$B$62-'Raw Info'!$J$9/'Raw Info'!$I$9*L36)*$C$6</f>
        <v>139.99999999999991</v>
      </c>
      <c r="M62" s="41">
        <f>('Raw Info'!$J$6/'Raw Info'!$I$6*$C$7-'Raw Info'!$J$8/'Raw Info'!$I$8*$C$8-'Raw Info'!$J$7/'Raw Info'!$I$7*$B$62-'Raw Info'!$J$9/'Raw Info'!$I$9*M36)*$C$6</f>
        <v>119.99999999999993</v>
      </c>
      <c r="N62" s="41">
        <f>('Raw Info'!$J$6/'Raw Info'!$I$6*$C$7-'Raw Info'!$J$8/'Raw Info'!$I$8*$C$8-'Raw Info'!$J$7/'Raw Info'!$I$7*$B$62-'Raw Info'!$J$9/'Raw Info'!$I$9*N36)*$C$6</f>
        <v>99.999999999999915</v>
      </c>
      <c r="O62" s="41">
        <f>('Raw Info'!$J$6/'Raw Info'!$I$6*$C$7-'Raw Info'!$J$8/'Raw Info'!$I$8*$C$8-'Raw Info'!$J$7/'Raw Info'!$I$7*$B$62-'Raw Info'!$J$9/'Raw Info'!$I$9*O36)*$C$6</f>
        <v>79.999999999999886</v>
      </c>
      <c r="P62" s="41">
        <f>('Raw Info'!$J$6/'Raw Info'!$I$6*$C$7-'Raw Info'!$J$8/'Raw Info'!$I$8*$C$8-'Raw Info'!$J$7/'Raw Info'!$I$7*$B$62-'Raw Info'!$J$9/'Raw Info'!$I$9*P36)*$C$6</f>
        <v>59.999999999999922</v>
      </c>
      <c r="Q62" s="41">
        <f>('Raw Info'!$J$6/'Raw Info'!$I$6*$C$7-'Raw Info'!$J$8/'Raw Info'!$I$8*$C$8-'Raw Info'!$J$7/'Raw Info'!$I$7*$B$62-'Raw Info'!$J$9/'Raw Info'!$I$9*Q36)*$C$6</f>
        <v>39.999999999999901</v>
      </c>
      <c r="R62" s="42">
        <f>('Raw Info'!$J$6/'Raw Info'!$I$6*$C$7-'Raw Info'!$J$8/'Raw Info'!$I$8*$C$8-'Raw Info'!$J$7/'Raw Info'!$I$7*$B$62-'Raw Info'!$J$9/'Raw Info'!$I$9*R36)*$C$6</f>
        <v>19.999999999999929</v>
      </c>
    </row>
    <row r="63" spans="2:18">
      <c r="B63" s="9">
        <v>6</v>
      </c>
      <c r="C63" s="40">
        <f>('Raw Info'!$J$6/'Raw Info'!$I$6*$C$7-'Raw Info'!$J$8/'Raw Info'!$I$8*$C$8-'Raw Info'!$J$7/'Raw Info'!$I$7*$B$63-'Raw Info'!$J$9/'Raw Info'!$I$9*C36)*$C$6</f>
        <v>299.99999999999989</v>
      </c>
      <c r="D63" s="41">
        <f>('Raw Info'!$J$6/'Raw Info'!$I$6*$C$7-'Raw Info'!$J$8/'Raw Info'!$I$8*$C$8-'Raw Info'!$J$7/'Raw Info'!$I$7*$B$63-'Raw Info'!$J$9/'Raw Info'!$I$9*D36)*$C$6</f>
        <v>279.99999999999989</v>
      </c>
      <c r="E63" s="41">
        <f>('Raw Info'!$J$6/'Raw Info'!$I$6*$C$7-'Raw Info'!$J$8/'Raw Info'!$I$8*$C$8-'Raw Info'!$J$7/'Raw Info'!$I$7*$B$63-'Raw Info'!$J$9/'Raw Info'!$I$9*E36)*$C$6</f>
        <v>259.99999999999994</v>
      </c>
      <c r="F63" s="41">
        <f>('Raw Info'!$J$6/'Raw Info'!$I$6*$C$7-'Raw Info'!$J$8/'Raw Info'!$I$8*$C$8-'Raw Info'!$J$7/'Raw Info'!$I$7*$B$63-'Raw Info'!$J$9/'Raw Info'!$I$9*F36)*$C$6</f>
        <v>239.99999999999991</v>
      </c>
      <c r="G63" s="41">
        <f>('Raw Info'!$J$6/'Raw Info'!$I$6*$C$7-'Raw Info'!$J$8/'Raw Info'!$I$8*$C$8-'Raw Info'!$J$7/'Raw Info'!$I$7*$B$63-'Raw Info'!$J$9/'Raw Info'!$I$9*G36)*$C$6</f>
        <v>219.99999999999994</v>
      </c>
      <c r="H63" s="41">
        <f>('Raw Info'!$J$6/'Raw Info'!$I$6*$C$7-'Raw Info'!$J$8/'Raw Info'!$I$8*$C$8-'Raw Info'!$J$7/'Raw Info'!$I$7*$B$63-'Raw Info'!$J$9/'Raw Info'!$I$9*H36)*$C$6</f>
        <v>199.99999999999991</v>
      </c>
      <c r="I63" s="41">
        <f>('Raw Info'!$J$6/'Raw Info'!$I$6*$C$7-'Raw Info'!$J$8/'Raw Info'!$I$8*$C$8-'Raw Info'!$J$7/'Raw Info'!$I$7*$B$63-'Raw Info'!$J$9/'Raw Info'!$I$9*I36)*$C$6</f>
        <v>179.99999999999989</v>
      </c>
      <c r="J63" s="41">
        <f>('Raw Info'!$J$6/'Raw Info'!$I$6*$C$7-'Raw Info'!$J$8/'Raw Info'!$I$8*$C$8-'Raw Info'!$J$7/'Raw Info'!$I$7*$B$63-'Raw Info'!$J$9/'Raw Info'!$I$9*J36)*$C$6</f>
        <v>159.99999999999989</v>
      </c>
      <c r="K63" s="41">
        <f>('Raw Info'!$J$6/'Raw Info'!$I$6*$C$7-'Raw Info'!$J$8/'Raw Info'!$I$8*$C$8-'Raw Info'!$J$7/'Raw Info'!$I$7*$B$63-'Raw Info'!$J$9/'Raw Info'!$I$9*K36)*$C$6</f>
        <v>139.99999999999991</v>
      </c>
      <c r="L63" s="41">
        <f>('Raw Info'!$J$6/'Raw Info'!$I$6*$C$7-'Raw Info'!$J$8/'Raw Info'!$I$8*$C$8-'Raw Info'!$J$7/'Raw Info'!$I$7*$B$63-'Raw Info'!$J$9/'Raw Info'!$I$9*L36)*$C$6</f>
        <v>119.9999999999999</v>
      </c>
      <c r="M63" s="41">
        <f>('Raw Info'!$J$6/'Raw Info'!$I$6*$C$7-'Raw Info'!$J$8/'Raw Info'!$I$8*$C$8-'Raw Info'!$J$7/'Raw Info'!$I$7*$B$63-'Raw Info'!$J$9/'Raw Info'!$I$9*M36)*$C$6</f>
        <v>99.999999999999915</v>
      </c>
      <c r="N63" s="41">
        <f>('Raw Info'!$J$6/'Raw Info'!$I$6*$C$7-'Raw Info'!$J$8/'Raw Info'!$I$8*$C$8-'Raw Info'!$J$7/'Raw Info'!$I$7*$B$63-'Raw Info'!$J$9/'Raw Info'!$I$9*N36)*$C$6</f>
        <v>79.999999999999886</v>
      </c>
      <c r="O63" s="41">
        <f>('Raw Info'!$J$6/'Raw Info'!$I$6*$C$7-'Raw Info'!$J$8/'Raw Info'!$I$8*$C$8-'Raw Info'!$J$7/'Raw Info'!$I$7*$B$63-'Raw Info'!$J$9/'Raw Info'!$I$9*O36)*$C$6</f>
        <v>59.999999999999872</v>
      </c>
      <c r="P63" s="41">
        <f>('Raw Info'!$J$6/'Raw Info'!$I$6*$C$7-'Raw Info'!$J$8/'Raw Info'!$I$8*$C$8-'Raw Info'!$J$7/'Raw Info'!$I$7*$B$63-'Raw Info'!$J$9/'Raw Info'!$I$9*P36)*$C$6</f>
        <v>39.999999999999901</v>
      </c>
      <c r="Q63" s="41">
        <f>('Raw Info'!$J$6/'Raw Info'!$I$6*$C$7-'Raw Info'!$J$8/'Raw Info'!$I$8*$C$8-'Raw Info'!$J$7/'Raw Info'!$I$7*$B$63-'Raw Info'!$J$9/'Raw Info'!$I$9*Q36)*$C$6</f>
        <v>19.999999999999886</v>
      </c>
      <c r="R63" s="42">
        <f>('Raw Info'!$J$6/'Raw Info'!$I$6*$C$7-'Raw Info'!$J$8/'Raw Info'!$I$8*$C$8-'Raw Info'!$J$7/'Raw Info'!$I$7*$B$63-'Raw Info'!$J$9/'Raw Info'!$I$9*R36)*$C$6</f>
        <v>-8.8817841970012523E-14</v>
      </c>
    </row>
    <row r="64" spans="2:18">
      <c r="B64" s="9">
        <v>7</v>
      </c>
      <c r="C64" s="40">
        <f>('Raw Info'!$J$6/'Raw Info'!$I$6*$C$7-'Raw Info'!$J$8/'Raw Info'!$I$8*$C$8-'Raw Info'!$J$7/'Raw Info'!$I$7*$B$64-'Raw Info'!$J$9/'Raw Info'!$I$9*C36)*$C$6</f>
        <v>279.99999999999989</v>
      </c>
      <c r="D64" s="41">
        <f>('Raw Info'!$J$6/'Raw Info'!$I$6*$C$7-'Raw Info'!$J$8/'Raw Info'!$I$8*$C$8-'Raw Info'!$J$7/'Raw Info'!$I$7*$B$64-'Raw Info'!$J$9/'Raw Info'!$I$9*D36)*$C$6</f>
        <v>259.99999999999989</v>
      </c>
      <c r="E64" s="41">
        <f>('Raw Info'!$J$6/'Raw Info'!$I$6*$C$7-'Raw Info'!$J$8/'Raw Info'!$I$8*$C$8-'Raw Info'!$J$7/'Raw Info'!$I$7*$B$64-'Raw Info'!$J$9/'Raw Info'!$I$9*E36)*$C$6</f>
        <v>239.99999999999991</v>
      </c>
      <c r="F64" s="41">
        <f>('Raw Info'!$J$6/'Raw Info'!$I$6*$C$7-'Raw Info'!$J$8/'Raw Info'!$I$8*$C$8-'Raw Info'!$J$7/'Raw Info'!$I$7*$B$64-'Raw Info'!$J$9/'Raw Info'!$I$9*F36)*$C$6</f>
        <v>219.99999999999989</v>
      </c>
      <c r="G64" s="41">
        <f>('Raw Info'!$J$6/'Raw Info'!$I$6*$C$7-'Raw Info'!$J$8/'Raw Info'!$I$8*$C$8-'Raw Info'!$J$7/'Raw Info'!$I$7*$B$64-'Raw Info'!$J$9/'Raw Info'!$I$9*G36)*$C$6</f>
        <v>199.99999999999989</v>
      </c>
      <c r="H64" s="41">
        <f>('Raw Info'!$J$6/'Raw Info'!$I$6*$C$7-'Raw Info'!$J$8/'Raw Info'!$I$8*$C$8-'Raw Info'!$J$7/'Raw Info'!$I$7*$B$64-'Raw Info'!$J$9/'Raw Info'!$I$9*H36)*$C$6</f>
        <v>179.99999999999989</v>
      </c>
      <c r="I64" s="41">
        <f>('Raw Info'!$J$6/'Raw Info'!$I$6*$C$7-'Raw Info'!$J$8/'Raw Info'!$I$8*$C$8-'Raw Info'!$J$7/'Raw Info'!$I$7*$B$64-'Raw Info'!$J$9/'Raw Info'!$I$9*I36)*$C$6</f>
        <v>159.99999999999989</v>
      </c>
      <c r="J64" s="41">
        <f>('Raw Info'!$J$6/'Raw Info'!$I$6*$C$7-'Raw Info'!$J$8/'Raw Info'!$I$8*$C$8-'Raw Info'!$J$7/'Raw Info'!$I$7*$B$64-'Raw Info'!$J$9/'Raw Info'!$I$9*J36)*$C$6</f>
        <v>139.99999999999989</v>
      </c>
      <c r="K64" s="41">
        <f>('Raw Info'!$J$6/'Raw Info'!$I$6*$C$7-'Raw Info'!$J$8/'Raw Info'!$I$8*$C$8-'Raw Info'!$J$7/'Raw Info'!$I$7*$B$64-'Raw Info'!$J$9/'Raw Info'!$I$9*K36)*$C$6</f>
        <v>119.99999999999989</v>
      </c>
      <c r="L64" s="41">
        <f>('Raw Info'!$J$6/'Raw Info'!$I$6*$C$7-'Raw Info'!$J$8/'Raw Info'!$I$8*$C$8-'Raw Info'!$J$7/'Raw Info'!$I$7*$B$64-'Raw Info'!$J$9/'Raw Info'!$I$9*L36)*$C$6</f>
        <v>99.999999999999886</v>
      </c>
      <c r="M64" s="41">
        <f>('Raw Info'!$J$6/'Raw Info'!$I$6*$C$7-'Raw Info'!$J$8/'Raw Info'!$I$8*$C$8-'Raw Info'!$J$7/'Raw Info'!$I$7*$B$64-'Raw Info'!$J$9/'Raw Info'!$I$9*M36)*$C$6</f>
        <v>79.999999999999886</v>
      </c>
      <c r="N64" s="41">
        <f>('Raw Info'!$J$6/'Raw Info'!$I$6*$C$7-'Raw Info'!$J$8/'Raw Info'!$I$8*$C$8-'Raw Info'!$J$7/'Raw Info'!$I$7*$B$64-'Raw Info'!$J$9/'Raw Info'!$I$9*N36)*$C$6</f>
        <v>59.999999999999872</v>
      </c>
      <c r="O64" s="41">
        <f>('Raw Info'!$J$6/'Raw Info'!$I$6*$C$7-'Raw Info'!$J$8/'Raw Info'!$I$8*$C$8-'Raw Info'!$J$7/'Raw Info'!$I$7*$B$64-'Raw Info'!$J$9/'Raw Info'!$I$9*O36)*$C$6</f>
        <v>39.999999999999858</v>
      </c>
      <c r="P64" s="41">
        <f>('Raw Info'!$J$6/'Raw Info'!$I$6*$C$7-'Raw Info'!$J$8/'Raw Info'!$I$8*$C$8-'Raw Info'!$J$7/'Raw Info'!$I$7*$B$64-'Raw Info'!$J$9/'Raw Info'!$I$9*P36)*$C$6</f>
        <v>19.999999999999886</v>
      </c>
      <c r="Q64" s="41">
        <f>('Raw Info'!$J$6/'Raw Info'!$I$6*$C$7-'Raw Info'!$J$8/'Raw Info'!$I$8*$C$8-'Raw Info'!$J$7/'Raw Info'!$I$7*$B$64-'Raw Info'!$J$9/'Raw Info'!$I$9*Q36)*$C$6</f>
        <v>-1.3322676295501878E-13</v>
      </c>
      <c r="R64" s="42">
        <f>('Raw Info'!$J$6/'Raw Info'!$I$6*$C$7-'Raw Info'!$J$8/'Raw Info'!$I$8*$C$8-'Raw Info'!$J$7/'Raw Info'!$I$7*$B$64-'Raw Info'!$J$9/'Raw Info'!$I$9*R36)*$C$6</f>
        <v>-20.000000000000107</v>
      </c>
    </row>
    <row r="65" spans="2:18">
      <c r="B65" s="9">
        <v>8</v>
      </c>
      <c r="C65" s="40">
        <f>('Raw Info'!$J$6/'Raw Info'!$I$6*$C$7-'Raw Info'!$J$8/'Raw Info'!$I$8*$C$8-'Raw Info'!$J$7/'Raw Info'!$I$7*$B$65-'Raw Info'!$J$9/'Raw Info'!$I$9*C36)*$C$6</f>
        <v>259.99999999999994</v>
      </c>
      <c r="D65" s="41">
        <f>('Raw Info'!$J$6/'Raw Info'!$I$6*$C$7-'Raw Info'!$J$8/'Raw Info'!$I$8*$C$8-'Raw Info'!$J$7/'Raw Info'!$I$7*$B$65-'Raw Info'!$J$9/'Raw Info'!$I$9*D36)*$C$6</f>
        <v>239.99999999999991</v>
      </c>
      <c r="E65" s="41">
        <f>('Raw Info'!$J$6/'Raw Info'!$I$6*$C$7-'Raw Info'!$J$8/'Raw Info'!$I$8*$C$8-'Raw Info'!$J$7/'Raw Info'!$I$7*$B$65-'Raw Info'!$J$9/'Raw Info'!$I$9*E36)*$C$6</f>
        <v>219.99999999999994</v>
      </c>
      <c r="F65" s="41">
        <f>('Raw Info'!$J$6/'Raw Info'!$I$6*$C$7-'Raw Info'!$J$8/'Raw Info'!$I$8*$C$8-'Raw Info'!$J$7/'Raw Info'!$I$7*$B$65-'Raw Info'!$J$9/'Raw Info'!$I$9*F36)*$C$6</f>
        <v>199.99999999999991</v>
      </c>
      <c r="G65" s="41">
        <f>('Raw Info'!$J$6/'Raw Info'!$I$6*$C$7-'Raw Info'!$J$8/'Raw Info'!$I$8*$C$8-'Raw Info'!$J$7/'Raw Info'!$I$7*$B$65-'Raw Info'!$J$9/'Raw Info'!$I$9*G36)*$C$6</f>
        <v>179.99999999999991</v>
      </c>
      <c r="H65" s="41">
        <f>('Raw Info'!$J$6/'Raw Info'!$I$6*$C$7-'Raw Info'!$J$8/'Raw Info'!$I$8*$C$8-'Raw Info'!$J$7/'Raw Info'!$I$7*$B$65-'Raw Info'!$J$9/'Raw Info'!$I$9*H36)*$C$6</f>
        <v>159.99999999999991</v>
      </c>
      <c r="I65" s="41">
        <f>('Raw Info'!$J$6/'Raw Info'!$I$6*$C$7-'Raw Info'!$J$8/'Raw Info'!$I$8*$C$8-'Raw Info'!$J$7/'Raw Info'!$I$7*$B$65-'Raw Info'!$J$9/'Raw Info'!$I$9*I36)*$C$6</f>
        <v>139.99999999999991</v>
      </c>
      <c r="J65" s="41">
        <f>('Raw Info'!$J$6/'Raw Info'!$I$6*$C$7-'Raw Info'!$J$8/'Raw Info'!$I$8*$C$8-'Raw Info'!$J$7/'Raw Info'!$I$7*$B$65-'Raw Info'!$J$9/'Raw Info'!$I$9*J36)*$C$6</f>
        <v>119.9999999999999</v>
      </c>
      <c r="K65" s="41">
        <f>('Raw Info'!$J$6/'Raw Info'!$I$6*$C$7-'Raw Info'!$J$8/'Raw Info'!$I$8*$C$8-'Raw Info'!$J$7/'Raw Info'!$I$7*$B$65-'Raw Info'!$J$9/'Raw Info'!$I$9*K36)*$C$6</f>
        <v>99.999999999999915</v>
      </c>
      <c r="L65" s="41">
        <f>('Raw Info'!$J$6/'Raw Info'!$I$6*$C$7-'Raw Info'!$J$8/'Raw Info'!$I$8*$C$8-'Raw Info'!$J$7/'Raw Info'!$I$7*$B$65-'Raw Info'!$J$9/'Raw Info'!$I$9*L36)*$C$6</f>
        <v>79.999999999999915</v>
      </c>
      <c r="M65" s="41">
        <f>('Raw Info'!$J$6/'Raw Info'!$I$6*$C$7-'Raw Info'!$J$8/'Raw Info'!$I$8*$C$8-'Raw Info'!$J$7/'Raw Info'!$I$7*$B$65-'Raw Info'!$J$9/'Raw Info'!$I$9*M36)*$C$6</f>
        <v>59.999999999999922</v>
      </c>
      <c r="N65" s="41">
        <f>('Raw Info'!$J$6/'Raw Info'!$I$6*$C$7-'Raw Info'!$J$8/'Raw Info'!$I$8*$C$8-'Raw Info'!$J$7/'Raw Info'!$I$7*$B$65-'Raw Info'!$J$9/'Raw Info'!$I$9*N36)*$C$6</f>
        <v>39.999999999999901</v>
      </c>
      <c r="O65" s="41">
        <f>('Raw Info'!$J$6/'Raw Info'!$I$6*$C$7-'Raw Info'!$J$8/'Raw Info'!$I$8*$C$8-'Raw Info'!$J$7/'Raw Info'!$I$7*$B$65-'Raw Info'!$J$9/'Raw Info'!$I$9*O36)*$C$6</f>
        <v>19.999999999999886</v>
      </c>
      <c r="P65" s="41">
        <f>('Raw Info'!$J$6/'Raw Info'!$I$6*$C$7-'Raw Info'!$J$8/'Raw Info'!$I$8*$C$8-'Raw Info'!$J$7/'Raw Info'!$I$7*$B$65-'Raw Info'!$J$9/'Raw Info'!$I$9*P36)*$C$6</f>
        <v>-8.8817841970012523E-14</v>
      </c>
      <c r="Q65" s="41">
        <f>('Raw Info'!$J$6/'Raw Info'!$I$6*$C$7-'Raw Info'!$J$8/'Raw Info'!$I$8*$C$8-'Raw Info'!$J$7/'Raw Info'!$I$7*$B$65-'Raw Info'!$J$9/'Raw Info'!$I$9*Q36)*$C$6</f>
        <v>-20.000000000000107</v>
      </c>
      <c r="R65" s="42">
        <f>('Raw Info'!$J$6/'Raw Info'!$I$6*$C$7-'Raw Info'!$J$8/'Raw Info'!$I$8*$C$8-'Raw Info'!$J$7/'Raw Info'!$I$7*$B$65-'Raw Info'!$J$9/'Raw Info'!$I$9*R36)*$C$6</f>
        <v>-40.000000000000078</v>
      </c>
    </row>
    <row r="66" spans="2:18">
      <c r="B66" s="9">
        <v>9</v>
      </c>
      <c r="C66" s="40">
        <f>('Raw Info'!$J$6/'Raw Info'!$I$6*$C$7-'Raw Info'!$J$8/'Raw Info'!$I$8*$C$8-'Raw Info'!$J$7/'Raw Info'!$I$7*$B$66-'Raw Info'!$J$9/'Raw Info'!$I$9*C36)*$C$6</f>
        <v>239.99999999999994</v>
      </c>
      <c r="D66" s="41">
        <f>('Raw Info'!$J$6/'Raw Info'!$I$6*$C$7-'Raw Info'!$J$8/'Raw Info'!$I$8*$C$8-'Raw Info'!$J$7/'Raw Info'!$I$7*$B$66-'Raw Info'!$J$9/'Raw Info'!$I$9*D36)*$C$6</f>
        <v>219.99999999999994</v>
      </c>
      <c r="E66" s="41">
        <f>('Raw Info'!$J$6/'Raw Info'!$I$6*$C$7-'Raw Info'!$J$8/'Raw Info'!$I$8*$C$8-'Raw Info'!$J$7/'Raw Info'!$I$7*$B$66-'Raw Info'!$J$9/'Raw Info'!$I$9*E36)*$C$6</f>
        <v>199.99999999999994</v>
      </c>
      <c r="F66" s="41">
        <f>('Raw Info'!$J$6/'Raw Info'!$I$6*$C$7-'Raw Info'!$J$8/'Raw Info'!$I$8*$C$8-'Raw Info'!$J$7/'Raw Info'!$I$7*$B$66-'Raw Info'!$J$9/'Raw Info'!$I$9*F36)*$C$6</f>
        <v>179.99999999999994</v>
      </c>
      <c r="G66" s="41">
        <f>('Raw Info'!$J$6/'Raw Info'!$I$6*$C$7-'Raw Info'!$J$8/'Raw Info'!$I$8*$C$8-'Raw Info'!$J$7/'Raw Info'!$I$7*$B$66-'Raw Info'!$J$9/'Raw Info'!$I$9*G36)*$C$6</f>
        <v>159.99999999999994</v>
      </c>
      <c r="H66" s="41">
        <f>('Raw Info'!$J$6/'Raw Info'!$I$6*$C$7-'Raw Info'!$J$8/'Raw Info'!$I$8*$C$8-'Raw Info'!$J$7/'Raw Info'!$I$7*$B$66-'Raw Info'!$J$9/'Raw Info'!$I$9*H36)*$C$6</f>
        <v>139.99999999999994</v>
      </c>
      <c r="I66" s="41">
        <f>('Raw Info'!$J$6/'Raw Info'!$I$6*$C$7-'Raw Info'!$J$8/'Raw Info'!$I$8*$C$8-'Raw Info'!$J$7/'Raw Info'!$I$7*$B$66-'Raw Info'!$J$9/'Raw Info'!$I$9*I36)*$C$6</f>
        <v>119.99999999999993</v>
      </c>
      <c r="J66" s="41">
        <f>('Raw Info'!$J$6/'Raw Info'!$I$6*$C$7-'Raw Info'!$J$8/'Raw Info'!$I$8*$C$8-'Raw Info'!$J$7/'Raw Info'!$I$7*$B$66-'Raw Info'!$J$9/'Raw Info'!$I$9*J36)*$C$6</f>
        <v>99.999999999999929</v>
      </c>
      <c r="K66" s="41">
        <f>('Raw Info'!$J$6/'Raw Info'!$I$6*$C$7-'Raw Info'!$J$8/'Raw Info'!$I$8*$C$8-'Raw Info'!$J$7/'Raw Info'!$I$7*$B$66-'Raw Info'!$J$9/'Raw Info'!$I$9*K36)*$C$6</f>
        <v>79.999999999999943</v>
      </c>
      <c r="L66" s="41">
        <f>('Raw Info'!$J$6/'Raw Info'!$I$6*$C$7-'Raw Info'!$J$8/'Raw Info'!$I$8*$C$8-'Raw Info'!$J$7/'Raw Info'!$I$7*$B$66-'Raw Info'!$J$9/'Raw Info'!$I$9*L36)*$C$6</f>
        <v>59.999999999999943</v>
      </c>
      <c r="M66" s="41">
        <f>('Raw Info'!$J$6/'Raw Info'!$I$6*$C$7-'Raw Info'!$J$8/'Raw Info'!$I$8*$C$8-'Raw Info'!$J$7/'Raw Info'!$I$7*$B$66-'Raw Info'!$J$9/'Raw Info'!$I$9*M36)*$C$6</f>
        <v>39.999999999999943</v>
      </c>
      <c r="N66" s="41">
        <f>('Raw Info'!$J$6/'Raw Info'!$I$6*$C$7-'Raw Info'!$J$8/'Raw Info'!$I$8*$C$8-'Raw Info'!$J$7/'Raw Info'!$I$7*$B$66-'Raw Info'!$J$9/'Raw Info'!$I$9*N36)*$C$6</f>
        <v>19.999999999999929</v>
      </c>
      <c r="O66" s="41">
        <f>('Raw Info'!$J$6/'Raw Info'!$I$6*$C$7-'Raw Info'!$J$8/'Raw Info'!$I$8*$C$8-'Raw Info'!$J$7/'Raw Info'!$I$7*$B$66-'Raw Info'!$J$9/'Raw Info'!$I$9*O36)*$C$6</f>
        <v>-8.8817841970012523E-14</v>
      </c>
      <c r="P66" s="41">
        <f>('Raw Info'!$J$6/'Raw Info'!$I$6*$C$7-'Raw Info'!$J$8/'Raw Info'!$I$8*$C$8-'Raw Info'!$J$7/'Raw Info'!$I$7*$B$66-'Raw Info'!$J$9/'Raw Info'!$I$9*P36)*$C$6</f>
        <v>-20.000000000000064</v>
      </c>
      <c r="Q66" s="41">
        <f>('Raw Info'!$J$6/'Raw Info'!$I$6*$C$7-'Raw Info'!$J$8/'Raw Info'!$I$8*$C$8-'Raw Info'!$J$7/'Raw Info'!$I$7*$B$66-'Raw Info'!$J$9/'Raw Info'!$I$9*Q36)*$C$6</f>
        <v>-40.000000000000078</v>
      </c>
      <c r="R66" s="42">
        <f>('Raw Info'!$J$6/'Raw Info'!$I$6*$C$7-'Raw Info'!$J$8/'Raw Info'!$I$8*$C$8-'Raw Info'!$J$7/'Raw Info'!$I$7*$B$66-'Raw Info'!$J$9/'Raw Info'!$I$9*R36)*$C$6</f>
        <v>-60.000000000000057</v>
      </c>
    </row>
    <row r="67" spans="2:18">
      <c r="B67" s="9">
        <v>10</v>
      </c>
      <c r="C67" s="40">
        <f>('Raw Info'!$J$6/'Raw Info'!$I$6*$C$7-'Raw Info'!$J$8/'Raw Info'!$I$8*$C$8-'Raw Info'!$J$7/'Raw Info'!$I$7*$B$67-'Raw Info'!$J$9/'Raw Info'!$I$9*C36)*$C$6</f>
        <v>219.99999999999994</v>
      </c>
      <c r="D67" s="41">
        <f>('Raw Info'!$J$6/'Raw Info'!$I$6*$C$7-'Raw Info'!$J$8/'Raw Info'!$I$8*$C$8-'Raw Info'!$J$7/'Raw Info'!$I$7*$B$67-'Raw Info'!$J$9/'Raw Info'!$I$9*D36)*$C$6</f>
        <v>199.99999999999994</v>
      </c>
      <c r="E67" s="41">
        <f>('Raw Info'!$J$6/'Raw Info'!$I$6*$C$7-'Raw Info'!$J$8/'Raw Info'!$I$8*$C$8-'Raw Info'!$J$7/'Raw Info'!$I$7*$B$67-'Raw Info'!$J$9/'Raw Info'!$I$9*E36)*$C$6</f>
        <v>179.99999999999994</v>
      </c>
      <c r="F67" s="41">
        <f>('Raw Info'!$J$6/'Raw Info'!$I$6*$C$7-'Raw Info'!$J$8/'Raw Info'!$I$8*$C$8-'Raw Info'!$J$7/'Raw Info'!$I$7*$B$67-'Raw Info'!$J$9/'Raw Info'!$I$9*F36)*$C$6</f>
        <v>159.99999999999991</v>
      </c>
      <c r="G67" s="41">
        <f>('Raw Info'!$J$6/'Raw Info'!$I$6*$C$7-'Raw Info'!$J$8/'Raw Info'!$I$8*$C$8-'Raw Info'!$J$7/'Raw Info'!$I$7*$B$67-'Raw Info'!$J$9/'Raw Info'!$I$9*G36)*$C$6</f>
        <v>139.99999999999991</v>
      </c>
      <c r="H67" s="41">
        <f>('Raw Info'!$J$6/'Raw Info'!$I$6*$C$7-'Raw Info'!$J$8/'Raw Info'!$I$8*$C$8-'Raw Info'!$J$7/'Raw Info'!$I$7*$B$67-'Raw Info'!$J$9/'Raw Info'!$I$9*H36)*$C$6</f>
        <v>119.99999999999993</v>
      </c>
      <c r="I67" s="41">
        <f>('Raw Info'!$J$6/'Raw Info'!$I$6*$C$7-'Raw Info'!$J$8/'Raw Info'!$I$8*$C$8-'Raw Info'!$J$7/'Raw Info'!$I$7*$B$67-'Raw Info'!$J$9/'Raw Info'!$I$9*I36)*$C$6</f>
        <v>99.999999999999915</v>
      </c>
      <c r="J67" s="41">
        <f>('Raw Info'!$J$6/'Raw Info'!$I$6*$C$7-'Raw Info'!$J$8/'Raw Info'!$I$8*$C$8-'Raw Info'!$J$7/'Raw Info'!$I$7*$B$67-'Raw Info'!$J$9/'Raw Info'!$I$9*J36)*$C$6</f>
        <v>79.999999999999915</v>
      </c>
      <c r="K67" s="41">
        <f>('Raw Info'!$J$6/'Raw Info'!$I$6*$C$7-'Raw Info'!$J$8/'Raw Info'!$I$8*$C$8-'Raw Info'!$J$7/'Raw Info'!$I$7*$B$67-'Raw Info'!$J$9/'Raw Info'!$I$9*K36)*$C$6</f>
        <v>59.999999999999922</v>
      </c>
      <c r="L67" s="41">
        <f>('Raw Info'!$J$6/'Raw Info'!$I$6*$C$7-'Raw Info'!$J$8/'Raw Info'!$I$8*$C$8-'Raw Info'!$J$7/'Raw Info'!$I$7*$B$67-'Raw Info'!$J$9/'Raw Info'!$I$9*L36)*$C$6</f>
        <v>39.999999999999922</v>
      </c>
      <c r="M67" s="41">
        <f>('Raw Info'!$J$6/'Raw Info'!$I$6*$C$7-'Raw Info'!$J$8/'Raw Info'!$I$8*$C$8-'Raw Info'!$J$7/'Raw Info'!$I$7*$B$67-'Raw Info'!$J$9/'Raw Info'!$I$9*M36)*$C$6</f>
        <v>19.999999999999929</v>
      </c>
      <c r="N67" s="41">
        <f>('Raw Info'!$J$6/'Raw Info'!$I$6*$C$7-'Raw Info'!$J$8/'Raw Info'!$I$8*$C$8-'Raw Info'!$J$7/'Raw Info'!$I$7*$B$67-'Raw Info'!$J$9/'Raw Info'!$I$9*N36)*$C$6</f>
        <v>-8.8817841970012523E-14</v>
      </c>
      <c r="O67" s="41">
        <f>('Raw Info'!$J$6/'Raw Info'!$I$6*$C$7-'Raw Info'!$J$8/'Raw Info'!$I$8*$C$8-'Raw Info'!$J$7/'Raw Info'!$I$7*$B$67-'Raw Info'!$J$9/'Raw Info'!$I$9*O36)*$C$6</f>
        <v>-20.000000000000107</v>
      </c>
      <c r="P67" s="41">
        <f>('Raw Info'!$J$6/'Raw Info'!$I$6*$C$7-'Raw Info'!$J$8/'Raw Info'!$I$8*$C$8-'Raw Info'!$J$7/'Raw Info'!$I$7*$B$67-'Raw Info'!$J$9/'Raw Info'!$I$9*P36)*$C$6</f>
        <v>-40.000000000000078</v>
      </c>
      <c r="Q67" s="41">
        <f>('Raw Info'!$J$6/'Raw Info'!$I$6*$C$7-'Raw Info'!$J$8/'Raw Info'!$I$8*$C$8-'Raw Info'!$J$7/'Raw Info'!$I$7*$B$67-'Raw Info'!$J$9/'Raw Info'!$I$9*Q36)*$C$6</f>
        <v>-60.000000000000099</v>
      </c>
      <c r="R67" s="42">
        <f>('Raw Info'!$J$6/'Raw Info'!$I$6*$C$7-'Raw Info'!$J$8/'Raw Info'!$I$8*$C$8-'Raw Info'!$J$7/'Raw Info'!$I$7*$B$67-'Raw Info'!$J$9/'Raw Info'!$I$9*R36)*$C$6</f>
        <v>-80.000000000000071</v>
      </c>
    </row>
    <row r="68" spans="2:18">
      <c r="B68" s="9">
        <v>11</v>
      </c>
      <c r="C68" s="40">
        <f>('Raw Info'!$J$6/'Raw Info'!$I$6*$C$7-'Raw Info'!$J$8/'Raw Info'!$I$8*$C$8-'Raw Info'!$J$7/'Raw Info'!$I$7*$B$68-'Raw Info'!$J$9/'Raw Info'!$I$9*C36)*$C$6</f>
        <v>199.99999999999991</v>
      </c>
      <c r="D68" s="41">
        <f>('Raw Info'!$J$6/'Raw Info'!$I$6*$C$7-'Raw Info'!$J$8/'Raw Info'!$I$8*$C$8-'Raw Info'!$J$7/'Raw Info'!$I$7*$B$68-'Raw Info'!$J$9/'Raw Info'!$I$9*D36)*$C$6</f>
        <v>179.99999999999991</v>
      </c>
      <c r="E68" s="41">
        <f>('Raw Info'!$J$6/'Raw Info'!$I$6*$C$7-'Raw Info'!$J$8/'Raw Info'!$I$8*$C$8-'Raw Info'!$J$7/'Raw Info'!$I$7*$B$68-'Raw Info'!$J$9/'Raw Info'!$I$9*E36)*$C$6</f>
        <v>159.99999999999991</v>
      </c>
      <c r="F68" s="41">
        <f>('Raw Info'!$J$6/'Raw Info'!$I$6*$C$7-'Raw Info'!$J$8/'Raw Info'!$I$8*$C$8-'Raw Info'!$J$7/'Raw Info'!$I$7*$B$68-'Raw Info'!$J$9/'Raw Info'!$I$9*F36)*$C$6</f>
        <v>139.99999999999991</v>
      </c>
      <c r="G68" s="41">
        <f>('Raw Info'!$J$6/'Raw Info'!$I$6*$C$7-'Raw Info'!$J$8/'Raw Info'!$I$8*$C$8-'Raw Info'!$J$7/'Raw Info'!$I$7*$B$68-'Raw Info'!$J$9/'Raw Info'!$I$9*G36)*$C$6</f>
        <v>119.9999999999999</v>
      </c>
      <c r="H68" s="41">
        <f>('Raw Info'!$J$6/'Raw Info'!$I$6*$C$7-'Raw Info'!$J$8/'Raw Info'!$I$8*$C$8-'Raw Info'!$J$7/'Raw Info'!$I$7*$B$68-'Raw Info'!$J$9/'Raw Info'!$I$9*H36)*$C$6</f>
        <v>99.999999999999915</v>
      </c>
      <c r="I68" s="41">
        <f>('Raw Info'!$J$6/'Raw Info'!$I$6*$C$7-'Raw Info'!$J$8/'Raw Info'!$I$8*$C$8-'Raw Info'!$J$7/'Raw Info'!$I$7*$B$68-'Raw Info'!$J$9/'Raw Info'!$I$9*I36)*$C$6</f>
        <v>79.999999999999886</v>
      </c>
      <c r="J68" s="41">
        <f>('Raw Info'!$J$6/'Raw Info'!$I$6*$C$7-'Raw Info'!$J$8/'Raw Info'!$I$8*$C$8-'Raw Info'!$J$7/'Raw Info'!$I$7*$B$68-'Raw Info'!$J$9/'Raw Info'!$I$9*J36)*$C$6</f>
        <v>59.999999999999901</v>
      </c>
      <c r="K68" s="41">
        <f>('Raw Info'!$J$6/'Raw Info'!$I$6*$C$7-'Raw Info'!$J$8/'Raw Info'!$I$8*$C$8-'Raw Info'!$J$7/'Raw Info'!$I$7*$B$68-'Raw Info'!$J$9/'Raw Info'!$I$9*K36)*$C$6</f>
        <v>39.999999999999901</v>
      </c>
      <c r="L68" s="41">
        <f>('Raw Info'!$J$6/'Raw Info'!$I$6*$C$7-'Raw Info'!$J$8/'Raw Info'!$I$8*$C$8-'Raw Info'!$J$7/'Raw Info'!$I$7*$B$68-'Raw Info'!$J$9/'Raw Info'!$I$9*L36)*$C$6</f>
        <v>19.999999999999908</v>
      </c>
      <c r="M68" s="41">
        <f>('Raw Info'!$J$6/'Raw Info'!$I$6*$C$7-'Raw Info'!$J$8/'Raw Info'!$I$8*$C$8-'Raw Info'!$J$7/'Raw Info'!$I$7*$B$68-'Raw Info'!$J$9/'Raw Info'!$I$9*M36)*$C$6</f>
        <v>-8.8817841970012523E-14</v>
      </c>
      <c r="N68" s="41">
        <f>('Raw Info'!$J$6/'Raw Info'!$I$6*$C$7-'Raw Info'!$J$8/'Raw Info'!$I$8*$C$8-'Raw Info'!$J$7/'Raw Info'!$I$7*$B$68-'Raw Info'!$J$9/'Raw Info'!$I$9*N36)*$C$6</f>
        <v>-20.000000000000107</v>
      </c>
      <c r="O68" s="41">
        <f>('Raw Info'!$J$6/'Raw Info'!$I$6*$C$7-'Raw Info'!$J$8/'Raw Info'!$I$8*$C$8-'Raw Info'!$J$7/'Raw Info'!$I$7*$B$68-'Raw Info'!$J$9/'Raw Info'!$I$9*O36)*$C$6</f>
        <v>-40.000000000000128</v>
      </c>
      <c r="P68" s="41">
        <f>('Raw Info'!$J$6/'Raw Info'!$I$6*$C$7-'Raw Info'!$J$8/'Raw Info'!$I$8*$C$8-'Raw Info'!$J$7/'Raw Info'!$I$7*$B$68-'Raw Info'!$J$9/'Raw Info'!$I$9*P36)*$C$6</f>
        <v>-60.000000000000099</v>
      </c>
      <c r="Q68" s="41">
        <f>('Raw Info'!$J$6/'Raw Info'!$I$6*$C$7-'Raw Info'!$J$8/'Raw Info'!$I$8*$C$8-'Raw Info'!$J$7/'Raw Info'!$I$7*$B$68-'Raw Info'!$J$9/'Raw Info'!$I$9*Q36)*$C$6</f>
        <v>-80.000000000000114</v>
      </c>
      <c r="R68" s="42">
        <f>('Raw Info'!$J$6/'Raw Info'!$I$6*$C$7-'Raw Info'!$J$8/'Raw Info'!$I$8*$C$8-'Raw Info'!$J$7/'Raw Info'!$I$7*$B$68-'Raw Info'!$J$9/'Raw Info'!$I$9*R36)*$C$6</f>
        <v>-100.00000000000009</v>
      </c>
    </row>
    <row r="69" spans="2:18">
      <c r="B69" s="9">
        <v>12</v>
      </c>
      <c r="C69" s="40">
        <f>('Raw Info'!$J$6/'Raw Info'!$I$6*$C$7-'Raw Info'!$J$8/'Raw Info'!$I$8*$C$8-'Raw Info'!$J$7/'Raw Info'!$I$7*$B$69-'Raw Info'!$J$9/'Raw Info'!$I$9*C36)*$C$6</f>
        <v>179.99999999999989</v>
      </c>
      <c r="D69" s="41">
        <f>('Raw Info'!$J$6/'Raw Info'!$I$6*$C$7-'Raw Info'!$J$8/'Raw Info'!$I$8*$C$8-'Raw Info'!$J$7/'Raw Info'!$I$7*$B$69-'Raw Info'!$J$9/'Raw Info'!$I$9*D36)*$C$6</f>
        <v>159.99999999999989</v>
      </c>
      <c r="E69" s="41">
        <f>('Raw Info'!$J$6/'Raw Info'!$I$6*$C$7-'Raw Info'!$J$8/'Raw Info'!$I$8*$C$8-'Raw Info'!$J$7/'Raw Info'!$I$7*$B$69-'Raw Info'!$J$9/'Raw Info'!$I$9*E36)*$C$6</f>
        <v>139.99999999999991</v>
      </c>
      <c r="F69" s="41">
        <f>('Raw Info'!$J$6/'Raw Info'!$I$6*$C$7-'Raw Info'!$J$8/'Raw Info'!$I$8*$C$8-'Raw Info'!$J$7/'Raw Info'!$I$7*$B$69-'Raw Info'!$J$9/'Raw Info'!$I$9*F36)*$C$6</f>
        <v>119.99999999999989</v>
      </c>
      <c r="G69" s="41">
        <f>('Raw Info'!$J$6/'Raw Info'!$I$6*$C$7-'Raw Info'!$J$8/'Raw Info'!$I$8*$C$8-'Raw Info'!$J$7/'Raw Info'!$I$7*$B$69-'Raw Info'!$J$9/'Raw Info'!$I$9*G36)*$C$6</f>
        <v>99.999999999999886</v>
      </c>
      <c r="H69" s="41">
        <f>('Raw Info'!$J$6/'Raw Info'!$I$6*$C$7-'Raw Info'!$J$8/'Raw Info'!$I$8*$C$8-'Raw Info'!$J$7/'Raw Info'!$I$7*$B$69-'Raw Info'!$J$9/'Raw Info'!$I$9*H36)*$C$6</f>
        <v>79.999999999999886</v>
      </c>
      <c r="I69" s="41">
        <f>('Raw Info'!$J$6/'Raw Info'!$I$6*$C$7-'Raw Info'!$J$8/'Raw Info'!$I$8*$C$8-'Raw Info'!$J$7/'Raw Info'!$I$7*$B$69-'Raw Info'!$J$9/'Raw Info'!$I$9*I36)*$C$6</f>
        <v>59.999999999999872</v>
      </c>
      <c r="J69" s="41">
        <f>('Raw Info'!$J$6/'Raw Info'!$I$6*$C$7-'Raw Info'!$J$8/'Raw Info'!$I$8*$C$8-'Raw Info'!$J$7/'Raw Info'!$I$7*$B$69-'Raw Info'!$J$9/'Raw Info'!$I$9*J36)*$C$6</f>
        <v>39.999999999999879</v>
      </c>
      <c r="K69" s="41">
        <f>('Raw Info'!$J$6/'Raw Info'!$I$6*$C$7-'Raw Info'!$J$8/'Raw Info'!$I$8*$C$8-'Raw Info'!$J$7/'Raw Info'!$I$7*$B$69-'Raw Info'!$J$9/'Raw Info'!$I$9*K36)*$C$6</f>
        <v>19.999999999999886</v>
      </c>
      <c r="L69" s="41">
        <f>('Raw Info'!$J$6/'Raw Info'!$I$6*$C$7-'Raw Info'!$J$8/'Raw Info'!$I$8*$C$8-'Raw Info'!$J$7/'Raw Info'!$I$7*$B$69-'Raw Info'!$J$9/'Raw Info'!$I$9*L36)*$C$6</f>
        <v>-1.1102230246251565E-13</v>
      </c>
      <c r="M69" s="41">
        <f>('Raw Info'!$J$6/'Raw Info'!$I$6*$C$7-'Raw Info'!$J$8/'Raw Info'!$I$8*$C$8-'Raw Info'!$J$7/'Raw Info'!$I$7*$B$69-'Raw Info'!$J$9/'Raw Info'!$I$9*M36)*$C$6</f>
        <v>-20.000000000000107</v>
      </c>
      <c r="N69" s="41">
        <f>('Raw Info'!$J$6/'Raw Info'!$I$6*$C$7-'Raw Info'!$J$8/'Raw Info'!$I$8*$C$8-'Raw Info'!$J$7/'Raw Info'!$I$7*$B$69-'Raw Info'!$J$9/'Raw Info'!$I$9*N36)*$C$6</f>
        <v>-40.000000000000128</v>
      </c>
      <c r="O69" s="41">
        <f>('Raw Info'!$J$6/'Raw Info'!$I$6*$C$7-'Raw Info'!$J$8/'Raw Info'!$I$8*$C$8-'Raw Info'!$J$7/'Raw Info'!$I$7*$B$69-'Raw Info'!$J$9/'Raw Info'!$I$9*O36)*$C$6</f>
        <v>-60.000000000000142</v>
      </c>
      <c r="P69" s="41">
        <f>('Raw Info'!$J$6/'Raw Info'!$I$6*$C$7-'Raw Info'!$J$8/'Raw Info'!$I$8*$C$8-'Raw Info'!$J$7/'Raw Info'!$I$7*$B$69-'Raw Info'!$J$9/'Raw Info'!$I$9*P36)*$C$6</f>
        <v>-80.000000000000114</v>
      </c>
      <c r="Q69" s="41">
        <f>('Raw Info'!$J$6/'Raw Info'!$I$6*$C$7-'Raw Info'!$J$8/'Raw Info'!$I$8*$C$8-'Raw Info'!$J$7/'Raw Info'!$I$7*$B$69-'Raw Info'!$J$9/'Raw Info'!$I$9*Q36)*$C$6</f>
        <v>-100.00000000000013</v>
      </c>
      <c r="R69" s="42">
        <f>('Raw Info'!$J$6/'Raw Info'!$I$6*$C$7-'Raw Info'!$J$8/'Raw Info'!$I$8*$C$8-'Raw Info'!$J$7/'Raw Info'!$I$7*$B$69-'Raw Info'!$J$9/'Raw Info'!$I$9*R36)*$C$6</f>
        <v>-120.00000000000011</v>
      </c>
    </row>
    <row r="70" spans="2:18">
      <c r="B70" s="9">
        <v>13</v>
      </c>
      <c r="C70" s="40">
        <f>('Raw Info'!$J$6/'Raw Info'!$I$6*$C$7-'Raw Info'!$J$8/'Raw Info'!$I$8*$C$8-'Raw Info'!$J$7/'Raw Info'!$I$7*$B$70-'Raw Info'!$J$9/'Raw Info'!$I$9*C36)*$C$6</f>
        <v>159.99999999999991</v>
      </c>
      <c r="D70" s="41">
        <f>('Raw Info'!$J$6/'Raw Info'!$I$6*$C$7-'Raw Info'!$J$8/'Raw Info'!$I$8*$C$8-'Raw Info'!$J$7/'Raw Info'!$I$7*$B$70-'Raw Info'!$J$9/'Raw Info'!$I$9*D36)*$C$6</f>
        <v>139.99999999999991</v>
      </c>
      <c r="E70" s="41">
        <f>('Raw Info'!$J$6/'Raw Info'!$I$6*$C$7-'Raw Info'!$J$8/'Raw Info'!$I$8*$C$8-'Raw Info'!$J$7/'Raw Info'!$I$7*$B$70-'Raw Info'!$J$9/'Raw Info'!$I$9*E36)*$C$6</f>
        <v>119.99999999999993</v>
      </c>
      <c r="F70" s="41">
        <f>('Raw Info'!$J$6/'Raw Info'!$I$6*$C$7-'Raw Info'!$J$8/'Raw Info'!$I$8*$C$8-'Raw Info'!$J$7/'Raw Info'!$I$7*$B$70-'Raw Info'!$J$9/'Raw Info'!$I$9*F36)*$C$6</f>
        <v>99.999999999999915</v>
      </c>
      <c r="G70" s="41">
        <f>('Raw Info'!$J$6/'Raw Info'!$I$6*$C$7-'Raw Info'!$J$8/'Raw Info'!$I$8*$C$8-'Raw Info'!$J$7/'Raw Info'!$I$7*$B$70-'Raw Info'!$J$9/'Raw Info'!$I$9*G36)*$C$6</f>
        <v>79.999999999999915</v>
      </c>
      <c r="H70" s="41">
        <f>('Raw Info'!$J$6/'Raw Info'!$I$6*$C$7-'Raw Info'!$J$8/'Raw Info'!$I$8*$C$8-'Raw Info'!$J$7/'Raw Info'!$I$7*$B$70-'Raw Info'!$J$9/'Raw Info'!$I$9*H36)*$C$6</f>
        <v>59.999999999999922</v>
      </c>
      <c r="I70" s="41">
        <f>('Raw Info'!$J$6/'Raw Info'!$I$6*$C$7-'Raw Info'!$J$8/'Raw Info'!$I$8*$C$8-'Raw Info'!$J$7/'Raw Info'!$I$7*$B$70-'Raw Info'!$J$9/'Raw Info'!$I$9*I36)*$C$6</f>
        <v>39.999999999999901</v>
      </c>
      <c r="J70" s="41">
        <f>('Raw Info'!$J$6/'Raw Info'!$I$6*$C$7-'Raw Info'!$J$8/'Raw Info'!$I$8*$C$8-'Raw Info'!$J$7/'Raw Info'!$I$7*$B$70-'Raw Info'!$J$9/'Raw Info'!$I$9*J36)*$C$6</f>
        <v>19.999999999999908</v>
      </c>
      <c r="K70" s="41">
        <f>('Raw Info'!$J$6/'Raw Info'!$I$6*$C$7-'Raw Info'!$J$8/'Raw Info'!$I$8*$C$8-'Raw Info'!$J$7/'Raw Info'!$I$7*$B$70-'Raw Info'!$J$9/'Raw Info'!$I$9*K36)*$C$6</f>
        <v>-8.8817841970012523E-14</v>
      </c>
      <c r="L70" s="41">
        <f>('Raw Info'!$J$6/'Raw Info'!$I$6*$C$7-'Raw Info'!$J$8/'Raw Info'!$I$8*$C$8-'Raw Info'!$J$7/'Raw Info'!$I$7*$B$70-'Raw Info'!$J$9/'Raw Info'!$I$9*L36)*$C$6</f>
        <v>-20.000000000000085</v>
      </c>
      <c r="M70" s="41">
        <f>('Raw Info'!$J$6/'Raw Info'!$I$6*$C$7-'Raw Info'!$J$8/'Raw Info'!$I$8*$C$8-'Raw Info'!$J$7/'Raw Info'!$I$7*$B$70-'Raw Info'!$J$9/'Raw Info'!$I$9*M36)*$C$6</f>
        <v>-40.000000000000078</v>
      </c>
      <c r="N70" s="41">
        <f>('Raw Info'!$J$6/'Raw Info'!$I$6*$C$7-'Raw Info'!$J$8/'Raw Info'!$I$8*$C$8-'Raw Info'!$J$7/'Raw Info'!$I$7*$B$70-'Raw Info'!$J$9/'Raw Info'!$I$9*N36)*$C$6</f>
        <v>-60.000000000000099</v>
      </c>
      <c r="O70" s="41">
        <f>('Raw Info'!$J$6/'Raw Info'!$I$6*$C$7-'Raw Info'!$J$8/'Raw Info'!$I$8*$C$8-'Raw Info'!$J$7/'Raw Info'!$I$7*$B$70-'Raw Info'!$J$9/'Raw Info'!$I$9*O36)*$C$6</f>
        <v>-80.000000000000114</v>
      </c>
      <c r="P70" s="41">
        <f>('Raw Info'!$J$6/'Raw Info'!$I$6*$C$7-'Raw Info'!$J$8/'Raw Info'!$I$8*$C$8-'Raw Info'!$J$7/'Raw Info'!$I$7*$B$70-'Raw Info'!$J$9/'Raw Info'!$I$9*P36)*$C$6</f>
        <v>-100.00000000000009</v>
      </c>
      <c r="Q70" s="41">
        <f>('Raw Info'!$J$6/'Raw Info'!$I$6*$C$7-'Raw Info'!$J$8/'Raw Info'!$I$8*$C$8-'Raw Info'!$J$7/'Raw Info'!$I$7*$B$70-'Raw Info'!$J$9/'Raw Info'!$I$9*Q36)*$C$6</f>
        <v>-120.00000000000011</v>
      </c>
      <c r="R70" s="42">
        <f>('Raw Info'!$J$6/'Raw Info'!$I$6*$C$7-'Raw Info'!$J$8/'Raw Info'!$I$8*$C$8-'Raw Info'!$J$7/'Raw Info'!$I$7*$B$70-'Raw Info'!$J$9/'Raw Info'!$I$9*R36)*$C$6</f>
        <v>-140.00000000000009</v>
      </c>
    </row>
    <row r="71" spans="2:18">
      <c r="B71" s="9">
        <v>14</v>
      </c>
      <c r="C71" s="40">
        <f>('Raw Info'!$J$6/'Raw Info'!$I$6*$C$7-'Raw Info'!$J$8/'Raw Info'!$I$8*$C$8-'Raw Info'!$J$7/'Raw Info'!$I$7*$B$71-'Raw Info'!$J$9/'Raw Info'!$I$9*C36)*$C$6</f>
        <v>139.99999999999991</v>
      </c>
      <c r="D71" s="41">
        <f>('Raw Info'!$J$6/'Raw Info'!$I$6*$C$7-'Raw Info'!$J$8/'Raw Info'!$I$8*$C$8-'Raw Info'!$J$7/'Raw Info'!$I$7*$B$71-'Raw Info'!$J$9/'Raw Info'!$I$9*D36)*$C$6</f>
        <v>119.9999999999999</v>
      </c>
      <c r="E71" s="41">
        <f>('Raw Info'!$J$6/'Raw Info'!$I$6*$C$7-'Raw Info'!$J$8/'Raw Info'!$I$8*$C$8-'Raw Info'!$J$7/'Raw Info'!$I$7*$B$71-'Raw Info'!$J$9/'Raw Info'!$I$9*E36)*$C$6</f>
        <v>99.999999999999901</v>
      </c>
      <c r="F71" s="41">
        <f>('Raw Info'!$J$6/'Raw Info'!$I$6*$C$7-'Raw Info'!$J$8/'Raw Info'!$I$8*$C$8-'Raw Info'!$J$7/'Raw Info'!$I$7*$B$71-'Raw Info'!$J$9/'Raw Info'!$I$9*F36)*$C$6</f>
        <v>79.999999999999886</v>
      </c>
      <c r="G71" s="41">
        <f>('Raw Info'!$J$6/'Raw Info'!$I$6*$C$7-'Raw Info'!$J$8/'Raw Info'!$I$8*$C$8-'Raw Info'!$J$7/'Raw Info'!$I$7*$B$71-'Raw Info'!$J$9/'Raw Info'!$I$9*G36)*$C$6</f>
        <v>59.999999999999901</v>
      </c>
      <c r="H71" s="41">
        <f>('Raw Info'!$J$6/'Raw Info'!$I$6*$C$7-'Raw Info'!$J$8/'Raw Info'!$I$8*$C$8-'Raw Info'!$J$7/'Raw Info'!$I$7*$B$71-'Raw Info'!$J$9/'Raw Info'!$I$9*H36)*$C$6</f>
        <v>39.999999999999901</v>
      </c>
      <c r="I71" s="41">
        <f>('Raw Info'!$J$6/'Raw Info'!$I$6*$C$7-'Raw Info'!$J$8/'Raw Info'!$I$8*$C$8-'Raw Info'!$J$7/'Raw Info'!$I$7*$B$71-'Raw Info'!$J$9/'Raw Info'!$I$9*I36)*$C$6</f>
        <v>19.999999999999886</v>
      </c>
      <c r="J71" s="41">
        <f>('Raw Info'!$J$6/'Raw Info'!$I$6*$C$7-'Raw Info'!$J$8/'Raw Info'!$I$8*$C$8-'Raw Info'!$J$7/'Raw Info'!$I$7*$B$71-'Raw Info'!$J$9/'Raw Info'!$I$9*J36)*$C$6</f>
        <v>-1.1102230246251565E-13</v>
      </c>
      <c r="K71" s="41">
        <f>('Raw Info'!$J$6/'Raw Info'!$I$6*$C$7-'Raw Info'!$J$8/'Raw Info'!$I$8*$C$8-'Raw Info'!$J$7/'Raw Info'!$I$7*$B$71-'Raw Info'!$J$9/'Raw Info'!$I$9*K36)*$C$6</f>
        <v>-20.000000000000107</v>
      </c>
      <c r="L71" s="41">
        <f>('Raw Info'!$J$6/'Raw Info'!$I$6*$C$7-'Raw Info'!$J$8/'Raw Info'!$I$8*$C$8-'Raw Info'!$J$7/'Raw Info'!$I$7*$B$71-'Raw Info'!$J$9/'Raw Info'!$I$9*L36)*$C$6</f>
        <v>-40.000000000000099</v>
      </c>
      <c r="M71" s="41">
        <f>('Raw Info'!$J$6/'Raw Info'!$I$6*$C$7-'Raw Info'!$J$8/'Raw Info'!$I$8*$C$8-'Raw Info'!$J$7/'Raw Info'!$I$7*$B$71-'Raw Info'!$J$9/'Raw Info'!$I$9*M36)*$C$6</f>
        <v>-60.000000000000099</v>
      </c>
      <c r="N71" s="41">
        <f>('Raw Info'!$J$6/'Raw Info'!$I$6*$C$7-'Raw Info'!$J$8/'Raw Info'!$I$8*$C$8-'Raw Info'!$J$7/'Raw Info'!$I$7*$B$71-'Raw Info'!$J$9/'Raw Info'!$I$9*N36)*$C$6</f>
        <v>-80.000000000000114</v>
      </c>
      <c r="O71" s="41">
        <f>('Raw Info'!$J$6/'Raw Info'!$I$6*$C$7-'Raw Info'!$J$8/'Raw Info'!$I$8*$C$8-'Raw Info'!$J$7/'Raw Info'!$I$7*$B$71-'Raw Info'!$J$9/'Raw Info'!$I$9*O36)*$C$6</f>
        <v>-100.00000000000013</v>
      </c>
      <c r="P71" s="41">
        <f>('Raw Info'!$J$6/'Raw Info'!$I$6*$C$7-'Raw Info'!$J$8/'Raw Info'!$I$8*$C$8-'Raw Info'!$J$7/'Raw Info'!$I$7*$B$71-'Raw Info'!$J$9/'Raw Info'!$I$9*P36)*$C$6</f>
        <v>-120.00000000000011</v>
      </c>
      <c r="Q71" s="41">
        <f>('Raw Info'!$J$6/'Raw Info'!$I$6*$C$7-'Raw Info'!$J$8/'Raw Info'!$I$8*$C$8-'Raw Info'!$J$7/'Raw Info'!$I$7*$B$71-'Raw Info'!$J$9/'Raw Info'!$I$9*Q36)*$C$6</f>
        <v>-140.00000000000011</v>
      </c>
      <c r="R71" s="42">
        <f>('Raw Info'!$J$6/'Raw Info'!$I$6*$C$7-'Raw Info'!$J$8/'Raw Info'!$I$8*$C$8-'Raw Info'!$J$7/'Raw Info'!$I$7*$B$71-'Raw Info'!$J$9/'Raw Info'!$I$9*R36)*$C$6</f>
        <v>-160.00000000000009</v>
      </c>
    </row>
    <row r="72" spans="2:18" ht="15.75" thickBot="1">
      <c r="B72" s="10">
        <v>15</v>
      </c>
      <c r="C72" s="43">
        <f>('Raw Info'!$J$6/'Raw Info'!$I$6*$C$7-'Raw Info'!$J$8/'Raw Info'!$I$8*$C$8-'Raw Info'!$J$7/'Raw Info'!$I$7*$B$72-'Raw Info'!$J$9/'Raw Info'!$I$9*C36)*$C$6</f>
        <v>119.99999999999993</v>
      </c>
      <c r="D72" s="44">
        <f>('Raw Info'!$J$6/'Raw Info'!$I$6*$C$7-'Raw Info'!$J$8/'Raw Info'!$I$8*$C$8-'Raw Info'!$J$7/'Raw Info'!$I$7*$B$72-'Raw Info'!$J$9/'Raw Info'!$I$9*D36)*$C$6</f>
        <v>99.999999999999929</v>
      </c>
      <c r="E72" s="44">
        <f>('Raw Info'!$J$6/'Raw Info'!$I$6*$C$7-'Raw Info'!$J$8/'Raw Info'!$I$8*$C$8-'Raw Info'!$J$7/'Raw Info'!$I$7*$B$72-'Raw Info'!$J$9/'Raw Info'!$I$9*E36)*$C$6</f>
        <v>79.999999999999929</v>
      </c>
      <c r="F72" s="44">
        <f>('Raw Info'!$J$6/'Raw Info'!$I$6*$C$7-'Raw Info'!$J$8/'Raw Info'!$I$8*$C$8-'Raw Info'!$J$7/'Raw Info'!$I$7*$B$72-'Raw Info'!$J$9/'Raw Info'!$I$9*F36)*$C$6</f>
        <v>59.999999999999922</v>
      </c>
      <c r="G72" s="44">
        <f>('Raw Info'!$J$6/'Raw Info'!$I$6*$C$7-'Raw Info'!$J$8/'Raw Info'!$I$8*$C$8-'Raw Info'!$J$7/'Raw Info'!$I$7*$B$72-'Raw Info'!$J$9/'Raw Info'!$I$9*G36)*$C$6</f>
        <v>39.999999999999922</v>
      </c>
      <c r="H72" s="44">
        <f>('Raw Info'!$J$6/'Raw Info'!$I$6*$C$7-'Raw Info'!$J$8/'Raw Info'!$I$8*$C$8-'Raw Info'!$J$7/'Raw Info'!$I$7*$B$72-'Raw Info'!$J$9/'Raw Info'!$I$9*H36)*$C$6</f>
        <v>19.999999999999929</v>
      </c>
      <c r="I72" s="44">
        <f>('Raw Info'!$J$6/'Raw Info'!$I$6*$C$7-'Raw Info'!$J$8/'Raw Info'!$I$8*$C$8-'Raw Info'!$J$7/'Raw Info'!$I$7*$B$72-'Raw Info'!$J$9/'Raw Info'!$I$9*I36)*$C$6</f>
        <v>-8.8817841970012523E-14</v>
      </c>
      <c r="J72" s="44">
        <f>('Raw Info'!$J$6/'Raw Info'!$I$6*$C$7-'Raw Info'!$J$8/'Raw Info'!$I$8*$C$8-'Raw Info'!$J$7/'Raw Info'!$I$7*$B$72-'Raw Info'!$J$9/'Raw Info'!$I$9*J36)*$C$6</f>
        <v>-20.000000000000085</v>
      </c>
      <c r="K72" s="44">
        <f>('Raw Info'!$J$6/'Raw Info'!$I$6*$C$7-'Raw Info'!$J$8/'Raw Info'!$I$8*$C$8-'Raw Info'!$J$7/'Raw Info'!$I$7*$B$72-'Raw Info'!$J$9/'Raw Info'!$I$9*K36)*$C$6</f>
        <v>-40.000000000000078</v>
      </c>
      <c r="L72" s="44">
        <f>('Raw Info'!$J$6/'Raw Info'!$I$6*$C$7-'Raw Info'!$J$8/'Raw Info'!$I$8*$C$8-'Raw Info'!$J$7/'Raw Info'!$I$7*$B$72-'Raw Info'!$J$9/'Raw Info'!$I$9*L36)*$C$6</f>
        <v>-60.000000000000078</v>
      </c>
      <c r="M72" s="44">
        <f>('Raw Info'!$J$6/'Raw Info'!$I$6*$C$7-'Raw Info'!$J$8/'Raw Info'!$I$8*$C$8-'Raw Info'!$J$7/'Raw Info'!$I$7*$B$72-'Raw Info'!$J$9/'Raw Info'!$I$9*M36)*$C$6</f>
        <v>-80.000000000000071</v>
      </c>
      <c r="N72" s="44">
        <f>('Raw Info'!$J$6/'Raw Info'!$I$6*$C$7-'Raw Info'!$J$8/'Raw Info'!$I$8*$C$8-'Raw Info'!$J$7/'Raw Info'!$I$7*$B$72-'Raw Info'!$J$9/'Raw Info'!$I$9*N36)*$C$6</f>
        <v>-100.00000000000009</v>
      </c>
      <c r="O72" s="44">
        <f>('Raw Info'!$J$6/'Raw Info'!$I$6*$C$7-'Raw Info'!$J$8/'Raw Info'!$I$8*$C$8-'Raw Info'!$J$7/'Raw Info'!$I$7*$B$72-'Raw Info'!$J$9/'Raw Info'!$I$9*O36)*$C$6</f>
        <v>-120.00000000000011</v>
      </c>
      <c r="P72" s="44">
        <f>('Raw Info'!$J$6/'Raw Info'!$I$6*$C$7-'Raw Info'!$J$8/'Raw Info'!$I$8*$C$8-'Raw Info'!$J$7/'Raw Info'!$I$7*$B$72-'Raw Info'!$J$9/'Raw Info'!$I$9*P36)*$C$6</f>
        <v>-140.00000000000009</v>
      </c>
      <c r="Q72" s="44">
        <f>('Raw Info'!$J$6/'Raw Info'!$I$6*$C$7-'Raw Info'!$J$8/'Raw Info'!$I$8*$C$8-'Raw Info'!$J$7/'Raw Info'!$I$7*$B$72-'Raw Info'!$J$9/'Raw Info'!$I$9*Q36)*$C$6</f>
        <v>-160.00000000000009</v>
      </c>
      <c r="R72" s="45">
        <f>('Raw Info'!$J$6/'Raw Info'!$I$6*$C$7-'Raw Info'!$J$8/'Raw Info'!$I$8*$C$8-'Raw Info'!$J$7/'Raw Info'!$I$7*$B$72-'Raw Info'!$J$9/'Raw Info'!$I$9*R36)*$C$6</f>
        <v>-180.00000000000006</v>
      </c>
    </row>
    <row r="73" spans="2:18" ht="15.75" thickTop="1"/>
    <row r="74" spans="2:18" ht="21.75" thickBot="1">
      <c r="B74" s="11" t="s">
        <v>35</v>
      </c>
      <c r="C74" s="1"/>
      <c r="D74" s="1"/>
      <c r="E74" s="1"/>
      <c r="F74" s="1"/>
      <c r="G74" s="1"/>
      <c r="H74" s="1"/>
      <c r="I74" s="1"/>
      <c r="J74" s="1"/>
      <c r="K74" s="1"/>
      <c r="L74" s="1"/>
      <c r="M74" s="1"/>
      <c r="N74" s="1"/>
      <c r="O74" s="1"/>
      <c r="P74" s="1"/>
      <c r="Q74" s="1"/>
      <c r="R74" s="1"/>
    </row>
    <row r="75" spans="2:18" ht="15.75" thickTop="1">
      <c r="B75" s="7"/>
      <c r="C75" s="12" t="s">
        <v>32</v>
      </c>
      <c r="D75" s="5"/>
      <c r="E75" s="5"/>
      <c r="F75" s="5"/>
      <c r="G75" s="5"/>
      <c r="H75" s="5"/>
      <c r="I75" s="5"/>
      <c r="J75" s="5"/>
      <c r="K75" s="5"/>
      <c r="L75" s="5"/>
      <c r="M75" s="5"/>
      <c r="N75" s="5"/>
      <c r="O75" s="5"/>
      <c r="P75" s="5"/>
      <c r="Q75" s="5"/>
      <c r="R75" s="6"/>
    </row>
    <row r="76" spans="2:18" ht="15.75" thickBot="1">
      <c r="B76" s="8" t="s">
        <v>31</v>
      </c>
      <c r="C76" s="15">
        <v>0</v>
      </c>
      <c r="D76" s="13">
        <v>1</v>
      </c>
      <c r="E76" s="13">
        <v>2</v>
      </c>
      <c r="F76" s="13">
        <v>3</v>
      </c>
      <c r="G76" s="13">
        <v>4</v>
      </c>
      <c r="H76" s="13">
        <v>5</v>
      </c>
      <c r="I76" s="13">
        <v>6</v>
      </c>
      <c r="J76" s="13">
        <v>7</v>
      </c>
      <c r="K76" s="13">
        <v>8</v>
      </c>
      <c r="L76" s="13">
        <v>9</v>
      </c>
      <c r="M76" s="13">
        <v>10</v>
      </c>
      <c r="N76" s="13">
        <v>11</v>
      </c>
      <c r="O76" s="13">
        <v>12</v>
      </c>
      <c r="P76" s="13">
        <v>13</v>
      </c>
      <c r="Q76" s="13">
        <v>14</v>
      </c>
      <c r="R76" s="14">
        <v>15</v>
      </c>
    </row>
    <row r="77" spans="2:18" ht="15.75" thickTop="1">
      <c r="B77" s="9">
        <v>0</v>
      </c>
      <c r="C77" s="37">
        <f>IF(C57=0,(C37/0.00000000001-1)*100,(C37/ABS(C57)-1)*100)</f>
        <v>113.09523809523809</v>
      </c>
      <c r="D77" s="38">
        <f t="shared" ref="D77:R77" si="16">IF(D57=0,(D37/0.00000000001-1)*100,(D37/ABS(D57)-1)*100)</f>
        <v>125.00000000000004</v>
      </c>
      <c r="E77" s="38">
        <f t="shared" si="16"/>
        <v>138.15789473684214</v>
      </c>
      <c r="F77" s="38">
        <f t="shared" si="16"/>
        <v>152.7777777777778</v>
      </c>
      <c r="G77" s="38">
        <f t="shared" si="16"/>
        <v>169.11764705882354</v>
      </c>
      <c r="H77" s="38">
        <f t="shared" si="16"/>
        <v>187.5</v>
      </c>
      <c r="I77" s="38">
        <f t="shared" si="16"/>
        <v>208.33333333333343</v>
      </c>
      <c r="J77" s="38">
        <f t="shared" si="16"/>
        <v>232.14285714285725</v>
      </c>
      <c r="K77" s="38">
        <f t="shared" si="16"/>
        <v>259.6153846153847</v>
      </c>
      <c r="L77" s="38">
        <f t="shared" si="16"/>
        <v>291.66666666666669</v>
      </c>
      <c r="M77" s="38">
        <f t="shared" si="16"/>
        <v>329.54545454545456</v>
      </c>
      <c r="N77" s="38">
        <f t="shared" si="16"/>
        <v>375.00000000000017</v>
      </c>
      <c r="O77" s="38">
        <f t="shared" si="16"/>
        <v>430.55555555555583</v>
      </c>
      <c r="P77" s="38">
        <f t="shared" si="16"/>
        <v>500.00000000000034</v>
      </c>
      <c r="Q77" s="38">
        <f t="shared" si="16"/>
        <v>589.28571428571456</v>
      </c>
      <c r="R77" s="39">
        <f t="shared" si="16"/>
        <v>708.33333333333371</v>
      </c>
    </row>
    <row r="78" spans="2:18">
      <c r="B78" s="9">
        <v>1</v>
      </c>
      <c r="C78" s="40">
        <f t="shared" ref="C78:R78" si="17">IF(C58=0,(C38/0.00000000001-1)*100,(C38/ABS(C58)-1)*100)</f>
        <v>125.00000000000004</v>
      </c>
      <c r="D78" s="41">
        <f t="shared" si="17"/>
        <v>138.15789473684217</v>
      </c>
      <c r="E78" s="41">
        <f t="shared" si="17"/>
        <v>152.7777777777778</v>
      </c>
      <c r="F78" s="41">
        <f t="shared" si="17"/>
        <v>169.11764705882359</v>
      </c>
      <c r="G78" s="41">
        <f t="shared" si="17"/>
        <v>187.5</v>
      </c>
      <c r="H78" s="41">
        <f t="shared" si="17"/>
        <v>208.33333333333343</v>
      </c>
      <c r="I78" s="41">
        <f t="shared" si="17"/>
        <v>232.14285714285725</v>
      </c>
      <c r="J78" s="41">
        <f t="shared" si="17"/>
        <v>259.61538461538476</v>
      </c>
      <c r="K78" s="41">
        <f t="shared" si="17"/>
        <v>291.66666666666674</v>
      </c>
      <c r="L78" s="41">
        <f t="shared" si="17"/>
        <v>329.54545454545456</v>
      </c>
      <c r="M78" s="41">
        <f t="shared" si="17"/>
        <v>375.00000000000017</v>
      </c>
      <c r="N78" s="41">
        <f t="shared" si="17"/>
        <v>430.55555555555583</v>
      </c>
      <c r="O78" s="41">
        <f t="shared" si="17"/>
        <v>500.00000000000045</v>
      </c>
      <c r="P78" s="41">
        <f t="shared" si="17"/>
        <v>589.28571428571456</v>
      </c>
      <c r="Q78" s="41">
        <f t="shared" si="17"/>
        <v>708.33333333333394</v>
      </c>
      <c r="R78" s="42">
        <f t="shared" si="17"/>
        <v>875.00000000000091</v>
      </c>
    </row>
    <row r="79" spans="2:18">
      <c r="B79" s="9">
        <v>2</v>
      </c>
      <c r="C79" s="40">
        <f t="shared" ref="C79:R79" si="18">IF(C59=0,(C39/0.00000000001-1)*100,(C39/ABS(C59)-1)*100)</f>
        <v>138.15789473684214</v>
      </c>
      <c r="D79" s="41">
        <f t="shared" si="18"/>
        <v>152.7777777777778</v>
      </c>
      <c r="E79" s="41">
        <f t="shared" si="18"/>
        <v>169.11764705882354</v>
      </c>
      <c r="F79" s="41">
        <f t="shared" si="18"/>
        <v>187.5</v>
      </c>
      <c r="G79" s="41">
        <f t="shared" si="18"/>
        <v>208.33333333333343</v>
      </c>
      <c r="H79" s="41">
        <f t="shared" si="18"/>
        <v>232.14285714285717</v>
      </c>
      <c r="I79" s="41">
        <f t="shared" si="18"/>
        <v>259.6153846153847</v>
      </c>
      <c r="J79" s="41">
        <f t="shared" si="18"/>
        <v>291.66666666666669</v>
      </c>
      <c r="K79" s="41">
        <f t="shared" si="18"/>
        <v>329.54545454545456</v>
      </c>
      <c r="L79" s="41">
        <f t="shared" si="18"/>
        <v>375.00000000000017</v>
      </c>
      <c r="M79" s="41">
        <f t="shared" si="18"/>
        <v>430.5555555555556</v>
      </c>
      <c r="N79" s="41">
        <f t="shared" si="18"/>
        <v>500.00000000000034</v>
      </c>
      <c r="O79" s="41">
        <f t="shared" si="18"/>
        <v>589.28571428571456</v>
      </c>
      <c r="P79" s="41">
        <f t="shared" si="18"/>
        <v>708.33333333333371</v>
      </c>
      <c r="Q79" s="41">
        <f t="shared" si="18"/>
        <v>875.00000000000091</v>
      </c>
      <c r="R79" s="42">
        <f t="shared" si="18"/>
        <v>1125.0000000000007</v>
      </c>
    </row>
    <row r="80" spans="2:18">
      <c r="B80" s="9">
        <v>3</v>
      </c>
      <c r="C80" s="40">
        <f t="shared" ref="C80:R80" si="19">IF(C60=0,(C40/0.00000000001-1)*100,(C40/ABS(C60)-1)*100)</f>
        <v>152.7777777777778</v>
      </c>
      <c r="D80" s="41">
        <f t="shared" si="19"/>
        <v>169.11764705882359</v>
      </c>
      <c r="E80" s="41">
        <f t="shared" si="19"/>
        <v>187.5</v>
      </c>
      <c r="F80" s="41">
        <f t="shared" si="19"/>
        <v>208.33333333333343</v>
      </c>
      <c r="G80" s="41">
        <f t="shared" si="19"/>
        <v>232.14285714285725</v>
      </c>
      <c r="H80" s="41">
        <f t="shared" si="19"/>
        <v>259.6153846153847</v>
      </c>
      <c r="I80" s="41">
        <f t="shared" si="19"/>
        <v>291.66666666666674</v>
      </c>
      <c r="J80" s="41">
        <f t="shared" si="19"/>
        <v>329.54545454545456</v>
      </c>
      <c r="K80" s="41">
        <f t="shared" si="19"/>
        <v>375.00000000000017</v>
      </c>
      <c r="L80" s="41">
        <f t="shared" si="19"/>
        <v>430.55555555555571</v>
      </c>
      <c r="M80" s="41">
        <f t="shared" si="19"/>
        <v>500.00000000000034</v>
      </c>
      <c r="N80" s="41">
        <f t="shared" si="19"/>
        <v>589.28571428571456</v>
      </c>
      <c r="O80" s="41">
        <f t="shared" si="19"/>
        <v>708.33333333333394</v>
      </c>
      <c r="P80" s="41">
        <f t="shared" si="19"/>
        <v>875.00000000000091</v>
      </c>
      <c r="Q80" s="41">
        <f t="shared" si="19"/>
        <v>1125.0000000000016</v>
      </c>
      <c r="R80" s="42">
        <f t="shared" si="19"/>
        <v>1541.666666666669</v>
      </c>
    </row>
    <row r="81" spans="2:18">
      <c r="B81" s="9">
        <v>4</v>
      </c>
      <c r="C81" s="40">
        <f t="shared" ref="C81:R81" si="20">IF(C61=0,(C41/0.00000000001-1)*100,(C41/ABS(C61)-1)*100)</f>
        <v>169.11764705882354</v>
      </c>
      <c r="D81" s="41">
        <f t="shared" si="20"/>
        <v>187.5</v>
      </c>
      <c r="E81" s="41">
        <f t="shared" si="20"/>
        <v>208.3333333333334</v>
      </c>
      <c r="F81" s="41">
        <f t="shared" si="20"/>
        <v>232.14285714285717</v>
      </c>
      <c r="G81" s="41">
        <f t="shared" si="20"/>
        <v>259.6153846153847</v>
      </c>
      <c r="H81" s="41">
        <f t="shared" si="20"/>
        <v>291.66666666666669</v>
      </c>
      <c r="I81" s="41">
        <f t="shared" si="20"/>
        <v>329.54545454545456</v>
      </c>
      <c r="J81" s="41">
        <f t="shared" si="20"/>
        <v>375.00000000000017</v>
      </c>
      <c r="K81" s="41">
        <f t="shared" si="20"/>
        <v>430.5555555555556</v>
      </c>
      <c r="L81" s="41">
        <f t="shared" si="20"/>
        <v>500.00000000000017</v>
      </c>
      <c r="M81" s="41">
        <f t="shared" si="20"/>
        <v>589.28571428571445</v>
      </c>
      <c r="N81" s="41">
        <f t="shared" si="20"/>
        <v>708.33333333333371</v>
      </c>
      <c r="O81" s="41">
        <f t="shared" si="20"/>
        <v>875.00000000000091</v>
      </c>
      <c r="P81" s="41">
        <f t="shared" si="20"/>
        <v>1125.0000000000007</v>
      </c>
      <c r="Q81" s="41">
        <f t="shared" si="20"/>
        <v>1541.666666666669</v>
      </c>
      <c r="R81" s="42">
        <f t="shared" si="20"/>
        <v>2375.0000000000032</v>
      </c>
    </row>
    <row r="82" spans="2:18">
      <c r="B82" s="9">
        <v>5</v>
      </c>
      <c r="C82" s="40">
        <f t="shared" ref="C82:R82" si="21">IF(C62=0,(C42/0.00000000001-1)*100,(C42/ABS(C62)-1)*100)</f>
        <v>187.5</v>
      </c>
      <c r="D82" s="41">
        <f t="shared" si="21"/>
        <v>208.33333333333343</v>
      </c>
      <c r="E82" s="41">
        <f t="shared" si="21"/>
        <v>232.14285714285717</v>
      </c>
      <c r="F82" s="41">
        <f t="shared" si="21"/>
        <v>259.6153846153847</v>
      </c>
      <c r="G82" s="41">
        <f t="shared" si="21"/>
        <v>291.66666666666669</v>
      </c>
      <c r="H82" s="41">
        <f t="shared" si="21"/>
        <v>329.54545454545456</v>
      </c>
      <c r="I82" s="41">
        <f t="shared" si="21"/>
        <v>375.00000000000017</v>
      </c>
      <c r="J82" s="41">
        <f t="shared" si="21"/>
        <v>430.55555555555571</v>
      </c>
      <c r="K82" s="41">
        <f t="shared" si="21"/>
        <v>500.00000000000034</v>
      </c>
      <c r="L82" s="41">
        <f t="shared" si="21"/>
        <v>589.28571428571456</v>
      </c>
      <c r="M82" s="41">
        <f t="shared" si="21"/>
        <v>708.33333333333371</v>
      </c>
      <c r="N82" s="41">
        <f t="shared" si="21"/>
        <v>875.00000000000091</v>
      </c>
      <c r="O82" s="41">
        <f t="shared" si="21"/>
        <v>1125.0000000000016</v>
      </c>
      <c r="P82" s="41">
        <f t="shared" si="21"/>
        <v>1541.666666666669</v>
      </c>
      <c r="Q82" s="41">
        <f t="shared" si="21"/>
        <v>2375.0000000000059</v>
      </c>
      <c r="R82" s="42">
        <f t="shared" si="21"/>
        <v>4875.0000000000173</v>
      </c>
    </row>
    <row r="83" spans="2:18">
      <c r="B83" s="9">
        <v>6</v>
      </c>
      <c r="C83" s="40">
        <f t="shared" ref="C83:R83" si="22">IF(C63=0,(C43/0.00000000001-1)*100,(C43/ABS(C63)-1)*100)</f>
        <v>208.33333333333343</v>
      </c>
      <c r="D83" s="41">
        <f t="shared" si="22"/>
        <v>232.14285714285725</v>
      </c>
      <c r="E83" s="41">
        <f t="shared" si="22"/>
        <v>259.6153846153847</v>
      </c>
      <c r="F83" s="41">
        <f t="shared" si="22"/>
        <v>291.66666666666674</v>
      </c>
      <c r="G83" s="41">
        <f t="shared" si="22"/>
        <v>329.54545454545456</v>
      </c>
      <c r="H83" s="41">
        <f t="shared" si="22"/>
        <v>375.00000000000017</v>
      </c>
      <c r="I83" s="41">
        <f t="shared" si="22"/>
        <v>430.55555555555583</v>
      </c>
      <c r="J83" s="41">
        <f t="shared" si="22"/>
        <v>500.00000000000045</v>
      </c>
      <c r="K83" s="41">
        <f t="shared" si="22"/>
        <v>589.28571428571456</v>
      </c>
      <c r="L83" s="41">
        <f t="shared" si="22"/>
        <v>708.33333333333394</v>
      </c>
      <c r="M83" s="41">
        <f t="shared" si="22"/>
        <v>875.00000000000091</v>
      </c>
      <c r="N83" s="41">
        <f t="shared" si="22"/>
        <v>1125.0000000000016</v>
      </c>
      <c r="O83" s="41">
        <f t="shared" si="22"/>
        <v>1541.6666666666704</v>
      </c>
      <c r="P83" s="41">
        <f t="shared" si="22"/>
        <v>2375.0000000000059</v>
      </c>
      <c r="Q83" s="41">
        <f t="shared" si="22"/>
        <v>4875.0000000000273</v>
      </c>
      <c r="R83" s="42">
        <f t="shared" si="22"/>
        <v>1.125899906842624E+18</v>
      </c>
    </row>
    <row r="84" spans="2:18">
      <c r="B84" s="9">
        <v>7</v>
      </c>
      <c r="C84" s="40">
        <f t="shared" ref="C84:R84" si="23">IF(C64=0,(C44/0.00000000001-1)*100,(C44/ABS(C64)-1)*100)</f>
        <v>232.14285714285725</v>
      </c>
      <c r="D84" s="41">
        <f t="shared" si="23"/>
        <v>259.61538461538476</v>
      </c>
      <c r="E84" s="41">
        <f t="shared" si="23"/>
        <v>291.66666666666674</v>
      </c>
      <c r="F84" s="41">
        <f t="shared" si="23"/>
        <v>329.54545454545467</v>
      </c>
      <c r="G84" s="41">
        <f t="shared" si="23"/>
        <v>375.00000000000028</v>
      </c>
      <c r="H84" s="41">
        <f t="shared" si="23"/>
        <v>430.55555555555583</v>
      </c>
      <c r="I84" s="41">
        <f t="shared" si="23"/>
        <v>500.00000000000045</v>
      </c>
      <c r="J84" s="41">
        <f t="shared" si="23"/>
        <v>589.28571428571479</v>
      </c>
      <c r="K84" s="41">
        <f t="shared" si="23"/>
        <v>708.33333333333394</v>
      </c>
      <c r="L84" s="41">
        <f t="shared" si="23"/>
        <v>875.00000000000102</v>
      </c>
      <c r="M84" s="41">
        <f t="shared" si="23"/>
        <v>1125.0000000000016</v>
      </c>
      <c r="N84" s="41">
        <f t="shared" si="23"/>
        <v>1541.6666666666704</v>
      </c>
      <c r="O84" s="41">
        <f t="shared" si="23"/>
        <v>2375.0000000000086</v>
      </c>
      <c r="P84" s="41">
        <f t="shared" si="23"/>
        <v>4875.0000000000273</v>
      </c>
      <c r="Q84" s="41">
        <f t="shared" si="23"/>
        <v>7.5059993789508262E+17</v>
      </c>
      <c r="R84" s="42">
        <f t="shared" si="23"/>
        <v>4924.9999999999727</v>
      </c>
    </row>
    <row r="85" spans="2:18">
      <c r="B85" s="9">
        <v>8</v>
      </c>
      <c r="C85" s="40">
        <f t="shared" ref="C85:R85" si="24">IF(C65=0,(C45/0.00000000001-1)*100,(C45/ABS(C65)-1)*100)</f>
        <v>259.6153846153847</v>
      </c>
      <c r="D85" s="41">
        <f t="shared" si="24"/>
        <v>291.66666666666674</v>
      </c>
      <c r="E85" s="41">
        <f t="shared" si="24"/>
        <v>329.54545454545456</v>
      </c>
      <c r="F85" s="41">
        <f t="shared" si="24"/>
        <v>375.00000000000017</v>
      </c>
      <c r="G85" s="41">
        <f t="shared" si="24"/>
        <v>430.55555555555571</v>
      </c>
      <c r="H85" s="41">
        <f t="shared" si="24"/>
        <v>500.00000000000034</v>
      </c>
      <c r="I85" s="41">
        <f t="shared" si="24"/>
        <v>589.28571428571456</v>
      </c>
      <c r="J85" s="41">
        <f t="shared" si="24"/>
        <v>708.33333333333394</v>
      </c>
      <c r="K85" s="41">
        <f t="shared" si="24"/>
        <v>875.00000000000091</v>
      </c>
      <c r="L85" s="41">
        <f t="shared" si="24"/>
        <v>1125.0000000000011</v>
      </c>
      <c r="M85" s="41">
        <f t="shared" si="24"/>
        <v>1541.666666666669</v>
      </c>
      <c r="N85" s="41">
        <f t="shared" si="24"/>
        <v>2375.0000000000059</v>
      </c>
      <c r="O85" s="41">
        <f t="shared" si="24"/>
        <v>4875.0000000000273</v>
      </c>
      <c r="P85" s="41">
        <f t="shared" si="24"/>
        <v>1.125899906842624E+18</v>
      </c>
      <c r="Q85" s="41">
        <f t="shared" si="24"/>
        <v>4924.9999999999727</v>
      </c>
      <c r="R85" s="42">
        <f t="shared" si="24"/>
        <v>2424.999999999995</v>
      </c>
    </row>
    <row r="86" spans="2:18">
      <c r="B86" s="9">
        <v>9</v>
      </c>
      <c r="C86" s="40">
        <f t="shared" ref="C86:R86" si="25">IF(C66=0,(C46/0.00000000001-1)*100,(C46/ABS(C66)-1)*100)</f>
        <v>291.66666666666669</v>
      </c>
      <c r="D86" s="41">
        <f t="shared" si="25"/>
        <v>329.54545454545456</v>
      </c>
      <c r="E86" s="41">
        <f t="shared" si="25"/>
        <v>375.00000000000017</v>
      </c>
      <c r="F86" s="41">
        <f t="shared" si="25"/>
        <v>430.5555555555556</v>
      </c>
      <c r="G86" s="41">
        <f t="shared" si="25"/>
        <v>500.00000000000017</v>
      </c>
      <c r="H86" s="41">
        <f t="shared" si="25"/>
        <v>589.28571428571445</v>
      </c>
      <c r="I86" s="41">
        <f t="shared" si="25"/>
        <v>708.33333333333371</v>
      </c>
      <c r="J86" s="41">
        <f t="shared" si="25"/>
        <v>875.00000000000068</v>
      </c>
      <c r="K86" s="41">
        <f t="shared" si="25"/>
        <v>1125.0000000000007</v>
      </c>
      <c r="L86" s="41">
        <f t="shared" si="25"/>
        <v>1541.6666666666681</v>
      </c>
      <c r="M86" s="41">
        <f t="shared" si="25"/>
        <v>2375.0000000000032</v>
      </c>
      <c r="N86" s="41">
        <f t="shared" si="25"/>
        <v>4875.0000000000173</v>
      </c>
      <c r="O86" s="41">
        <f t="shared" si="25"/>
        <v>1.125899906842624E+18</v>
      </c>
      <c r="P86" s="41">
        <f t="shared" si="25"/>
        <v>4924.9999999999836</v>
      </c>
      <c r="Q86" s="41">
        <f t="shared" si="25"/>
        <v>2424.999999999995</v>
      </c>
      <c r="R86" s="42">
        <f t="shared" si="25"/>
        <v>1591.6666666666649</v>
      </c>
    </row>
    <row r="87" spans="2:18">
      <c r="B87" s="9">
        <v>10</v>
      </c>
      <c r="C87" s="40">
        <f t="shared" ref="C87:R87" si="26">IF(C67=0,(C47/0.00000000001-1)*100,(C47/ABS(C67)-1)*100)</f>
        <v>329.54545454545456</v>
      </c>
      <c r="D87" s="41">
        <f t="shared" si="26"/>
        <v>375.00000000000017</v>
      </c>
      <c r="E87" s="41">
        <f t="shared" si="26"/>
        <v>430.5555555555556</v>
      </c>
      <c r="F87" s="41">
        <f t="shared" si="26"/>
        <v>500.00000000000034</v>
      </c>
      <c r="G87" s="41">
        <f t="shared" si="26"/>
        <v>589.28571428571456</v>
      </c>
      <c r="H87" s="41">
        <f t="shared" si="26"/>
        <v>708.33333333333371</v>
      </c>
      <c r="I87" s="41">
        <f t="shared" si="26"/>
        <v>875.00000000000091</v>
      </c>
      <c r="J87" s="41">
        <f t="shared" si="26"/>
        <v>1125.0000000000011</v>
      </c>
      <c r="K87" s="41">
        <f t="shared" si="26"/>
        <v>1541.666666666669</v>
      </c>
      <c r="L87" s="41">
        <f t="shared" si="26"/>
        <v>2375.0000000000045</v>
      </c>
      <c r="M87" s="41">
        <f t="shared" si="26"/>
        <v>4875.0000000000173</v>
      </c>
      <c r="N87" s="41">
        <f t="shared" si="26"/>
        <v>1.125899906842624E+18</v>
      </c>
      <c r="O87" s="41">
        <f t="shared" si="26"/>
        <v>4924.9999999999727</v>
      </c>
      <c r="P87" s="41">
        <f t="shared" si="26"/>
        <v>2424.999999999995</v>
      </c>
      <c r="Q87" s="41">
        <f t="shared" si="26"/>
        <v>1591.6666666666636</v>
      </c>
      <c r="R87" s="42">
        <f t="shared" si="26"/>
        <v>1174.9999999999989</v>
      </c>
    </row>
    <row r="88" spans="2:18">
      <c r="B88" s="9">
        <v>11</v>
      </c>
      <c r="C88" s="40">
        <f t="shared" ref="C88:R88" si="27">IF(C68=0,(C48/0.00000000001-1)*100,(C48/ABS(C68)-1)*100)</f>
        <v>375.00000000000017</v>
      </c>
      <c r="D88" s="41">
        <f t="shared" si="27"/>
        <v>430.55555555555571</v>
      </c>
      <c r="E88" s="41">
        <f t="shared" si="27"/>
        <v>500.00000000000034</v>
      </c>
      <c r="F88" s="41">
        <f t="shared" si="27"/>
        <v>589.28571428571456</v>
      </c>
      <c r="G88" s="41">
        <f t="shared" si="27"/>
        <v>708.33333333333394</v>
      </c>
      <c r="H88" s="41">
        <f t="shared" si="27"/>
        <v>875.00000000000091</v>
      </c>
      <c r="I88" s="41">
        <f t="shared" si="27"/>
        <v>1125.0000000000016</v>
      </c>
      <c r="J88" s="41">
        <f t="shared" si="27"/>
        <v>1541.6666666666692</v>
      </c>
      <c r="K88" s="41">
        <f t="shared" si="27"/>
        <v>2375.0000000000059</v>
      </c>
      <c r="L88" s="41">
        <f t="shared" si="27"/>
        <v>4875.0000000000227</v>
      </c>
      <c r="M88" s="41">
        <f t="shared" si="27"/>
        <v>1.125899906842624E+18</v>
      </c>
      <c r="N88" s="41">
        <f t="shared" si="27"/>
        <v>4924.9999999999727</v>
      </c>
      <c r="O88" s="41">
        <f t="shared" si="27"/>
        <v>2424.9999999999918</v>
      </c>
      <c r="P88" s="41">
        <f t="shared" si="27"/>
        <v>1591.6666666666636</v>
      </c>
      <c r="Q88" s="41">
        <f t="shared" si="27"/>
        <v>1174.999999999998</v>
      </c>
      <c r="R88" s="42">
        <f t="shared" si="27"/>
        <v>924.99999999999909</v>
      </c>
    </row>
    <row r="89" spans="2:18">
      <c r="B89" s="9">
        <v>12</v>
      </c>
      <c r="C89" s="40">
        <f t="shared" ref="C89:R89" si="28">IF(C69=0,(C49/0.00000000001-1)*100,(C49/ABS(C69)-1)*100)</f>
        <v>430.55555555555583</v>
      </c>
      <c r="D89" s="41">
        <f t="shared" si="28"/>
        <v>500.00000000000045</v>
      </c>
      <c r="E89" s="41">
        <f t="shared" si="28"/>
        <v>589.28571428571456</v>
      </c>
      <c r="F89" s="41">
        <f t="shared" si="28"/>
        <v>708.33333333333394</v>
      </c>
      <c r="G89" s="41">
        <f t="shared" si="28"/>
        <v>875.00000000000102</v>
      </c>
      <c r="H89" s="41">
        <f t="shared" si="28"/>
        <v>1125.0000000000016</v>
      </c>
      <c r="I89" s="41">
        <f t="shared" si="28"/>
        <v>1541.6666666666704</v>
      </c>
      <c r="J89" s="41">
        <f t="shared" si="28"/>
        <v>2375.0000000000073</v>
      </c>
      <c r="K89" s="41">
        <f t="shared" si="28"/>
        <v>4875.0000000000273</v>
      </c>
      <c r="L89" s="41">
        <f t="shared" si="28"/>
        <v>9.0071992547409907E+17</v>
      </c>
      <c r="M89" s="41">
        <f t="shared" si="28"/>
        <v>4924.9999999999727</v>
      </c>
      <c r="N89" s="41">
        <f t="shared" si="28"/>
        <v>2424.9999999999918</v>
      </c>
      <c r="O89" s="41">
        <f t="shared" si="28"/>
        <v>1591.6666666666624</v>
      </c>
      <c r="P89" s="41">
        <f t="shared" si="28"/>
        <v>1174.999999999998</v>
      </c>
      <c r="Q89" s="41">
        <f t="shared" si="28"/>
        <v>924.99999999999875</v>
      </c>
      <c r="R89" s="42">
        <f t="shared" si="28"/>
        <v>758.33333333333246</v>
      </c>
    </row>
    <row r="90" spans="2:18">
      <c r="B90" s="9">
        <v>13</v>
      </c>
      <c r="C90" s="40">
        <f t="shared" ref="C90:R90" si="29">IF(C70=0,(C50/0.00000000001-1)*100,(C50/ABS(C70)-1)*100)</f>
        <v>500.00000000000034</v>
      </c>
      <c r="D90" s="41">
        <f t="shared" si="29"/>
        <v>589.28571428571456</v>
      </c>
      <c r="E90" s="41">
        <f t="shared" si="29"/>
        <v>708.33333333333371</v>
      </c>
      <c r="F90" s="41">
        <f t="shared" si="29"/>
        <v>875.00000000000091</v>
      </c>
      <c r="G90" s="41">
        <f t="shared" si="29"/>
        <v>1125.0000000000011</v>
      </c>
      <c r="H90" s="41">
        <f t="shared" si="29"/>
        <v>1541.666666666669</v>
      </c>
      <c r="I90" s="41">
        <f t="shared" si="29"/>
        <v>2375.0000000000059</v>
      </c>
      <c r="J90" s="41">
        <f t="shared" si="29"/>
        <v>4875.0000000000227</v>
      </c>
      <c r="K90" s="41">
        <f t="shared" si="29"/>
        <v>1.125899906842624E+18</v>
      </c>
      <c r="L90" s="41">
        <f t="shared" si="29"/>
        <v>4924.9999999999782</v>
      </c>
      <c r="M90" s="41">
        <f t="shared" si="29"/>
        <v>2424.999999999995</v>
      </c>
      <c r="N90" s="41">
        <f t="shared" si="29"/>
        <v>1591.6666666666636</v>
      </c>
      <c r="O90" s="41">
        <f t="shared" si="29"/>
        <v>1174.999999999998</v>
      </c>
      <c r="P90" s="41">
        <f t="shared" si="29"/>
        <v>924.99999999999909</v>
      </c>
      <c r="Q90" s="41">
        <f t="shared" si="29"/>
        <v>758.33333333333246</v>
      </c>
      <c r="R90" s="42">
        <f t="shared" si="29"/>
        <v>639.28571428571388</v>
      </c>
    </row>
    <row r="91" spans="2:18">
      <c r="B91" s="9">
        <v>14</v>
      </c>
      <c r="C91" s="40">
        <f t="shared" ref="C91:R91" si="30">IF(C71=0,(C51/0.00000000001-1)*100,(C51/ABS(C71)-1)*100)</f>
        <v>589.28571428571456</v>
      </c>
      <c r="D91" s="41">
        <f t="shared" si="30"/>
        <v>708.33333333333394</v>
      </c>
      <c r="E91" s="41">
        <f t="shared" si="30"/>
        <v>875.00000000000091</v>
      </c>
      <c r="F91" s="41">
        <f t="shared" si="30"/>
        <v>1125.0000000000016</v>
      </c>
      <c r="G91" s="41">
        <f t="shared" si="30"/>
        <v>1541.6666666666692</v>
      </c>
      <c r="H91" s="41">
        <f t="shared" si="30"/>
        <v>2375.0000000000059</v>
      </c>
      <c r="I91" s="41">
        <f t="shared" si="30"/>
        <v>4875.0000000000273</v>
      </c>
      <c r="J91" s="41">
        <f t="shared" si="30"/>
        <v>9.0071992547409907E+17</v>
      </c>
      <c r="K91" s="41">
        <f t="shared" si="30"/>
        <v>4924.9999999999727</v>
      </c>
      <c r="L91" s="41">
        <f t="shared" si="30"/>
        <v>2424.9999999999936</v>
      </c>
      <c r="M91" s="41">
        <f t="shared" si="30"/>
        <v>1591.6666666666636</v>
      </c>
      <c r="N91" s="41">
        <f t="shared" si="30"/>
        <v>1174.999999999998</v>
      </c>
      <c r="O91" s="41">
        <f t="shared" si="30"/>
        <v>924.99999999999875</v>
      </c>
      <c r="P91" s="41">
        <f t="shared" si="30"/>
        <v>758.33333333333246</v>
      </c>
      <c r="Q91" s="41">
        <f t="shared" si="30"/>
        <v>639.28571428571365</v>
      </c>
      <c r="R91" s="42">
        <f t="shared" si="30"/>
        <v>549.99999999999943</v>
      </c>
    </row>
    <row r="92" spans="2:18" ht="15.75" thickBot="1">
      <c r="B92" s="10">
        <v>15</v>
      </c>
      <c r="C92" s="43">
        <f t="shared" ref="C92:R92" si="31">IF(C72=0,(C52/0.00000000001-1)*100,(C52/ABS(C72)-1)*100)</f>
        <v>708.33333333333371</v>
      </c>
      <c r="D92" s="44">
        <f t="shared" si="31"/>
        <v>875.00000000000068</v>
      </c>
      <c r="E92" s="44">
        <f t="shared" si="31"/>
        <v>1125.0000000000009</v>
      </c>
      <c r="F92" s="44">
        <f t="shared" si="31"/>
        <v>1541.666666666669</v>
      </c>
      <c r="G92" s="44">
        <f t="shared" si="31"/>
        <v>2375.0000000000045</v>
      </c>
      <c r="H92" s="44">
        <f t="shared" si="31"/>
        <v>4875.0000000000173</v>
      </c>
      <c r="I92" s="44">
        <f t="shared" si="31"/>
        <v>1.125899906842624E+18</v>
      </c>
      <c r="J92" s="44">
        <f t="shared" si="31"/>
        <v>4924.9999999999782</v>
      </c>
      <c r="K92" s="44">
        <f t="shared" si="31"/>
        <v>2424.999999999995</v>
      </c>
      <c r="L92" s="44">
        <f t="shared" si="31"/>
        <v>1591.6666666666642</v>
      </c>
      <c r="M92" s="44">
        <f t="shared" si="31"/>
        <v>1174.9999999999989</v>
      </c>
      <c r="N92" s="44">
        <f t="shared" si="31"/>
        <v>924.99999999999909</v>
      </c>
      <c r="O92" s="44">
        <f t="shared" si="31"/>
        <v>758.33333333333246</v>
      </c>
      <c r="P92" s="44">
        <f t="shared" si="31"/>
        <v>639.28571428571388</v>
      </c>
      <c r="Q92" s="44">
        <f t="shared" si="31"/>
        <v>549.99999999999943</v>
      </c>
      <c r="R92" s="45">
        <f t="shared" si="31"/>
        <v>480.55555555555537</v>
      </c>
    </row>
    <row r="93" spans="2:18" ht="15.75" thickTop="1"/>
  </sheetData>
  <sheetProtection password="9600" sheet="1" objects="1" scenarios="1"/>
  <conditionalFormatting sqref="C37:R52">
    <cfRule type="cellIs" dxfId="10" priority="5" operator="equal">
      <formula>$C$10</formula>
    </cfRule>
    <cfRule type="cellIs" dxfId="9" priority="6" operator="lessThan">
      <formula>$C$10</formula>
    </cfRule>
    <cfRule type="cellIs" dxfId="8" priority="26" operator="greaterThan">
      <formula>$C$10</formula>
    </cfRule>
  </conditionalFormatting>
  <conditionalFormatting sqref="C57:R72">
    <cfRule type="cellIs" dxfId="7" priority="4" operator="greaterThan">
      <formula>$C$11</formula>
    </cfRule>
    <cfRule type="cellIs" dxfId="6" priority="23" operator="lessThan">
      <formula>$C$11</formula>
    </cfRule>
    <cfRule type="cellIs" dxfId="5" priority="1" operator="equal">
      <formula>$C$11</formula>
    </cfRule>
  </conditionalFormatting>
  <conditionalFormatting sqref="C77:R92">
    <cfRule type="cellIs" dxfId="4" priority="2" operator="equal">
      <formula>$C$12</formula>
    </cfRule>
    <cfRule type="cellIs" dxfId="3" priority="3" operator="lessThan">
      <formula>$C$12</formula>
    </cfRule>
    <cfRule type="cellIs" dxfId="2" priority="16" operator="greaterThan">
      <formula>$C$12</formula>
    </cfRule>
  </conditionalFormatting>
  <conditionalFormatting sqref="C17:R32">
    <cfRule type="cellIs" dxfId="1" priority="7" operator="equal">
      <formula>"ILLEGAL"</formula>
    </cfRule>
    <cfRule type="cellIs" dxfId="0" priority="8" operator="equal">
      <formula>"LEGAL"</formula>
    </cfRule>
  </conditionalFormatting>
  <dataValidations count="2">
    <dataValidation type="list" allowBlank="1" showInputMessage="1" showErrorMessage="1" sqref="C7">
      <formula1>VodList</formula1>
    </dataValidation>
    <dataValidation type="list" allowBlank="1" showInputMessage="1" showErrorMessage="1" sqref="C8">
      <formula1>FirstPTList</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B2:AA66"/>
  <sheetViews>
    <sheetView zoomScaleNormal="100" workbookViewId="0">
      <selection activeCell="B48" sqref="B48"/>
    </sheetView>
  </sheetViews>
  <sheetFormatPr defaultRowHeight="15"/>
  <cols>
    <col min="7" max="7" width="14.28515625" customWidth="1"/>
    <col min="9" max="9" width="10.85546875" customWidth="1"/>
    <col min="11" max="11" width="11.42578125" customWidth="1"/>
    <col min="12" max="26" width="5.7109375" customWidth="1"/>
  </cols>
  <sheetData>
    <row r="2" spans="2:11">
      <c r="B2" t="s">
        <v>0</v>
      </c>
      <c r="C2" t="s">
        <v>1</v>
      </c>
      <c r="D2" t="s">
        <v>27</v>
      </c>
      <c r="F2" s="21" t="s">
        <v>39</v>
      </c>
    </row>
    <row r="3" spans="2:11">
      <c r="B3">
        <v>85</v>
      </c>
      <c r="C3">
        <v>0</v>
      </c>
      <c r="D3">
        <v>0</v>
      </c>
      <c r="G3" s="1" t="s">
        <v>0</v>
      </c>
      <c r="H3">
        <v>100</v>
      </c>
      <c r="I3" t="s">
        <v>13</v>
      </c>
    </row>
    <row r="4" spans="2:11">
      <c r="B4">
        <v>100</v>
      </c>
      <c r="C4">
        <v>1</v>
      </c>
      <c r="D4">
        <v>1</v>
      </c>
      <c r="G4" s="1"/>
    </row>
    <row r="5" spans="2:11">
      <c r="B5">
        <v>120</v>
      </c>
      <c r="C5">
        <v>2</v>
      </c>
      <c r="D5">
        <v>2</v>
      </c>
      <c r="G5" s="1"/>
      <c r="H5" s="3" t="s">
        <v>2</v>
      </c>
      <c r="I5" s="3" t="s">
        <v>7</v>
      </c>
      <c r="J5" s="3" t="s">
        <v>3</v>
      </c>
      <c r="K5" s="3" t="s">
        <v>8</v>
      </c>
    </row>
    <row r="6" spans="2:11">
      <c r="B6">
        <v>150</v>
      </c>
      <c r="C6">
        <v>3</v>
      </c>
      <c r="D6">
        <v>3</v>
      </c>
      <c r="F6" s="1" t="s">
        <v>9</v>
      </c>
      <c r="G6" s="1" t="s">
        <v>1</v>
      </c>
      <c r="H6">
        <v>60</v>
      </c>
      <c r="I6">
        <v>63</v>
      </c>
      <c r="J6">
        <v>12.6</v>
      </c>
      <c r="K6">
        <f>(J6/I6)*H6</f>
        <v>11.999999999999998</v>
      </c>
    </row>
    <row r="7" spans="2:11">
      <c r="B7">
        <f>'Check Tool'!C6</f>
        <v>100</v>
      </c>
      <c r="C7">
        <v>4</v>
      </c>
      <c r="D7">
        <v>4</v>
      </c>
      <c r="F7" s="1" t="s">
        <v>10</v>
      </c>
      <c r="G7" s="1" t="s">
        <v>4</v>
      </c>
      <c r="H7">
        <v>0</v>
      </c>
      <c r="I7">
        <v>15</v>
      </c>
      <c r="J7">
        <v>3</v>
      </c>
      <c r="K7">
        <f>(J7/I7)*H7</f>
        <v>0</v>
      </c>
    </row>
    <row r="8" spans="2:11">
      <c r="C8">
        <v>5</v>
      </c>
      <c r="D8">
        <v>5</v>
      </c>
      <c r="F8" s="1" t="s">
        <v>11</v>
      </c>
      <c r="G8" s="1" t="s">
        <v>5</v>
      </c>
      <c r="H8">
        <v>0</v>
      </c>
      <c r="I8">
        <v>31</v>
      </c>
      <c r="J8">
        <v>6.2</v>
      </c>
      <c r="K8">
        <f>(J8/I8)*H8</f>
        <v>0</v>
      </c>
    </row>
    <row r="9" spans="2:11">
      <c r="C9">
        <v>6</v>
      </c>
      <c r="D9">
        <v>6</v>
      </c>
      <c r="F9" s="1" t="s">
        <v>12</v>
      </c>
      <c r="G9" s="1" t="s">
        <v>6</v>
      </c>
      <c r="H9">
        <v>0</v>
      </c>
      <c r="I9">
        <v>15</v>
      </c>
      <c r="J9">
        <v>3</v>
      </c>
      <c r="K9">
        <f>(J9/I9)*H9</f>
        <v>0</v>
      </c>
    </row>
    <row r="10" spans="2:11">
      <c r="C10">
        <v>7</v>
      </c>
      <c r="D10">
        <v>7</v>
      </c>
    </row>
    <row r="11" spans="2:11">
      <c r="C11">
        <v>8</v>
      </c>
      <c r="D11">
        <v>8</v>
      </c>
      <c r="G11" s="2" t="s">
        <v>14</v>
      </c>
      <c r="H11" s="3" t="s">
        <v>24</v>
      </c>
      <c r="I11" s="3" t="s">
        <v>16</v>
      </c>
    </row>
    <row r="12" spans="2:11">
      <c r="C12">
        <v>9</v>
      </c>
      <c r="D12">
        <v>9</v>
      </c>
      <c r="F12">
        <v>1</v>
      </c>
      <c r="G12" s="1" t="s">
        <v>15</v>
      </c>
      <c r="H12">
        <f>(K6+0.25*(K7+K8+K9))*H3</f>
        <v>1199.9999999999998</v>
      </c>
      <c r="I12" t="s">
        <v>41</v>
      </c>
    </row>
    <row r="13" spans="2:11">
      <c r="C13">
        <v>10</v>
      </c>
      <c r="D13">
        <v>10</v>
      </c>
      <c r="F13">
        <v>2</v>
      </c>
      <c r="G13" s="1" t="s">
        <v>18</v>
      </c>
      <c r="H13">
        <f>(K6-K7-K8-K9)*H3</f>
        <v>1199.9999999999998</v>
      </c>
      <c r="I13" t="s">
        <v>20</v>
      </c>
      <c r="J13" t="s">
        <v>19</v>
      </c>
    </row>
    <row r="14" spans="2:11">
      <c r="C14">
        <v>11</v>
      </c>
      <c r="D14">
        <v>11</v>
      </c>
      <c r="I14" t="s">
        <v>25</v>
      </c>
      <c r="J14" t="s">
        <v>21</v>
      </c>
    </row>
    <row r="15" spans="2:11">
      <c r="C15">
        <v>12</v>
      </c>
      <c r="D15">
        <v>12</v>
      </c>
      <c r="F15">
        <v>3</v>
      </c>
      <c r="G15" t="s">
        <v>23</v>
      </c>
      <c r="H15">
        <f>(H12/H13-1)*100</f>
        <v>0</v>
      </c>
      <c r="I15" t="s">
        <v>22</v>
      </c>
    </row>
    <row r="16" spans="2:11">
      <c r="C16">
        <v>13</v>
      </c>
      <c r="D16">
        <v>13</v>
      </c>
    </row>
    <row r="17" spans="3:27">
      <c r="C17">
        <v>14</v>
      </c>
      <c r="D17">
        <v>14</v>
      </c>
    </row>
    <row r="18" spans="3:27">
      <c r="C18">
        <v>15</v>
      </c>
      <c r="D18">
        <v>15</v>
      </c>
    </row>
    <row r="19" spans="3:27">
      <c r="C19">
        <v>16</v>
      </c>
      <c r="D19">
        <v>16</v>
      </c>
    </row>
    <row r="20" spans="3:27">
      <c r="C20">
        <v>17</v>
      </c>
      <c r="D20">
        <v>17</v>
      </c>
    </row>
    <row r="21" spans="3:27">
      <c r="C21">
        <v>18</v>
      </c>
      <c r="D21">
        <v>18</v>
      </c>
    </row>
    <row r="22" spans="3:27">
      <c r="C22">
        <v>19</v>
      </c>
      <c r="D22">
        <v>19</v>
      </c>
    </row>
    <row r="23" spans="3:27">
      <c r="C23">
        <v>20</v>
      </c>
      <c r="D23">
        <v>20</v>
      </c>
    </row>
    <row r="24" spans="3:27">
      <c r="C24">
        <v>21</v>
      </c>
      <c r="D24">
        <v>21</v>
      </c>
      <c r="I24" s="24"/>
      <c r="J24" s="24"/>
      <c r="K24" s="24"/>
      <c r="L24" s="24"/>
      <c r="M24" s="24"/>
      <c r="N24" s="24"/>
      <c r="O24" s="24"/>
      <c r="P24" s="24"/>
      <c r="Q24" s="24"/>
      <c r="R24" s="24"/>
      <c r="S24" s="24"/>
      <c r="T24" s="24"/>
      <c r="U24" s="24"/>
      <c r="V24" s="24"/>
      <c r="W24" s="24"/>
      <c r="X24" s="24"/>
      <c r="Y24" s="24"/>
      <c r="Z24" s="24"/>
      <c r="AA24" s="24"/>
    </row>
    <row r="25" spans="3:27" ht="15.75">
      <c r="C25">
        <v>22</v>
      </c>
      <c r="D25">
        <v>22</v>
      </c>
      <c r="I25" s="24"/>
      <c r="J25" s="31"/>
      <c r="K25" s="24"/>
      <c r="L25" s="30"/>
      <c r="M25" s="30"/>
      <c r="N25" s="30"/>
      <c r="O25" s="30"/>
      <c r="P25" s="30"/>
      <c r="Q25" s="30"/>
      <c r="R25" s="30"/>
      <c r="S25" s="30"/>
      <c r="T25" s="30"/>
      <c r="U25" s="30"/>
      <c r="V25" s="30"/>
      <c r="W25" s="30"/>
      <c r="X25" s="30"/>
      <c r="Y25" s="30"/>
      <c r="Z25" s="30"/>
      <c r="AA25" s="24"/>
    </row>
    <row r="26" spans="3:27">
      <c r="C26">
        <v>23</v>
      </c>
      <c r="D26">
        <v>23</v>
      </c>
      <c r="I26" s="24"/>
      <c r="J26" s="24"/>
      <c r="K26" s="24"/>
      <c r="L26" s="24"/>
      <c r="M26" s="24"/>
      <c r="N26" s="24"/>
      <c r="O26" s="24"/>
      <c r="P26" s="24"/>
      <c r="Q26" s="24"/>
      <c r="R26" s="24"/>
      <c r="S26" s="24"/>
      <c r="T26" s="24"/>
      <c r="U26" s="24"/>
      <c r="V26" s="24"/>
      <c r="W26" s="24"/>
      <c r="X26" s="24"/>
      <c r="Y26" s="24"/>
      <c r="Z26" s="24"/>
      <c r="AA26" s="24"/>
    </row>
    <row r="27" spans="3:27">
      <c r="C27">
        <v>24</v>
      </c>
      <c r="D27">
        <v>24</v>
      </c>
      <c r="I27" s="24"/>
      <c r="J27" s="24"/>
      <c r="K27" s="24"/>
      <c r="L27" s="32"/>
      <c r="M27" s="24"/>
      <c r="N27" s="24"/>
      <c r="O27" s="24"/>
      <c r="P27" s="24"/>
      <c r="Q27" s="24"/>
      <c r="R27" s="24"/>
      <c r="S27" s="24"/>
      <c r="T27" s="24"/>
      <c r="U27" s="24"/>
      <c r="V27" s="24"/>
      <c r="W27" s="24"/>
      <c r="X27" s="24"/>
      <c r="Y27" s="24"/>
      <c r="Z27" s="24"/>
      <c r="AA27" s="24"/>
    </row>
    <row r="28" spans="3:27">
      <c r="C28">
        <v>25</v>
      </c>
      <c r="D28">
        <v>25</v>
      </c>
      <c r="I28" s="24"/>
      <c r="J28" s="33"/>
      <c r="K28" s="33"/>
      <c r="L28" s="34"/>
      <c r="M28" s="34"/>
      <c r="N28" s="34"/>
      <c r="O28" s="34"/>
      <c r="P28" s="34"/>
      <c r="Q28" s="34"/>
      <c r="R28" s="34"/>
      <c r="S28" s="34"/>
      <c r="T28" s="34"/>
      <c r="U28" s="34"/>
      <c r="V28" s="34"/>
      <c r="W28" s="34"/>
      <c r="X28" s="34"/>
      <c r="Y28" s="34"/>
      <c r="Z28" s="34"/>
      <c r="AA28" s="24"/>
    </row>
    <row r="29" spans="3:27">
      <c r="C29">
        <v>26</v>
      </c>
      <c r="D29">
        <v>26</v>
      </c>
      <c r="I29" s="24"/>
      <c r="J29" s="34"/>
      <c r="K29" s="34"/>
      <c r="L29" s="35"/>
      <c r="M29" s="35"/>
      <c r="N29" s="36"/>
      <c r="O29" s="36"/>
      <c r="P29" s="36"/>
      <c r="Q29" s="36"/>
      <c r="R29" s="36"/>
      <c r="S29" s="36"/>
      <c r="T29" s="36"/>
      <c r="U29" s="36"/>
      <c r="V29" s="36"/>
      <c r="W29" s="36"/>
      <c r="X29" s="36"/>
      <c r="Y29" s="36"/>
      <c r="Z29" s="36"/>
      <c r="AA29" s="24"/>
    </row>
    <row r="30" spans="3:27">
      <c r="C30">
        <v>27</v>
      </c>
      <c r="D30">
        <v>27</v>
      </c>
      <c r="I30" s="24"/>
      <c r="J30" s="34"/>
      <c r="K30" s="34"/>
      <c r="L30" s="35"/>
      <c r="M30" s="35"/>
      <c r="N30" s="35"/>
      <c r="O30" s="35"/>
      <c r="P30" s="35"/>
      <c r="Q30" s="35"/>
      <c r="R30" s="35"/>
      <c r="S30" s="36"/>
      <c r="T30" s="36"/>
      <c r="U30" s="36"/>
      <c r="V30" s="36"/>
      <c r="W30" s="36"/>
      <c r="X30" s="36"/>
      <c r="Y30" s="36"/>
      <c r="Z30" s="36"/>
      <c r="AA30" s="24"/>
    </row>
    <row r="31" spans="3:27">
      <c r="C31">
        <v>28</v>
      </c>
      <c r="D31">
        <v>28</v>
      </c>
      <c r="I31" s="24"/>
      <c r="J31" s="34"/>
      <c r="K31" s="34"/>
      <c r="L31" s="35"/>
      <c r="M31" s="35"/>
      <c r="N31" s="35"/>
      <c r="O31" s="35"/>
      <c r="P31" s="35"/>
      <c r="Q31" s="35"/>
      <c r="R31" s="35"/>
      <c r="S31" s="35"/>
      <c r="T31" s="35"/>
      <c r="U31" s="35"/>
      <c r="V31" s="35"/>
      <c r="W31" s="35"/>
      <c r="X31" s="36"/>
      <c r="Y31" s="36"/>
      <c r="Z31" s="36"/>
      <c r="AA31" s="24"/>
    </row>
    <row r="32" spans="3:27">
      <c r="C32">
        <v>29</v>
      </c>
      <c r="D32">
        <v>29</v>
      </c>
      <c r="I32" s="24"/>
      <c r="J32" s="34"/>
      <c r="K32" s="34"/>
      <c r="L32" s="35"/>
      <c r="M32" s="35"/>
      <c r="N32" s="35"/>
      <c r="O32" s="35"/>
      <c r="P32" s="35"/>
      <c r="Q32" s="35"/>
      <c r="R32" s="35"/>
      <c r="S32" s="35"/>
      <c r="T32" s="35"/>
      <c r="U32" s="35"/>
      <c r="V32" s="35"/>
      <c r="W32" s="35"/>
      <c r="X32" s="35"/>
      <c r="Y32" s="36"/>
      <c r="Z32" s="36"/>
      <c r="AA32" s="24"/>
    </row>
    <row r="33" spans="3:27">
      <c r="C33">
        <v>30</v>
      </c>
      <c r="D33">
        <v>30</v>
      </c>
      <c r="I33" s="24"/>
      <c r="J33" s="34"/>
      <c r="K33" s="34"/>
      <c r="L33" s="35"/>
      <c r="M33" s="35"/>
      <c r="N33" s="35"/>
      <c r="O33" s="35"/>
      <c r="P33" s="35"/>
      <c r="Q33" s="35"/>
      <c r="R33" s="35"/>
      <c r="S33" s="35"/>
      <c r="T33" s="35"/>
      <c r="U33" s="35"/>
      <c r="V33" s="35"/>
      <c r="W33" s="35"/>
      <c r="X33" s="35"/>
      <c r="Y33" s="35"/>
      <c r="Z33" s="35"/>
      <c r="AA33" s="24"/>
    </row>
    <row r="34" spans="3:27">
      <c r="C34">
        <v>31</v>
      </c>
      <c r="D34">
        <v>31</v>
      </c>
      <c r="I34" s="24"/>
      <c r="J34" s="34"/>
      <c r="K34" s="34"/>
      <c r="L34" s="35"/>
      <c r="M34" s="35"/>
      <c r="N34" s="35"/>
      <c r="O34" s="35"/>
      <c r="P34" s="35"/>
      <c r="Q34" s="35"/>
      <c r="R34" s="35"/>
      <c r="S34" s="35"/>
      <c r="T34" s="35"/>
      <c r="U34" s="35"/>
      <c r="V34" s="35"/>
      <c r="W34" s="35"/>
      <c r="X34" s="35"/>
      <c r="Y34" s="35"/>
      <c r="Z34" s="35"/>
      <c r="AA34" s="24"/>
    </row>
    <row r="35" spans="3:27">
      <c r="C35">
        <v>32</v>
      </c>
      <c r="I35" s="24"/>
      <c r="J35" s="34"/>
      <c r="K35" s="34"/>
      <c r="L35" s="35"/>
      <c r="M35" s="35"/>
      <c r="N35" s="35"/>
      <c r="O35" s="35"/>
      <c r="P35" s="35"/>
      <c r="Q35" s="35"/>
      <c r="R35" s="35"/>
      <c r="S35" s="35"/>
      <c r="T35" s="35"/>
      <c r="U35" s="35"/>
      <c r="V35" s="35"/>
      <c r="W35" s="35"/>
      <c r="X35" s="35"/>
      <c r="Y35" s="35"/>
      <c r="Z35" s="35"/>
      <c r="AA35" s="24"/>
    </row>
    <row r="36" spans="3:27">
      <c r="C36">
        <v>33</v>
      </c>
      <c r="I36" s="24"/>
      <c r="J36" s="34"/>
      <c r="K36" s="34"/>
      <c r="L36" s="35"/>
      <c r="M36" s="35"/>
      <c r="N36" s="35"/>
      <c r="O36" s="35"/>
      <c r="P36" s="35"/>
      <c r="Q36" s="35"/>
      <c r="R36" s="35"/>
      <c r="S36" s="35"/>
      <c r="T36" s="35"/>
      <c r="U36" s="35"/>
      <c r="V36" s="35"/>
      <c r="W36" s="36"/>
      <c r="X36" s="36"/>
      <c r="Y36" s="36"/>
      <c r="Z36" s="36"/>
      <c r="AA36" s="24"/>
    </row>
    <row r="37" spans="3:27">
      <c r="C37">
        <v>34</v>
      </c>
      <c r="I37" s="24"/>
      <c r="J37" s="24"/>
      <c r="K37" s="24"/>
      <c r="L37" s="24"/>
      <c r="M37" s="24"/>
      <c r="N37" s="24"/>
      <c r="O37" s="24"/>
      <c r="P37" s="24"/>
      <c r="Q37" s="24"/>
      <c r="R37" s="24"/>
      <c r="S37" s="24"/>
      <c r="T37" s="24"/>
      <c r="U37" s="24"/>
      <c r="V37" s="24"/>
      <c r="W37" s="24"/>
      <c r="X37" s="24"/>
      <c r="Y37" s="24"/>
      <c r="Z37" s="24"/>
      <c r="AA37" s="24"/>
    </row>
    <row r="38" spans="3:27">
      <c r="C38">
        <v>35</v>
      </c>
      <c r="I38" s="24"/>
      <c r="J38" s="24"/>
      <c r="K38" s="24"/>
      <c r="L38" s="24"/>
      <c r="M38" s="24"/>
      <c r="N38" s="24"/>
      <c r="O38" s="24"/>
      <c r="P38" s="24"/>
      <c r="Q38" s="24"/>
      <c r="R38" s="24"/>
      <c r="S38" s="24"/>
      <c r="T38" s="24"/>
      <c r="U38" s="24"/>
      <c r="V38" s="24"/>
      <c r="W38" s="24"/>
      <c r="X38" s="24"/>
      <c r="Y38" s="24"/>
      <c r="Z38" s="24"/>
      <c r="AA38" s="24"/>
    </row>
    <row r="39" spans="3:27">
      <c r="C39">
        <v>36</v>
      </c>
      <c r="I39" s="24"/>
      <c r="J39" s="24"/>
      <c r="K39" s="24"/>
      <c r="L39" s="24"/>
      <c r="M39" s="24"/>
      <c r="N39" s="24"/>
      <c r="O39" s="24"/>
      <c r="P39" s="24"/>
      <c r="Q39" s="24"/>
      <c r="R39" s="24"/>
      <c r="S39" s="24"/>
      <c r="T39" s="24"/>
      <c r="U39" s="24"/>
      <c r="V39" s="24"/>
      <c r="W39" s="24"/>
      <c r="X39" s="24"/>
      <c r="Y39" s="24"/>
      <c r="Z39" s="24"/>
      <c r="AA39" s="24"/>
    </row>
    <row r="40" spans="3:27">
      <c r="C40">
        <v>37</v>
      </c>
      <c r="I40" s="24"/>
      <c r="J40" s="24"/>
      <c r="K40" s="24"/>
      <c r="L40" s="24"/>
      <c r="M40" s="24"/>
      <c r="N40" s="24"/>
      <c r="O40" s="24"/>
      <c r="P40" s="24"/>
      <c r="Q40" s="24"/>
      <c r="R40" s="24"/>
      <c r="S40" s="24"/>
      <c r="T40" s="24"/>
      <c r="U40" s="24"/>
      <c r="V40" s="24"/>
      <c r="W40" s="24"/>
      <c r="X40" s="24"/>
      <c r="Y40" s="24"/>
      <c r="Z40" s="24"/>
      <c r="AA40" s="24"/>
    </row>
    <row r="41" spans="3:27">
      <c r="C41">
        <v>38</v>
      </c>
    </row>
    <row r="42" spans="3:27">
      <c r="C42">
        <v>39</v>
      </c>
    </row>
    <row r="43" spans="3:27">
      <c r="C43">
        <v>40</v>
      </c>
    </row>
    <row r="44" spans="3:27">
      <c r="C44">
        <v>41</v>
      </c>
    </row>
    <row r="45" spans="3:27">
      <c r="C45">
        <v>42</v>
      </c>
    </row>
    <row r="46" spans="3:27">
      <c r="C46">
        <v>43</v>
      </c>
    </row>
    <row r="47" spans="3:27">
      <c r="C47">
        <v>44</v>
      </c>
    </row>
    <row r="48" spans="3:27">
      <c r="C48">
        <v>45</v>
      </c>
    </row>
    <row r="49" spans="3:3">
      <c r="C49">
        <v>46</v>
      </c>
    </row>
    <row r="50" spans="3:3">
      <c r="C50">
        <v>47</v>
      </c>
    </row>
    <row r="51" spans="3:3">
      <c r="C51">
        <v>48</v>
      </c>
    </row>
    <row r="52" spans="3:3">
      <c r="C52">
        <v>49</v>
      </c>
    </row>
    <row r="53" spans="3:3">
      <c r="C53">
        <v>50</v>
      </c>
    </row>
    <row r="54" spans="3:3">
      <c r="C54">
        <v>51</v>
      </c>
    </row>
    <row r="55" spans="3:3">
      <c r="C55">
        <v>52</v>
      </c>
    </row>
    <row r="56" spans="3:3">
      <c r="C56">
        <v>53</v>
      </c>
    </row>
    <row r="57" spans="3:3">
      <c r="C57">
        <v>54</v>
      </c>
    </row>
    <row r="58" spans="3:3">
      <c r="C58">
        <v>55</v>
      </c>
    </row>
    <row r="59" spans="3:3">
      <c r="C59">
        <v>56</v>
      </c>
    </row>
    <row r="60" spans="3:3">
      <c r="C60">
        <v>57</v>
      </c>
    </row>
    <row r="61" spans="3:3">
      <c r="C61">
        <v>58</v>
      </c>
    </row>
    <row r="62" spans="3:3">
      <c r="C62">
        <v>59</v>
      </c>
    </row>
    <row r="63" spans="3:3">
      <c r="C63">
        <v>60</v>
      </c>
    </row>
    <row r="64" spans="3:3">
      <c r="C64">
        <v>61</v>
      </c>
    </row>
    <row r="65" spans="3:3">
      <c r="C65">
        <v>62</v>
      </c>
    </row>
    <row r="66" spans="3:3">
      <c r="C66">
        <v>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Check Tool</vt:lpstr>
      <vt:lpstr>Raw Info</vt:lpstr>
      <vt:lpstr>FirstPTList</vt:lpstr>
      <vt:lpstr>RtermList</vt:lpstr>
      <vt:lpstr>Rtermlist2</vt:lpstr>
      <vt:lpstr>VodList</vt:lpstr>
    </vt:vector>
  </TitlesOfParts>
  <Company>Altera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Altera Employee</dc:creator>
  <cp:lastModifiedBy>Altera Employee</cp:lastModifiedBy>
  <dcterms:created xsi:type="dcterms:W3CDTF">2012-02-29T19:50:55Z</dcterms:created>
  <dcterms:modified xsi:type="dcterms:W3CDTF">2012-04-12T20:03:16Z</dcterms:modified>
</cp:coreProperties>
</file>