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5" i="1"/>
  <c r="F34" i="1"/>
  <c r="F32" i="1"/>
  <c r="F30" i="1"/>
  <c r="F28" i="1"/>
  <c r="F26" i="1"/>
  <c r="F24" i="1"/>
  <c r="F23" i="1"/>
  <c r="F22" i="1"/>
  <c r="F21" i="1"/>
  <c r="F20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<sst xmlns="http://schemas.openxmlformats.org/spreadsheetml/2006/main" count="161" uniqueCount="121">
  <si>
    <t>marco</t>
  </si>
  <si>
    <t>rubio</t>
  </si>
  <si>
    <t>patrick</t>
  </si>
  <si>
    <t>murphy</t>
  </si>
  <si>
    <t>tammy</t>
  </si>
  <si>
    <t>duckworth</t>
  </si>
  <si>
    <t>Mark</t>
  </si>
  <si>
    <t>Maggie</t>
  </si>
  <si>
    <t>hassan</t>
  </si>
  <si>
    <t>Kelly</t>
  </si>
  <si>
    <t>Ayotte</t>
  </si>
  <si>
    <t>john</t>
  </si>
  <si>
    <t>mccain</t>
  </si>
  <si>
    <t>Ann</t>
  </si>
  <si>
    <t>Kirkpatrick</t>
  </si>
  <si>
    <t>Kamala</t>
  </si>
  <si>
    <t>Loretta</t>
  </si>
  <si>
    <t>Chuck</t>
  </si>
  <si>
    <t>Wendy</t>
  </si>
  <si>
    <t>Richard</t>
  </si>
  <si>
    <t>Dan</t>
  </si>
  <si>
    <t>Rob</t>
  </si>
  <si>
    <t>Ted</t>
  </si>
  <si>
    <t>Johnny</t>
  </si>
  <si>
    <t>Jim</t>
  </si>
  <si>
    <t>Roy</t>
  </si>
  <si>
    <t>Blunt</t>
  </si>
  <si>
    <t>Jason</t>
  </si>
  <si>
    <t>Catherine</t>
  </si>
  <si>
    <t>Joe</t>
  </si>
  <si>
    <t>Patty</t>
  </si>
  <si>
    <t>Chris</t>
  </si>
  <si>
    <t>Jerry</t>
  </si>
  <si>
    <t>Moran</t>
  </si>
  <si>
    <t>Patrick</t>
  </si>
  <si>
    <t>Mike</t>
  </si>
  <si>
    <t>Todd</t>
  </si>
  <si>
    <t>Evan</t>
  </si>
  <si>
    <t>Rand</t>
  </si>
  <si>
    <t>John</t>
  </si>
  <si>
    <t>Foster</t>
  </si>
  <si>
    <t>Kathy</t>
  </si>
  <si>
    <t>Kirk</t>
  </si>
  <si>
    <t>uniqueid</t>
  </si>
  <si>
    <t>Harris</t>
  </si>
  <si>
    <t>Sanchez</t>
  </si>
  <si>
    <t>Schumer</t>
  </si>
  <si>
    <t>Long</t>
  </si>
  <si>
    <t>Blumenthal</t>
  </si>
  <si>
    <t>Carter</t>
  </si>
  <si>
    <t>Portman</t>
  </si>
  <si>
    <t>Strickland</t>
  </si>
  <si>
    <t>Isakson</t>
  </si>
  <si>
    <t>Barksdale</t>
  </si>
  <si>
    <t>Kander</t>
  </si>
  <si>
    <t>Cortez Masto</t>
  </si>
  <si>
    <t>Heck</t>
  </si>
  <si>
    <t>Murray</t>
  </si>
  <si>
    <t>Vance</t>
  </si>
  <si>
    <t>Wiesner</t>
  </si>
  <si>
    <t>Crapo</t>
  </si>
  <si>
    <t>Sturgill</t>
  </si>
  <si>
    <t>Young</t>
  </si>
  <si>
    <t>Bayh</t>
  </si>
  <si>
    <t>Grassley</t>
  </si>
  <si>
    <t>Judge</t>
  </si>
  <si>
    <t>Paul</t>
  </si>
  <si>
    <t>Gray</t>
  </si>
  <si>
    <t>N. Kennedy</t>
  </si>
  <si>
    <t>Campbell</t>
  </si>
  <si>
    <t>Van Hollen</t>
  </si>
  <si>
    <t>Szeliga</t>
  </si>
  <si>
    <t>won</t>
  </si>
  <si>
    <t>lost</t>
  </si>
  <si>
    <t>win</t>
  </si>
  <si>
    <t>Follower</t>
  </si>
  <si>
    <t>Nb Tweet</t>
  </si>
  <si>
    <t>Percentage</t>
  </si>
  <si>
    <t>Result</t>
  </si>
  <si>
    <t>First name</t>
  </si>
  <si>
    <t>Familiy Name</t>
  </si>
  <si>
    <t>Id</t>
  </si>
  <si>
    <t>marcorubio</t>
  </si>
  <si>
    <t>PatrickMurphyFL</t>
  </si>
  <si>
    <t>TammyforIL</t>
  </si>
  <si>
    <t>SenatorKirk</t>
  </si>
  <si>
    <t>GovernorHassan</t>
  </si>
  <si>
    <t>KellyAyotte</t>
  </si>
  <si>
    <t>SenJohnMcCain</t>
  </si>
  <si>
    <t>RepKirkpatrick</t>
  </si>
  <si>
    <t>KamalaHarris</t>
  </si>
  <si>
    <t>LorettaSanchez</t>
  </si>
  <si>
    <t>SenSchumer</t>
  </si>
  <si>
    <t>WendyLongNY</t>
  </si>
  <si>
    <t>SenBluementhal</t>
  </si>
  <si>
    <t>DanCarterCT</t>
  </si>
  <si>
    <t>senrobportman</t>
  </si>
  <si>
    <t>Ted_Strickland</t>
  </si>
  <si>
    <t>SenatorIsakon</t>
  </si>
  <si>
    <t>jimbarksdale</t>
  </si>
  <si>
    <t>RoyBlunt</t>
  </si>
  <si>
    <t>JasonKander</t>
  </si>
  <si>
    <t>CatherineForNV</t>
  </si>
  <si>
    <t>RepJoeHeck</t>
  </si>
  <si>
    <t>PattyMurray</t>
  </si>
  <si>
    <t>Chrisvance123</t>
  </si>
  <si>
    <t>JerryMoran</t>
  </si>
  <si>
    <t>wiesner4senate</t>
  </si>
  <si>
    <t>MikeCrapo</t>
  </si>
  <si>
    <t>Sturgill4Idaho</t>
  </si>
  <si>
    <t>ToddYoungIN</t>
  </si>
  <si>
    <t>SenEvanBayh</t>
  </si>
  <si>
    <t>ChuckGrassley</t>
  </si>
  <si>
    <t>pattyforiowa</t>
  </si>
  <si>
    <t>RandPaul</t>
  </si>
  <si>
    <t>JimGrayLexKY</t>
  </si>
  <si>
    <t>JohnKennedyLA</t>
  </si>
  <si>
    <t>CampbellforLa</t>
  </si>
  <si>
    <t>ChrisVanHollen</t>
  </si>
  <si>
    <t>KathyforMD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</si>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</sst>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8" workbookViewId="0">
      <selection activeCell="A4" sqref="A4:XFD4"/>
    </sheetView>
  </sheetViews>
  <sheetFormatPr baseColWidth="10" defaultColWidth="9.140625" defaultRowHeight="15" x14ac:dyDescent="0.25"/>
  <cols>
    <col min="1" max="1" width="15.7109375" bestFit="1" customWidth="1"/>
    <col min="2" max="2" width="13.140625" bestFit="1" customWidth="1"/>
    <col min="3" max="3" width="12.5703125" bestFit="1" customWidth="1"/>
    <col min="5" max="5" width="11" bestFit="1" customWidth="1"/>
    <col min="17" max="17" width="8.5703125" customWidth="1"/>
  </cols>
  <sheetData>
    <row r="1" spans="1:9" x14ac:dyDescent="0.25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75</v>
      </c>
      <c r="G1" t="s">
        <v>43</v>
      </c>
      <c r="H1" t="s">
        <v>76</v>
      </c>
      <c r="I1" t="s">
        <v>120</v>
      </c>
    </row>
    <row r="2" spans="1:9" x14ac:dyDescent="0.25">
      <c r="A2" t="s">
        <v>82</v>
      </c>
      <c r="B2" t="s">
        <v>0</v>
      </c>
      <c r="C2" t="s">
        <v>1</v>
      </c>
      <c r="D2" t="s">
        <v>72</v>
      </c>
      <c r="E2">
        <v>52</v>
      </c>
      <c r="F2">
        <f>1.8*10^6</f>
        <v>1800000</v>
      </c>
      <c r="G2">
        <v>27122</v>
      </c>
      <c r="H2">
        <v>73367</v>
      </c>
      <c r="I2">
        <v>1</v>
      </c>
    </row>
    <row r="3" spans="1:9" x14ac:dyDescent="0.25">
      <c r="A3" t="s">
        <v>83</v>
      </c>
      <c r="B3" t="s">
        <v>2</v>
      </c>
      <c r="C3" t="s">
        <v>3</v>
      </c>
      <c r="D3" t="s">
        <v>73</v>
      </c>
      <c r="E3">
        <v>44.3</v>
      </c>
      <c r="F3" s="1">
        <f>12.3*10^3</f>
        <v>12300</v>
      </c>
      <c r="G3">
        <v>5978</v>
      </c>
      <c r="H3">
        <v>21705</v>
      </c>
      <c r="I3">
        <v>1</v>
      </c>
    </row>
    <row r="4" spans="1:9" x14ac:dyDescent="0.25">
      <c r="A4" t="s">
        <v>84</v>
      </c>
      <c r="B4" t="s">
        <v>4</v>
      </c>
      <c r="C4" t="s">
        <v>5</v>
      </c>
      <c r="D4" t="s">
        <v>72</v>
      </c>
      <c r="E4">
        <v>54.9</v>
      </c>
      <c r="F4">
        <f>36.6*10^3</f>
        <v>36600</v>
      </c>
      <c r="G4">
        <v>2853</v>
      </c>
      <c r="H4">
        <v>4584</v>
      </c>
      <c r="I4">
        <v>2</v>
      </c>
    </row>
    <row r="5" spans="1:9" x14ac:dyDescent="0.25">
      <c r="A5" t="s">
        <v>85</v>
      </c>
      <c r="B5" t="s">
        <v>6</v>
      </c>
      <c r="C5" t="s">
        <v>42</v>
      </c>
      <c r="D5" t="s">
        <v>73</v>
      </c>
      <c r="E5">
        <v>39.799999999999997</v>
      </c>
      <c r="F5">
        <f>52.8*10^3</f>
        <v>52800</v>
      </c>
      <c r="G5">
        <v>4550</v>
      </c>
      <c r="H5">
        <v>6541</v>
      </c>
      <c r="I5">
        <v>2</v>
      </c>
    </row>
    <row r="6" spans="1:9" x14ac:dyDescent="0.25">
      <c r="A6" t="s">
        <v>86</v>
      </c>
      <c r="B6" t="s">
        <v>7</v>
      </c>
      <c r="C6" t="s">
        <v>8</v>
      </c>
      <c r="D6" t="s">
        <v>72</v>
      </c>
      <c r="E6">
        <v>47.97</v>
      </c>
      <c r="F6">
        <f>17.6*10^3</f>
        <v>17600</v>
      </c>
      <c r="G6">
        <v>672</v>
      </c>
      <c r="H6">
        <v>1296</v>
      </c>
      <c r="I6">
        <v>3</v>
      </c>
    </row>
    <row r="7" spans="1:9" x14ac:dyDescent="0.25">
      <c r="A7" t="s">
        <v>87</v>
      </c>
      <c r="B7" t="s">
        <v>9</v>
      </c>
      <c r="C7" t="s">
        <v>10</v>
      </c>
      <c r="D7" t="s">
        <v>73</v>
      </c>
      <c r="E7">
        <v>47.87</v>
      </c>
      <c r="F7">
        <f>58.8*10^3</f>
        <v>58800</v>
      </c>
      <c r="G7">
        <v>11043</v>
      </c>
      <c r="H7">
        <v>25570</v>
      </c>
      <c r="I7">
        <v>3</v>
      </c>
    </row>
    <row r="8" spans="1:9" x14ac:dyDescent="0.25">
      <c r="A8" t="s">
        <v>88</v>
      </c>
      <c r="B8" t="s">
        <v>11</v>
      </c>
      <c r="C8" t="s">
        <v>12</v>
      </c>
      <c r="D8" t="s">
        <v>72</v>
      </c>
      <c r="E8">
        <v>53</v>
      </c>
      <c r="F8">
        <f>2.09*10^6</f>
        <v>2089999.9999999998</v>
      </c>
      <c r="G8">
        <v>21758</v>
      </c>
      <c r="H8">
        <v>40945</v>
      </c>
      <c r="I8">
        <v>4</v>
      </c>
    </row>
    <row r="9" spans="1:9" x14ac:dyDescent="0.25">
      <c r="A9" t="s">
        <v>89</v>
      </c>
      <c r="B9" t="s">
        <v>13</v>
      </c>
      <c r="C9" t="s">
        <v>14</v>
      </c>
      <c r="D9" t="s">
        <v>73</v>
      </c>
      <c r="E9">
        <v>41</v>
      </c>
      <c r="F9">
        <f>11.6*10^3</f>
        <v>11600</v>
      </c>
      <c r="G9">
        <v>534</v>
      </c>
      <c r="H9">
        <v>968</v>
      </c>
      <c r="I9">
        <v>4</v>
      </c>
    </row>
    <row r="10" spans="1:9" x14ac:dyDescent="0.25">
      <c r="A10" t="s">
        <v>90</v>
      </c>
      <c r="B10" t="s">
        <v>15</v>
      </c>
      <c r="C10" t="s">
        <v>44</v>
      </c>
      <c r="D10" t="s">
        <v>72</v>
      </c>
      <c r="E10">
        <v>61.8</v>
      </c>
      <c r="F10">
        <f>143*10^3</f>
        <v>143000</v>
      </c>
      <c r="G10">
        <v>3202</v>
      </c>
      <c r="H10">
        <v>5930</v>
      </c>
      <c r="I10">
        <v>5</v>
      </c>
    </row>
    <row r="11" spans="1:9" x14ac:dyDescent="0.25">
      <c r="A11" t="s">
        <v>91</v>
      </c>
      <c r="B11" t="s">
        <v>16</v>
      </c>
      <c r="C11" t="s">
        <v>45</v>
      </c>
      <c r="D11" t="s">
        <v>73</v>
      </c>
      <c r="E11">
        <v>38.200000000000003</v>
      </c>
      <c r="F11">
        <f>19.9*10^3</f>
        <v>19900</v>
      </c>
      <c r="G11">
        <v>885</v>
      </c>
      <c r="H11">
        <v>1333</v>
      </c>
      <c r="I11">
        <v>5</v>
      </c>
    </row>
    <row r="12" spans="1:9" x14ac:dyDescent="0.25">
      <c r="A12" t="s">
        <v>92</v>
      </c>
      <c r="B12" t="s">
        <v>17</v>
      </c>
      <c r="C12" t="s">
        <v>46</v>
      </c>
      <c r="D12" t="s">
        <v>72</v>
      </c>
      <c r="E12">
        <v>70.400000000000006</v>
      </c>
      <c r="F12">
        <f>207*10^3</f>
        <v>207000</v>
      </c>
      <c r="G12">
        <v>2759</v>
      </c>
      <c r="H12">
        <v>4961</v>
      </c>
      <c r="I12">
        <v>6</v>
      </c>
    </row>
    <row r="13" spans="1:9" x14ac:dyDescent="0.25">
      <c r="A13" t="s">
        <v>93</v>
      </c>
      <c r="B13" t="s">
        <v>18</v>
      </c>
      <c r="C13" t="s">
        <v>47</v>
      </c>
      <c r="D13" t="s">
        <v>73</v>
      </c>
      <c r="E13">
        <v>27.4</v>
      </c>
      <c r="F13">
        <f>7345</f>
        <v>7345</v>
      </c>
      <c r="G13">
        <v>1007</v>
      </c>
      <c r="H13">
        <v>1872</v>
      </c>
      <c r="I13">
        <v>6</v>
      </c>
    </row>
    <row r="14" spans="1:9" x14ac:dyDescent="0.25">
      <c r="A14" t="s">
        <v>94</v>
      </c>
      <c r="B14" t="s">
        <v>19</v>
      </c>
      <c r="C14" t="s">
        <v>48</v>
      </c>
      <c r="D14" t="s">
        <v>72</v>
      </c>
      <c r="E14">
        <v>63.2</v>
      </c>
      <c r="F14">
        <f>48.2*10^3</f>
        <v>48200</v>
      </c>
      <c r="G14">
        <v>915</v>
      </c>
      <c r="H14">
        <v>1572</v>
      </c>
      <c r="I14">
        <v>7</v>
      </c>
    </row>
    <row r="15" spans="1:9" x14ac:dyDescent="0.25">
      <c r="A15" t="s">
        <v>95</v>
      </c>
      <c r="B15" t="s">
        <v>20</v>
      </c>
      <c r="C15" t="s">
        <v>49</v>
      </c>
      <c r="D15" t="s">
        <v>73</v>
      </c>
      <c r="E15">
        <v>34.6</v>
      </c>
      <c r="F15">
        <v>1311</v>
      </c>
      <c r="G15">
        <v>128</v>
      </c>
      <c r="H15">
        <v>320</v>
      </c>
      <c r="I15">
        <v>7</v>
      </c>
    </row>
    <row r="16" spans="1:9" x14ac:dyDescent="0.25">
      <c r="A16" t="s">
        <v>96</v>
      </c>
      <c r="B16" t="s">
        <v>21</v>
      </c>
      <c r="C16" t="s">
        <v>50</v>
      </c>
      <c r="D16" t="s">
        <v>72</v>
      </c>
      <c r="E16">
        <v>58</v>
      </c>
      <c r="F16">
        <f>59.7*10^3</f>
        <v>59700</v>
      </c>
      <c r="G16">
        <v>1567</v>
      </c>
      <c r="H16">
        <v>3770</v>
      </c>
      <c r="I16">
        <v>8</v>
      </c>
    </row>
    <row r="17" spans="1:9" x14ac:dyDescent="0.25">
      <c r="A17" t="s">
        <v>97</v>
      </c>
      <c r="B17" t="s">
        <v>22</v>
      </c>
      <c r="C17" t="s">
        <v>51</v>
      </c>
      <c r="D17" t="s">
        <v>73</v>
      </c>
      <c r="E17">
        <v>37.1</v>
      </c>
      <c r="F17">
        <f>16.7*10^3</f>
        <v>16700</v>
      </c>
      <c r="G17">
        <v>2566</v>
      </c>
      <c r="H17">
        <v>6301</v>
      </c>
      <c r="I17">
        <v>8</v>
      </c>
    </row>
    <row r="18" spans="1:9" x14ac:dyDescent="0.25">
      <c r="A18" t="s">
        <v>98</v>
      </c>
      <c r="B18" t="s">
        <v>23</v>
      </c>
      <c r="C18" t="s">
        <v>52</v>
      </c>
      <c r="D18" t="s">
        <v>72</v>
      </c>
      <c r="E18">
        <v>54.8</v>
      </c>
      <c r="F18">
        <f>27.6*10^3</f>
        <v>27600</v>
      </c>
      <c r="G18">
        <v>834</v>
      </c>
      <c r="H18">
        <v>1626</v>
      </c>
      <c r="I18">
        <v>9</v>
      </c>
    </row>
    <row r="19" spans="1:9" x14ac:dyDescent="0.25">
      <c r="A19" t="s">
        <v>99</v>
      </c>
      <c r="B19" t="s">
        <v>24</v>
      </c>
      <c r="C19" t="s">
        <v>53</v>
      </c>
      <c r="D19" t="s">
        <v>73</v>
      </c>
      <c r="E19">
        <v>41</v>
      </c>
      <c r="F19">
        <v>1133</v>
      </c>
      <c r="G19">
        <v>354</v>
      </c>
      <c r="H19">
        <v>1058</v>
      </c>
      <c r="I19">
        <v>9</v>
      </c>
    </row>
    <row r="20" spans="1:9" x14ac:dyDescent="0.25">
      <c r="A20" t="s">
        <v>100</v>
      </c>
      <c r="B20" t="s">
        <v>25</v>
      </c>
      <c r="C20" t="s">
        <v>26</v>
      </c>
      <c r="D20" t="s">
        <v>74</v>
      </c>
      <c r="E20">
        <v>49.3</v>
      </c>
      <c r="F20">
        <f>48.7*10^3</f>
        <v>48700</v>
      </c>
      <c r="G20">
        <v>1202</v>
      </c>
      <c r="H20">
        <v>2309</v>
      </c>
      <c r="I20">
        <v>10</v>
      </c>
    </row>
    <row r="21" spans="1:9" x14ac:dyDescent="0.25">
      <c r="A21" t="s">
        <v>101</v>
      </c>
      <c r="B21" t="s">
        <v>27</v>
      </c>
      <c r="C21" t="s">
        <v>54</v>
      </c>
      <c r="D21" t="s">
        <v>73</v>
      </c>
      <c r="E21">
        <v>46.2</v>
      </c>
      <c r="F21">
        <f>39.9*10^3</f>
        <v>39900</v>
      </c>
      <c r="G21">
        <v>2573</v>
      </c>
      <c r="H21">
        <v>6148</v>
      </c>
      <c r="I21">
        <v>10</v>
      </c>
    </row>
    <row r="22" spans="1:9" x14ac:dyDescent="0.25">
      <c r="A22" t="s">
        <v>102</v>
      </c>
      <c r="B22" t="s">
        <v>28</v>
      </c>
      <c r="C22" t="s">
        <v>55</v>
      </c>
      <c r="D22" t="s">
        <v>72</v>
      </c>
      <c r="E22">
        <v>47.1</v>
      </c>
      <c r="F22">
        <f>16.2*10^3</f>
        <v>16200</v>
      </c>
      <c r="G22">
        <v>2145</v>
      </c>
      <c r="H22">
        <v>6595</v>
      </c>
      <c r="I22">
        <v>11</v>
      </c>
    </row>
    <row r="23" spans="1:9" x14ac:dyDescent="0.25">
      <c r="A23" t="s">
        <v>103</v>
      </c>
      <c r="B23" t="s">
        <v>29</v>
      </c>
      <c r="C23" t="s">
        <v>56</v>
      </c>
      <c r="D23" t="s">
        <v>73</v>
      </c>
      <c r="E23">
        <v>44.7</v>
      </c>
      <c r="F23">
        <f>12.1*10^3</f>
        <v>12100</v>
      </c>
      <c r="G23">
        <v>1471</v>
      </c>
      <c r="H23">
        <v>2547</v>
      </c>
      <c r="I23">
        <v>11</v>
      </c>
    </row>
    <row r="24" spans="1:9" x14ac:dyDescent="0.25">
      <c r="A24" t="s">
        <v>104</v>
      </c>
      <c r="B24" t="s">
        <v>30</v>
      </c>
      <c r="C24" t="s">
        <v>57</v>
      </c>
      <c r="D24" t="s">
        <v>72</v>
      </c>
      <c r="E24">
        <v>59.04</v>
      </c>
      <c r="F24">
        <f>59.6*10^3</f>
        <v>59600</v>
      </c>
      <c r="G24">
        <v>1698</v>
      </c>
      <c r="H24">
        <v>5063</v>
      </c>
      <c r="I24">
        <v>12</v>
      </c>
    </row>
    <row r="25" spans="1:9" x14ac:dyDescent="0.25">
      <c r="A25" t="s">
        <v>105</v>
      </c>
      <c r="B25" t="s">
        <v>31</v>
      </c>
      <c r="C25" t="s">
        <v>58</v>
      </c>
      <c r="D25" t="s">
        <v>73</v>
      </c>
      <c r="E25">
        <v>40.96</v>
      </c>
      <c r="F25">
        <v>1163</v>
      </c>
      <c r="G25">
        <v>252</v>
      </c>
      <c r="H25">
        <v>723</v>
      </c>
      <c r="I25">
        <v>12</v>
      </c>
    </row>
    <row r="26" spans="1:9" x14ac:dyDescent="0.25">
      <c r="A26" t="s">
        <v>106</v>
      </c>
      <c r="B26" t="s">
        <v>32</v>
      </c>
      <c r="C26" t="s">
        <v>33</v>
      </c>
      <c r="D26" t="s">
        <v>72</v>
      </c>
      <c r="E26">
        <v>62.1</v>
      </c>
      <c r="F26">
        <f>30.4*10^3</f>
        <v>30400</v>
      </c>
      <c r="G26">
        <v>484</v>
      </c>
      <c r="H26">
        <v>771</v>
      </c>
      <c r="I26">
        <v>13</v>
      </c>
    </row>
    <row r="27" spans="1:9" x14ac:dyDescent="0.25">
      <c r="A27" t="s">
        <v>107</v>
      </c>
      <c r="B27" t="s">
        <v>34</v>
      </c>
      <c r="C27" t="s">
        <v>59</v>
      </c>
      <c r="D27" t="s">
        <v>73</v>
      </c>
      <c r="E27">
        <v>32.200000000000003</v>
      </c>
      <c r="F27">
        <v>48</v>
      </c>
      <c r="G27">
        <v>13</v>
      </c>
      <c r="H27">
        <v>23</v>
      </c>
      <c r="I27">
        <v>13</v>
      </c>
    </row>
    <row r="28" spans="1:9" x14ac:dyDescent="0.25">
      <c r="A28" t="s">
        <v>108</v>
      </c>
      <c r="B28" t="s">
        <v>35</v>
      </c>
      <c r="C28" t="s">
        <v>60</v>
      </c>
      <c r="D28" t="s">
        <v>72</v>
      </c>
      <c r="E28">
        <v>66.099999999999994</v>
      </c>
      <c r="F28">
        <f>26.8*10^3</f>
        <v>26800</v>
      </c>
      <c r="G28">
        <v>2111</v>
      </c>
      <c r="H28">
        <v>3034</v>
      </c>
      <c r="I28">
        <v>14</v>
      </c>
    </row>
    <row r="29" spans="1:9" x14ac:dyDescent="0.25">
      <c r="A29" t="s">
        <v>109</v>
      </c>
      <c r="B29" t="s">
        <v>32</v>
      </c>
      <c r="C29" t="s">
        <v>61</v>
      </c>
      <c r="D29" t="s">
        <v>73</v>
      </c>
      <c r="E29">
        <v>27.8</v>
      </c>
      <c r="F29">
        <v>168</v>
      </c>
      <c r="G29">
        <v>79</v>
      </c>
      <c r="H29">
        <v>148</v>
      </c>
      <c r="I29">
        <v>14</v>
      </c>
    </row>
    <row r="30" spans="1:9" x14ac:dyDescent="0.25">
      <c r="A30" t="s">
        <v>110</v>
      </c>
      <c r="B30" t="s">
        <v>36</v>
      </c>
      <c r="C30" t="s">
        <v>62</v>
      </c>
      <c r="D30" t="s">
        <v>72</v>
      </c>
      <c r="E30">
        <v>52.1</v>
      </c>
      <c r="F30">
        <f>12.6*10^3</f>
        <v>12600</v>
      </c>
      <c r="G30">
        <v>1088</v>
      </c>
      <c r="H30">
        <v>2959</v>
      </c>
      <c r="I30">
        <v>15</v>
      </c>
    </row>
    <row r="31" spans="1:9" x14ac:dyDescent="0.25">
      <c r="A31" t="s">
        <v>111</v>
      </c>
      <c r="B31" t="s">
        <v>37</v>
      </c>
      <c r="C31" t="s">
        <v>63</v>
      </c>
      <c r="D31" t="s">
        <v>73</v>
      </c>
      <c r="E31">
        <v>42.2</v>
      </c>
      <c r="F31">
        <v>3631</v>
      </c>
      <c r="G31">
        <v>351</v>
      </c>
      <c r="H31">
        <v>459</v>
      </c>
      <c r="I31">
        <v>15</v>
      </c>
    </row>
    <row r="32" spans="1:9" x14ac:dyDescent="0.25">
      <c r="A32" t="s">
        <v>112</v>
      </c>
      <c r="B32" t="s">
        <v>17</v>
      </c>
      <c r="C32" t="s">
        <v>64</v>
      </c>
      <c r="D32" t="s">
        <v>72</v>
      </c>
      <c r="E32">
        <v>60.1</v>
      </c>
      <c r="F32">
        <f>106*10^3</f>
        <v>106000</v>
      </c>
      <c r="G32">
        <v>2841</v>
      </c>
      <c r="H32">
        <v>7644</v>
      </c>
      <c r="I32">
        <v>16</v>
      </c>
    </row>
    <row r="33" spans="1:9" x14ac:dyDescent="0.25">
      <c r="A33" t="s">
        <v>113</v>
      </c>
      <c r="B33" t="s">
        <v>30</v>
      </c>
      <c r="C33" t="s">
        <v>65</v>
      </c>
      <c r="D33" t="s">
        <v>73</v>
      </c>
      <c r="E33">
        <v>35.700000000000003</v>
      </c>
      <c r="F33">
        <v>1975</v>
      </c>
      <c r="G33">
        <v>540</v>
      </c>
      <c r="H33">
        <v>1596</v>
      </c>
      <c r="I33">
        <v>16</v>
      </c>
    </row>
    <row r="34" spans="1:9" x14ac:dyDescent="0.25">
      <c r="A34" t="s">
        <v>114</v>
      </c>
      <c r="B34" t="s">
        <v>38</v>
      </c>
      <c r="C34" t="s">
        <v>66</v>
      </c>
      <c r="D34" t="s">
        <v>72</v>
      </c>
      <c r="E34">
        <v>57.27</v>
      </c>
      <c r="F34">
        <f>1.04*10^6</f>
        <v>1040000</v>
      </c>
      <c r="G34">
        <v>13915</v>
      </c>
      <c r="H34">
        <v>26249</v>
      </c>
      <c r="I34">
        <v>17</v>
      </c>
    </row>
    <row r="35" spans="1:9" x14ac:dyDescent="0.25">
      <c r="A35" t="s">
        <v>115</v>
      </c>
      <c r="B35" t="s">
        <v>24</v>
      </c>
      <c r="C35" t="s">
        <v>67</v>
      </c>
      <c r="D35" t="s">
        <v>73</v>
      </c>
      <c r="E35">
        <v>42.73</v>
      </c>
      <c r="F35">
        <f>16.1*10^3</f>
        <v>16100.000000000002</v>
      </c>
      <c r="G35">
        <v>306</v>
      </c>
      <c r="H35">
        <v>505</v>
      </c>
      <c r="I35">
        <v>17</v>
      </c>
    </row>
    <row r="36" spans="1:9" x14ac:dyDescent="0.25">
      <c r="A36" t="s">
        <v>116</v>
      </c>
      <c r="B36" t="s">
        <v>39</v>
      </c>
      <c r="C36" t="s">
        <v>68</v>
      </c>
      <c r="D36" t="s">
        <v>72</v>
      </c>
      <c r="E36">
        <v>60.65</v>
      </c>
      <c r="F36">
        <v>6133</v>
      </c>
      <c r="G36">
        <v>259</v>
      </c>
      <c r="H36">
        <v>722</v>
      </c>
      <c r="I36">
        <v>18</v>
      </c>
    </row>
    <row r="37" spans="1:9" x14ac:dyDescent="0.25">
      <c r="A37" t="s">
        <v>117</v>
      </c>
      <c r="B37" t="s">
        <v>40</v>
      </c>
      <c r="C37" t="s">
        <v>69</v>
      </c>
      <c r="D37" t="s">
        <v>73</v>
      </c>
      <c r="E37">
        <v>39.35</v>
      </c>
      <c r="F37">
        <v>6456</v>
      </c>
      <c r="G37">
        <v>231</v>
      </c>
      <c r="H37">
        <v>905</v>
      </c>
      <c r="I37">
        <v>18</v>
      </c>
    </row>
    <row r="38" spans="1:9" x14ac:dyDescent="0.25">
      <c r="A38" t="s">
        <v>118</v>
      </c>
      <c r="B38" t="s">
        <v>31</v>
      </c>
      <c r="C38" t="s">
        <v>70</v>
      </c>
      <c r="D38" t="s">
        <v>72</v>
      </c>
      <c r="E38">
        <v>60.9</v>
      </c>
      <c r="F38">
        <f>32.8*10^3</f>
        <v>32800</v>
      </c>
      <c r="G38">
        <v>518</v>
      </c>
      <c r="H38">
        <v>719</v>
      </c>
      <c r="I38">
        <v>19</v>
      </c>
    </row>
    <row r="39" spans="1:9" x14ac:dyDescent="0.25">
      <c r="A39" t="s">
        <v>119</v>
      </c>
      <c r="B39" t="s">
        <v>41</v>
      </c>
      <c r="C39" t="s">
        <v>71</v>
      </c>
      <c r="D39" t="s">
        <v>73</v>
      </c>
      <c r="E39">
        <v>35.700000000000003</v>
      </c>
      <c r="F39">
        <v>3556</v>
      </c>
      <c r="G39">
        <v>411</v>
      </c>
      <c r="H39">
        <v>960</v>
      </c>
      <c r="I39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2017-01-14T11:05:31Z</dcterms:modified>
</cp:coreProperties>
</file>