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hiahou.shen/Desktop/EP/ep_data/SUS/"/>
    </mc:Choice>
  </mc:AlternateContent>
  <xr:revisionPtr revIDLastSave="0" documentId="13_ncr:1_{FA04F03F-EA28-574A-8077-E90E61FDFE8A}" xr6:coauthVersionLast="45" xr6:coauthVersionMax="45" xr10:uidLastSave="{00000000-0000-0000-0000-000000000000}"/>
  <bookViews>
    <workbookView xWindow="0" yWindow="460" windowWidth="25600" windowHeight="14600" activeTab="5" xr2:uid="{00000000-000D-0000-FFFF-FFFF00000000}"/>
  </bookViews>
  <sheets>
    <sheet name="Form responses 1" sheetId="1" r:id="rId1"/>
    <sheet name="SUS" sheetId="2" r:id="rId2"/>
    <sheet name="Cronbach alpha" sheetId="3" r:id="rId3"/>
    <sheet name="Kano" sheetId="4" r:id="rId4"/>
    <sheet name="CS Coefficient" sheetId="5" r:id="rId5"/>
    <sheet name="Content Analysis" sheetId="6" r:id="rId6"/>
  </sheets>
  <definedNames>
    <definedName name="_xlchart.v1.0" hidden="1">SUS!$V$2:$V$29</definedName>
    <definedName name="_xlchart.v1.1" hidden="1">SUS!$V$2:$V$29</definedName>
    <definedName name="_xlchart.v1.2" hidden="1">SUS!$V$2:$V$29</definedName>
    <definedName name="_xlchart.v1.3" hidden="1">SUS!$V$2:$V$29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44" i="4" l="1"/>
  <c r="T43" i="4"/>
  <c r="P44" i="4"/>
  <c r="P43" i="4"/>
  <c r="L44" i="4"/>
  <c r="L43" i="4"/>
  <c r="H44" i="4"/>
  <c r="H43" i="4"/>
  <c r="T36" i="4"/>
  <c r="T35" i="4"/>
  <c r="T34" i="4"/>
  <c r="T33" i="4"/>
  <c r="T32" i="4"/>
  <c r="T39" i="4" s="1"/>
  <c r="P39" i="4"/>
  <c r="L32" i="4"/>
  <c r="L39" i="4" s="1"/>
  <c r="P33" i="4"/>
  <c r="P34" i="4"/>
  <c r="P35" i="4"/>
  <c r="P36" i="4"/>
  <c r="P32" i="4"/>
  <c r="L33" i="4"/>
  <c r="L34" i="4"/>
  <c r="L35" i="4"/>
  <c r="L36" i="4"/>
  <c r="H41" i="4"/>
  <c r="H39" i="4" s="1" a="1"/>
  <c r="H39" i="4" s="1"/>
  <c r="H40" i="4"/>
  <c r="V3" i="4" a="1"/>
  <c r="V3" i="4" s="1"/>
  <c r="V4" i="4" a="1"/>
  <c r="V4" i="4"/>
  <c r="V5" i="4" a="1"/>
  <c r="V5" i="4" s="1"/>
  <c r="V6" i="4" a="1"/>
  <c r="V6" i="4"/>
  <c r="V7" i="4" a="1"/>
  <c r="V7" i="4" s="1"/>
  <c r="V8" i="4" a="1"/>
  <c r="V8" i="4"/>
  <c r="V9" i="4" a="1"/>
  <c r="V9" i="4" s="1"/>
  <c r="V10" i="4" a="1"/>
  <c r="V10" i="4"/>
  <c r="V11" i="4" a="1"/>
  <c r="V11" i="4" s="1"/>
  <c r="V12" i="4" a="1"/>
  <c r="V12" i="4"/>
  <c r="V13" i="4" a="1"/>
  <c r="V13" i="4" s="1"/>
  <c r="V14" i="4" a="1"/>
  <c r="V14" i="4" s="1"/>
  <c r="V15" i="4" a="1"/>
  <c r="V15" i="4" s="1"/>
  <c r="V16" i="4" a="1"/>
  <c r="V16" i="4" s="1"/>
  <c r="V17" i="4" a="1"/>
  <c r="V17" i="4" s="1"/>
  <c r="V18" i="4" a="1"/>
  <c r="V18" i="4" s="1"/>
  <c r="V19" i="4" a="1"/>
  <c r="V19" i="4" s="1"/>
  <c r="V20" i="4" a="1"/>
  <c r="V20" i="4" s="1"/>
  <c r="V21" i="4" a="1"/>
  <c r="V21" i="4" s="1"/>
  <c r="V22" i="4" a="1"/>
  <c r="V22" i="4" s="1"/>
  <c r="V23" i="4" a="1"/>
  <c r="V23" i="4" s="1"/>
  <c r="V24" i="4" a="1"/>
  <c r="V24" i="4" s="1"/>
  <c r="V25" i="4" a="1"/>
  <c r="V25" i="4" s="1"/>
  <c r="V26" i="4" a="1"/>
  <c r="V26" i="4" s="1"/>
  <c r="V27" i="4" a="1"/>
  <c r="V27" i="4" s="1"/>
  <c r="V28" i="4" a="1"/>
  <c r="V28" i="4" s="1"/>
  <c r="V29" i="4" a="1"/>
  <c r="V29" i="4" s="1"/>
  <c r="R3" i="4" a="1"/>
  <c r="R3" i="4" s="1"/>
  <c r="R4" i="4" a="1"/>
  <c r="R4" i="4"/>
  <c r="R5" i="4" a="1"/>
  <c r="R5" i="4" s="1"/>
  <c r="R6" i="4" a="1"/>
  <c r="R6" i="4"/>
  <c r="R7" i="4" a="1"/>
  <c r="R7" i="4" s="1"/>
  <c r="R8" i="4" a="1"/>
  <c r="R8" i="4"/>
  <c r="R9" i="4" a="1"/>
  <c r="R9" i="4" s="1"/>
  <c r="R10" i="4" a="1"/>
  <c r="R10" i="4"/>
  <c r="R11" i="4" a="1"/>
  <c r="R11" i="4" s="1"/>
  <c r="R12" i="4" a="1"/>
  <c r="R12" i="4" s="1"/>
  <c r="R13" i="4" a="1"/>
  <c r="R13" i="4" s="1"/>
  <c r="R14" i="4" a="1"/>
  <c r="R14" i="4" s="1"/>
  <c r="R15" i="4" a="1"/>
  <c r="R15" i="4" s="1"/>
  <c r="R16" i="4" a="1"/>
  <c r="R16" i="4" s="1"/>
  <c r="R17" i="4" a="1"/>
  <c r="R17" i="4" s="1"/>
  <c r="R18" i="4" a="1"/>
  <c r="R18" i="4" s="1"/>
  <c r="R19" i="4" a="1"/>
  <c r="R19" i="4" s="1"/>
  <c r="R20" i="4" a="1"/>
  <c r="R20" i="4" s="1"/>
  <c r="R21" i="4" a="1"/>
  <c r="R21" i="4" s="1"/>
  <c r="R22" i="4" a="1"/>
  <c r="R22" i="4" s="1"/>
  <c r="R23" i="4" a="1"/>
  <c r="R23" i="4" s="1"/>
  <c r="R24" i="4" a="1"/>
  <c r="R24" i="4" s="1"/>
  <c r="R25" i="4" a="1"/>
  <c r="R25" i="4" s="1"/>
  <c r="R26" i="4" a="1"/>
  <c r="R26" i="4" s="1"/>
  <c r="R27" i="4" a="1"/>
  <c r="R27" i="4" s="1"/>
  <c r="R28" i="4" a="1"/>
  <c r="R28" i="4" s="1"/>
  <c r="R29" i="4" a="1"/>
  <c r="R29" i="4" s="1"/>
  <c r="V2" i="4" a="1"/>
  <c r="V2" i="4" s="1"/>
  <c r="R2" i="4" a="1"/>
  <c r="R2" i="4" s="1"/>
  <c r="N2" i="4" a="1"/>
  <c r="N2" i="4" s="1"/>
  <c r="N3" i="4" a="1"/>
  <c r="N3" i="4" s="1"/>
  <c r="N4" i="4" a="1"/>
  <c r="N4" i="4"/>
  <c r="N5" i="4" a="1"/>
  <c r="N5" i="4" s="1"/>
  <c r="N6" i="4" a="1"/>
  <c r="N6" i="4"/>
  <c r="N7" i="4" a="1"/>
  <c r="N7" i="4" s="1"/>
  <c r="N8" i="4" a="1"/>
  <c r="N8" i="4"/>
  <c r="N9" i="4" a="1"/>
  <c r="N9" i="4" s="1"/>
  <c r="N10" i="4" a="1"/>
  <c r="N10" i="4"/>
  <c r="N11" i="4" a="1"/>
  <c r="N11" i="4" s="1"/>
  <c r="N12" i="4" a="1"/>
  <c r="N12" i="4"/>
  <c r="N13" i="4" a="1"/>
  <c r="N13" i="4" s="1"/>
  <c r="N14" i="4" a="1"/>
  <c r="N14" i="4"/>
  <c r="N15" i="4" a="1"/>
  <c r="N15" i="4" s="1"/>
  <c r="N16" i="4" a="1"/>
  <c r="N16" i="4"/>
  <c r="N17" i="4" a="1"/>
  <c r="N17" i="4" s="1"/>
  <c r="N18" i="4" a="1"/>
  <c r="N18" i="4"/>
  <c r="N19" i="4" a="1"/>
  <c r="N19" i="4" s="1"/>
  <c r="N20" i="4" a="1"/>
  <c r="N20" i="4"/>
  <c r="N21" i="4" a="1"/>
  <c r="N21" i="4" s="1"/>
  <c r="N22" i="4" a="1"/>
  <c r="N22" i="4"/>
  <c r="N23" i="4" a="1"/>
  <c r="N23" i="4" s="1"/>
  <c r="N24" i="4" a="1"/>
  <c r="N24" i="4"/>
  <c r="N25" i="4" a="1"/>
  <c r="N25" i="4" s="1"/>
  <c r="N26" i="4" a="1"/>
  <c r="N26" i="4"/>
  <c r="N27" i="4" a="1"/>
  <c r="N27" i="4" s="1"/>
  <c r="N28" i="4" a="1"/>
  <c r="N28" i="4"/>
  <c r="N29" i="4" a="1"/>
  <c r="N29" i="4" s="1"/>
  <c r="J3" i="4" a="1"/>
  <c r="J3" i="4" s="1"/>
  <c r="J4" i="4" a="1"/>
  <c r="J4" i="4"/>
  <c r="J5" i="4" a="1"/>
  <c r="J5" i="4" s="1"/>
  <c r="J6" i="4" a="1"/>
  <c r="J6" i="4" s="1"/>
  <c r="J7" i="4" a="1"/>
  <c r="J7" i="4" s="1"/>
  <c r="J8" i="4" a="1"/>
  <c r="J8" i="4" s="1"/>
  <c r="J9" i="4" a="1"/>
  <c r="J9" i="4" s="1"/>
  <c r="J10" i="4" a="1"/>
  <c r="J10" i="4" s="1"/>
  <c r="J11" i="4" a="1"/>
  <c r="J11" i="4" s="1"/>
  <c r="J12" i="4" a="1"/>
  <c r="J12" i="4"/>
  <c r="J13" i="4" a="1"/>
  <c r="J13" i="4" s="1"/>
  <c r="J14" i="4" a="1"/>
  <c r="J14" i="4" s="1"/>
  <c r="J15" i="4" a="1"/>
  <c r="J15" i="4" s="1"/>
  <c r="J16" i="4" a="1"/>
  <c r="J16" i="4" s="1"/>
  <c r="J17" i="4" a="1"/>
  <c r="J17" i="4" s="1"/>
  <c r="J18" i="4" a="1"/>
  <c r="J18" i="4" s="1"/>
  <c r="J19" i="4" a="1"/>
  <c r="J19" i="4" s="1"/>
  <c r="J20" i="4" a="1"/>
  <c r="J20" i="4" s="1"/>
  <c r="J21" i="4" a="1"/>
  <c r="J21" i="4" s="1"/>
  <c r="J22" i="4" a="1"/>
  <c r="J22" i="4" s="1"/>
  <c r="J23" i="4" a="1"/>
  <c r="J23" i="4" s="1"/>
  <c r="J24" i="4" a="1"/>
  <c r="J24" i="4" s="1"/>
  <c r="J25" i="4" a="1"/>
  <c r="J25" i="4" s="1"/>
  <c r="J26" i="4" a="1"/>
  <c r="J26" i="4" s="1"/>
  <c r="J27" i="4" a="1"/>
  <c r="J27" i="4" s="1"/>
  <c r="J28" i="4" a="1"/>
  <c r="J28" i="4" s="1"/>
  <c r="J29" i="4" a="1"/>
  <c r="J29" i="4" s="1"/>
  <c r="J2" i="4" a="1"/>
  <c r="J2" i="4" s="1"/>
  <c r="V31" i="2"/>
  <c r="V33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O20" i="3" s="1"/>
  <c r="P21" i="2"/>
  <c r="P22" i="2"/>
  <c r="P23" i="2"/>
  <c r="P24" i="2"/>
  <c r="O24" i="3" s="1"/>
  <c r="P25" i="2"/>
  <c r="P26" i="2"/>
  <c r="P27" i="2"/>
  <c r="P28" i="2"/>
  <c r="O28" i="3" s="1"/>
  <c r="P29" i="2"/>
  <c r="P2" i="2"/>
  <c r="Y2" i="3"/>
  <c r="C17" i="3"/>
  <c r="E17" i="3"/>
  <c r="F17" i="3" s="1"/>
  <c r="G17" i="3"/>
  <c r="I17" i="3"/>
  <c r="J17" i="3" s="1"/>
  <c r="K17" i="3"/>
  <c r="M17" i="3"/>
  <c r="N17" i="3" s="1"/>
  <c r="O17" i="3"/>
  <c r="Q17" i="3"/>
  <c r="R17" i="3" s="1"/>
  <c r="S17" i="3"/>
  <c r="C18" i="3"/>
  <c r="E18" i="3"/>
  <c r="F18" i="3" s="1"/>
  <c r="G18" i="3"/>
  <c r="I18" i="3"/>
  <c r="J18" i="3" s="1"/>
  <c r="K18" i="3"/>
  <c r="M18" i="3"/>
  <c r="N18" i="3" s="1"/>
  <c r="O18" i="3"/>
  <c r="Q18" i="3"/>
  <c r="R18" i="3" s="1"/>
  <c r="S18" i="3"/>
  <c r="C19" i="3"/>
  <c r="E19" i="3"/>
  <c r="F19" i="3" s="1"/>
  <c r="G19" i="3"/>
  <c r="I19" i="3"/>
  <c r="J19" i="3" s="1"/>
  <c r="K19" i="3"/>
  <c r="M19" i="3"/>
  <c r="N19" i="3" s="1"/>
  <c r="O19" i="3"/>
  <c r="Q19" i="3"/>
  <c r="R19" i="3" s="1"/>
  <c r="S19" i="3"/>
  <c r="C20" i="3"/>
  <c r="E20" i="3"/>
  <c r="F20" i="3" s="1"/>
  <c r="G20" i="3"/>
  <c r="I20" i="3"/>
  <c r="J20" i="3" s="1"/>
  <c r="K20" i="3"/>
  <c r="M20" i="3"/>
  <c r="N20" i="3" s="1"/>
  <c r="Q20" i="3"/>
  <c r="R20" i="3" s="1"/>
  <c r="S20" i="3"/>
  <c r="C21" i="3"/>
  <c r="E21" i="3"/>
  <c r="F21" i="3" s="1"/>
  <c r="G21" i="3"/>
  <c r="I21" i="3"/>
  <c r="J21" i="3" s="1"/>
  <c r="K21" i="3"/>
  <c r="M21" i="3"/>
  <c r="N21" i="3" s="1"/>
  <c r="O21" i="3"/>
  <c r="Q21" i="3"/>
  <c r="R21" i="3" s="1"/>
  <c r="S21" i="3"/>
  <c r="C22" i="3"/>
  <c r="E22" i="3"/>
  <c r="F22" i="3" s="1"/>
  <c r="G22" i="3"/>
  <c r="I22" i="3"/>
  <c r="J22" i="3" s="1"/>
  <c r="K22" i="3"/>
  <c r="M22" i="3"/>
  <c r="N22" i="3" s="1"/>
  <c r="O22" i="3"/>
  <c r="Q22" i="3"/>
  <c r="R22" i="3" s="1"/>
  <c r="S22" i="3"/>
  <c r="C23" i="3"/>
  <c r="E23" i="3"/>
  <c r="F23" i="3" s="1"/>
  <c r="G23" i="3"/>
  <c r="I23" i="3"/>
  <c r="J23" i="3" s="1"/>
  <c r="K23" i="3"/>
  <c r="M23" i="3"/>
  <c r="N23" i="3" s="1"/>
  <c r="O23" i="3"/>
  <c r="Q23" i="3"/>
  <c r="R23" i="3" s="1"/>
  <c r="S23" i="3"/>
  <c r="C24" i="3"/>
  <c r="E24" i="3"/>
  <c r="F24" i="3" s="1"/>
  <c r="G24" i="3"/>
  <c r="I24" i="3"/>
  <c r="J24" i="3" s="1"/>
  <c r="K24" i="3"/>
  <c r="M24" i="3"/>
  <c r="N24" i="3" s="1"/>
  <c r="Q24" i="3"/>
  <c r="R24" i="3" s="1"/>
  <c r="S24" i="3"/>
  <c r="C25" i="3"/>
  <c r="E25" i="3"/>
  <c r="F25" i="3" s="1"/>
  <c r="G25" i="3"/>
  <c r="I25" i="3"/>
  <c r="J25" i="3" s="1"/>
  <c r="K25" i="3"/>
  <c r="M25" i="3"/>
  <c r="N25" i="3" s="1"/>
  <c r="O25" i="3"/>
  <c r="Q25" i="3"/>
  <c r="R25" i="3" s="1"/>
  <c r="S25" i="3"/>
  <c r="C26" i="3"/>
  <c r="E26" i="3"/>
  <c r="F26" i="3" s="1"/>
  <c r="G26" i="3"/>
  <c r="I26" i="3"/>
  <c r="J26" i="3" s="1"/>
  <c r="K26" i="3"/>
  <c r="M26" i="3"/>
  <c r="N26" i="3" s="1"/>
  <c r="O26" i="3"/>
  <c r="Q26" i="3"/>
  <c r="R26" i="3" s="1"/>
  <c r="S26" i="3"/>
  <c r="C27" i="3"/>
  <c r="E27" i="3"/>
  <c r="F27" i="3" s="1"/>
  <c r="G27" i="3"/>
  <c r="I27" i="3"/>
  <c r="J27" i="3" s="1"/>
  <c r="K27" i="3"/>
  <c r="M27" i="3"/>
  <c r="N27" i="3" s="1"/>
  <c r="O27" i="3"/>
  <c r="Q27" i="3"/>
  <c r="R27" i="3" s="1"/>
  <c r="S27" i="3"/>
  <c r="C28" i="3"/>
  <c r="E28" i="3"/>
  <c r="F28" i="3" s="1"/>
  <c r="G28" i="3"/>
  <c r="I28" i="3"/>
  <c r="J28" i="3" s="1"/>
  <c r="K28" i="3"/>
  <c r="M28" i="3"/>
  <c r="N28" i="3" s="1"/>
  <c r="Q28" i="3"/>
  <c r="R28" i="3" s="1"/>
  <c r="S28" i="3"/>
  <c r="C29" i="3"/>
  <c r="E29" i="3"/>
  <c r="F29" i="3" s="1"/>
  <c r="G29" i="3"/>
  <c r="G30" i="3" s="1"/>
  <c r="I29" i="3"/>
  <c r="J29" i="3" s="1"/>
  <c r="K29" i="3"/>
  <c r="M29" i="3"/>
  <c r="N29" i="3" s="1"/>
  <c r="O29" i="3"/>
  <c r="Q29" i="3"/>
  <c r="R29" i="3" s="1"/>
  <c r="S29" i="3"/>
  <c r="S30" i="3"/>
  <c r="T17" i="3" s="1"/>
  <c r="Q30" i="3"/>
  <c r="M30" i="3"/>
  <c r="K30" i="3"/>
  <c r="L17" i="3" s="1"/>
  <c r="I30" i="3"/>
  <c r="E30" i="3"/>
  <c r="C30" i="3"/>
  <c r="D17" i="3" s="1"/>
  <c r="A30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U17" i="2"/>
  <c r="V17" i="2" s="1"/>
  <c r="U18" i="2"/>
  <c r="U18" i="3" s="1"/>
  <c r="U19" i="2"/>
  <c r="U19" i="3" s="1"/>
  <c r="U20" i="2"/>
  <c r="V20" i="2" s="1"/>
  <c r="U21" i="2"/>
  <c r="V21" i="2" s="1"/>
  <c r="U22" i="2"/>
  <c r="U22" i="3" s="1"/>
  <c r="U23" i="2"/>
  <c r="U23" i="3" s="1"/>
  <c r="U24" i="2"/>
  <c r="V24" i="2" s="1"/>
  <c r="U25" i="2"/>
  <c r="V25" i="2" s="1"/>
  <c r="U26" i="2"/>
  <c r="U26" i="3" s="1"/>
  <c r="U27" i="2"/>
  <c r="U27" i="3" s="1"/>
  <c r="U28" i="2"/>
  <c r="V28" i="2" s="1"/>
  <c r="U29" i="2"/>
  <c r="V29" i="2" s="1"/>
  <c r="T32" i="2"/>
  <c r="T30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2" i="2"/>
  <c r="R32" i="2"/>
  <c r="R30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2" i="2"/>
  <c r="P32" i="2"/>
  <c r="P30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2" i="2"/>
  <c r="N32" i="2"/>
  <c r="N30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2" i="2"/>
  <c r="L32" i="2"/>
  <c r="L30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2" i="2"/>
  <c r="J32" i="2"/>
  <c r="J30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2" i="2"/>
  <c r="H32" i="2"/>
  <c r="H30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2" i="2"/>
  <c r="F32" i="2"/>
  <c r="F3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  <c r="D32" i="2"/>
  <c r="D30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2" i="2"/>
  <c r="B32" i="2"/>
  <c r="B30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2" i="2"/>
  <c r="V27" i="2" l="1"/>
  <c r="V23" i="2"/>
  <c r="V19" i="2"/>
  <c r="U29" i="3"/>
  <c r="U25" i="3"/>
  <c r="U21" i="3"/>
  <c r="U17" i="3"/>
  <c r="V26" i="2"/>
  <c r="V22" i="2"/>
  <c r="V18" i="2"/>
  <c r="U28" i="3"/>
  <c r="U24" i="3"/>
  <c r="U20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T29" i="3"/>
  <c r="L29" i="3"/>
  <c r="D29" i="3"/>
  <c r="T28" i="3"/>
  <c r="L28" i="3"/>
  <c r="D28" i="3"/>
  <c r="T27" i="3"/>
  <c r="L27" i="3"/>
  <c r="D27" i="3"/>
  <c r="T26" i="3"/>
  <c r="L26" i="3"/>
  <c r="D26" i="3"/>
  <c r="T25" i="3"/>
  <c r="L25" i="3"/>
  <c r="D25" i="3"/>
  <c r="T24" i="3"/>
  <c r="L24" i="3"/>
  <c r="D24" i="3"/>
  <c r="T23" i="3"/>
  <c r="L23" i="3"/>
  <c r="D23" i="3"/>
  <c r="T22" i="3"/>
  <c r="L22" i="3"/>
  <c r="D22" i="3"/>
  <c r="T21" i="3"/>
  <c r="L21" i="3"/>
  <c r="D21" i="3"/>
  <c r="T20" i="3"/>
  <c r="L20" i="3"/>
  <c r="D20" i="3"/>
  <c r="T19" i="3"/>
  <c r="L19" i="3"/>
  <c r="D19" i="3"/>
  <c r="T18" i="3"/>
  <c r="L18" i="3"/>
  <c r="D18" i="3"/>
  <c r="S16" i="3"/>
  <c r="Q16" i="3"/>
  <c r="O16" i="3"/>
  <c r="M16" i="3"/>
  <c r="K16" i="3"/>
  <c r="I16" i="3"/>
  <c r="G16" i="3"/>
  <c r="E16" i="3"/>
  <c r="C16" i="3"/>
  <c r="A16" i="3"/>
  <c r="S15" i="3"/>
  <c r="Q15" i="3"/>
  <c r="O15" i="3"/>
  <c r="M15" i="3"/>
  <c r="K15" i="3"/>
  <c r="I15" i="3"/>
  <c r="G15" i="3"/>
  <c r="E15" i="3"/>
  <c r="C15" i="3"/>
  <c r="A15" i="3"/>
  <c r="S14" i="3"/>
  <c r="Q14" i="3"/>
  <c r="O14" i="3"/>
  <c r="M14" i="3"/>
  <c r="K14" i="3"/>
  <c r="I14" i="3"/>
  <c r="G14" i="3"/>
  <c r="E14" i="3"/>
  <c r="C14" i="3"/>
  <c r="A14" i="3"/>
  <c r="S13" i="3"/>
  <c r="Q13" i="3"/>
  <c r="O13" i="3"/>
  <c r="M13" i="3"/>
  <c r="K13" i="3"/>
  <c r="I13" i="3"/>
  <c r="G13" i="3"/>
  <c r="E13" i="3"/>
  <c r="C13" i="3"/>
  <c r="A13" i="3"/>
  <c r="S12" i="3"/>
  <c r="Q12" i="3"/>
  <c r="O12" i="3"/>
  <c r="M12" i="3"/>
  <c r="K12" i="3"/>
  <c r="I12" i="3"/>
  <c r="G12" i="3"/>
  <c r="E12" i="3"/>
  <c r="C12" i="3"/>
  <c r="A12" i="3"/>
  <c r="S11" i="3"/>
  <c r="Q11" i="3"/>
  <c r="O11" i="3"/>
  <c r="M11" i="3"/>
  <c r="K11" i="3"/>
  <c r="I11" i="3"/>
  <c r="G11" i="3"/>
  <c r="E11" i="3"/>
  <c r="C11" i="3"/>
  <c r="A11" i="3"/>
  <c r="S10" i="3"/>
  <c r="Q10" i="3"/>
  <c r="O10" i="3"/>
  <c r="M10" i="3"/>
  <c r="K10" i="3"/>
  <c r="I10" i="3"/>
  <c r="G10" i="3"/>
  <c r="E10" i="3"/>
  <c r="C10" i="3"/>
  <c r="A10" i="3"/>
  <c r="S9" i="3"/>
  <c r="Q9" i="3"/>
  <c r="O9" i="3"/>
  <c r="M9" i="3"/>
  <c r="K9" i="3"/>
  <c r="I9" i="3"/>
  <c r="G9" i="3"/>
  <c r="E9" i="3"/>
  <c r="C9" i="3"/>
  <c r="A9" i="3"/>
  <c r="S8" i="3"/>
  <c r="Q8" i="3"/>
  <c r="O8" i="3"/>
  <c r="M8" i="3"/>
  <c r="K8" i="3"/>
  <c r="I8" i="3"/>
  <c r="G8" i="3"/>
  <c r="E8" i="3"/>
  <c r="C8" i="3"/>
  <c r="A8" i="3"/>
  <c r="S7" i="3"/>
  <c r="Q7" i="3"/>
  <c r="O7" i="3"/>
  <c r="M7" i="3"/>
  <c r="K7" i="3"/>
  <c r="I7" i="3"/>
  <c r="G7" i="3"/>
  <c r="E7" i="3"/>
  <c r="C7" i="3"/>
  <c r="A7" i="3"/>
  <c r="S6" i="3"/>
  <c r="Q6" i="3"/>
  <c r="O6" i="3"/>
  <c r="M6" i="3"/>
  <c r="K6" i="3"/>
  <c r="I6" i="3"/>
  <c r="G6" i="3"/>
  <c r="E6" i="3"/>
  <c r="C6" i="3"/>
  <c r="A6" i="3"/>
  <c r="S5" i="3"/>
  <c r="Q5" i="3"/>
  <c r="O5" i="3"/>
  <c r="M5" i="3"/>
  <c r="K5" i="3"/>
  <c r="I5" i="3"/>
  <c r="G5" i="3"/>
  <c r="E5" i="3"/>
  <c r="C5" i="3"/>
  <c r="A5" i="3"/>
  <c r="S4" i="3"/>
  <c r="Q4" i="3"/>
  <c r="O4" i="3"/>
  <c r="M4" i="3"/>
  <c r="K4" i="3"/>
  <c r="I4" i="3"/>
  <c r="G4" i="3"/>
  <c r="E4" i="3"/>
  <c r="C4" i="3"/>
  <c r="A4" i="3"/>
  <c r="S3" i="3"/>
  <c r="Q3" i="3"/>
  <c r="O3" i="3"/>
  <c r="M3" i="3"/>
  <c r="K3" i="3"/>
  <c r="I3" i="3"/>
  <c r="G3" i="3"/>
  <c r="E3" i="3"/>
  <c r="C3" i="3"/>
  <c r="A3" i="3"/>
  <c r="T2" i="2"/>
  <c r="S2" i="3" s="1"/>
  <c r="R2" i="2"/>
  <c r="O2" i="3"/>
  <c r="M2" i="3"/>
  <c r="L2" i="2"/>
  <c r="K2" i="3" s="1"/>
  <c r="J2" i="2"/>
  <c r="H2" i="2"/>
  <c r="G2" i="3" s="1"/>
  <c r="F2" i="2"/>
  <c r="E2" i="3" s="1"/>
  <c r="D2" i="2"/>
  <c r="C2" i="3" s="1"/>
  <c r="B2" i="2"/>
  <c r="O30" i="3" l="1"/>
  <c r="P18" i="3" s="1"/>
  <c r="P22" i="3"/>
  <c r="P26" i="3"/>
  <c r="P19" i="3"/>
  <c r="P23" i="3"/>
  <c r="P27" i="3"/>
  <c r="P20" i="3"/>
  <c r="P28" i="3"/>
  <c r="P24" i="3"/>
  <c r="P17" i="3"/>
  <c r="P21" i="3"/>
  <c r="P25" i="3"/>
  <c r="P29" i="3"/>
  <c r="U4" i="2"/>
  <c r="V4" i="2" s="1"/>
  <c r="U11" i="2"/>
  <c r="U11" i="3" s="1"/>
  <c r="U2" i="2"/>
  <c r="V2" i="2" s="1"/>
  <c r="U7" i="2"/>
  <c r="U7" i="3" s="1"/>
  <c r="H2" i="3"/>
  <c r="P4" i="3"/>
  <c r="D3" i="3"/>
  <c r="L3" i="3"/>
  <c r="T12" i="3"/>
  <c r="F6" i="3"/>
  <c r="N4" i="3"/>
  <c r="L16" i="3"/>
  <c r="U3" i="2"/>
  <c r="U5" i="2"/>
  <c r="U9" i="2"/>
  <c r="U13" i="2"/>
  <c r="F31" i="2"/>
  <c r="N31" i="2"/>
  <c r="U15" i="2"/>
  <c r="U6" i="2"/>
  <c r="U10" i="2"/>
  <c r="U14" i="2"/>
  <c r="H31" i="2"/>
  <c r="P31" i="2"/>
  <c r="A2" i="3"/>
  <c r="I2" i="3"/>
  <c r="Q2" i="3"/>
  <c r="J31" i="2"/>
  <c r="R31" i="2"/>
  <c r="U8" i="2"/>
  <c r="T9" i="3"/>
  <c r="U12" i="2"/>
  <c r="U16" i="2"/>
  <c r="D31" i="2"/>
  <c r="L31" i="2"/>
  <c r="T31" i="2"/>
  <c r="N16" i="3" l="1"/>
  <c r="N8" i="3"/>
  <c r="D13" i="3"/>
  <c r="T10" i="3"/>
  <c r="P11" i="3"/>
  <c r="P15" i="3"/>
  <c r="N15" i="3"/>
  <c r="N9" i="3"/>
  <c r="H15" i="3"/>
  <c r="T13" i="3"/>
  <c r="H11" i="3"/>
  <c r="H7" i="3"/>
  <c r="T15" i="3"/>
  <c r="T16" i="3"/>
  <c r="T8" i="3"/>
  <c r="P12" i="3"/>
  <c r="P7" i="3"/>
  <c r="L7" i="3"/>
  <c r="L8" i="3"/>
  <c r="L13" i="3"/>
  <c r="L12" i="3"/>
  <c r="F5" i="3"/>
  <c r="F12" i="3"/>
  <c r="F10" i="3"/>
  <c r="D16" i="3"/>
  <c r="V7" i="2"/>
  <c r="D15" i="3"/>
  <c r="D9" i="3"/>
  <c r="D12" i="3"/>
  <c r="D8" i="3"/>
  <c r="D5" i="3"/>
  <c r="D11" i="3"/>
  <c r="N11" i="3"/>
  <c r="P3" i="3"/>
  <c r="D7" i="3"/>
  <c r="P6" i="3"/>
  <c r="N12" i="3"/>
  <c r="F8" i="3"/>
  <c r="N14" i="3"/>
  <c r="P9" i="3"/>
  <c r="D14" i="3"/>
  <c r="D10" i="3"/>
  <c r="D4" i="3"/>
  <c r="P5" i="3"/>
  <c r="U4" i="3"/>
  <c r="U2" i="3"/>
  <c r="L11" i="3"/>
  <c r="L14" i="3"/>
  <c r="H12" i="3"/>
  <c r="N5" i="3"/>
  <c r="V11" i="2"/>
  <c r="L9" i="3"/>
  <c r="N7" i="3"/>
  <c r="L15" i="3"/>
  <c r="P13" i="3"/>
  <c r="N10" i="3"/>
  <c r="P10" i="3"/>
  <c r="P16" i="3"/>
  <c r="N13" i="3"/>
  <c r="L10" i="3"/>
  <c r="P8" i="3"/>
  <c r="P14" i="3"/>
  <c r="L4" i="3"/>
  <c r="T5" i="3"/>
  <c r="D2" i="3"/>
  <c r="D6" i="3"/>
  <c r="H4" i="3"/>
  <c r="F16" i="3"/>
  <c r="F11" i="3"/>
  <c r="F14" i="3"/>
  <c r="U15" i="3"/>
  <c r="V15" i="2"/>
  <c r="H16" i="3"/>
  <c r="T14" i="3"/>
  <c r="F9" i="3"/>
  <c r="T4" i="3"/>
  <c r="H3" i="3"/>
  <c r="N2" i="3"/>
  <c r="T6" i="3"/>
  <c r="L5" i="3"/>
  <c r="T2" i="3"/>
  <c r="P2" i="3"/>
  <c r="T3" i="3"/>
  <c r="H5" i="3"/>
  <c r="U6" i="3"/>
  <c r="V6" i="2"/>
  <c r="U13" i="3"/>
  <c r="V13" i="2"/>
  <c r="U12" i="3"/>
  <c r="V12" i="2"/>
  <c r="U8" i="3"/>
  <c r="V8" i="2"/>
  <c r="H14" i="3"/>
  <c r="H10" i="3"/>
  <c r="R2" i="3"/>
  <c r="U10" i="3"/>
  <c r="V10" i="2"/>
  <c r="H9" i="3"/>
  <c r="T7" i="3"/>
  <c r="F15" i="3"/>
  <c r="F13" i="3"/>
  <c r="U5" i="3"/>
  <c r="V5" i="2"/>
  <c r="N3" i="3"/>
  <c r="L2" i="3"/>
  <c r="L6" i="3"/>
  <c r="N6" i="3"/>
  <c r="F4" i="3"/>
  <c r="U16" i="3"/>
  <c r="V16" i="2"/>
  <c r="U14" i="3"/>
  <c r="V14" i="2"/>
  <c r="H13" i="3"/>
  <c r="T11" i="3"/>
  <c r="U9" i="3"/>
  <c r="V9" i="2"/>
  <c r="H8" i="3"/>
  <c r="U3" i="3"/>
  <c r="V3" i="2"/>
  <c r="V36" i="2" s="1"/>
  <c r="F7" i="3"/>
  <c r="F2" i="3"/>
  <c r="H6" i="3"/>
  <c r="F3" i="3"/>
  <c r="V34" i="2" l="1"/>
  <c r="U30" i="3"/>
  <c r="V19" i="3" s="1"/>
  <c r="V35" i="2"/>
  <c r="V32" i="2"/>
  <c r="D30" i="3"/>
  <c r="P30" i="3"/>
  <c r="F30" i="3"/>
  <c r="T30" i="3"/>
  <c r="H30" i="3"/>
  <c r="L30" i="3"/>
  <c r="J15" i="3"/>
  <c r="J13" i="3"/>
  <c r="J9" i="3"/>
  <c r="J11" i="3"/>
  <c r="J16" i="3"/>
  <c r="J3" i="3"/>
  <c r="J5" i="3"/>
  <c r="J6" i="3"/>
  <c r="J7" i="3"/>
  <c r="J12" i="3"/>
  <c r="J10" i="3"/>
  <c r="J14" i="3"/>
  <c r="J4" i="3"/>
  <c r="J8" i="3"/>
  <c r="X2" i="2"/>
  <c r="X3" i="2"/>
  <c r="R4" i="3"/>
  <c r="R9" i="3"/>
  <c r="R8" i="3"/>
  <c r="R10" i="3"/>
  <c r="R14" i="3"/>
  <c r="R13" i="3"/>
  <c r="R15" i="3"/>
  <c r="R6" i="3"/>
  <c r="R7" i="3"/>
  <c r="R11" i="3"/>
  <c r="R16" i="3"/>
  <c r="R5" i="3"/>
  <c r="R3" i="3"/>
  <c r="R12" i="3"/>
  <c r="J2" i="3"/>
  <c r="V5" i="3"/>
  <c r="N30" i="3"/>
  <c r="V22" i="3" l="1"/>
  <c r="V25" i="3"/>
  <c r="V27" i="3"/>
  <c r="V23" i="3"/>
  <c r="V18" i="3"/>
  <c r="V20" i="3"/>
  <c r="V21" i="3"/>
  <c r="V24" i="3"/>
  <c r="V26" i="3"/>
  <c r="V28" i="3"/>
  <c r="V29" i="3"/>
  <c r="V17" i="3"/>
  <c r="X4" i="2"/>
  <c r="Y9" i="2" s="1"/>
  <c r="R30" i="3"/>
  <c r="V3" i="3"/>
  <c r="V14" i="3"/>
  <c r="V10" i="3"/>
  <c r="V9" i="3"/>
  <c r="V6" i="3"/>
  <c r="V12" i="3"/>
  <c r="V16" i="3"/>
  <c r="V15" i="3"/>
  <c r="V11" i="3"/>
  <c r="V7" i="3"/>
  <c r="V2" i="3"/>
  <c r="V4" i="3"/>
  <c r="V8" i="3"/>
  <c r="J30" i="3"/>
  <c r="V13" i="3"/>
  <c r="Y15" i="2" l="1"/>
  <c r="Y11" i="2"/>
  <c r="Y2" i="2"/>
  <c r="Y14" i="2"/>
  <c r="Y8" i="2"/>
  <c r="Y10" i="2"/>
  <c r="Y13" i="2"/>
  <c r="Y4" i="2"/>
  <c r="Y7" i="2"/>
  <c r="Y16" i="2"/>
  <c r="Y12" i="2"/>
  <c r="Y6" i="2"/>
  <c r="Y5" i="2"/>
  <c r="Y3" i="2"/>
  <c r="V30" i="3"/>
  <c r="Y4" i="3" s="1"/>
  <c r="B31" i="2" l="1"/>
  <c r="B2" i="3"/>
  <c r="B12" i="3"/>
  <c r="B16" i="3"/>
  <c r="B4" i="3"/>
  <c r="B30" i="3" s="1"/>
  <c r="Y3" i="3" s="1"/>
  <c r="Y6" i="3" s="1"/>
  <c r="B11" i="3"/>
  <c r="B7" i="3"/>
  <c r="B14" i="3"/>
  <c r="B5" i="3"/>
  <c r="B3" i="3"/>
  <c r="B15" i="3"/>
  <c r="B6" i="3"/>
  <c r="B8" i="3"/>
  <c r="B9" i="3"/>
  <c r="B10" i="3"/>
  <c r="B13" i="3"/>
  <c r="B22" i="3"/>
  <c r="B29" i="3"/>
  <c r="B25" i="3"/>
  <c r="B21" i="3"/>
  <c r="B17" i="3"/>
  <c r="B26" i="3"/>
  <c r="B18" i="3"/>
  <c r="B28" i="3"/>
  <c r="B24" i="3"/>
  <c r="B20" i="3"/>
  <c r="B27" i="3"/>
  <c r="B23" i="3"/>
  <c r="B19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<sst xmlns="http://schemas.openxmlformats.org/spreadsheetml/2006/main" count="760" uniqueCount="121">
  <si>
    <t>Timestamp</t>
  </si>
  <si>
    <t>1. 我覺得【樂遊戲後台】並不需要設計得這麼複雜</t>
  </si>
  <si>
    <t>Email address</t>
  </si>
  <si>
    <t>2. 我覺得【樂遊戲後台】的操作很簡單</t>
  </si>
  <si>
    <t>3. 我覺得【樂遊戲後台】的設定很麻煩</t>
  </si>
  <si>
    <t>4. 我覺得【樂遊戲後台】的各項功能整合得很好</t>
  </si>
  <si>
    <t>5. 我覺得【樂遊戲後台】有很多地方設計得不一致</t>
  </si>
  <si>
    <t>6. 我覺得我會經常使用【樂遊戲後台】推出的服務</t>
  </si>
  <si>
    <t>7. 我覺得在【樂遊戲後台】中操作時，感到很有把握</t>
  </si>
  <si>
    <t>8. 我覺得在【樂遊戲後台】中操作時，需要有人在一旁協助或指導</t>
  </si>
  <si>
    <t>9. 我相信大多數人都可以很快學會如何在【樂遊戲後台】中操作</t>
  </si>
  <si>
    <t>10. 我覺得在開始使用【樂遊戲後台】之前，要先學會很多東西</t>
  </si>
  <si>
    <t>1. 如果樂遊戲推出新的遊戲類型，例如刮刮樂、求籤，你覺得如何？</t>
  </si>
  <si>
    <t>2. 如果樂遊戲「不再」推出新的遊戲類型了，你覺得如何？</t>
  </si>
  <si>
    <t>3. 你對於現有的遊戲類型滿意嗎？</t>
  </si>
  <si>
    <t>1. 如果樂遊戲推出新的獎品類型，例如送樂天點數，你覺得如何？</t>
  </si>
  <si>
    <t>2. 如果樂遊戲「不再」推出新的獎品類型了，你覺得如何？</t>
  </si>
  <si>
    <t>3. 你對於現有的獎品類型滿意嗎?</t>
  </si>
  <si>
    <t>1. 如果樂遊戲增加更多推薦商品的功能，你覺得如何？</t>
  </si>
  <si>
    <t>2. 如果樂遊戲「不再」增加更多推薦商品的功能了，你覺得如何？</t>
  </si>
  <si>
    <t>3. 你對於現在樂遊戲的推薦商品功能滿意嗎？</t>
  </si>
  <si>
    <t>1. 如果樂遊戲在現有的數據報表中，提供更多資料例如玩家名單，你覺得如何？</t>
  </si>
  <si>
    <t>2. 如果樂遊戲只提供目前的數據報表，「不再」新增任何資料了，你覺得如何？</t>
  </si>
  <si>
    <t>3. 你對於樂遊戲現在提供的數據資料滿意嗎？</t>
  </si>
  <si>
    <t>最後，想知道你對【樂遊戲】有沒有任何建議或需求，請不吝指教，我們想知道你最真實的感受！</t>
  </si>
  <si>
    <t>Total</t>
  </si>
  <si>
    <t>喜歡這個想法</t>
  </si>
  <si>
    <t>其實無所謂</t>
  </si>
  <si>
    <t>還算可接受</t>
  </si>
  <si>
    <t>yani@norns.com.tw</t>
  </si>
  <si>
    <t>不喜歡這個想法</t>
  </si>
  <si>
    <t>ivanmax0280@gmail.com</t>
  </si>
  <si>
    <t>friccy01@gmail.com</t>
  </si>
  <si>
    <t>必須這樣做</t>
  </si>
  <si>
    <t>1.操作遊戲有點卡卡的2.遊戲畫面做的太簡陋不吸引人3.遊戲可增加互動的溫馨語言</t>
  </si>
  <si>
    <t>hongjf@hotmail.com</t>
  </si>
  <si>
    <t xml:space="preserve">１．希望獎項的部分可以多一點選擇
例如: 買一送一，第二件幾折
不然以目前方式，消費者一下就會無感
２．遊戲的多樣性
因為目前的遊戲新鮮度一下就過了
消費者太聰明
所以玩一兩次就不會再玩了
商品推薦連結可以導入「自己設定的活動頁面」
不要只是單品
以上
謝謝你們
</t>
  </si>
  <si>
    <t>kelly@yi-hsing.com.tw</t>
  </si>
  <si>
    <t>lyreishop@gmail.com</t>
  </si>
  <si>
    <t>希望在"活動設定"的頁面同時出現教學範例，在安排活動的過程中能更快清楚的看到設定完成後的樣子</t>
  </si>
  <si>
    <t>tina5315@hotmail.com</t>
  </si>
  <si>
    <t>很不錯,謝謝你們</t>
  </si>
  <si>
    <t>qqshoes520@gmail.com</t>
  </si>
  <si>
    <t>可以推出抽獎活動 可以送實質的商品比如店內商品</t>
  </si>
  <si>
    <t>alice.Chang@amun.com.tw</t>
  </si>
  <si>
    <t>K/(K-1)</t>
  </si>
  <si>
    <t xml:space="preserve">1.若有優惠卷，建議結帳的時候顯示是店家優惠卷(以免帳款有問題)
2.希望獎品是可以有"實際商品當贈品"
</t>
  </si>
  <si>
    <t>tosca0412@n26337073.com</t>
  </si>
  <si>
    <t>jd568@cs.chengseng.com.tw</t>
  </si>
  <si>
    <t>建議在訂單明細中，顯示折價券名稱，以利對帳。(讓我們可區分客人使用的是樂遊戲得到的折價券，還是樂天官方的折價券)</t>
  </si>
  <si>
    <t>babytiger.market@gmail.com</t>
  </si>
  <si>
    <t>前台手機板頁面似乎不知從哪點入，希望遊戲的部分可以有更多曝光的地方讓大家知道</t>
  </si>
  <si>
    <t>x2.5</t>
  </si>
  <si>
    <t>Normalization</t>
  </si>
  <si>
    <t>enenshop@gmail.com</t>
  </si>
  <si>
    <t>sgs3661598@gmail.com</t>
  </si>
  <si>
    <t>Sum of Item Variance</t>
  </si>
  <si>
    <t>樂遊戲是行銷的一個動態活動與消費者保持互動來往</t>
  </si>
  <si>
    <t>yiyunkao9116@gmail.com</t>
  </si>
  <si>
    <t>目前只能提供獎勵優惠券（折抵部分），希望能增設獎品多樣不見得只有一種優惠券抵用商品，可以增設實體商品當作贈品的選項。</t>
  </si>
  <si>
    <t>miya@her-an-chern.com.tw</t>
  </si>
  <si>
    <t>希望獎品部分可以自行設定 不見得要一定要使用折價卷類</t>
  </si>
  <si>
    <t>zzsspho@gmail.com</t>
  </si>
  <si>
    <t>min</t>
  </si>
  <si>
    <t>刮刮樂是春節最多人玩的，但風格太套版了，如果個別店家有要在畫面上或是內容上做出差異性是困難的</t>
  </si>
  <si>
    <t>cerealkitchen@gmail.com</t>
  </si>
  <si>
    <t>Variance of Total column</t>
  </si>
  <si>
    <t>yvonne_hsieh@chiao-li.com.tw</t>
  </si>
  <si>
    <t>0416@0416x1014.com</t>
  </si>
  <si>
    <t>max</t>
  </si>
  <si>
    <t xml:space="preserve">獎項跟遊戲的多樣性
因為消費者容易疲乏
</t>
  </si>
  <si>
    <t>yq855091@creata.com.tw</t>
  </si>
  <si>
    <t>既然是店家推出的活動，可以設計店家贈品機制，活動可以在多樣化，手機app客戶無法連結遊戲介面，只有電腦可以搜尋到活動，互動遊戲可以提升店家績效帶動貴司的收入，可用心開發該產品，以達到雙方互利合作的效果。3M官方旗艦店 業務</t>
  </si>
  <si>
    <t>calm771008@gmail.com</t>
  </si>
  <si>
    <t>Range</t>
  </si>
  <si>
    <t>蝦皮優良的店家，會在全商品上有個優良圖案，可以考慮有開啟遊戲的，於賣家商品顯示小圖示，讓客人一看便知此店家有遊戲活動，吸引客人~</t>
  </si>
  <si>
    <t>marketing@yiannis.com.tw</t>
  </si>
  <si>
    <t>a3133531@gmail.com</t>
  </si>
  <si>
    <t>活動設計可以提供更完整的解說</t>
  </si>
  <si>
    <t>monica@iboutique.com.tw</t>
  </si>
  <si>
    <t>gae591@hotmail.com</t>
  </si>
  <si>
    <t>Cronbach</t>
  </si>
  <si>
    <t>好像沒有提升到業績耶！
還是沒有出現訂單</t>
  </si>
  <si>
    <t>emma@scake.com.tw</t>
  </si>
  <si>
    <t>phoebe.chen.cc@gmail.com</t>
  </si>
  <si>
    <t>希望可以增加更多選項</t>
  </si>
  <si>
    <t>average</t>
  </si>
  <si>
    <t>SUS Score</t>
  </si>
  <si>
    <t>standard deviation</t>
  </si>
  <si>
    <t>Kano Table</t>
    <phoneticPr fontId="4" type="noConversion"/>
  </si>
  <si>
    <t>Positive</t>
    <phoneticPr fontId="4" type="noConversion"/>
  </si>
  <si>
    <t>Negative</t>
    <phoneticPr fontId="4" type="noConversion"/>
  </si>
  <si>
    <t>喜歡這個想法</t>
    <phoneticPr fontId="4" type="noConversion"/>
  </si>
  <si>
    <t>必須這樣做</t>
    <phoneticPr fontId="4" type="noConversion"/>
  </si>
  <si>
    <t>其實無所謂</t>
    <phoneticPr fontId="4" type="noConversion"/>
  </si>
  <si>
    <t>還算可接受</t>
    <phoneticPr fontId="4" type="noConversion"/>
  </si>
  <si>
    <t>不喜歡這個想法</t>
    <phoneticPr fontId="4" type="noConversion"/>
  </si>
  <si>
    <t>Request Type</t>
    <phoneticPr fontId="4" type="noConversion"/>
  </si>
  <si>
    <t>Q</t>
    <phoneticPr fontId="4" type="noConversion"/>
  </si>
  <si>
    <t>A</t>
    <phoneticPr fontId="4" type="noConversion"/>
  </si>
  <si>
    <t>O</t>
    <phoneticPr fontId="4" type="noConversion"/>
  </si>
  <si>
    <t>I</t>
    <phoneticPr fontId="4" type="noConversion"/>
  </si>
  <si>
    <t>R</t>
    <phoneticPr fontId="4" type="noConversion"/>
  </si>
  <si>
    <t>M</t>
    <phoneticPr fontId="4" type="noConversion"/>
  </si>
  <si>
    <t>SUS sd</t>
    <phoneticPr fontId="4" type="noConversion"/>
  </si>
  <si>
    <t>sd *3</t>
    <phoneticPr fontId="4" type="noConversion"/>
  </si>
  <si>
    <t xml:space="preserve">mean </t>
    <phoneticPr fontId="4" type="noConversion"/>
  </si>
  <si>
    <t>mode</t>
    <phoneticPr fontId="4" type="noConversion"/>
  </si>
  <si>
    <t>medien</t>
    <phoneticPr fontId="4" type="noConversion"/>
  </si>
  <si>
    <t>Majority</t>
    <phoneticPr fontId="4" type="noConversion"/>
  </si>
  <si>
    <t>Extent of Satisfaction</t>
    <phoneticPr fontId="4" type="noConversion"/>
  </si>
  <si>
    <t>Extent of Dissatisfaction</t>
    <phoneticPr fontId="4" type="noConversion"/>
  </si>
  <si>
    <t>CS coefficient</t>
    <phoneticPr fontId="4" type="noConversion"/>
  </si>
  <si>
    <t>增加遊戲類型</t>
  </si>
  <si>
    <t>增加遊戲類型</t>
    <phoneticPr fontId="4" type="noConversion"/>
  </si>
  <si>
    <t>Features</t>
    <phoneticPr fontId="4" type="noConversion"/>
  </si>
  <si>
    <t>增加推薦商品功能</t>
    <phoneticPr fontId="4" type="noConversion"/>
  </si>
  <si>
    <t>增加遊戲獎品</t>
    <phoneticPr fontId="4" type="noConversion"/>
  </si>
  <si>
    <t>增加數據報表</t>
    <phoneticPr fontId="4" type="noConversion"/>
  </si>
  <si>
    <t xml:space="preserve">Satisfaction </t>
    <phoneticPr fontId="4" type="noConversion"/>
  </si>
  <si>
    <t>Dissatisfaction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</si>
</sst>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/d/yyyy\ h:mm:ss"/>
    <numFmt numFmtId="180" formatCode="0.0000000"/>
    <numFmt numFmtId="194" formatCode="0.00_);[Red]\(0.00\)"/>
    <numFmt numFmtId="195" formatCode="0.00_ ;[Red]\-0.00\ "/>
  </numFmts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2"/>
      <color theme="1"/>
      <name val="Arial"/>
      <family val="2"/>
    </font>
    <font>
      <sz val="9"/>
      <name val="Wawati TC"/>
      <family val="3"/>
      <charset val="136"/>
    </font>
    <font>
      <sz val="10"/>
      <color rgb="FF000000"/>
      <name val="Arial"/>
      <family val="2"/>
    </font>
    <font>
      <b/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980000"/>
        <bgColor rgb="FF980000"/>
      </patternFill>
    </fill>
    <fill>
      <patternFill patternType="solid">
        <fgColor rgb="FFF9CB9C"/>
        <bgColor rgb="FFF9C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176" fontId="1" fillId="0" borderId="0" xfId="0" applyNumberFormat="1" applyFont="1" applyAlignment="1"/>
    <xf numFmtId="0" fontId="1" fillId="2" borderId="0" xfId="0" applyFont="1" applyFill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4" borderId="0" xfId="0" applyFont="1" applyFill="1"/>
    <xf numFmtId="0" fontId="1" fillId="4" borderId="0" xfId="0" applyFont="1" applyFill="1" applyAlignment="1"/>
    <xf numFmtId="0" fontId="1" fillId="0" borderId="0" xfId="0" applyFont="1" applyAlignment="1">
      <alignment horizontal="right"/>
    </xf>
    <xf numFmtId="0" fontId="2" fillId="6" borderId="0" xfId="0" applyFont="1" applyFill="1" applyAlignment="1">
      <alignment wrapText="1"/>
    </xf>
    <xf numFmtId="0" fontId="2" fillId="6" borderId="0" xfId="0" applyFont="1" applyFill="1"/>
    <xf numFmtId="0" fontId="1" fillId="7" borderId="0" xfId="0" applyFont="1" applyFill="1" applyAlignment="1"/>
    <xf numFmtId="0" fontId="2" fillId="6" borderId="0" xfId="0" applyFont="1" applyFill="1" applyAlignment="1"/>
    <xf numFmtId="0" fontId="3" fillId="0" borderId="0" xfId="0" applyFont="1"/>
    <xf numFmtId="0" fontId="5" fillId="0" borderId="0" xfId="0" applyFont="1" applyAlignment="1"/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1" fontId="1" fillId="0" borderId="0" xfId="0" applyNumberFormat="1" applyFont="1"/>
    <xf numFmtId="1" fontId="0" fillId="0" borderId="0" xfId="0" applyNumberFormat="1" applyFont="1" applyAlignment="1"/>
    <xf numFmtId="2" fontId="0" fillId="0" borderId="0" xfId="0" applyNumberFormat="1" applyFont="1" applyAlignment="1"/>
    <xf numFmtId="0" fontId="2" fillId="0" borderId="0" xfId="0" applyFont="1" applyFill="1" applyAlignment="1"/>
    <xf numFmtId="1" fontId="2" fillId="0" borderId="0" xfId="0" applyNumberFormat="1" applyFont="1" applyFill="1"/>
    <xf numFmtId="180" fontId="1" fillId="4" borderId="0" xfId="0" applyNumberFormat="1" applyFont="1" applyFill="1"/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8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1" fillId="8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5" fillId="0" borderId="0" xfId="0" applyFont="1" applyAlignment="1">
      <alignment vertical="center" wrapText="1"/>
    </xf>
    <xf numFmtId="194" fontId="0" fillId="0" borderId="0" xfId="0" applyNumberFormat="1" applyFont="1" applyAlignment="1"/>
    <xf numFmtId="195" fontId="0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CS Coefficient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'CS Coefficient'!$A$1:$A$5</c:f>
              <c:strCache>
                <c:ptCount val="5"/>
                <c:pt idx="0">
                  <c:v>Features</c:v>
                </c:pt>
                <c:pt idx="1">
                  <c:v>增加遊戲類型</c:v>
                </c:pt>
                <c:pt idx="2">
                  <c:v>增加遊戲獎品</c:v>
                </c:pt>
                <c:pt idx="3">
                  <c:v>增加推薦商品功能</c:v>
                </c:pt>
                <c:pt idx="4">
                  <c:v>增加數據報表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5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666F-014A-9183-5F1994F8A999}"/>
              </c:ext>
            </c:extLst>
          </c:dPt>
          <c:xVal>
            <c:numRef>
              <c:f>'CS Coefficient'!$C$2:$C$5</c:f>
              <c:numCache>
                <c:formatCode>0.00_ ;[Red]\-0.00\ </c:formatCode>
                <c:ptCount val="4"/>
                <c:pt idx="0">
                  <c:v>-0.6071428571428571</c:v>
                </c:pt>
                <c:pt idx="1">
                  <c:v>-0.61538461538461542</c:v>
                </c:pt>
                <c:pt idx="2">
                  <c:v>-0.5714285714285714</c:v>
                </c:pt>
                <c:pt idx="3">
                  <c:v>-0.4642857142857143</c:v>
                </c:pt>
              </c:numCache>
            </c:numRef>
          </c:xVal>
          <c:yVal>
            <c:numRef>
              <c:f>'CS Coefficient'!$B$2:$B$5</c:f>
              <c:numCache>
                <c:formatCode>General</c:formatCode>
                <c:ptCount val="4"/>
                <c:pt idx="0">
                  <c:v>0.8571428571428571</c:v>
                </c:pt>
                <c:pt idx="1">
                  <c:v>0.53846153846153844</c:v>
                </c:pt>
                <c:pt idx="2">
                  <c:v>0.6071428571428571</c:v>
                </c:pt>
                <c:pt idx="3">
                  <c:v>0.5714285714285714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6F-014A-9183-5F1994F8A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9834303"/>
        <c:axId val="2036942239"/>
      </c:scatterChart>
      <c:valAx>
        <c:axId val="1959834303"/>
        <c:scaling>
          <c:orientation val="maxMin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;[Red]\-0.0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6942239"/>
        <c:crosses val="autoZero"/>
        <c:crossBetween val="midCat"/>
        <c:majorUnit val="0.1"/>
      </c:valAx>
      <c:valAx>
        <c:axId val="2036942239"/>
        <c:scaling>
          <c:orientation val="minMax"/>
          <c:max val="1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59834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/>
                <a:cs typeface="Arial"/>
              </a:rPr>
              <a:t>SUS Scores</a:t>
            </a:r>
            <a:endParaRPr lang="zh-TW" alt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endParaRPr>
          </a:p>
        </cx:rich>
      </cx:tx>
    </cx:title>
    <cx:plotArea>
      <cx:plotAreaRegion>
        <cx:series layoutId="clusteredColumn" uniqueId="{0F8EEF83-5B9E-AE4F-B5AD-1B80B290BC0E}">
          <cx:spPr>
            <a:solidFill>
              <a:schemeClr val="accent6">
                <a:lumMod val="50000"/>
              </a:schemeClr>
            </a:solidFill>
            <a:ln w="31750">
              <a:solidFill>
                <a:schemeClr val="tx1">
                  <a:lumMod val="15000"/>
                  <a:lumOff val="85000"/>
                  <a:alpha val="0"/>
                </a:schemeClr>
              </a:solidFill>
            </a:ln>
          </cx:spPr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TW" sz="900" b="0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Arial"/>
                    <a:cs typeface="Arial"/>
                  </a:rPr>
                  <a:t>Number of Participants</a:t>
                </a:r>
                <a:endParaRPr lang="zh-TW" alt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jpeg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946150</xdr:colOff>
      <xdr:row>15</xdr:row>
      <xdr:rowOff>184150</xdr:rowOff>
    </xdr:from>
    <xdr:to>
      <xdr:col>28</xdr:col>
      <xdr:colOff>47037</xdr:colOff>
      <xdr:row>30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圖表 3">
              <a:extLst>
                <a:ext uri="{FF2B5EF4-FFF2-40B4-BE49-F238E27FC236}">
                  <a16:creationId xmlns:a16="http://schemas.microsoft.com/office/drawing/2014/main" id="{1FF77684-2982-0F4C-BA23-C672A1330D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421088" y="3602175"/>
              <a:ext cx="5686072" cy="27109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 editAs="oneCell">
    <xdr:from>
      <xdr:col>22</xdr:col>
      <xdr:colOff>740834</xdr:colOff>
      <xdr:row>32</xdr:row>
      <xdr:rowOff>181428</xdr:rowOff>
    </xdr:from>
    <xdr:to>
      <xdr:col>32</xdr:col>
      <xdr:colOff>43543</xdr:colOff>
      <xdr:row>52</xdr:row>
      <xdr:rowOff>137281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5A55273-5260-9744-98BA-9CBBA2544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33691" y="7060595"/>
          <a:ext cx="10339614" cy="3523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653145</xdr:colOff>
      <xdr:row>55</xdr:row>
      <xdr:rowOff>137886</xdr:rowOff>
    </xdr:from>
    <xdr:to>
      <xdr:col>32</xdr:col>
      <xdr:colOff>69607</xdr:colOff>
      <xdr:row>98</xdr:row>
      <xdr:rowOff>100390</xdr:rowOff>
    </xdr:to>
    <xdr:pic>
      <xdr:nvPicPr>
        <xdr:cNvPr id="6" name="圖片 5" descr="SUS score on a curve with percentiles ranks and grades">
          <a:extLst>
            <a:ext uri="{FF2B5EF4-FFF2-40B4-BE49-F238E27FC236}">
              <a16:creationId xmlns:a16="http://schemas.microsoft.com/office/drawing/2014/main" id="{BC1FEA6A-AE8E-564A-986B-76FB22808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45145" y="11517086"/>
          <a:ext cx="10592462" cy="76079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977900</xdr:colOff>
      <xdr:row>8</xdr:row>
      <xdr:rowOff>101600</xdr:rowOff>
    </xdr:from>
    <xdr:to>
      <xdr:col>26</xdr:col>
      <xdr:colOff>355600</xdr:colOff>
      <xdr:row>22</xdr:row>
      <xdr:rowOff>139700</xdr:rowOff>
    </xdr:to>
    <xdr:pic>
      <xdr:nvPicPr>
        <xdr:cNvPr id="2" name="圖片 1" descr="「cronbach alpha」的圖片搜尋結果">
          <a:extLst>
            <a:ext uri="{FF2B5EF4-FFF2-40B4-BE49-F238E27FC236}">
              <a16:creationId xmlns:a16="http://schemas.microsoft.com/office/drawing/2014/main" id="{3A810FBB-A0D4-D245-9362-D4A07F9C0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85700" y="1625600"/>
          <a:ext cx="3797300" cy="270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101600</xdr:colOff>
      <xdr:row>10</xdr:row>
      <xdr:rowOff>107950</xdr:rowOff>
    </xdr:from>
    <xdr:to>
      <xdr:col>9</xdr:col>
      <xdr:colOff>546100</xdr:colOff>
      <xdr:row>27</xdr:row>
      <xdr:rowOff>44450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2141C2EE-2FD2-1248-9322-32D05C8B82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29"/>
  <sheetViews>
    <sheetView topLeftCell="W1" workbookViewId="0">
      <pane ySplit="1" topLeftCell="A2" activePane="bottomLeft" state="frozen"/>
      <selection pane="bottomLeft" activeCell="Y29" sqref="Y2:Y29"/>
    </sheetView>
  </sheetViews>
  <sheetFormatPr baseColWidth="10" defaultColWidth="14.5" defaultRowHeight="15.75" customHeight="1" x14ac:dyDescent="0.15"/>
  <cols>
    <col min="1" max="31" width="21.5" customWidth="1"/>
  </cols>
  <sheetData>
    <row r="1" spans="1:31" ht="15.75" customHeight="1" x14ac:dyDescent="0.1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  <c r="AB1" s="1"/>
      <c r="AC1" s="1"/>
      <c r="AD1" s="1"/>
      <c r="AE1" s="1"/>
    </row>
    <row r="2" spans="1:31" ht="15.75" customHeight="1" x14ac:dyDescent="0.15">
      <c r="A2" s="3">
        <v>43874.485944421293</v>
      </c>
      <c r="B2" s="5" t="s">
        <v>29</v>
      </c>
      <c r="C2" s="5">
        <v>5</v>
      </c>
      <c r="D2" s="5">
        <v>2</v>
      </c>
      <c r="E2" s="5">
        <v>5</v>
      </c>
      <c r="F2" s="5">
        <v>2</v>
      </c>
      <c r="G2" s="5">
        <v>5</v>
      </c>
      <c r="H2" s="5">
        <v>2</v>
      </c>
      <c r="I2" s="5">
        <v>1</v>
      </c>
      <c r="J2" s="5">
        <v>4</v>
      </c>
      <c r="K2" s="5">
        <v>1</v>
      </c>
      <c r="L2" s="5">
        <v>5</v>
      </c>
      <c r="M2" s="5" t="s">
        <v>26</v>
      </c>
      <c r="N2" s="5" t="s">
        <v>28</v>
      </c>
      <c r="O2" s="5">
        <v>4</v>
      </c>
      <c r="P2" s="5" t="s">
        <v>26</v>
      </c>
      <c r="Q2" s="5" t="s">
        <v>30</v>
      </c>
      <c r="R2" s="5">
        <v>4</v>
      </c>
      <c r="S2" s="5" t="s">
        <v>26</v>
      </c>
      <c r="T2" s="5" t="s">
        <v>30</v>
      </c>
      <c r="U2" s="5">
        <v>3</v>
      </c>
      <c r="V2" s="5" t="s">
        <v>26</v>
      </c>
      <c r="W2" s="5" t="s">
        <v>30</v>
      </c>
      <c r="X2" s="5">
        <v>2</v>
      </c>
    </row>
    <row r="3" spans="1:31" ht="15.75" customHeight="1" x14ac:dyDescent="0.15">
      <c r="A3" s="3">
        <v>43874.48606649306</v>
      </c>
      <c r="B3" s="5" t="s">
        <v>31</v>
      </c>
      <c r="C3" s="5">
        <v>3</v>
      </c>
      <c r="D3" s="5">
        <v>3</v>
      </c>
      <c r="E3" s="5">
        <v>4</v>
      </c>
      <c r="F3" s="5">
        <v>3</v>
      </c>
      <c r="G3" s="5">
        <v>3</v>
      </c>
      <c r="H3" s="5">
        <v>3</v>
      </c>
      <c r="I3" s="5">
        <v>3</v>
      </c>
      <c r="J3" s="5">
        <v>3</v>
      </c>
      <c r="K3" s="5">
        <v>3</v>
      </c>
      <c r="L3" s="5">
        <v>4</v>
      </c>
      <c r="M3" s="5" t="s">
        <v>26</v>
      </c>
      <c r="N3" s="5" t="s">
        <v>27</v>
      </c>
      <c r="O3" s="5">
        <v>4</v>
      </c>
      <c r="P3" s="5" t="s">
        <v>26</v>
      </c>
      <c r="Q3" s="5" t="s">
        <v>27</v>
      </c>
      <c r="R3" s="5">
        <v>4</v>
      </c>
      <c r="S3" s="5" t="s">
        <v>26</v>
      </c>
      <c r="T3" s="5" t="s">
        <v>27</v>
      </c>
      <c r="U3" s="5">
        <v>4</v>
      </c>
      <c r="V3" s="5" t="s">
        <v>26</v>
      </c>
      <c r="W3" s="5" t="s">
        <v>28</v>
      </c>
      <c r="X3" s="5">
        <v>4</v>
      </c>
    </row>
    <row r="4" spans="1:31" ht="15.75" customHeight="1" x14ac:dyDescent="0.15">
      <c r="A4" s="3">
        <v>43874.489751041663</v>
      </c>
      <c r="B4" s="5" t="s">
        <v>32</v>
      </c>
      <c r="C4" s="5">
        <v>4</v>
      </c>
      <c r="D4" s="5">
        <v>4</v>
      </c>
      <c r="E4" s="5">
        <v>4</v>
      </c>
      <c r="F4" s="5">
        <v>3</v>
      </c>
      <c r="G4" s="5">
        <v>4</v>
      </c>
      <c r="H4" s="5">
        <v>3</v>
      </c>
      <c r="I4" s="5">
        <v>2</v>
      </c>
      <c r="J4" s="5">
        <v>2</v>
      </c>
      <c r="K4" s="5">
        <v>4</v>
      </c>
      <c r="L4" s="5">
        <v>3</v>
      </c>
      <c r="M4" s="5" t="s">
        <v>33</v>
      </c>
      <c r="N4" s="5" t="s">
        <v>30</v>
      </c>
      <c r="O4" s="5">
        <v>4</v>
      </c>
      <c r="P4" s="5" t="s">
        <v>30</v>
      </c>
      <c r="Q4" s="5" t="s">
        <v>30</v>
      </c>
      <c r="R4" s="5">
        <v>5</v>
      </c>
      <c r="S4" s="5" t="s">
        <v>33</v>
      </c>
      <c r="T4" s="5" t="s">
        <v>30</v>
      </c>
      <c r="U4" s="5">
        <v>4</v>
      </c>
      <c r="V4" s="5" t="s">
        <v>33</v>
      </c>
      <c r="W4" s="5" t="s">
        <v>30</v>
      </c>
      <c r="X4" s="5">
        <v>4</v>
      </c>
      <c r="Y4" s="5" t="s">
        <v>34</v>
      </c>
    </row>
    <row r="5" spans="1:31" ht="15.75" customHeight="1" x14ac:dyDescent="0.15">
      <c r="A5" s="3">
        <v>43874.49185810185</v>
      </c>
      <c r="B5" s="5" t="s">
        <v>35</v>
      </c>
      <c r="C5" s="5">
        <v>2</v>
      </c>
      <c r="D5" s="5">
        <v>4</v>
      </c>
      <c r="E5" s="5">
        <v>2</v>
      </c>
      <c r="F5" s="5">
        <v>4</v>
      </c>
      <c r="G5" s="5">
        <v>4</v>
      </c>
      <c r="H5" s="5">
        <v>4</v>
      </c>
      <c r="I5" s="5">
        <v>4</v>
      </c>
      <c r="J5" s="5">
        <v>1</v>
      </c>
      <c r="K5" s="5">
        <v>5</v>
      </c>
      <c r="L5" s="5">
        <v>2</v>
      </c>
      <c r="M5" s="5" t="s">
        <v>26</v>
      </c>
      <c r="N5" s="5" t="s">
        <v>30</v>
      </c>
      <c r="O5" s="5">
        <v>4</v>
      </c>
      <c r="P5" s="5" t="s">
        <v>26</v>
      </c>
      <c r="Q5" s="5" t="s">
        <v>30</v>
      </c>
      <c r="R5" s="5">
        <v>2</v>
      </c>
      <c r="S5" s="5" t="s">
        <v>26</v>
      </c>
      <c r="T5" s="5" t="s">
        <v>30</v>
      </c>
      <c r="U5" s="5">
        <v>5</v>
      </c>
      <c r="V5" s="5" t="s">
        <v>33</v>
      </c>
      <c r="W5" s="5" t="s">
        <v>30</v>
      </c>
      <c r="X5" s="5">
        <v>4</v>
      </c>
      <c r="Y5" s="5" t="s">
        <v>36</v>
      </c>
    </row>
    <row r="6" spans="1:31" ht="15.75" customHeight="1" x14ac:dyDescent="0.15">
      <c r="A6" s="3">
        <v>43874.492519803243</v>
      </c>
      <c r="B6" s="5" t="s">
        <v>37</v>
      </c>
      <c r="C6" s="5">
        <v>1</v>
      </c>
      <c r="D6" s="5">
        <v>5</v>
      </c>
      <c r="E6" s="5">
        <v>1</v>
      </c>
      <c r="F6" s="5">
        <v>4</v>
      </c>
      <c r="G6" s="5">
        <v>2</v>
      </c>
      <c r="H6" s="5">
        <v>4</v>
      </c>
      <c r="I6" s="5">
        <v>4</v>
      </c>
      <c r="J6" s="5">
        <v>2</v>
      </c>
      <c r="K6" s="5">
        <v>5</v>
      </c>
      <c r="L6" s="5">
        <v>1</v>
      </c>
      <c r="M6" s="5" t="s">
        <v>26</v>
      </c>
      <c r="N6" s="5" t="s">
        <v>28</v>
      </c>
      <c r="O6" s="5">
        <v>5</v>
      </c>
      <c r="P6" s="5" t="s">
        <v>26</v>
      </c>
      <c r="Q6" s="5" t="s">
        <v>30</v>
      </c>
      <c r="R6" s="5">
        <v>6</v>
      </c>
      <c r="S6" s="5" t="s">
        <v>26</v>
      </c>
      <c r="T6" s="5" t="s">
        <v>28</v>
      </c>
      <c r="U6" s="5">
        <v>6</v>
      </c>
      <c r="V6" s="5" t="s">
        <v>26</v>
      </c>
      <c r="W6" s="5" t="s">
        <v>28</v>
      </c>
      <c r="X6" s="5">
        <v>6</v>
      </c>
    </row>
    <row r="7" spans="1:31" ht="15.75" customHeight="1" x14ac:dyDescent="0.15">
      <c r="A7" s="3">
        <v>43874.493149953705</v>
      </c>
      <c r="B7" s="5" t="s">
        <v>38</v>
      </c>
      <c r="C7" s="5">
        <v>3</v>
      </c>
      <c r="D7" s="5">
        <v>4</v>
      </c>
      <c r="E7" s="5">
        <v>3</v>
      </c>
      <c r="F7" s="5">
        <v>4</v>
      </c>
      <c r="G7" s="5">
        <v>3</v>
      </c>
      <c r="H7" s="5">
        <v>3</v>
      </c>
      <c r="I7" s="5">
        <v>2</v>
      </c>
      <c r="J7" s="5">
        <v>4</v>
      </c>
      <c r="K7" s="5">
        <v>3</v>
      </c>
      <c r="L7" s="5">
        <v>2</v>
      </c>
      <c r="M7" s="5" t="s">
        <v>26</v>
      </c>
      <c r="N7" s="5" t="s">
        <v>30</v>
      </c>
      <c r="O7" s="5">
        <v>4</v>
      </c>
      <c r="P7" s="5" t="s">
        <v>26</v>
      </c>
      <c r="Q7" s="5" t="s">
        <v>30</v>
      </c>
      <c r="R7" s="5">
        <v>5</v>
      </c>
      <c r="S7" s="5" t="s">
        <v>26</v>
      </c>
      <c r="T7" s="5" t="s">
        <v>30</v>
      </c>
      <c r="U7" s="5">
        <v>6</v>
      </c>
      <c r="V7" s="5" t="s">
        <v>26</v>
      </c>
      <c r="W7" s="5" t="s">
        <v>30</v>
      </c>
      <c r="X7" s="5">
        <v>5</v>
      </c>
      <c r="Y7" s="5" t="s">
        <v>39</v>
      </c>
    </row>
    <row r="8" spans="1:31" ht="15.75" customHeight="1" x14ac:dyDescent="0.15">
      <c r="A8" s="3">
        <v>43874.493291874998</v>
      </c>
      <c r="B8" s="5" t="s">
        <v>40</v>
      </c>
      <c r="C8" s="5">
        <v>1</v>
      </c>
      <c r="D8" s="5">
        <v>5</v>
      </c>
      <c r="E8" s="5">
        <v>1</v>
      </c>
      <c r="F8" s="5">
        <v>4</v>
      </c>
      <c r="G8" s="5">
        <v>1</v>
      </c>
      <c r="H8" s="5">
        <v>5</v>
      </c>
      <c r="I8" s="5">
        <v>5</v>
      </c>
      <c r="J8" s="5">
        <v>1</v>
      </c>
      <c r="K8" s="5">
        <v>5</v>
      </c>
      <c r="L8" s="5">
        <v>1</v>
      </c>
      <c r="M8" s="5" t="s">
        <v>26</v>
      </c>
      <c r="N8" s="5" t="s">
        <v>30</v>
      </c>
      <c r="O8" s="5">
        <v>6</v>
      </c>
      <c r="P8" s="5" t="s">
        <v>28</v>
      </c>
      <c r="Q8" s="5" t="s">
        <v>30</v>
      </c>
      <c r="R8" s="5">
        <v>5</v>
      </c>
      <c r="S8" s="5" t="s">
        <v>26</v>
      </c>
      <c r="T8" s="5" t="s">
        <v>30</v>
      </c>
      <c r="U8" s="5">
        <v>6</v>
      </c>
      <c r="V8" s="5" t="s">
        <v>26</v>
      </c>
      <c r="W8" s="5" t="s">
        <v>30</v>
      </c>
      <c r="X8" s="5">
        <v>6</v>
      </c>
      <c r="Y8" s="5" t="s">
        <v>41</v>
      </c>
    </row>
    <row r="9" spans="1:31" ht="15.75" customHeight="1" x14ac:dyDescent="0.15">
      <c r="A9" s="3">
        <v>43874.496390914355</v>
      </c>
      <c r="B9" s="5" t="s">
        <v>42</v>
      </c>
      <c r="C9" s="5">
        <v>5</v>
      </c>
      <c r="D9" s="5">
        <v>5</v>
      </c>
      <c r="E9" s="5">
        <v>1</v>
      </c>
      <c r="F9" s="5">
        <v>5</v>
      </c>
      <c r="G9" s="5">
        <v>1</v>
      </c>
      <c r="H9" s="5">
        <v>5</v>
      </c>
      <c r="I9" s="5">
        <v>5</v>
      </c>
      <c r="J9" s="5">
        <v>1</v>
      </c>
      <c r="K9" s="5">
        <v>5</v>
      </c>
      <c r="L9" s="5">
        <v>1</v>
      </c>
      <c r="M9" s="5" t="s">
        <v>26</v>
      </c>
      <c r="N9" s="5" t="s">
        <v>30</v>
      </c>
      <c r="O9" s="5">
        <v>7</v>
      </c>
      <c r="P9" s="5" t="s">
        <v>26</v>
      </c>
      <c r="Q9" s="5" t="s">
        <v>30</v>
      </c>
      <c r="R9" s="5">
        <v>7</v>
      </c>
      <c r="S9" s="5" t="s">
        <v>26</v>
      </c>
      <c r="T9" s="5" t="s">
        <v>30</v>
      </c>
      <c r="U9" s="5">
        <v>7</v>
      </c>
      <c r="V9" s="5" t="s">
        <v>26</v>
      </c>
      <c r="W9" s="5" t="s">
        <v>30</v>
      </c>
      <c r="X9" s="5">
        <v>7</v>
      </c>
      <c r="Y9" s="5" t="s">
        <v>43</v>
      </c>
    </row>
    <row r="10" spans="1:31" ht="15.75" customHeight="1" x14ac:dyDescent="0.15">
      <c r="A10" s="3">
        <v>43874.497922627314</v>
      </c>
      <c r="B10" s="5" t="s">
        <v>44</v>
      </c>
      <c r="C10" s="5">
        <v>2</v>
      </c>
      <c r="D10" s="5">
        <v>5</v>
      </c>
      <c r="E10" s="5">
        <v>2</v>
      </c>
      <c r="F10" s="5">
        <v>3</v>
      </c>
      <c r="G10" s="5">
        <v>4</v>
      </c>
      <c r="H10" s="5">
        <v>2</v>
      </c>
      <c r="I10" s="5">
        <v>4</v>
      </c>
      <c r="J10" s="5">
        <v>2</v>
      </c>
      <c r="K10" s="5">
        <v>5</v>
      </c>
      <c r="L10" s="5">
        <v>2</v>
      </c>
      <c r="M10" s="5" t="s">
        <v>26</v>
      </c>
      <c r="N10" s="5" t="s">
        <v>30</v>
      </c>
      <c r="O10" s="5">
        <v>4</v>
      </c>
      <c r="P10" s="5" t="s">
        <v>28</v>
      </c>
      <c r="Q10" s="5" t="s">
        <v>30</v>
      </c>
      <c r="R10" s="5">
        <v>4</v>
      </c>
      <c r="S10" s="5" t="s">
        <v>26</v>
      </c>
      <c r="T10" s="5" t="s">
        <v>30</v>
      </c>
      <c r="U10" s="5">
        <v>5</v>
      </c>
      <c r="V10" s="5" t="s">
        <v>26</v>
      </c>
      <c r="W10" s="5" t="s">
        <v>30</v>
      </c>
      <c r="X10" s="5">
        <v>4</v>
      </c>
      <c r="Y10" s="5" t="s">
        <v>46</v>
      </c>
    </row>
    <row r="11" spans="1:31" ht="15.75" customHeight="1" x14ac:dyDescent="0.15">
      <c r="A11" s="3">
        <v>43874.498371932874</v>
      </c>
      <c r="B11" s="5" t="s">
        <v>47</v>
      </c>
      <c r="C11" s="5">
        <v>3</v>
      </c>
      <c r="D11" s="5">
        <v>4</v>
      </c>
      <c r="E11" s="5">
        <v>2</v>
      </c>
      <c r="F11" s="5">
        <v>2</v>
      </c>
      <c r="G11" s="5">
        <v>2</v>
      </c>
      <c r="H11" s="5">
        <v>4</v>
      </c>
      <c r="I11" s="5">
        <v>4</v>
      </c>
      <c r="J11" s="5">
        <v>1</v>
      </c>
      <c r="K11" s="5">
        <v>3</v>
      </c>
      <c r="L11" s="5">
        <v>3</v>
      </c>
      <c r="M11" s="5" t="s">
        <v>26</v>
      </c>
      <c r="N11" s="5" t="s">
        <v>30</v>
      </c>
      <c r="O11" s="5">
        <v>5</v>
      </c>
      <c r="P11" s="5" t="s">
        <v>26</v>
      </c>
      <c r="Q11" s="5" t="s">
        <v>28</v>
      </c>
      <c r="R11" s="5">
        <v>2</v>
      </c>
      <c r="S11" s="5" t="s">
        <v>33</v>
      </c>
      <c r="T11" s="5" t="s">
        <v>30</v>
      </c>
      <c r="U11" s="5">
        <v>2</v>
      </c>
      <c r="V11" s="5" t="s">
        <v>27</v>
      </c>
      <c r="W11" s="5" t="s">
        <v>27</v>
      </c>
      <c r="X11" s="5">
        <v>5</v>
      </c>
    </row>
    <row r="12" spans="1:31" ht="15.75" customHeight="1" x14ac:dyDescent="0.15">
      <c r="A12" s="3">
        <v>43874.501182361113</v>
      </c>
      <c r="B12" s="5" t="s">
        <v>48</v>
      </c>
      <c r="C12" s="5">
        <v>2</v>
      </c>
      <c r="D12" s="5">
        <v>5</v>
      </c>
      <c r="E12" s="5">
        <v>2</v>
      </c>
      <c r="F12" s="5">
        <v>3</v>
      </c>
      <c r="G12" s="5">
        <v>2</v>
      </c>
      <c r="H12" s="5">
        <v>3</v>
      </c>
      <c r="I12" s="5">
        <v>3</v>
      </c>
      <c r="J12" s="5">
        <v>1</v>
      </c>
      <c r="K12" s="5">
        <v>5</v>
      </c>
      <c r="L12" s="5">
        <v>2</v>
      </c>
      <c r="M12" s="5" t="s">
        <v>26</v>
      </c>
      <c r="N12" s="5" t="s">
        <v>30</v>
      </c>
      <c r="O12" s="5">
        <v>5</v>
      </c>
      <c r="P12" s="5" t="s">
        <v>26</v>
      </c>
      <c r="Q12" s="5" t="s">
        <v>30</v>
      </c>
      <c r="R12" s="5">
        <v>3</v>
      </c>
      <c r="S12" s="5" t="s">
        <v>27</v>
      </c>
      <c r="T12" s="5" t="s">
        <v>27</v>
      </c>
      <c r="U12" s="5">
        <v>4</v>
      </c>
      <c r="V12" s="5" t="s">
        <v>33</v>
      </c>
      <c r="W12" s="5" t="s">
        <v>28</v>
      </c>
      <c r="X12" s="5">
        <v>3</v>
      </c>
      <c r="Y12" s="5" t="s">
        <v>49</v>
      </c>
    </row>
    <row r="13" spans="1:31" ht="15.75" customHeight="1" x14ac:dyDescent="0.15">
      <c r="A13" s="3">
        <v>43874.654268634258</v>
      </c>
      <c r="B13" s="5" t="s">
        <v>50</v>
      </c>
      <c r="C13" s="5">
        <v>3</v>
      </c>
      <c r="D13" s="5">
        <v>3</v>
      </c>
      <c r="E13" s="5">
        <v>3</v>
      </c>
      <c r="F13" s="5">
        <v>3</v>
      </c>
      <c r="G13" s="5">
        <v>3</v>
      </c>
      <c r="H13" s="5">
        <v>3</v>
      </c>
      <c r="I13" s="5">
        <v>3</v>
      </c>
      <c r="J13" s="5">
        <v>2</v>
      </c>
      <c r="K13" s="5">
        <v>4</v>
      </c>
      <c r="L13" s="5">
        <v>3</v>
      </c>
      <c r="M13" s="5" t="s">
        <v>26</v>
      </c>
      <c r="N13" s="5" t="s">
        <v>28</v>
      </c>
      <c r="O13" s="5">
        <v>3</v>
      </c>
      <c r="P13" s="5" t="s">
        <v>26</v>
      </c>
      <c r="Q13" s="5" t="s">
        <v>27</v>
      </c>
      <c r="R13" s="5">
        <v>4</v>
      </c>
      <c r="S13" s="5" t="s">
        <v>26</v>
      </c>
      <c r="T13" s="5" t="s">
        <v>30</v>
      </c>
      <c r="U13" s="5">
        <v>4</v>
      </c>
      <c r="V13" s="5" t="s">
        <v>33</v>
      </c>
      <c r="W13" s="5" t="s">
        <v>30</v>
      </c>
      <c r="X13" s="5">
        <v>3</v>
      </c>
      <c r="Y13" s="5" t="s">
        <v>51</v>
      </c>
    </row>
    <row r="14" spans="1:31" ht="15.75" customHeight="1" x14ac:dyDescent="0.15">
      <c r="A14" s="3">
        <v>43874.675429629628</v>
      </c>
      <c r="B14" s="5" t="s">
        <v>54</v>
      </c>
      <c r="C14" s="5">
        <v>2</v>
      </c>
      <c r="D14" s="5">
        <v>5</v>
      </c>
      <c r="E14" s="5">
        <v>1</v>
      </c>
      <c r="F14" s="5">
        <v>4</v>
      </c>
      <c r="G14" s="5">
        <v>3</v>
      </c>
      <c r="H14" s="5">
        <v>4</v>
      </c>
      <c r="I14" s="5">
        <v>4</v>
      </c>
      <c r="J14" s="5">
        <v>1</v>
      </c>
      <c r="K14" s="5">
        <v>5</v>
      </c>
      <c r="L14" s="5">
        <v>1</v>
      </c>
      <c r="M14" s="5" t="s">
        <v>26</v>
      </c>
      <c r="N14" s="5" t="s">
        <v>30</v>
      </c>
      <c r="O14" s="5">
        <v>6</v>
      </c>
      <c r="P14" s="5" t="s">
        <v>26</v>
      </c>
      <c r="Q14" s="5" t="s">
        <v>30</v>
      </c>
      <c r="R14" s="5">
        <v>6</v>
      </c>
      <c r="S14" s="5" t="s">
        <v>26</v>
      </c>
      <c r="T14" s="5" t="s">
        <v>30</v>
      </c>
      <c r="U14" s="5">
        <v>6</v>
      </c>
      <c r="V14" s="5" t="s">
        <v>26</v>
      </c>
      <c r="W14" s="5" t="s">
        <v>30</v>
      </c>
      <c r="X14" s="5">
        <v>6</v>
      </c>
    </row>
    <row r="15" spans="1:31" ht="15.75" customHeight="1" x14ac:dyDescent="0.15">
      <c r="A15" s="3">
        <v>43874.999486099536</v>
      </c>
      <c r="B15" s="5" t="s">
        <v>55</v>
      </c>
      <c r="C15" s="5">
        <v>1</v>
      </c>
      <c r="D15" s="5">
        <v>5</v>
      </c>
      <c r="E15" s="5">
        <v>1</v>
      </c>
      <c r="F15" s="5">
        <v>5</v>
      </c>
      <c r="G15" s="5">
        <v>3</v>
      </c>
      <c r="H15" s="5">
        <v>5</v>
      </c>
      <c r="I15" s="5">
        <v>5</v>
      </c>
      <c r="J15" s="5">
        <v>4</v>
      </c>
      <c r="K15" s="5">
        <v>5</v>
      </c>
      <c r="L15" s="5">
        <v>2</v>
      </c>
      <c r="M15" s="5" t="s">
        <v>26</v>
      </c>
      <c r="N15" s="5" t="s">
        <v>30</v>
      </c>
      <c r="O15" s="5">
        <v>6</v>
      </c>
      <c r="P15" s="5" t="s">
        <v>28</v>
      </c>
      <c r="Q15" s="5" t="s">
        <v>30</v>
      </c>
      <c r="R15" s="5">
        <v>6</v>
      </c>
      <c r="S15" s="5" t="s">
        <v>33</v>
      </c>
      <c r="T15" s="5" t="s">
        <v>30</v>
      </c>
      <c r="U15" s="5">
        <v>6</v>
      </c>
      <c r="V15" s="5" t="s">
        <v>33</v>
      </c>
      <c r="W15" s="5" t="s">
        <v>30</v>
      </c>
      <c r="X15" s="5">
        <v>5</v>
      </c>
      <c r="Y15" s="5" t="s">
        <v>57</v>
      </c>
    </row>
    <row r="16" spans="1:31" ht="15.75" customHeight="1" x14ac:dyDescent="0.15">
      <c r="A16" s="3">
        <v>43875.536011805554</v>
      </c>
      <c r="B16" s="5" t="s">
        <v>58</v>
      </c>
      <c r="C16" s="5">
        <v>4</v>
      </c>
      <c r="D16" s="5">
        <v>4</v>
      </c>
      <c r="E16" s="5">
        <v>3</v>
      </c>
      <c r="F16" s="5">
        <v>3</v>
      </c>
      <c r="G16" s="5">
        <v>3</v>
      </c>
      <c r="H16" s="5">
        <v>3</v>
      </c>
      <c r="I16" s="5">
        <v>4</v>
      </c>
      <c r="J16" s="5">
        <v>2</v>
      </c>
      <c r="K16" s="5">
        <v>4</v>
      </c>
      <c r="L16" s="5">
        <v>3</v>
      </c>
      <c r="M16" s="5" t="s">
        <v>26</v>
      </c>
      <c r="N16" s="5" t="s">
        <v>28</v>
      </c>
      <c r="O16" s="5">
        <v>5</v>
      </c>
      <c r="P16" s="5" t="s">
        <v>28</v>
      </c>
      <c r="Q16" s="5" t="s">
        <v>28</v>
      </c>
      <c r="R16" s="5">
        <v>4</v>
      </c>
      <c r="S16" s="5" t="s">
        <v>26</v>
      </c>
      <c r="T16" s="5" t="s">
        <v>28</v>
      </c>
      <c r="U16" s="5">
        <v>5</v>
      </c>
      <c r="V16" s="5" t="s">
        <v>33</v>
      </c>
      <c r="W16" s="5" t="s">
        <v>28</v>
      </c>
      <c r="X16" s="5">
        <v>4</v>
      </c>
      <c r="Y16" s="5" t="s">
        <v>59</v>
      </c>
    </row>
    <row r="17" spans="1:25" ht="15.75" customHeight="1" x14ac:dyDescent="0.15">
      <c r="A17" s="3">
        <v>43875.631344340276</v>
      </c>
      <c r="B17" s="5" t="s">
        <v>60</v>
      </c>
      <c r="C17" s="5">
        <v>3</v>
      </c>
      <c r="D17" s="5">
        <v>3</v>
      </c>
      <c r="E17" s="5">
        <v>3</v>
      </c>
      <c r="F17" s="5">
        <v>3</v>
      </c>
      <c r="G17" s="5">
        <v>3</v>
      </c>
      <c r="H17" s="5">
        <v>4</v>
      </c>
      <c r="I17" s="5">
        <v>3</v>
      </c>
      <c r="J17" s="5">
        <v>2</v>
      </c>
      <c r="K17" s="5">
        <v>3</v>
      </c>
      <c r="L17" s="5">
        <v>3</v>
      </c>
      <c r="M17" s="5" t="s">
        <v>26</v>
      </c>
      <c r="N17" s="5" t="s">
        <v>30</v>
      </c>
      <c r="O17" s="5">
        <v>5</v>
      </c>
      <c r="P17" s="5" t="s">
        <v>26</v>
      </c>
      <c r="Q17" s="5" t="s">
        <v>30</v>
      </c>
      <c r="R17" s="5">
        <v>4</v>
      </c>
      <c r="S17" s="5" t="s">
        <v>26</v>
      </c>
      <c r="T17" s="5" t="s">
        <v>30</v>
      </c>
      <c r="U17" s="5">
        <v>5</v>
      </c>
      <c r="V17" s="5" t="s">
        <v>28</v>
      </c>
      <c r="W17" s="5" t="s">
        <v>28</v>
      </c>
      <c r="X17" s="5">
        <v>5</v>
      </c>
      <c r="Y17" s="5" t="s">
        <v>61</v>
      </c>
    </row>
    <row r="18" spans="1:25" ht="15.75" customHeight="1" x14ac:dyDescent="0.15">
      <c r="A18" s="3">
        <v>43876.385722766208</v>
      </c>
      <c r="B18" s="5" t="s">
        <v>62</v>
      </c>
      <c r="C18" s="5">
        <v>4</v>
      </c>
      <c r="D18" s="5">
        <v>4</v>
      </c>
      <c r="E18" s="5">
        <v>3</v>
      </c>
      <c r="F18" s="5">
        <v>4</v>
      </c>
      <c r="G18" s="5">
        <v>3</v>
      </c>
      <c r="H18" s="5">
        <v>2</v>
      </c>
      <c r="I18" s="5">
        <v>5</v>
      </c>
      <c r="J18" s="5">
        <v>1</v>
      </c>
      <c r="K18" s="5">
        <v>4</v>
      </c>
      <c r="L18" s="5">
        <v>1</v>
      </c>
      <c r="M18" s="5" t="s">
        <v>26</v>
      </c>
      <c r="N18" s="5" t="s">
        <v>30</v>
      </c>
      <c r="O18" s="5">
        <v>4</v>
      </c>
      <c r="P18" s="5" t="s">
        <v>28</v>
      </c>
      <c r="Q18" s="5" t="s">
        <v>28</v>
      </c>
      <c r="R18" s="5">
        <v>4</v>
      </c>
      <c r="S18" s="5" t="s">
        <v>27</v>
      </c>
      <c r="T18" s="5" t="s">
        <v>27</v>
      </c>
      <c r="U18" s="5">
        <v>7</v>
      </c>
      <c r="V18" s="5" t="s">
        <v>26</v>
      </c>
      <c r="W18" s="5" t="s">
        <v>28</v>
      </c>
      <c r="X18" s="5">
        <v>5</v>
      </c>
      <c r="Y18" s="5" t="s">
        <v>64</v>
      </c>
    </row>
    <row r="19" spans="1:25" ht="15.75" customHeight="1" x14ac:dyDescent="0.15">
      <c r="A19" s="3">
        <v>43879.8659974537</v>
      </c>
      <c r="B19" s="5" t="s">
        <v>65</v>
      </c>
      <c r="C19" s="5">
        <v>4</v>
      </c>
      <c r="D19" s="5">
        <v>3</v>
      </c>
      <c r="E19" s="5">
        <v>3</v>
      </c>
      <c r="F19" s="5">
        <v>4</v>
      </c>
      <c r="G19" s="5">
        <v>4</v>
      </c>
      <c r="H19" s="5">
        <v>3</v>
      </c>
      <c r="I19" s="5">
        <v>3</v>
      </c>
      <c r="J19" s="5">
        <v>2</v>
      </c>
      <c r="K19" s="5">
        <v>3</v>
      </c>
      <c r="L19" s="5">
        <v>3</v>
      </c>
      <c r="M19" s="5" t="s">
        <v>26</v>
      </c>
      <c r="N19" s="5" t="s">
        <v>28</v>
      </c>
      <c r="O19" s="5">
        <v>5</v>
      </c>
      <c r="P19" s="5" t="s">
        <v>26</v>
      </c>
      <c r="Q19" s="5" t="s">
        <v>28</v>
      </c>
      <c r="R19" s="5">
        <v>5</v>
      </c>
      <c r="S19" s="5" t="s">
        <v>26</v>
      </c>
      <c r="T19" s="5" t="s">
        <v>28</v>
      </c>
      <c r="U19" s="5">
        <v>5</v>
      </c>
      <c r="V19" s="5" t="s">
        <v>26</v>
      </c>
      <c r="W19" s="5" t="s">
        <v>28</v>
      </c>
      <c r="X19" s="5">
        <v>5</v>
      </c>
    </row>
    <row r="20" spans="1:25" ht="15.75" customHeight="1" x14ac:dyDescent="0.15">
      <c r="A20" s="3">
        <v>43880.411156261573</v>
      </c>
      <c r="B20" s="5" t="s">
        <v>67</v>
      </c>
      <c r="C20" s="5">
        <v>3</v>
      </c>
      <c r="D20" s="5">
        <v>3</v>
      </c>
      <c r="E20" s="5">
        <v>4</v>
      </c>
      <c r="F20" s="5">
        <v>2</v>
      </c>
      <c r="G20" s="5">
        <v>3</v>
      </c>
      <c r="H20" s="5">
        <v>2</v>
      </c>
      <c r="I20" s="5">
        <v>2</v>
      </c>
      <c r="J20" s="5">
        <v>4</v>
      </c>
      <c r="K20" s="5">
        <v>3</v>
      </c>
      <c r="L20" s="5">
        <v>3</v>
      </c>
      <c r="M20" s="5" t="s">
        <v>28</v>
      </c>
      <c r="N20" s="5" t="s">
        <v>27</v>
      </c>
      <c r="O20" s="5">
        <v>4</v>
      </c>
      <c r="P20" s="5" t="s">
        <v>33</v>
      </c>
      <c r="Q20" s="5" t="s">
        <v>28</v>
      </c>
      <c r="R20" s="5">
        <v>4</v>
      </c>
      <c r="S20" s="5" t="s">
        <v>33</v>
      </c>
      <c r="T20" s="5" t="s">
        <v>28</v>
      </c>
      <c r="U20" s="5">
        <v>4</v>
      </c>
      <c r="V20" s="5" t="s">
        <v>27</v>
      </c>
      <c r="W20" s="5" t="s">
        <v>27</v>
      </c>
      <c r="X20" s="5">
        <v>4</v>
      </c>
    </row>
    <row r="21" spans="1:25" ht="15.75" customHeight="1" x14ac:dyDescent="0.15">
      <c r="A21" s="3">
        <v>43880.415090879629</v>
      </c>
      <c r="B21" s="5" t="s">
        <v>68</v>
      </c>
      <c r="C21" s="5">
        <v>3</v>
      </c>
      <c r="D21" s="5">
        <v>4</v>
      </c>
      <c r="E21" s="5">
        <v>2</v>
      </c>
      <c r="F21" s="5">
        <v>3</v>
      </c>
      <c r="G21" s="5">
        <v>3</v>
      </c>
      <c r="H21" s="5">
        <v>4</v>
      </c>
      <c r="I21" s="5">
        <v>3</v>
      </c>
      <c r="J21" s="5">
        <v>2</v>
      </c>
      <c r="K21" s="5">
        <v>4</v>
      </c>
      <c r="L21" s="5">
        <v>2</v>
      </c>
      <c r="M21" s="5" t="s">
        <v>26</v>
      </c>
      <c r="N21" s="5" t="s">
        <v>30</v>
      </c>
      <c r="O21" s="5">
        <v>3</v>
      </c>
      <c r="P21" s="5" t="s">
        <v>33</v>
      </c>
      <c r="Q21" s="5" t="s">
        <v>30</v>
      </c>
      <c r="R21" s="5">
        <v>2</v>
      </c>
      <c r="S21" s="5" t="s">
        <v>26</v>
      </c>
      <c r="T21" s="5" t="s">
        <v>30</v>
      </c>
      <c r="U21" s="5">
        <v>5</v>
      </c>
      <c r="V21" s="5" t="s">
        <v>26</v>
      </c>
      <c r="W21" s="5" t="s">
        <v>30</v>
      </c>
      <c r="X21" s="5">
        <v>5</v>
      </c>
      <c r="Y21" s="5" t="s">
        <v>70</v>
      </c>
    </row>
    <row r="22" spans="1:25" ht="15.75" customHeight="1" x14ac:dyDescent="0.15">
      <c r="A22" s="3">
        <v>43880.431384884258</v>
      </c>
      <c r="B22" s="5" t="s">
        <v>71</v>
      </c>
      <c r="C22" s="5">
        <v>5</v>
      </c>
      <c r="D22" s="5">
        <v>4</v>
      </c>
      <c r="E22" s="5">
        <v>5</v>
      </c>
      <c r="F22" s="5">
        <v>3</v>
      </c>
      <c r="G22" s="5">
        <v>4</v>
      </c>
      <c r="H22" s="5">
        <v>5</v>
      </c>
      <c r="I22" s="5">
        <v>5</v>
      </c>
      <c r="J22" s="5">
        <v>2</v>
      </c>
      <c r="K22" s="5">
        <v>5</v>
      </c>
      <c r="L22" s="5">
        <v>4</v>
      </c>
      <c r="M22" s="5" t="s">
        <v>26</v>
      </c>
      <c r="N22" s="5" t="s">
        <v>30</v>
      </c>
      <c r="O22" s="5">
        <v>3</v>
      </c>
      <c r="P22" s="5" t="s">
        <v>28</v>
      </c>
      <c r="Q22" s="5" t="s">
        <v>30</v>
      </c>
      <c r="R22" s="5">
        <v>1</v>
      </c>
      <c r="S22" s="5" t="s">
        <v>33</v>
      </c>
      <c r="T22" s="5" t="s">
        <v>27</v>
      </c>
      <c r="U22" s="5">
        <v>4</v>
      </c>
      <c r="V22" s="5" t="s">
        <v>26</v>
      </c>
      <c r="W22" s="5" t="s">
        <v>30</v>
      </c>
      <c r="X22" s="5">
        <v>1</v>
      </c>
      <c r="Y22" s="5" t="s">
        <v>72</v>
      </c>
    </row>
    <row r="23" spans="1:25" ht="15.75" customHeight="1" x14ac:dyDescent="0.15">
      <c r="A23" s="3">
        <v>43880.528766701391</v>
      </c>
      <c r="B23" s="5" t="s">
        <v>73</v>
      </c>
      <c r="C23" s="5">
        <v>3</v>
      </c>
      <c r="D23" s="5">
        <v>2</v>
      </c>
      <c r="E23" s="5">
        <v>3</v>
      </c>
      <c r="F23" s="5">
        <v>2</v>
      </c>
      <c r="G23" s="5">
        <v>4</v>
      </c>
      <c r="H23" s="5">
        <v>3</v>
      </c>
      <c r="I23" s="5">
        <v>4</v>
      </c>
      <c r="J23" s="5">
        <v>1</v>
      </c>
      <c r="K23" s="5">
        <v>2</v>
      </c>
      <c r="L23" s="5">
        <v>3</v>
      </c>
      <c r="M23" s="5" t="s">
        <v>26</v>
      </c>
      <c r="N23" s="5" t="s">
        <v>28</v>
      </c>
      <c r="O23" s="5">
        <v>5</v>
      </c>
      <c r="P23" s="5" t="s">
        <v>30</v>
      </c>
      <c r="Q23" s="5" t="s">
        <v>33</v>
      </c>
      <c r="R23" s="5">
        <v>7</v>
      </c>
      <c r="S23" s="5" t="s">
        <v>27</v>
      </c>
      <c r="T23" s="5" t="s">
        <v>27</v>
      </c>
      <c r="U23" s="5">
        <v>4</v>
      </c>
      <c r="V23" s="5" t="s">
        <v>33</v>
      </c>
      <c r="W23" s="5" t="s">
        <v>28</v>
      </c>
      <c r="X23" s="5">
        <v>5</v>
      </c>
      <c r="Y23" s="5" t="s">
        <v>75</v>
      </c>
    </row>
    <row r="24" spans="1:25" ht="15.75" customHeight="1" x14ac:dyDescent="0.15">
      <c r="A24" s="3">
        <v>43880.59398424768</v>
      </c>
      <c r="B24" s="5" t="s">
        <v>76</v>
      </c>
      <c r="C24" s="5">
        <v>2</v>
      </c>
      <c r="D24" s="5">
        <v>5</v>
      </c>
      <c r="E24" s="5">
        <v>2</v>
      </c>
      <c r="F24" s="5">
        <v>3</v>
      </c>
      <c r="G24" s="5">
        <v>4</v>
      </c>
      <c r="H24" s="5">
        <v>3</v>
      </c>
      <c r="I24" s="5">
        <v>2</v>
      </c>
      <c r="J24" s="5">
        <v>2</v>
      </c>
      <c r="K24" s="5">
        <v>4</v>
      </c>
      <c r="L24" s="5">
        <v>1</v>
      </c>
      <c r="M24" s="5" t="s">
        <v>26</v>
      </c>
      <c r="N24" s="5" t="s">
        <v>27</v>
      </c>
      <c r="O24" s="5">
        <v>6</v>
      </c>
      <c r="P24" s="5" t="s">
        <v>33</v>
      </c>
      <c r="Q24" s="5" t="s">
        <v>28</v>
      </c>
      <c r="R24" s="5">
        <v>5</v>
      </c>
      <c r="S24" s="5" t="s">
        <v>26</v>
      </c>
      <c r="T24" s="5" t="s">
        <v>27</v>
      </c>
      <c r="U24" s="5">
        <v>6</v>
      </c>
      <c r="V24" s="5" t="s">
        <v>26</v>
      </c>
      <c r="W24" s="5" t="s">
        <v>28</v>
      </c>
      <c r="X24" s="5">
        <v>6</v>
      </c>
    </row>
    <row r="25" spans="1:25" ht="15.75" customHeight="1" x14ac:dyDescent="0.15">
      <c r="A25" s="3">
        <v>43880.749871886575</v>
      </c>
      <c r="B25" s="5" t="s">
        <v>77</v>
      </c>
      <c r="C25" s="5">
        <v>3</v>
      </c>
      <c r="D25" s="5">
        <v>2</v>
      </c>
      <c r="E25" s="5">
        <v>4</v>
      </c>
      <c r="F25" s="5">
        <v>2</v>
      </c>
      <c r="G25" s="5">
        <v>4</v>
      </c>
      <c r="H25" s="5">
        <v>3</v>
      </c>
      <c r="I25" s="5">
        <v>3</v>
      </c>
      <c r="J25" s="5">
        <v>5</v>
      </c>
      <c r="K25" s="5">
        <v>2</v>
      </c>
      <c r="L25" s="5">
        <v>5</v>
      </c>
      <c r="M25" s="5" t="s">
        <v>26</v>
      </c>
      <c r="N25" s="5" t="s">
        <v>30</v>
      </c>
      <c r="O25" s="5">
        <v>4</v>
      </c>
      <c r="P25" s="5" t="s">
        <v>33</v>
      </c>
      <c r="Q25" s="5" t="s">
        <v>30</v>
      </c>
      <c r="R25" s="5">
        <v>4</v>
      </c>
      <c r="S25" s="5" t="s">
        <v>33</v>
      </c>
      <c r="T25" s="5" t="s">
        <v>30</v>
      </c>
      <c r="U25" s="5">
        <v>3</v>
      </c>
      <c r="V25" s="5" t="s">
        <v>26</v>
      </c>
      <c r="W25" s="5" t="s">
        <v>30</v>
      </c>
      <c r="X25" s="5">
        <v>2</v>
      </c>
      <c r="Y25" s="5" t="s">
        <v>78</v>
      </c>
    </row>
    <row r="26" spans="1:25" ht="15.75" customHeight="1" x14ac:dyDescent="0.15">
      <c r="A26" s="3">
        <v>43881.597859155096</v>
      </c>
      <c r="B26" s="5" t="s">
        <v>79</v>
      </c>
      <c r="C26" s="5">
        <v>2</v>
      </c>
      <c r="D26" s="5">
        <v>4</v>
      </c>
      <c r="E26" s="5">
        <v>3</v>
      </c>
      <c r="F26" s="5">
        <v>2</v>
      </c>
      <c r="G26" s="5">
        <v>3</v>
      </c>
      <c r="H26" s="5">
        <v>5</v>
      </c>
      <c r="I26" s="5">
        <v>4</v>
      </c>
      <c r="J26" s="5">
        <v>1</v>
      </c>
      <c r="K26" s="5">
        <v>5</v>
      </c>
      <c r="L26" s="5">
        <v>1</v>
      </c>
      <c r="M26" s="5" t="s">
        <v>26</v>
      </c>
      <c r="N26" s="5" t="s">
        <v>30</v>
      </c>
      <c r="O26" s="5">
        <v>6</v>
      </c>
      <c r="P26" s="5" t="s">
        <v>33</v>
      </c>
      <c r="Q26" s="5" t="s">
        <v>30</v>
      </c>
      <c r="R26" s="5">
        <v>6</v>
      </c>
      <c r="S26" s="5" t="s">
        <v>33</v>
      </c>
      <c r="T26" s="5" t="s">
        <v>30</v>
      </c>
      <c r="U26" s="5">
        <v>6</v>
      </c>
      <c r="V26" s="5" t="s">
        <v>26</v>
      </c>
      <c r="W26" s="5" t="s">
        <v>28</v>
      </c>
      <c r="X26" s="5">
        <v>6</v>
      </c>
    </row>
    <row r="27" spans="1:25" ht="15.75" customHeight="1" x14ac:dyDescent="0.15">
      <c r="A27" s="3">
        <v>43881.95414170139</v>
      </c>
      <c r="B27" s="5" t="s">
        <v>80</v>
      </c>
      <c r="C27" s="5">
        <v>3</v>
      </c>
      <c r="D27" s="5">
        <v>3</v>
      </c>
      <c r="E27" s="5">
        <v>3</v>
      </c>
      <c r="F27" s="5">
        <v>3</v>
      </c>
      <c r="G27" s="5">
        <v>3</v>
      </c>
      <c r="H27" s="5">
        <v>3</v>
      </c>
      <c r="I27" s="5">
        <v>3</v>
      </c>
      <c r="J27" s="5">
        <v>2</v>
      </c>
      <c r="K27" s="5">
        <v>3</v>
      </c>
      <c r="L27" s="5">
        <v>3</v>
      </c>
      <c r="M27" s="5" t="s">
        <v>28</v>
      </c>
      <c r="N27" s="5" t="s">
        <v>27</v>
      </c>
      <c r="O27" s="5">
        <v>4</v>
      </c>
      <c r="P27" s="5" t="s">
        <v>28</v>
      </c>
      <c r="Q27" s="5" t="s">
        <v>27</v>
      </c>
      <c r="R27" s="5">
        <v>2</v>
      </c>
      <c r="S27" s="5" t="s">
        <v>28</v>
      </c>
      <c r="T27" s="5" t="s">
        <v>27</v>
      </c>
      <c r="U27" s="5">
        <v>4</v>
      </c>
      <c r="V27" s="5" t="s">
        <v>33</v>
      </c>
      <c r="W27" s="5" t="s">
        <v>27</v>
      </c>
      <c r="X27" s="5">
        <v>3</v>
      </c>
      <c r="Y27" s="5" t="s">
        <v>82</v>
      </c>
    </row>
    <row r="28" spans="1:25" ht="15.75" customHeight="1" x14ac:dyDescent="0.15">
      <c r="A28" s="3">
        <v>43887.694230555557</v>
      </c>
      <c r="B28" s="5" t="s">
        <v>83</v>
      </c>
      <c r="C28" s="5">
        <v>3</v>
      </c>
      <c r="D28" s="5">
        <v>5</v>
      </c>
      <c r="E28" s="5">
        <v>2</v>
      </c>
      <c r="F28" s="5">
        <v>3</v>
      </c>
      <c r="G28" s="5">
        <v>2</v>
      </c>
      <c r="H28" s="5">
        <v>3</v>
      </c>
      <c r="I28" s="5">
        <v>3</v>
      </c>
      <c r="J28" s="5">
        <v>1</v>
      </c>
      <c r="K28" s="5">
        <v>5</v>
      </c>
      <c r="L28" s="5">
        <v>3</v>
      </c>
      <c r="M28" s="5" t="s">
        <v>26</v>
      </c>
      <c r="N28" s="5" t="s">
        <v>28</v>
      </c>
      <c r="O28" s="5">
        <v>4</v>
      </c>
      <c r="P28" s="5" t="s">
        <v>26</v>
      </c>
      <c r="Q28" s="5" t="s">
        <v>27</v>
      </c>
      <c r="R28" s="5">
        <v>4</v>
      </c>
      <c r="S28" s="5" t="s">
        <v>26</v>
      </c>
      <c r="T28" s="5" t="s">
        <v>27</v>
      </c>
      <c r="U28" s="5">
        <v>4</v>
      </c>
      <c r="V28" s="5" t="s">
        <v>26</v>
      </c>
      <c r="W28" s="5" t="s">
        <v>27</v>
      </c>
      <c r="X28" s="5">
        <v>4</v>
      </c>
    </row>
    <row r="29" spans="1:25" ht="15.75" customHeight="1" x14ac:dyDescent="0.15">
      <c r="A29" s="3">
        <v>43894.467562025464</v>
      </c>
      <c r="B29" s="5" t="s">
        <v>84</v>
      </c>
      <c r="C29" s="5">
        <v>5</v>
      </c>
      <c r="D29" s="5">
        <v>5</v>
      </c>
      <c r="E29" s="5">
        <v>3</v>
      </c>
      <c r="F29" s="5">
        <v>2</v>
      </c>
      <c r="G29" s="5">
        <v>3</v>
      </c>
      <c r="H29" s="5">
        <v>3</v>
      </c>
      <c r="I29" s="5">
        <v>2</v>
      </c>
      <c r="J29" s="5">
        <v>2</v>
      </c>
      <c r="K29" s="5">
        <v>5</v>
      </c>
      <c r="L29" s="5">
        <v>2</v>
      </c>
      <c r="M29" s="5" t="s">
        <v>28</v>
      </c>
      <c r="N29" s="5" t="s">
        <v>30</v>
      </c>
      <c r="O29" s="5">
        <v>3</v>
      </c>
      <c r="P29" s="5" t="s">
        <v>26</v>
      </c>
      <c r="Q29" s="5" t="s">
        <v>30</v>
      </c>
      <c r="R29" s="5">
        <v>3</v>
      </c>
      <c r="S29" s="5" t="s">
        <v>26</v>
      </c>
      <c r="T29" s="5" t="s">
        <v>30</v>
      </c>
      <c r="U29" s="5">
        <v>3</v>
      </c>
      <c r="V29" s="5" t="s">
        <v>27</v>
      </c>
      <c r="W29" s="5" t="s">
        <v>27</v>
      </c>
      <c r="X29" s="5">
        <v>4</v>
      </c>
      <c r="Y29" s="5" t="s">
        <v>85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5"/>
  <sheetViews>
    <sheetView topLeftCell="T10" zoomScale="114" workbookViewId="0">
      <selection activeCell="Y32" sqref="Y32"/>
    </sheetView>
  </sheetViews>
  <sheetFormatPr baseColWidth="10" defaultColWidth="14.5" defaultRowHeight="15.75" customHeight="1" x14ac:dyDescent="0.15"/>
  <cols>
    <col min="1" max="1" width="17.33203125" customWidth="1"/>
    <col min="2" max="2" width="15.83203125" bestFit="1" customWidth="1"/>
  </cols>
  <sheetData>
    <row r="1" spans="1:25" s="22" customFormat="1" ht="62" customHeight="1" x14ac:dyDescent="0.15">
      <c r="A1" s="18" t="s">
        <v>1</v>
      </c>
      <c r="B1" s="19"/>
      <c r="C1" s="20" t="s">
        <v>3</v>
      </c>
      <c r="D1" s="19"/>
      <c r="E1" s="18" t="s">
        <v>4</v>
      </c>
      <c r="F1" s="19"/>
      <c r="G1" s="20" t="s">
        <v>5</v>
      </c>
      <c r="H1" s="19"/>
      <c r="I1" s="18" t="s">
        <v>6</v>
      </c>
      <c r="J1" s="19"/>
      <c r="K1" s="20" t="s">
        <v>7</v>
      </c>
      <c r="L1" s="19"/>
      <c r="M1" s="20" t="s">
        <v>8</v>
      </c>
      <c r="N1" s="19"/>
      <c r="O1" s="18" t="s">
        <v>9</v>
      </c>
      <c r="P1" s="19"/>
      <c r="Q1" s="20" t="s">
        <v>10</v>
      </c>
      <c r="R1" s="19"/>
      <c r="S1" s="18" t="s">
        <v>11</v>
      </c>
      <c r="T1" s="19"/>
      <c r="U1" s="21" t="s">
        <v>25</v>
      </c>
      <c r="V1" s="21" t="s">
        <v>52</v>
      </c>
      <c r="Y1" s="21" t="s">
        <v>53</v>
      </c>
    </row>
    <row r="2" spans="1:25" ht="15.75" customHeight="1" x14ac:dyDescent="0.15">
      <c r="A2" s="5">
        <f>'Form responses 1'!C2</f>
        <v>5</v>
      </c>
      <c r="B2" s="10">
        <f t="shared" ref="B2:B29" si="0">5-A2</f>
        <v>0</v>
      </c>
      <c r="C2" s="5">
        <f>'Form responses 1'!D2</f>
        <v>2</v>
      </c>
      <c r="D2" s="9">
        <f t="shared" ref="D2:D29" si="1">C2-1</f>
        <v>1</v>
      </c>
      <c r="E2" s="5">
        <f>'Form responses 1'!E2</f>
        <v>5</v>
      </c>
      <c r="F2" s="10">
        <f t="shared" ref="F2:F29" si="2">5-E2</f>
        <v>0</v>
      </c>
      <c r="G2" s="5">
        <f>'Form responses 1'!F2</f>
        <v>2</v>
      </c>
      <c r="H2" s="10">
        <f t="shared" ref="H2:H29" si="3">G2-1</f>
        <v>1</v>
      </c>
      <c r="I2" s="5">
        <f>'Form responses 1'!G2</f>
        <v>5</v>
      </c>
      <c r="J2" s="10">
        <f t="shared" ref="J2:J29" si="4">5-I2</f>
        <v>0</v>
      </c>
      <c r="K2" s="5">
        <f>'Form responses 1'!H2</f>
        <v>2</v>
      </c>
      <c r="L2" s="10">
        <f t="shared" ref="L2:L29" si="5">K2-1</f>
        <v>1</v>
      </c>
      <c r="M2" s="5">
        <f>'Form responses 1'!I2</f>
        <v>1</v>
      </c>
      <c r="N2" s="10">
        <f t="shared" ref="N2:N29" si="6">M2-1</f>
        <v>0</v>
      </c>
      <c r="O2">
        <f>'Form responses 1'!J2</f>
        <v>4</v>
      </c>
      <c r="P2" s="10">
        <f>5-O2</f>
        <v>1</v>
      </c>
      <c r="Q2" s="5">
        <f>'Form responses 1'!K2</f>
        <v>1</v>
      </c>
      <c r="R2" s="10">
        <f t="shared" ref="R2:R29" si="7">Q2-1</f>
        <v>0</v>
      </c>
      <c r="S2" s="5">
        <f>'Form responses 1'!L2</f>
        <v>5</v>
      </c>
      <c r="T2" s="9">
        <f t="shared" ref="T2:T29" si="8">5-S2</f>
        <v>0</v>
      </c>
      <c r="U2" s="8">
        <f t="shared" ref="U2:U29" si="9">SUM(T2,R2,P2,N2,L2,J2,H2,F2,D2,B2)</f>
        <v>4</v>
      </c>
      <c r="V2" s="23">
        <f t="shared" ref="V2:V29" si="10">U2*2.5</f>
        <v>10</v>
      </c>
      <c r="W2" s="11" t="s">
        <v>63</v>
      </c>
      <c r="X2" s="8">
        <f>MIN(V2:V16)</f>
        <v>10</v>
      </c>
      <c r="Y2" s="8">
        <f t="shared" ref="Y2:Y16" si="11">(V2-$X$2)/$X$4</f>
        <v>0</v>
      </c>
    </row>
    <row r="3" spans="1:25" ht="15.75" customHeight="1" x14ac:dyDescent="0.15">
      <c r="A3" s="5">
        <f>'Form responses 1'!C3</f>
        <v>3</v>
      </c>
      <c r="B3" s="10">
        <f t="shared" si="0"/>
        <v>2</v>
      </c>
      <c r="C3" s="5">
        <f>'Form responses 1'!D3</f>
        <v>3</v>
      </c>
      <c r="D3" s="9">
        <f t="shared" si="1"/>
        <v>2</v>
      </c>
      <c r="E3" s="5">
        <f>'Form responses 1'!E3</f>
        <v>4</v>
      </c>
      <c r="F3" s="10">
        <f t="shared" si="2"/>
        <v>1</v>
      </c>
      <c r="G3" s="5">
        <f>'Form responses 1'!F3</f>
        <v>3</v>
      </c>
      <c r="H3" s="10">
        <f t="shared" si="3"/>
        <v>2</v>
      </c>
      <c r="I3" s="5">
        <f>'Form responses 1'!G3</f>
        <v>3</v>
      </c>
      <c r="J3" s="10">
        <f t="shared" si="4"/>
        <v>2</v>
      </c>
      <c r="K3" s="5">
        <f>'Form responses 1'!H3</f>
        <v>3</v>
      </c>
      <c r="L3" s="10">
        <f t="shared" si="5"/>
        <v>2</v>
      </c>
      <c r="M3" s="5">
        <f>'Form responses 1'!I3</f>
        <v>3</v>
      </c>
      <c r="N3" s="10">
        <f t="shared" si="6"/>
        <v>2</v>
      </c>
      <c r="O3">
        <f>'Form responses 1'!J3</f>
        <v>3</v>
      </c>
      <c r="P3" s="10">
        <f t="shared" ref="P3:P29" si="12">5-O3</f>
        <v>2</v>
      </c>
      <c r="Q3" s="5">
        <f>'Form responses 1'!K3</f>
        <v>3</v>
      </c>
      <c r="R3" s="10">
        <f t="shared" si="7"/>
        <v>2</v>
      </c>
      <c r="S3" s="5">
        <f>'Form responses 1'!L3</f>
        <v>4</v>
      </c>
      <c r="T3" s="9">
        <f t="shared" si="8"/>
        <v>1</v>
      </c>
      <c r="U3" s="8">
        <f t="shared" si="9"/>
        <v>18</v>
      </c>
      <c r="V3" s="23">
        <f t="shared" si="10"/>
        <v>45</v>
      </c>
      <c r="W3" s="11" t="s">
        <v>69</v>
      </c>
      <c r="X3" s="8">
        <f>MAX(V2:V16)</f>
        <v>97.5</v>
      </c>
      <c r="Y3" s="8">
        <f t="shared" si="11"/>
        <v>0.4</v>
      </c>
    </row>
    <row r="4" spans="1:25" ht="15.75" customHeight="1" x14ac:dyDescent="0.15">
      <c r="A4" s="5">
        <f>'Form responses 1'!C4</f>
        <v>4</v>
      </c>
      <c r="B4" s="10">
        <f t="shared" si="0"/>
        <v>1</v>
      </c>
      <c r="C4" s="5">
        <f>'Form responses 1'!D4</f>
        <v>4</v>
      </c>
      <c r="D4" s="9">
        <f t="shared" si="1"/>
        <v>3</v>
      </c>
      <c r="E4" s="5">
        <f>'Form responses 1'!E4</f>
        <v>4</v>
      </c>
      <c r="F4" s="10">
        <f t="shared" si="2"/>
        <v>1</v>
      </c>
      <c r="G4" s="5">
        <f>'Form responses 1'!F4</f>
        <v>3</v>
      </c>
      <c r="H4" s="10">
        <f t="shared" si="3"/>
        <v>2</v>
      </c>
      <c r="I4" s="5">
        <f>'Form responses 1'!G4</f>
        <v>4</v>
      </c>
      <c r="J4" s="10">
        <f t="shared" si="4"/>
        <v>1</v>
      </c>
      <c r="K4" s="5">
        <f>'Form responses 1'!H4</f>
        <v>3</v>
      </c>
      <c r="L4" s="10">
        <f t="shared" si="5"/>
        <v>2</v>
      </c>
      <c r="M4" s="5">
        <f>'Form responses 1'!I4</f>
        <v>2</v>
      </c>
      <c r="N4" s="10">
        <f t="shared" si="6"/>
        <v>1</v>
      </c>
      <c r="O4">
        <f>'Form responses 1'!J4</f>
        <v>2</v>
      </c>
      <c r="P4" s="10">
        <f t="shared" si="12"/>
        <v>3</v>
      </c>
      <c r="Q4" s="5">
        <f>'Form responses 1'!K4</f>
        <v>4</v>
      </c>
      <c r="R4" s="10">
        <f t="shared" si="7"/>
        <v>3</v>
      </c>
      <c r="S4" s="5">
        <f>'Form responses 1'!L4</f>
        <v>3</v>
      </c>
      <c r="T4" s="9">
        <f t="shared" si="8"/>
        <v>2</v>
      </c>
      <c r="U4" s="8">
        <f t="shared" si="9"/>
        <v>19</v>
      </c>
      <c r="V4" s="23">
        <f t="shared" si="10"/>
        <v>47.5</v>
      </c>
      <c r="W4" s="11" t="s">
        <v>74</v>
      </c>
      <c r="X4" s="8">
        <f>X3-X2</f>
        <v>87.5</v>
      </c>
      <c r="Y4" s="8">
        <f t="shared" si="11"/>
        <v>0.42857142857142855</v>
      </c>
    </row>
    <row r="5" spans="1:25" ht="15.75" customHeight="1" x14ac:dyDescent="0.15">
      <c r="A5" s="5">
        <f>'Form responses 1'!C5</f>
        <v>2</v>
      </c>
      <c r="B5" s="10">
        <f t="shared" si="0"/>
        <v>3</v>
      </c>
      <c r="C5" s="5">
        <f>'Form responses 1'!D5</f>
        <v>4</v>
      </c>
      <c r="D5" s="9">
        <f t="shared" si="1"/>
        <v>3</v>
      </c>
      <c r="E5" s="5">
        <f>'Form responses 1'!E5</f>
        <v>2</v>
      </c>
      <c r="F5" s="10">
        <f t="shared" si="2"/>
        <v>3</v>
      </c>
      <c r="G5" s="5">
        <f>'Form responses 1'!F5</f>
        <v>4</v>
      </c>
      <c r="H5" s="10">
        <f t="shared" si="3"/>
        <v>3</v>
      </c>
      <c r="I5" s="5">
        <f>'Form responses 1'!G5</f>
        <v>4</v>
      </c>
      <c r="J5" s="10">
        <f t="shared" si="4"/>
        <v>1</v>
      </c>
      <c r="K5" s="5">
        <f>'Form responses 1'!H5</f>
        <v>4</v>
      </c>
      <c r="L5" s="10">
        <f t="shared" si="5"/>
        <v>3</v>
      </c>
      <c r="M5" s="5">
        <f>'Form responses 1'!I5</f>
        <v>4</v>
      </c>
      <c r="N5" s="10">
        <f t="shared" si="6"/>
        <v>3</v>
      </c>
      <c r="O5">
        <f>'Form responses 1'!J5</f>
        <v>1</v>
      </c>
      <c r="P5" s="10">
        <f t="shared" si="12"/>
        <v>4</v>
      </c>
      <c r="Q5" s="5">
        <f>'Form responses 1'!K5</f>
        <v>5</v>
      </c>
      <c r="R5" s="10">
        <f t="shared" si="7"/>
        <v>4</v>
      </c>
      <c r="S5" s="5">
        <f>'Form responses 1'!L5</f>
        <v>2</v>
      </c>
      <c r="T5" s="9">
        <f t="shared" si="8"/>
        <v>3</v>
      </c>
      <c r="U5" s="8">
        <f t="shared" si="9"/>
        <v>30</v>
      </c>
      <c r="V5" s="23">
        <f t="shared" si="10"/>
        <v>75</v>
      </c>
      <c r="Y5" s="8">
        <f t="shared" si="11"/>
        <v>0.74285714285714288</v>
      </c>
    </row>
    <row r="6" spans="1:25" ht="15.75" customHeight="1" x14ac:dyDescent="0.15">
      <c r="A6" s="5">
        <f>'Form responses 1'!C6</f>
        <v>1</v>
      </c>
      <c r="B6" s="10">
        <f t="shared" si="0"/>
        <v>4</v>
      </c>
      <c r="C6" s="5">
        <f>'Form responses 1'!D6</f>
        <v>5</v>
      </c>
      <c r="D6" s="9">
        <f t="shared" si="1"/>
        <v>4</v>
      </c>
      <c r="E6" s="5">
        <f>'Form responses 1'!E6</f>
        <v>1</v>
      </c>
      <c r="F6" s="10">
        <f t="shared" si="2"/>
        <v>4</v>
      </c>
      <c r="G6" s="5">
        <f>'Form responses 1'!F6</f>
        <v>4</v>
      </c>
      <c r="H6" s="10">
        <f t="shared" si="3"/>
        <v>3</v>
      </c>
      <c r="I6" s="5">
        <f>'Form responses 1'!G6</f>
        <v>2</v>
      </c>
      <c r="J6" s="10">
        <f t="shared" si="4"/>
        <v>3</v>
      </c>
      <c r="K6" s="5">
        <f>'Form responses 1'!H6</f>
        <v>4</v>
      </c>
      <c r="L6" s="10">
        <f t="shared" si="5"/>
        <v>3</v>
      </c>
      <c r="M6" s="5">
        <f>'Form responses 1'!I6</f>
        <v>4</v>
      </c>
      <c r="N6" s="10">
        <f t="shared" si="6"/>
        <v>3</v>
      </c>
      <c r="O6">
        <f>'Form responses 1'!J6</f>
        <v>2</v>
      </c>
      <c r="P6" s="10">
        <f t="shared" si="12"/>
        <v>3</v>
      </c>
      <c r="Q6" s="5">
        <f>'Form responses 1'!K6</f>
        <v>5</v>
      </c>
      <c r="R6" s="10">
        <f t="shared" si="7"/>
        <v>4</v>
      </c>
      <c r="S6" s="5">
        <f>'Form responses 1'!L6</f>
        <v>1</v>
      </c>
      <c r="T6" s="9">
        <f t="shared" si="8"/>
        <v>4</v>
      </c>
      <c r="U6" s="8">
        <f t="shared" si="9"/>
        <v>35</v>
      </c>
      <c r="V6" s="23">
        <f t="shared" si="10"/>
        <v>87.5</v>
      </c>
      <c r="Y6" s="8">
        <f t="shared" si="11"/>
        <v>0.88571428571428568</v>
      </c>
    </row>
    <row r="7" spans="1:25" ht="15.75" customHeight="1" x14ac:dyDescent="0.15">
      <c r="A7" s="5">
        <f>'Form responses 1'!C7</f>
        <v>3</v>
      </c>
      <c r="B7" s="10">
        <f t="shared" si="0"/>
        <v>2</v>
      </c>
      <c r="C7" s="5">
        <f>'Form responses 1'!D7</f>
        <v>4</v>
      </c>
      <c r="D7" s="9">
        <f t="shared" si="1"/>
        <v>3</v>
      </c>
      <c r="E7" s="5">
        <f>'Form responses 1'!E7</f>
        <v>3</v>
      </c>
      <c r="F7" s="10">
        <f t="shared" si="2"/>
        <v>2</v>
      </c>
      <c r="G7" s="5">
        <f>'Form responses 1'!F7</f>
        <v>4</v>
      </c>
      <c r="H7" s="10">
        <f t="shared" si="3"/>
        <v>3</v>
      </c>
      <c r="I7" s="5">
        <f>'Form responses 1'!G7</f>
        <v>3</v>
      </c>
      <c r="J7" s="10">
        <f t="shared" si="4"/>
        <v>2</v>
      </c>
      <c r="K7" s="5">
        <f>'Form responses 1'!H7</f>
        <v>3</v>
      </c>
      <c r="L7" s="10">
        <f t="shared" si="5"/>
        <v>2</v>
      </c>
      <c r="M7" s="5">
        <f>'Form responses 1'!I7</f>
        <v>2</v>
      </c>
      <c r="N7" s="10">
        <f t="shared" si="6"/>
        <v>1</v>
      </c>
      <c r="O7">
        <f>'Form responses 1'!J7</f>
        <v>4</v>
      </c>
      <c r="P7" s="10">
        <f t="shared" si="12"/>
        <v>1</v>
      </c>
      <c r="Q7" s="5">
        <f>'Form responses 1'!K7</f>
        <v>3</v>
      </c>
      <c r="R7" s="10">
        <f t="shared" si="7"/>
        <v>2</v>
      </c>
      <c r="S7" s="5">
        <f>'Form responses 1'!L7</f>
        <v>2</v>
      </c>
      <c r="T7" s="9">
        <f t="shared" si="8"/>
        <v>3</v>
      </c>
      <c r="U7" s="8">
        <f t="shared" si="9"/>
        <v>21</v>
      </c>
      <c r="V7" s="23">
        <f t="shared" si="10"/>
        <v>52.5</v>
      </c>
      <c r="Y7" s="8">
        <f t="shared" si="11"/>
        <v>0.48571428571428571</v>
      </c>
    </row>
    <row r="8" spans="1:25" ht="15.75" customHeight="1" x14ac:dyDescent="0.15">
      <c r="A8" s="5">
        <f>'Form responses 1'!C8</f>
        <v>1</v>
      </c>
      <c r="B8" s="10">
        <f t="shared" si="0"/>
        <v>4</v>
      </c>
      <c r="C8" s="5">
        <f>'Form responses 1'!D8</f>
        <v>5</v>
      </c>
      <c r="D8" s="9">
        <f t="shared" si="1"/>
        <v>4</v>
      </c>
      <c r="E8" s="5">
        <f>'Form responses 1'!E8</f>
        <v>1</v>
      </c>
      <c r="F8" s="10">
        <f t="shared" si="2"/>
        <v>4</v>
      </c>
      <c r="G8" s="5">
        <f>'Form responses 1'!F8</f>
        <v>4</v>
      </c>
      <c r="H8" s="10">
        <f t="shared" si="3"/>
        <v>3</v>
      </c>
      <c r="I8" s="5">
        <f>'Form responses 1'!G8</f>
        <v>1</v>
      </c>
      <c r="J8" s="10">
        <f t="shared" si="4"/>
        <v>4</v>
      </c>
      <c r="K8" s="5">
        <f>'Form responses 1'!H8</f>
        <v>5</v>
      </c>
      <c r="L8" s="10">
        <f t="shared" si="5"/>
        <v>4</v>
      </c>
      <c r="M8" s="5">
        <f>'Form responses 1'!I8</f>
        <v>5</v>
      </c>
      <c r="N8" s="10">
        <f t="shared" si="6"/>
        <v>4</v>
      </c>
      <c r="O8">
        <f>'Form responses 1'!J8</f>
        <v>1</v>
      </c>
      <c r="P8" s="10">
        <f t="shared" si="12"/>
        <v>4</v>
      </c>
      <c r="Q8" s="5">
        <f>'Form responses 1'!K8</f>
        <v>5</v>
      </c>
      <c r="R8" s="10">
        <f t="shared" si="7"/>
        <v>4</v>
      </c>
      <c r="S8" s="5">
        <f>'Form responses 1'!L8</f>
        <v>1</v>
      </c>
      <c r="T8" s="9">
        <f t="shared" si="8"/>
        <v>4</v>
      </c>
      <c r="U8" s="8">
        <f t="shared" si="9"/>
        <v>39</v>
      </c>
      <c r="V8" s="23">
        <f t="shared" si="10"/>
        <v>97.5</v>
      </c>
      <c r="Y8" s="8">
        <f t="shared" si="11"/>
        <v>1</v>
      </c>
    </row>
    <row r="9" spans="1:25" ht="15.75" customHeight="1" x14ac:dyDescent="0.15">
      <c r="A9" s="5">
        <f>'Form responses 1'!C9</f>
        <v>5</v>
      </c>
      <c r="B9" s="10">
        <f t="shared" si="0"/>
        <v>0</v>
      </c>
      <c r="C9" s="5">
        <f>'Form responses 1'!D9</f>
        <v>5</v>
      </c>
      <c r="D9" s="9">
        <f t="shared" si="1"/>
        <v>4</v>
      </c>
      <c r="E9" s="5">
        <f>'Form responses 1'!E9</f>
        <v>1</v>
      </c>
      <c r="F9" s="10">
        <f t="shared" si="2"/>
        <v>4</v>
      </c>
      <c r="G9" s="5">
        <f>'Form responses 1'!F9</f>
        <v>5</v>
      </c>
      <c r="H9" s="10">
        <f t="shared" si="3"/>
        <v>4</v>
      </c>
      <c r="I9" s="5">
        <f>'Form responses 1'!G9</f>
        <v>1</v>
      </c>
      <c r="J9" s="10">
        <f t="shared" si="4"/>
        <v>4</v>
      </c>
      <c r="K9" s="5">
        <f>'Form responses 1'!H9</f>
        <v>5</v>
      </c>
      <c r="L9" s="10">
        <f t="shared" si="5"/>
        <v>4</v>
      </c>
      <c r="M9" s="5">
        <f>'Form responses 1'!I9</f>
        <v>5</v>
      </c>
      <c r="N9" s="10">
        <f t="shared" si="6"/>
        <v>4</v>
      </c>
      <c r="O9">
        <f>'Form responses 1'!J9</f>
        <v>1</v>
      </c>
      <c r="P9" s="10">
        <f t="shared" si="12"/>
        <v>4</v>
      </c>
      <c r="Q9" s="5">
        <f>'Form responses 1'!K9</f>
        <v>5</v>
      </c>
      <c r="R9" s="10">
        <f t="shared" si="7"/>
        <v>4</v>
      </c>
      <c r="S9" s="5">
        <f>'Form responses 1'!L9</f>
        <v>1</v>
      </c>
      <c r="T9" s="9">
        <f t="shared" si="8"/>
        <v>4</v>
      </c>
      <c r="U9" s="8">
        <f t="shared" si="9"/>
        <v>36</v>
      </c>
      <c r="V9" s="23">
        <f t="shared" si="10"/>
        <v>90</v>
      </c>
      <c r="Y9" s="8">
        <f t="shared" si="11"/>
        <v>0.91428571428571426</v>
      </c>
    </row>
    <row r="10" spans="1:25" ht="15.75" customHeight="1" x14ac:dyDescent="0.15">
      <c r="A10" s="5">
        <f>'Form responses 1'!C10</f>
        <v>2</v>
      </c>
      <c r="B10" s="10">
        <f t="shared" si="0"/>
        <v>3</v>
      </c>
      <c r="C10" s="5">
        <f>'Form responses 1'!D10</f>
        <v>5</v>
      </c>
      <c r="D10" s="9">
        <f t="shared" si="1"/>
        <v>4</v>
      </c>
      <c r="E10" s="5">
        <f>'Form responses 1'!E10</f>
        <v>2</v>
      </c>
      <c r="F10" s="10">
        <f t="shared" si="2"/>
        <v>3</v>
      </c>
      <c r="G10" s="5">
        <f>'Form responses 1'!F10</f>
        <v>3</v>
      </c>
      <c r="H10" s="10">
        <f t="shared" si="3"/>
        <v>2</v>
      </c>
      <c r="I10" s="5">
        <f>'Form responses 1'!G10</f>
        <v>4</v>
      </c>
      <c r="J10" s="10">
        <f t="shared" si="4"/>
        <v>1</v>
      </c>
      <c r="K10" s="5">
        <f>'Form responses 1'!H10</f>
        <v>2</v>
      </c>
      <c r="L10" s="10">
        <f t="shared" si="5"/>
        <v>1</v>
      </c>
      <c r="M10" s="5">
        <f>'Form responses 1'!I10</f>
        <v>4</v>
      </c>
      <c r="N10" s="10">
        <f t="shared" si="6"/>
        <v>3</v>
      </c>
      <c r="O10">
        <f>'Form responses 1'!J10</f>
        <v>2</v>
      </c>
      <c r="P10" s="10">
        <f t="shared" si="12"/>
        <v>3</v>
      </c>
      <c r="Q10" s="5">
        <f>'Form responses 1'!K10</f>
        <v>5</v>
      </c>
      <c r="R10" s="10">
        <f t="shared" si="7"/>
        <v>4</v>
      </c>
      <c r="S10" s="5">
        <f>'Form responses 1'!L10</f>
        <v>2</v>
      </c>
      <c r="T10" s="9">
        <f t="shared" si="8"/>
        <v>3</v>
      </c>
      <c r="U10" s="8">
        <f t="shared" si="9"/>
        <v>27</v>
      </c>
      <c r="V10" s="23">
        <f t="shared" si="10"/>
        <v>67.5</v>
      </c>
      <c r="Y10" s="8">
        <f t="shared" si="11"/>
        <v>0.65714285714285714</v>
      </c>
    </row>
    <row r="11" spans="1:25" ht="15.75" customHeight="1" x14ac:dyDescent="0.15">
      <c r="A11" s="5">
        <f>'Form responses 1'!C11</f>
        <v>3</v>
      </c>
      <c r="B11" s="10">
        <f t="shared" si="0"/>
        <v>2</v>
      </c>
      <c r="C11" s="5">
        <f>'Form responses 1'!D11</f>
        <v>4</v>
      </c>
      <c r="D11" s="9">
        <f t="shared" si="1"/>
        <v>3</v>
      </c>
      <c r="E11" s="5">
        <f>'Form responses 1'!E11</f>
        <v>2</v>
      </c>
      <c r="F11" s="10">
        <f t="shared" si="2"/>
        <v>3</v>
      </c>
      <c r="G11" s="5">
        <f>'Form responses 1'!F11</f>
        <v>2</v>
      </c>
      <c r="H11" s="10">
        <f t="shared" si="3"/>
        <v>1</v>
      </c>
      <c r="I11" s="5">
        <f>'Form responses 1'!G11</f>
        <v>2</v>
      </c>
      <c r="J11" s="10">
        <f t="shared" si="4"/>
        <v>3</v>
      </c>
      <c r="K11" s="5">
        <f>'Form responses 1'!H11</f>
        <v>4</v>
      </c>
      <c r="L11" s="10">
        <f t="shared" si="5"/>
        <v>3</v>
      </c>
      <c r="M11" s="5">
        <f>'Form responses 1'!I11</f>
        <v>4</v>
      </c>
      <c r="N11" s="10">
        <f t="shared" si="6"/>
        <v>3</v>
      </c>
      <c r="O11">
        <f>'Form responses 1'!J11</f>
        <v>1</v>
      </c>
      <c r="P11" s="10">
        <f t="shared" si="12"/>
        <v>4</v>
      </c>
      <c r="Q11" s="5">
        <f>'Form responses 1'!K11</f>
        <v>3</v>
      </c>
      <c r="R11" s="10">
        <f t="shared" si="7"/>
        <v>2</v>
      </c>
      <c r="S11" s="5">
        <f>'Form responses 1'!L11</f>
        <v>3</v>
      </c>
      <c r="T11" s="9">
        <f t="shared" si="8"/>
        <v>2</v>
      </c>
      <c r="U11" s="8">
        <f t="shared" si="9"/>
        <v>26</v>
      </c>
      <c r="V11" s="23">
        <f t="shared" si="10"/>
        <v>65</v>
      </c>
      <c r="Y11" s="8">
        <f t="shared" si="11"/>
        <v>0.62857142857142856</v>
      </c>
    </row>
    <row r="12" spans="1:25" ht="15.75" customHeight="1" x14ac:dyDescent="0.15">
      <c r="A12" s="5">
        <f>'Form responses 1'!C12</f>
        <v>2</v>
      </c>
      <c r="B12" s="10">
        <f t="shared" si="0"/>
        <v>3</v>
      </c>
      <c r="C12" s="5">
        <f>'Form responses 1'!D12</f>
        <v>5</v>
      </c>
      <c r="D12" s="9">
        <f t="shared" si="1"/>
        <v>4</v>
      </c>
      <c r="E12" s="5">
        <f>'Form responses 1'!E12</f>
        <v>2</v>
      </c>
      <c r="F12" s="10">
        <f t="shared" si="2"/>
        <v>3</v>
      </c>
      <c r="G12" s="5">
        <f>'Form responses 1'!F12</f>
        <v>3</v>
      </c>
      <c r="H12" s="10">
        <f t="shared" si="3"/>
        <v>2</v>
      </c>
      <c r="I12" s="5">
        <f>'Form responses 1'!G12</f>
        <v>2</v>
      </c>
      <c r="J12" s="10">
        <f t="shared" si="4"/>
        <v>3</v>
      </c>
      <c r="K12" s="5">
        <f>'Form responses 1'!H12</f>
        <v>3</v>
      </c>
      <c r="L12" s="10">
        <f t="shared" si="5"/>
        <v>2</v>
      </c>
      <c r="M12" s="5">
        <f>'Form responses 1'!I12</f>
        <v>3</v>
      </c>
      <c r="N12" s="10">
        <f t="shared" si="6"/>
        <v>2</v>
      </c>
      <c r="O12">
        <f>'Form responses 1'!J12</f>
        <v>1</v>
      </c>
      <c r="P12" s="10">
        <f t="shared" si="12"/>
        <v>4</v>
      </c>
      <c r="Q12" s="5">
        <f>'Form responses 1'!K12</f>
        <v>5</v>
      </c>
      <c r="R12" s="10">
        <f t="shared" si="7"/>
        <v>4</v>
      </c>
      <c r="S12" s="5">
        <f>'Form responses 1'!L12</f>
        <v>2</v>
      </c>
      <c r="T12" s="9">
        <f t="shared" si="8"/>
        <v>3</v>
      </c>
      <c r="U12" s="8">
        <f t="shared" si="9"/>
        <v>30</v>
      </c>
      <c r="V12" s="23">
        <f t="shared" si="10"/>
        <v>75</v>
      </c>
      <c r="Y12" s="8">
        <f t="shared" si="11"/>
        <v>0.74285714285714288</v>
      </c>
    </row>
    <row r="13" spans="1:25" ht="15.75" customHeight="1" x14ac:dyDescent="0.15">
      <c r="A13" s="5">
        <f>'Form responses 1'!C13</f>
        <v>3</v>
      </c>
      <c r="B13" s="10">
        <f t="shared" si="0"/>
        <v>2</v>
      </c>
      <c r="C13" s="5">
        <f>'Form responses 1'!D13</f>
        <v>3</v>
      </c>
      <c r="D13" s="9">
        <f t="shared" si="1"/>
        <v>2</v>
      </c>
      <c r="E13" s="5">
        <f>'Form responses 1'!E13</f>
        <v>3</v>
      </c>
      <c r="F13" s="10">
        <f t="shared" si="2"/>
        <v>2</v>
      </c>
      <c r="G13" s="5">
        <f>'Form responses 1'!F13</f>
        <v>3</v>
      </c>
      <c r="H13" s="10">
        <f t="shared" si="3"/>
        <v>2</v>
      </c>
      <c r="I13" s="5">
        <f>'Form responses 1'!G13</f>
        <v>3</v>
      </c>
      <c r="J13" s="10">
        <f t="shared" si="4"/>
        <v>2</v>
      </c>
      <c r="K13" s="5">
        <f>'Form responses 1'!H13</f>
        <v>3</v>
      </c>
      <c r="L13" s="10">
        <f t="shared" si="5"/>
        <v>2</v>
      </c>
      <c r="M13" s="5">
        <f>'Form responses 1'!I13</f>
        <v>3</v>
      </c>
      <c r="N13" s="10">
        <f t="shared" si="6"/>
        <v>2</v>
      </c>
      <c r="O13">
        <f>'Form responses 1'!J13</f>
        <v>2</v>
      </c>
      <c r="P13" s="10">
        <f t="shared" si="12"/>
        <v>3</v>
      </c>
      <c r="Q13" s="5">
        <f>'Form responses 1'!K13</f>
        <v>4</v>
      </c>
      <c r="R13" s="10">
        <f t="shared" si="7"/>
        <v>3</v>
      </c>
      <c r="S13" s="5">
        <f>'Form responses 1'!L13</f>
        <v>3</v>
      </c>
      <c r="T13" s="9">
        <f t="shared" si="8"/>
        <v>2</v>
      </c>
      <c r="U13" s="8">
        <f t="shared" si="9"/>
        <v>22</v>
      </c>
      <c r="V13" s="23">
        <f t="shared" si="10"/>
        <v>55</v>
      </c>
      <c r="Y13" s="8">
        <f t="shared" si="11"/>
        <v>0.51428571428571423</v>
      </c>
    </row>
    <row r="14" spans="1:25" ht="15.75" customHeight="1" x14ac:dyDescent="0.15">
      <c r="A14" s="5">
        <f>'Form responses 1'!C14</f>
        <v>2</v>
      </c>
      <c r="B14" s="10">
        <f t="shared" si="0"/>
        <v>3</v>
      </c>
      <c r="C14" s="5">
        <f>'Form responses 1'!D14</f>
        <v>5</v>
      </c>
      <c r="D14" s="9">
        <f t="shared" si="1"/>
        <v>4</v>
      </c>
      <c r="E14" s="5">
        <f>'Form responses 1'!E14</f>
        <v>1</v>
      </c>
      <c r="F14" s="10">
        <f t="shared" si="2"/>
        <v>4</v>
      </c>
      <c r="G14" s="5">
        <f>'Form responses 1'!F14</f>
        <v>4</v>
      </c>
      <c r="H14" s="10">
        <f t="shared" si="3"/>
        <v>3</v>
      </c>
      <c r="I14" s="5">
        <f>'Form responses 1'!G14</f>
        <v>3</v>
      </c>
      <c r="J14" s="10">
        <f t="shared" si="4"/>
        <v>2</v>
      </c>
      <c r="K14" s="5">
        <f>'Form responses 1'!H14</f>
        <v>4</v>
      </c>
      <c r="L14" s="10">
        <f t="shared" si="5"/>
        <v>3</v>
      </c>
      <c r="M14" s="5">
        <f>'Form responses 1'!I14</f>
        <v>4</v>
      </c>
      <c r="N14" s="10">
        <f t="shared" si="6"/>
        <v>3</v>
      </c>
      <c r="O14">
        <f>'Form responses 1'!J14</f>
        <v>1</v>
      </c>
      <c r="P14" s="10">
        <f t="shared" si="12"/>
        <v>4</v>
      </c>
      <c r="Q14" s="5">
        <f>'Form responses 1'!K14</f>
        <v>5</v>
      </c>
      <c r="R14" s="10">
        <f t="shared" si="7"/>
        <v>4</v>
      </c>
      <c r="S14" s="5">
        <f>'Form responses 1'!L14</f>
        <v>1</v>
      </c>
      <c r="T14" s="9">
        <f t="shared" si="8"/>
        <v>4</v>
      </c>
      <c r="U14" s="8">
        <f t="shared" si="9"/>
        <v>34</v>
      </c>
      <c r="V14" s="23">
        <f t="shared" si="10"/>
        <v>85</v>
      </c>
      <c r="Y14" s="8">
        <f t="shared" si="11"/>
        <v>0.8571428571428571</v>
      </c>
    </row>
    <row r="15" spans="1:25" ht="15.75" customHeight="1" x14ac:dyDescent="0.15">
      <c r="A15" s="5">
        <f>'Form responses 1'!C15</f>
        <v>1</v>
      </c>
      <c r="B15" s="10">
        <f t="shared" si="0"/>
        <v>4</v>
      </c>
      <c r="C15" s="5">
        <f>'Form responses 1'!D15</f>
        <v>5</v>
      </c>
      <c r="D15" s="9">
        <f t="shared" si="1"/>
        <v>4</v>
      </c>
      <c r="E15" s="5">
        <f>'Form responses 1'!E15</f>
        <v>1</v>
      </c>
      <c r="F15" s="10">
        <f t="shared" si="2"/>
        <v>4</v>
      </c>
      <c r="G15" s="5">
        <f>'Form responses 1'!F15</f>
        <v>5</v>
      </c>
      <c r="H15" s="10">
        <f t="shared" si="3"/>
        <v>4</v>
      </c>
      <c r="I15" s="5">
        <f>'Form responses 1'!G15</f>
        <v>3</v>
      </c>
      <c r="J15" s="10">
        <f t="shared" si="4"/>
        <v>2</v>
      </c>
      <c r="K15" s="5">
        <f>'Form responses 1'!H15</f>
        <v>5</v>
      </c>
      <c r="L15" s="10">
        <f t="shared" si="5"/>
        <v>4</v>
      </c>
      <c r="M15" s="5">
        <f>'Form responses 1'!I15</f>
        <v>5</v>
      </c>
      <c r="N15" s="10">
        <f t="shared" si="6"/>
        <v>4</v>
      </c>
      <c r="O15">
        <f>'Form responses 1'!J15</f>
        <v>4</v>
      </c>
      <c r="P15" s="10">
        <f t="shared" si="12"/>
        <v>1</v>
      </c>
      <c r="Q15" s="5">
        <f>'Form responses 1'!K15</f>
        <v>5</v>
      </c>
      <c r="R15" s="10">
        <f t="shared" si="7"/>
        <v>4</v>
      </c>
      <c r="S15" s="5">
        <f>'Form responses 1'!L15</f>
        <v>2</v>
      </c>
      <c r="T15" s="9">
        <f t="shared" si="8"/>
        <v>3</v>
      </c>
      <c r="U15" s="8">
        <f t="shared" si="9"/>
        <v>34</v>
      </c>
      <c r="V15" s="23">
        <f t="shared" si="10"/>
        <v>85</v>
      </c>
      <c r="Y15" s="8">
        <f t="shared" si="11"/>
        <v>0.8571428571428571</v>
      </c>
    </row>
    <row r="16" spans="1:25" ht="15.75" customHeight="1" x14ac:dyDescent="0.15">
      <c r="A16" s="5">
        <f>'Form responses 1'!C16</f>
        <v>4</v>
      </c>
      <c r="B16" s="10">
        <f t="shared" si="0"/>
        <v>1</v>
      </c>
      <c r="C16" s="5">
        <f>'Form responses 1'!D16</f>
        <v>4</v>
      </c>
      <c r="D16" s="9">
        <f t="shared" si="1"/>
        <v>3</v>
      </c>
      <c r="E16" s="5">
        <f>'Form responses 1'!E16</f>
        <v>3</v>
      </c>
      <c r="F16" s="10">
        <f t="shared" si="2"/>
        <v>2</v>
      </c>
      <c r="G16" s="5">
        <f>'Form responses 1'!F16</f>
        <v>3</v>
      </c>
      <c r="H16" s="10">
        <f t="shared" si="3"/>
        <v>2</v>
      </c>
      <c r="I16" s="5">
        <f>'Form responses 1'!G16</f>
        <v>3</v>
      </c>
      <c r="J16" s="10">
        <f t="shared" si="4"/>
        <v>2</v>
      </c>
      <c r="K16" s="5">
        <f>'Form responses 1'!H16</f>
        <v>3</v>
      </c>
      <c r="L16" s="10">
        <f t="shared" si="5"/>
        <v>2</v>
      </c>
      <c r="M16" s="5">
        <f>'Form responses 1'!I16</f>
        <v>4</v>
      </c>
      <c r="N16" s="10">
        <f t="shared" si="6"/>
        <v>3</v>
      </c>
      <c r="O16">
        <f>'Form responses 1'!J16</f>
        <v>2</v>
      </c>
      <c r="P16" s="10">
        <f t="shared" si="12"/>
        <v>3</v>
      </c>
      <c r="Q16" s="5">
        <f>'Form responses 1'!K16</f>
        <v>4</v>
      </c>
      <c r="R16" s="10">
        <f t="shared" si="7"/>
        <v>3</v>
      </c>
      <c r="S16" s="5">
        <f>'Form responses 1'!L16</f>
        <v>3</v>
      </c>
      <c r="T16" s="9">
        <f t="shared" si="8"/>
        <v>2</v>
      </c>
      <c r="U16" s="8">
        <f t="shared" si="9"/>
        <v>23</v>
      </c>
      <c r="V16" s="23">
        <f t="shared" si="10"/>
        <v>57.5</v>
      </c>
      <c r="Y16" s="8">
        <f t="shared" si="11"/>
        <v>0.54285714285714282</v>
      </c>
    </row>
    <row r="17" spans="1:26" ht="15.75" customHeight="1" x14ac:dyDescent="0.15">
      <c r="A17" s="5">
        <f>'Form responses 1'!C17</f>
        <v>3</v>
      </c>
      <c r="B17" s="10">
        <f t="shared" si="0"/>
        <v>2</v>
      </c>
      <c r="C17" s="5">
        <f>'Form responses 1'!D17</f>
        <v>3</v>
      </c>
      <c r="D17" s="9">
        <f t="shared" si="1"/>
        <v>2</v>
      </c>
      <c r="E17" s="5">
        <f>'Form responses 1'!E17</f>
        <v>3</v>
      </c>
      <c r="F17" s="10">
        <f t="shared" si="2"/>
        <v>2</v>
      </c>
      <c r="G17" s="5">
        <f>'Form responses 1'!F17</f>
        <v>3</v>
      </c>
      <c r="H17" s="10">
        <f t="shared" si="3"/>
        <v>2</v>
      </c>
      <c r="I17" s="5">
        <f>'Form responses 1'!G17</f>
        <v>3</v>
      </c>
      <c r="J17" s="10">
        <f t="shared" si="4"/>
        <v>2</v>
      </c>
      <c r="K17" s="5">
        <f>'Form responses 1'!H17</f>
        <v>4</v>
      </c>
      <c r="L17" s="10">
        <f t="shared" si="5"/>
        <v>3</v>
      </c>
      <c r="M17" s="5">
        <f>'Form responses 1'!I17</f>
        <v>3</v>
      </c>
      <c r="N17" s="10">
        <f t="shared" si="6"/>
        <v>2</v>
      </c>
      <c r="O17">
        <f>'Form responses 1'!J17</f>
        <v>2</v>
      </c>
      <c r="P17" s="10">
        <f t="shared" si="12"/>
        <v>3</v>
      </c>
      <c r="Q17" s="5">
        <f>'Form responses 1'!K17</f>
        <v>3</v>
      </c>
      <c r="R17" s="10">
        <f t="shared" si="7"/>
        <v>2</v>
      </c>
      <c r="S17" s="5">
        <f>'Form responses 1'!L17</f>
        <v>3</v>
      </c>
      <c r="T17" s="9">
        <f t="shared" si="8"/>
        <v>2</v>
      </c>
      <c r="U17" s="8">
        <f t="shared" si="9"/>
        <v>22</v>
      </c>
      <c r="V17" s="23">
        <f t="shared" si="10"/>
        <v>55</v>
      </c>
    </row>
    <row r="18" spans="1:26" ht="15.75" customHeight="1" x14ac:dyDescent="0.15">
      <c r="A18" s="5">
        <f>'Form responses 1'!C18</f>
        <v>4</v>
      </c>
      <c r="B18" s="10">
        <f t="shared" si="0"/>
        <v>1</v>
      </c>
      <c r="C18" s="5">
        <f>'Form responses 1'!D18</f>
        <v>4</v>
      </c>
      <c r="D18" s="9">
        <f t="shared" si="1"/>
        <v>3</v>
      </c>
      <c r="E18" s="5">
        <f>'Form responses 1'!E18</f>
        <v>3</v>
      </c>
      <c r="F18" s="10">
        <f t="shared" si="2"/>
        <v>2</v>
      </c>
      <c r="G18" s="5">
        <f>'Form responses 1'!F18</f>
        <v>4</v>
      </c>
      <c r="H18" s="10">
        <f t="shared" si="3"/>
        <v>3</v>
      </c>
      <c r="I18" s="5">
        <f>'Form responses 1'!G18</f>
        <v>3</v>
      </c>
      <c r="J18" s="10">
        <f t="shared" si="4"/>
        <v>2</v>
      </c>
      <c r="K18" s="5">
        <f>'Form responses 1'!H18</f>
        <v>2</v>
      </c>
      <c r="L18" s="10">
        <f t="shared" si="5"/>
        <v>1</v>
      </c>
      <c r="M18" s="5">
        <f>'Form responses 1'!I18</f>
        <v>5</v>
      </c>
      <c r="N18" s="10">
        <f t="shared" si="6"/>
        <v>4</v>
      </c>
      <c r="O18">
        <f>'Form responses 1'!J18</f>
        <v>1</v>
      </c>
      <c r="P18" s="10">
        <f t="shared" si="12"/>
        <v>4</v>
      </c>
      <c r="Q18" s="5">
        <f>'Form responses 1'!K18</f>
        <v>4</v>
      </c>
      <c r="R18" s="10">
        <f t="shared" si="7"/>
        <v>3</v>
      </c>
      <c r="S18" s="5">
        <f>'Form responses 1'!L18</f>
        <v>1</v>
      </c>
      <c r="T18" s="9">
        <f t="shared" si="8"/>
        <v>4</v>
      </c>
      <c r="U18" s="8">
        <f t="shared" si="9"/>
        <v>27</v>
      </c>
      <c r="V18" s="23">
        <f t="shared" si="10"/>
        <v>67.5</v>
      </c>
    </row>
    <row r="19" spans="1:26" ht="15.75" customHeight="1" x14ac:dyDescent="0.15">
      <c r="A19" s="5">
        <f>'Form responses 1'!C19</f>
        <v>4</v>
      </c>
      <c r="B19" s="10">
        <f t="shared" si="0"/>
        <v>1</v>
      </c>
      <c r="C19" s="5">
        <f>'Form responses 1'!D19</f>
        <v>3</v>
      </c>
      <c r="D19" s="9">
        <f t="shared" si="1"/>
        <v>2</v>
      </c>
      <c r="E19" s="5">
        <f>'Form responses 1'!E19</f>
        <v>3</v>
      </c>
      <c r="F19" s="10">
        <f t="shared" si="2"/>
        <v>2</v>
      </c>
      <c r="G19" s="5">
        <f>'Form responses 1'!F19</f>
        <v>4</v>
      </c>
      <c r="H19" s="10">
        <f t="shared" si="3"/>
        <v>3</v>
      </c>
      <c r="I19" s="5">
        <f>'Form responses 1'!G19</f>
        <v>4</v>
      </c>
      <c r="J19" s="10">
        <f t="shared" si="4"/>
        <v>1</v>
      </c>
      <c r="K19" s="5">
        <f>'Form responses 1'!H19</f>
        <v>3</v>
      </c>
      <c r="L19" s="10">
        <f t="shared" si="5"/>
        <v>2</v>
      </c>
      <c r="M19" s="5">
        <f>'Form responses 1'!I19</f>
        <v>3</v>
      </c>
      <c r="N19" s="10">
        <f t="shared" si="6"/>
        <v>2</v>
      </c>
      <c r="O19">
        <f>'Form responses 1'!J19</f>
        <v>2</v>
      </c>
      <c r="P19" s="10">
        <f t="shared" si="12"/>
        <v>3</v>
      </c>
      <c r="Q19" s="5">
        <f>'Form responses 1'!K19</f>
        <v>3</v>
      </c>
      <c r="R19" s="10">
        <f t="shared" si="7"/>
        <v>2</v>
      </c>
      <c r="S19" s="5">
        <f>'Form responses 1'!L19</f>
        <v>3</v>
      </c>
      <c r="T19" s="9">
        <f t="shared" si="8"/>
        <v>2</v>
      </c>
      <c r="U19" s="8">
        <f t="shared" si="9"/>
        <v>20</v>
      </c>
      <c r="V19" s="23">
        <f t="shared" si="10"/>
        <v>50</v>
      </c>
    </row>
    <row r="20" spans="1:26" ht="15.75" customHeight="1" x14ac:dyDescent="0.15">
      <c r="A20" s="5">
        <f>'Form responses 1'!C20</f>
        <v>3</v>
      </c>
      <c r="B20" s="10">
        <f t="shared" si="0"/>
        <v>2</v>
      </c>
      <c r="C20" s="5">
        <f>'Form responses 1'!D20</f>
        <v>3</v>
      </c>
      <c r="D20" s="9">
        <f t="shared" si="1"/>
        <v>2</v>
      </c>
      <c r="E20" s="5">
        <f>'Form responses 1'!E20</f>
        <v>4</v>
      </c>
      <c r="F20" s="10">
        <f t="shared" si="2"/>
        <v>1</v>
      </c>
      <c r="G20" s="5">
        <f>'Form responses 1'!F20</f>
        <v>2</v>
      </c>
      <c r="H20" s="10">
        <f t="shared" si="3"/>
        <v>1</v>
      </c>
      <c r="I20" s="5">
        <f>'Form responses 1'!G20</f>
        <v>3</v>
      </c>
      <c r="J20" s="10">
        <f t="shared" si="4"/>
        <v>2</v>
      </c>
      <c r="K20" s="5">
        <f>'Form responses 1'!H20</f>
        <v>2</v>
      </c>
      <c r="L20" s="10">
        <f t="shared" si="5"/>
        <v>1</v>
      </c>
      <c r="M20" s="5">
        <f>'Form responses 1'!I20</f>
        <v>2</v>
      </c>
      <c r="N20" s="10">
        <f t="shared" si="6"/>
        <v>1</v>
      </c>
      <c r="O20">
        <f>'Form responses 1'!J20</f>
        <v>4</v>
      </c>
      <c r="P20" s="10">
        <f t="shared" si="12"/>
        <v>1</v>
      </c>
      <c r="Q20" s="5">
        <f>'Form responses 1'!K20</f>
        <v>3</v>
      </c>
      <c r="R20" s="10">
        <f t="shared" si="7"/>
        <v>2</v>
      </c>
      <c r="S20" s="5">
        <f>'Form responses 1'!L20</f>
        <v>3</v>
      </c>
      <c r="T20" s="9">
        <f t="shared" si="8"/>
        <v>2</v>
      </c>
      <c r="U20" s="8">
        <f t="shared" si="9"/>
        <v>15</v>
      </c>
      <c r="V20" s="23">
        <f t="shared" si="10"/>
        <v>37.5</v>
      </c>
    </row>
    <row r="21" spans="1:26" ht="16" x14ac:dyDescent="0.2">
      <c r="A21" s="5">
        <f>'Form responses 1'!C21</f>
        <v>3</v>
      </c>
      <c r="B21" s="10">
        <f t="shared" si="0"/>
        <v>2</v>
      </c>
      <c r="C21" s="5">
        <f>'Form responses 1'!D21</f>
        <v>4</v>
      </c>
      <c r="D21" s="9">
        <f t="shared" si="1"/>
        <v>3</v>
      </c>
      <c r="E21" s="5">
        <f>'Form responses 1'!E21</f>
        <v>2</v>
      </c>
      <c r="F21" s="10">
        <f t="shared" si="2"/>
        <v>3</v>
      </c>
      <c r="G21" s="5">
        <f>'Form responses 1'!F21</f>
        <v>3</v>
      </c>
      <c r="H21" s="10">
        <f t="shared" si="3"/>
        <v>2</v>
      </c>
      <c r="I21" s="5">
        <f>'Form responses 1'!G21</f>
        <v>3</v>
      </c>
      <c r="J21" s="10">
        <f t="shared" si="4"/>
        <v>2</v>
      </c>
      <c r="K21" s="5">
        <f>'Form responses 1'!H21</f>
        <v>4</v>
      </c>
      <c r="L21" s="10">
        <f t="shared" si="5"/>
        <v>3</v>
      </c>
      <c r="M21" s="5">
        <f>'Form responses 1'!I21</f>
        <v>3</v>
      </c>
      <c r="N21" s="10">
        <f t="shared" si="6"/>
        <v>2</v>
      </c>
      <c r="O21">
        <f>'Form responses 1'!J21</f>
        <v>2</v>
      </c>
      <c r="P21" s="10">
        <f t="shared" si="12"/>
        <v>3</v>
      </c>
      <c r="Q21" s="5">
        <f>'Form responses 1'!K21</f>
        <v>4</v>
      </c>
      <c r="R21" s="10">
        <f t="shared" si="7"/>
        <v>3</v>
      </c>
      <c r="S21" s="5">
        <f>'Form responses 1'!L21</f>
        <v>2</v>
      </c>
      <c r="T21" s="9">
        <f t="shared" si="8"/>
        <v>3</v>
      </c>
      <c r="U21" s="8">
        <f t="shared" si="9"/>
        <v>26</v>
      </c>
      <c r="V21" s="23">
        <f t="shared" si="10"/>
        <v>65</v>
      </c>
      <c r="Z21" s="16"/>
    </row>
    <row r="22" spans="1:26" ht="15.75" customHeight="1" x14ac:dyDescent="0.15">
      <c r="A22" s="5">
        <f>'Form responses 1'!C22</f>
        <v>5</v>
      </c>
      <c r="B22" s="10">
        <f t="shared" si="0"/>
        <v>0</v>
      </c>
      <c r="C22" s="5">
        <f>'Form responses 1'!D22</f>
        <v>4</v>
      </c>
      <c r="D22" s="9">
        <f t="shared" si="1"/>
        <v>3</v>
      </c>
      <c r="E22" s="5">
        <f>'Form responses 1'!E22</f>
        <v>5</v>
      </c>
      <c r="F22" s="10">
        <f t="shared" si="2"/>
        <v>0</v>
      </c>
      <c r="G22" s="5">
        <f>'Form responses 1'!F22</f>
        <v>3</v>
      </c>
      <c r="H22" s="10">
        <f t="shared" si="3"/>
        <v>2</v>
      </c>
      <c r="I22" s="5">
        <f>'Form responses 1'!G22</f>
        <v>4</v>
      </c>
      <c r="J22" s="10">
        <f t="shared" si="4"/>
        <v>1</v>
      </c>
      <c r="K22" s="5">
        <f>'Form responses 1'!H22</f>
        <v>5</v>
      </c>
      <c r="L22" s="10">
        <f t="shared" si="5"/>
        <v>4</v>
      </c>
      <c r="M22" s="5">
        <f>'Form responses 1'!I22</f>
        <v>5</v>
      </c>
      <c r="N22" s="10">
        <f t="shared" si="6"/>
        <v>4</v>
      </c>
      <c r="O22">
        <f>'Form responses 1'!J22</f>
        <v>2</v>
      </c>
      <c r="P22" s="10">
        <f t="shared" si="12"/>
        <v>3</v>
      </c>
      <c r="Q22" s="5">
        <f>'Form responses 1'!K22</f>
        <v>5</v>
      </c>
      <c r="R22" s="10">
        <f t="shared" si="7"/>
        <v>4</v>
      </c>
      <c r="S22" s="5">
        <f>'Form responses 1'!L22</f>
        <v>4</v>
      </c>
      <c r="T22" s="9">
        <f t="shared" si="8"/>
        <v>1</v>
      </c>
      <c r="U22" s="8">
        <f t="shared" si="9"/>
        <v>22</v>
      </c>
      <c r="V22" s="23">
        <f t="shared" si="10"/>
        <v>55</v>
      </c>
    </row>
    <row r="23" spans="1:26" ht="15.75" customHeight="1" x14ac:dyDescent="0.15">
      <c r="A23" s="5">
        <f>'Form responses 1'!C23</f>
        <v>3</v>
      </c>
      <c r="B23" s="10">
        <f t="shared" si="0"/>
        <v>2</v>
      </c>
      <c r="C23" s="5">
        <f>'Form responses 1'!D23</f>
        <v>2</v>
      </c>
      <c r="D23" s="9">
        <f t="shared" si="1"/>
        <v>1</v>
      </c>
      <c r="E23" s="5">
        <f>'Form responses 1'!E23</f>
        <v>3</v>
      </c>
      <c r="F23" s="10">
        <f t="shared" si="2"/>
        <v>2</v>
      </c>
      <c r="G23" s="5">
        <f>'Form responses 1'!F23</f>
        <v>2</v>
      </c>
      <c r="H23" s="10">
        <f t="shared" si="3"/>
        <v>1</v>
      </c>
      <c r="I23" s="5">
        <f>'Form responses 1'!G23</f>
        <v>4</v>
      </c>
      <c r="J23" s="10">
        <f t="shared" si="4"/>
        <v>1</v>
      </c>
      <c r="K23" s="5">
        <f>'Form responses 1'!H23</f>
        <v>3</v>
      </c>
      <c r="L23" s="10">
        <f t="shared" si="5"/>
        <v>2</v>
      </c>
      <c r="M23" s="5">
        <f>'Form responses 1'!I23</f>
        <v>4</v>
      </c>
      <c r="N23" s="10">
        <f t="shared" si="6"/>
        <v>3</v>
      </c>
      <c r="O23">
        <f>'Form responses 1'!J23</f>
        <v>1</v>
      </c>
      <c r="P23" s="10">
        <f t="shared" si="12"/>
        <v>4</v>
      </c>
      <c r="Q23" s="5">
        <f>'Form responses 1'!K23</f>
        <v>2</v>
      </c>
      <c r="R23" s="10">
        <f t="shared" si="7"/>
        <v>1</v>
      </c>
      <c r="S23" s="5">
        <f>'Form responses 1'!L23</f>
        <v>3</v>
      </c>
      <c r="T23" s="9">
        <f t="shared" si="8"/>
        <v>2</v>
      </c>
      <c r="U23" s="8">
        <f t="shared" si="9"/>
        <v>19</v>
      </c>
      <c r="V23" s="23">
        <f t="shared" si="10"/>
        <v>47.5</v>
      </c>
    </row>
    <row r="24" spans="1:26" ht="15.75" customHeight="1" x14ac:dyDescent="0.15">
      <c r="A24" s="5">
        <f>'Form responses 1'!C24</f>
        <v>2</v>
      </c>
      <c r="B24" s="10">
        <f t="shared" si="0"/>
        <v>3</v>
      </c>
      <c r="C24" s="5">
        <f>'Form responses 1'!D24</f>
        <v>5</v>
      </c>
      <c r="D24" s="9">
        <f t="shared" si="1"/>
        <v>4</v>
      </c>
      <c r="E24" s="5">
        <f>'Form responses 1'!E24</f>
        <v>2</v>
      </c>
      <c r="F24" s="10">
        <f t="shared" si="2"/>
        <v>3</v>
      </c>
      <c r="G24" s="5">
        <f>'Form responses 1'!F24</f>
        <v>3</v>
      </c>
      <c r="H24" s="10">
        <f t="shared" si="3"/>
        <v>2</v>
      </c>
      <c r="I24" s="5">
        <f>'Form responses 1'!G24</f>
        <v>4</v>
      </c>
      <c r="J24" s="10">
        <f t="shared" si="4"/>
        <v>1</v>
      </c>
      <c r="K24" s="5">
        <f>'Form responses 1'!H24</f>
        <v>3</v>
      </c>
      <c r="L24" s="10">
        <f t="shared" si="5"/>
        <v>2</v>
      </c>
      <c r="M24" s="5">
        <f>'Form responses 1'!I24</f>
        <v>2</v>
      </c>
      <c r="N24" s="10">
        <f t="shared" si="6"/>
        <v>1</v>
      </c>
      <c r="O24">
        <f>'Form responses 1'!J24</f>
        <v>2</v>
      </c>
      <c r="P24" s="10">
        <f t="shared" si="12"/>
        <v>3</v>
      </c>
      <c r="Q24" s="5">
        <f>'Form responses 1'!K24</f>
        <v>4</v>
      </c>
      <c r="R24" s="10">
        <f t="shared" si="7"/>
        <v>3</v>
      </c>
      <c r="S24" s="5">
        <f>'Form responses 1'!L24</f>
        <v>1</v>
      </c>
      <c r="T24" s="9">
        <f t="shared" si="8"/>
        <v>4</v>
      </c>
      <c r="U24" s="8">
        <f t="shared" si="9"/>
        <v>26</v>
      </c>
      <c r="V24" s="23">
        <f t="shared" si="10"/>
        <v>65</v>
      </c>
    </row>
    <row r="25" spans="1:26" ht="15.75" customHeight="1" x14ac:dyDescent="0.15">
      <c r="A25" s="5">
        <f>'Form responses 1'!C25</f>
        <v>3</v>
      </c>
      <c r="B25" s="10">
        <f t="shared" si="0"/>
        <v>2</v>
      </c>
      <c r="C25" s="5">
        <f>'Form responses 1'!D25</f>
        <v>2</v>
      </c>
      <c r="D25" s="9">
        <f t="shared" si="1"/>
        <v>1</v>
      </c>
      <c r="E25" s="5">
        <f>'Form responses 1'!E25</f>
        <v>4</v>
      </c>
      <c r="F25" s="10">
        <f t="shared" si="2"/>
        <v>1</v>
      </c>
      <c r="G25" s="5">
        <f>'Form responses 1'!F25</f>
        <v>2</v>
      </c>
      <c r="H25" s="10">
        <f t="shared" si="3"/>
        <v>1</v>
      </c>
      <c r="I25" s="5">
        <f>'Form responses 1'!G25</f>
        <v>4</v>
      </c>
      <c r="J25" s="10">
        <f t="shared" si="4"/>
        <v>1</v>
      </c>
      <c r="K25" s="5">
        <f>'Form responses 1'!H25</f>
        <v>3</v>
      </c>
      <c r="L25" s="10">
        <f t="shared" si="5"/>
        <v>2</v>
      </c>
      <c r="M25" s="5">
        <f>'Form responses 1'!I25</f>
        <v>3</v>
      </c>
      <c r="N25" s="10">
        <f t="shared" si="6"/>
        <v>2</v>
      </c>
      <c r="O25">
        <f>'Form responses 1'!J25</f>
        <v>5</v>
      </c>
      <c r="P25" s="10">
        <f t="shared" si="12"/>
        <v>0</v>
      </c>
      <c r="Q25" s="5">
        <f>'Form responses 1'!K25</f>
        <v>2</v>
      </c>
      <c r="R25" s="10">
        <f t="shared" si="7"/>
        <v>1</v>
      </c>
      <c r="S25" s="5">
        <f>'Form responses 1'!L25</f>
        <v>5</v>
      </c>
      <c r="T25" s="9">
        <f t="shared" si="8"/>
        <v>0</v>
      </c>
      <c r="U25" s="8">
        <f t="shared" si="9"/>
        <v>11</v>
      </c>
      <c r="V25" s="23">
        <f t="shared" si="10"/>
        <v>27.5</v>
      </c>
    </row>
    <row r="26" spans="1:26" ht="15.75" customHeight="1" x14ac:dyDescent="0.15">
      <c r="A26" s="5">
        <f>'Form responses 1'!C26</f>
        <v>2</v>
      </c>
      <c r="B26" s="10">
        <f t="shared" si="0"/>
        <v>3</v>
      </c>
      <c r="C26" s="5">
        <f>'Form responses 1'!D26</f>
        <v>4</v>
      </c>
      <c r="D26" s="9">
        <f t="shared" si="1"/>
        <v>3</v>
      </c>
      <c r="E26" s="5">
        <f>'Form responses 1'!E26</f>
        <v>3</v>
      </c>
      <c r="F26" s="10">
        <f t="shared" si="2"/>
        <v>2</v>
      </c>
      <c r="G26" s="5">
        <f>'Form responses 1'!F26</f>
        <v>2</v>
      </c>
      <c r="H26" s="10">
        <f t="shared" si="3"/>
        <v>1</v>
      </c>
      <c r="I26" s="5">
        <f>'Form responses 1'!G26</f>
        <v>3</v>
      </c>
      <c r="J26" s="10">
        <f t="shared" si="4"/>
        <v>2</v>
      </c>
      <c r="K26" s="5">
        <f>'Form responses 1'!H26</f>
        <v>5</v>
      </c>
      <c r="L26" s="10">
        <f t="shared" si="5"/>
        <v>4</v>
      </c>
      <c r="M26" s="5">
        <f>'Form responses 1'!I26</f>
        <v>4</v>
      </c>
      <c r="N26" s="10">
        <f t="shared" si="6"/>
        <v>3</v>
      </c>
      <c r="O26">
        <f>'Form responses 1'!J26</f>
        <v>1</v>
      </c>
      <c r="P26" s="10">
        <f t="shared" si="12"/>
        <v>4</v>
      </c>
      <c r="Q26" s="5">
        <f>'Form responses 1'!K26</f>
        <v>5</v>
      </c>
      <c r="R26" s="10">
        <f t="shared" si="7"/>
        <v>4</v>
      </c>
      <c r="S26" s="5">
        <f>'Form responses 1'!L26</f>
        <v>1</v>
      </c>
      <c r="T26" s="9">
        <f t="shared" si="8"/>
        <v>4</v>
      </c>
      <c r="U26" s="8">
        <f t="shared" si="9"/>
        <v>30</v>
      </c>
      <c r="V26" s="23">
        <f t="shared" si="10"/>
        <v>75</v>
      </c>
    </row>
    <row r="27" spans="1:26" ht="15.75" customHeight="1" x14ac:dyDescent="0.15">
      <c r="A27" s="5">
        <f>'Form responses 1'!C27</f>
        <v>3</v>
      </c>
      <c r="B27" s="10">
        <f t="shared" si="0"/>
        <v>2</v>
      </c>
      <c r="C27" s="5">
        <f>'Form responses 1'!D27</f>
        <v>3</v>
      </c>
      <c r="D27" s="9">
        <f t="shared" si="1"/>
        <v>2</v>
      </c>
      <c r="E27" s="5">
        <f>'Form responses 1'!E27</f>
        <v>3</v>
      </c>
      <c r="F27" s="10">
        <f t="shared" si="2"/>
        <v>2</v>
      </c>
      <c r="G27" s="5">
        <f>'Form responses 1'!F27</f>
        <v>3</v>
      </c>
      <c r="H27" s="10">
        <f t="shared" si="3"/>
        <v>2</v>
      </c>
      <c r="I27" s="5">
        <f>'Form responses 1'!G27</f>
        <v>3</v>
      </c>
      <c r="J27" s="10">
        <f t="shared" si="4"/>
        <v>2</v>
      </c>
      <c r="K27" s="5">
        <f>'Form responses 1'!H27</f>
        <v>3</v>
      </c>
      <c r="L27" s="10">
        <f t="shared" si="5"/>
        <v>2</v>
      </c>
      <c r="M27" s="5">
        <f>'Form responses 1'!I27</f>
        <v>3</v>
      </c>
      <c r="N27" s="10">
        <f t="shared" si="6"/>
        <v>2</v>
      </c>
      <c r="O27">
        <f>'Form responses 1'!J27</f>
        <v>2</v>
      </c>
      <c r="P27" s="10">
        <f t="shared" si="12"/>
        <v>3</v>
      </c>
      <c r="Q27" s="5">
        <f>'Form responses 1'!K27</f>
        <v>3</v>
      </c>
      <c r="R27" s="10">
        <f t="shared" si="7"/>
        <v>2</v>
      </c>
      <c r="S27" s="5">
        <f>'Form responses 1'!L27</f>
        <v>3</v>
      </c>
      <c r="T27" s="9">
        <f t="shared" si="8"/>
        <v>2</v>
      </c>
      <c r="U27" s="8">
        <f t="shared" si="9"/>
        <v>21</v>
      </c>
      <c r="V27" s="23">
        <f t="shared" si="10"/>
        <v>52.5</v>
      </c>
    </row>
    <row r="28" spans="1:26" ht="15.75" customHeight="1" x14ac:dyDescent="0.15">
      <c r="A28" s="5">
        <f>'Form responses 1'!C28</f>
        <v>3</v>
      </c>
      <c r="B28" s="10">
        <f t="shared" si="0"/>
        <v>2</v>
      </c>
      <c r="C28" s="5">
        <f>'Form responses 1'!D28</f>
        <v>5</v>
      </c>
      <c r="D28" s="9">
        <f t="shared" si="1"/>
        <v>4</v>
      </c>
      <c r="E28" s="5">
        <f>'Form responses 1'!E28</f>
        <v>2</v>
      </c>
      <c r="F28" s="10">
        <f t="shared" si="2"/>
        <v>3</v>
      </c>
      <c r="G28" s="5">
        <f>'Form responses 1'!F28</f>
        <v>3</v>
      </c>
      <c r="H28" s="10">
        <f t="shared" si="3"/>
        <v>2</v>
      </c>
      <c r="I28" s="5">
        <f>'Form responses 1'!G28</f>
        <v>2</v>
      </c>
      <c r="J28" s="10">
        <f t="shared" si="4"/>
        <v>3</v>
      </c>
      <c r="K28" s="5">
        <f>'Form responses 1'!H28</f>
        <v>3</v>
      </c>
      <c r="L28" s="10">
        <f t="shared" si="5"/>
        <v>2</v>
      </c>
      <c r="M28" s="5">
        <f>'Form responses 1'!I28</f>
        <v>3</v>
      </c>
      <c r="N28" s="10">
        <f t="shared" si="6"/>
        <v>2</v>
      </c>
      <c r="O28">
        <f>'Form responses 1'!J28</f>
        <v>1</v>
      </c>
      <c r="P28" s="10">
        <f t="shared" si="12"/>
        <v>4</v>
      </c>
      <c r="Q28" s="5">
        <f>'Form responses 1'!K28</f>
        <v>5</v>
      </c>
      <c r="R28" s="10">
        <f t="shared" si="7"/>
        <v>4</v>
      </c>
      <c r="S28" s="5">
        <f>'Form responses 1'!L28</f>
        <v>3</v>
      </c>
      <c r="T28" s="9">
        <f t="shared" si="8"/>
        <v>2</v>
      </c>
      <c r="U28" s="8">
        <f t="shared" si="9"/>
        <v>28</v>
      </c>
      <c r="V28" s="23">
        <f t="shared" si="10"/>
        <v>70</v>
      </c>
    </row>
    <row r="29" spans="1:26" ht="15.75" customHeight="1" x14ac:dyDescent="0.15">
      <c r="A29" s="5">
        <f>'Form responses 1'!C29</f>
        <v>5</v>
      </c>
      <c r="B29" s="10">
        <f t="shared" si="0"/>
        <v>0</v>
      </c>
      <c r="C29" s="5">
        <f>'Form responses 1'!D29</f>
        <v>5</v>
      </c>
      <c r="D29" s="9">
        <f t="shared" si="1"/>
        <v>4</v>
      </c>
      <c r="E29" s="5">
        <f>'Form responses 1'!E29</f>
        <v>3</v>
      </c>
      <c r="F29" s="10">
        <f t="shared" si="2"/>
        <v>2</v>
      </c>
      <c r="G29" s="5">
        <f>'Form responses 1'!F29</f>
        <v>2</v>
      </c>
      <c r="H29" s="10">
        <f t="shared" si="3"/>
        <v>1</v>
      </c>
      <c r="I29" s="5">
        <f>'Form responses 1'!G29</f>
        <v>3</v>
      </c>
      <c r="J29" s="10">
        <f t="shared" si="4"/>
        <v>2</v>
      </c>
      <c r="K29" s="5">
        <f>'Form responses 1'!H29</f>
        <v>3</v>
      </c>
      <c r="L29" s="10">
        <f t="shared" si="5"/>
        <v>2</v>
      </c>
      <c r="M29" s="5">
        <f>'Form responses 1'!I29</f>
        <v>2</v>
      </c>
      <c r="N29" s="10">
        <f t="shared" si="6"/>
        <v>1</v>
      </c>
      <c r="O29">
        <f>'Form responses 1'!J29</f>
        <v>2</v>
      </c>
      <c r="P29" s="10">
        <f t="shared" si="12"/>
        <v>3</v>
      </c>
      <c r="Q29" s="5">
        <f>'Form responses 1'!K29</f>
        <v>5</v>
      </c>
      <c r="R29" s="10">
        <f t="shared" si="7"/>
        <v>4</v>
      </c>
      <c r="S29" s="5">
        <f>'Form responses 1'!L29</f>
        <v>2</v>
      </c>
      <c r="T29" s="9">
        <f t="shared" si="8"/>
        <v>3</v>
      </c>
      <c r="U29" s="8">
        <f t="shared" si="9"/>
        <v>22</v>
      </c>
      <c r="V29" s="23">
        <f t="shared" si="10"/>
        <v>55</v>
      </c>
    </row>
    <row r="30" spans="1:26" ht="15.75" customHeight="1" x14ac:dyDescent="0.15">
      <c r="A30" s="14" t="s">
        <v>86</v>
      </c>
      <c r="B30" s="28">
        <f>AVERAGE(B2:B29)</f>
        <v>2</v>
      </c>
      <c r="D30" s="9">
        <f>AVERAGEA(D2:D29)</f>
        <v>2.9285714285714284</v>
      </c>
      <c r="F30" s="9">
        <f>AVERAGEA(F2:F29)</f>
        <v>2.3214285714285716</v>
      </c>
      <c r="H30" s="9">
        <f>AVERAGEA(H2:H29)</f>
        <v>2.1428571428571428</v>
      </c>
      <c r="J30" s="9">
        <f>AVERAGEA(J2:J29)</f>
        <v>1.9285714285714286</v>
      </c>
      <c r="L30" s="9">
        <f>AVERAGEA(L2:L29)</f>
        <v>2.4285714285714284</v>
      </c>
      <c r="N30" s="9">
        <f>AVERAGEA(N2:N29)</f>
        <v>2.3928571428571428</v>
      </c>
      <c r="P30" s="28">
        <f>AVERAGEA(P2:P29)</f>
        <v>2.9285714285714284</v>
      </c>
      <c r="R30" s="9">
        <f>AVERAGEA(R2:R29)</f>
        <v>2.9285714285714284</v>
      </c>
      <c r="T30" s="9">
        <f>AVERAGEA(T2:T29)</f>
        <v>2.5357142857142856</v>
      </c>
    </row>
    <row r="31" spans="1:26" ht="15.75" customHeight="1" x14ac:dyDescent="0.15">
      <c r="A31" s="14" t="s">
        <v>52</v>
      </c>
      <c r="B31" s="28">
        <f>B30*2.5</f>
        <v>5</v>
      </c>
      <c r="D31" s="9">
        <f>D30*2.5</f>
        <v>7.3214285714285712</v>
      </c>
      <c r="F31" s="9">
        <f>F30*2.5</f>
        <v>5.8035714285714288</v>
      </c>
      <c r="H31" s="9">
        <f>H30*2.5</f>
        <v>5.3571428571428568</v>
      </c>
      <c r="J31" s="9">
        <f>J30*2.5</f>
        <v>4.8214285714285712</v>
      </c>
      <c r="L31" s="9">
        <f>L30*2.5</f>
        <v>6.0714285714285712</v>
      </c>
      <c r="N31" s="9">
        <f>N30*2.5</f>
        <v>5.9821428571428568</v>
      </c>
      <c r="P31" s="9">
        <f>P30*2.5</f>
        <v>7.3214285714285712</v>
      </c>
      <c r="R31" s="9">
        <f>R30*2.5</f>
        <v>7.3214285714285712</v>
      </c>
      <c r="T31" s="9">
        <f>T30*2.5</f>
        <v>6.3392857142857135</v>
      </c>
      <c r="U31" s="15" t="s">
        <v>87</v>
      </c>
      <c r="V31" s="13">
        <f>AVERAGE(V2:V29)</f>
        <v>61.339285714285715</v>
      </c>
    </row>
    <row r="32" spans="1:26" ht="15.75" customHeight="1" x14ac:dyDescent="0.15">
      <c r="A32" s="5" t="s">
        <v>88</v>
      </c>
      <c r="B32" s="9">
        <f>STDEV(B2:B29)</f>
        <v>1.1863420280034791</v>
      </c>
      <c r="D32" s="9">
        <f>STDEV(D2:D29)</f>
        <v>1.0157490003667402</v>
      </c>
      <c r="F32" s="9">
        <f>STDEV(F2:F29)</f>
        <v>1.1564175661505611</v>
      </c>
      <c r="H32" s="9">
        <f>STDEV(H2:H29)</f>
        <v>0.89087080637474769</v>
      </c>
      <c r="J32" s="9">
        <f>STDEV(J2:J29)</f>
        <v>0.93999887425351936</v>
      </c>
      <c r="L32" s="9">
        <f>STDEV(L2:L29)</f>
        <v>0.95949722283856598</v>
      </c>
      <c r="N32" s="9">
        <f>STDEV(N2:N29)</f>
        <v>1.1001442906807541</v>
      </c>
      <c r="P32" s="9">
        <f>STDEV(P2:P29)</f>
        <v>1.1524071884721685</v>
      </c>
      <c r="R32" s="9">
        <f>STDEV(R2:R20)</f>
        <v>1.1290942392774796</v>
      </c>
      <c r="T32" s="9">
        <f>STDEV(T2:T29)</f>
        <v>1.1700630833624397</v>
      </c>
      <c r="U32" s="17" t="s">
        <v>104</v>
      </c>
      <c r="V32">
        <f>STDEV(V2:V29)</f>
        <v>19.382625654143904</v>
      </c>
    </row>
    <row r="33" spans="2:22" ht="15.75" customHeight="1" x14ac:dyDescent="0.15">
      <c r="B33" s="9"/>
      <c r="D33" s="9"/>
      <c r="F33" s="9"/>
      <c r="H33" s="9"/>
      <c r="J33" s="9"/>
      <c r="L33" s="9"/>
      <c r="N33" s="9"/>
      <c r="P33" s="9"/>
      <c r="R33" s="9"/>
      <c r="T33" s="9"/>
      <c r="U33" s="17" t="s">
        <v>105</v>
      </c>
      <c r="V33">
        <f>V32*3</f>
        <v>58.14787696243171</v>
      </c>
    </row>
    <row r="34" spans="2:22" ht="15.75" customHeight="1" x14ac:dyDescent="0.15">
      <c r="B34" s="9"/>
      <c r="D34" s="9"/>
      <c r="F34" s="9"/>
      <c r="H34" s="9"/>
      <c r="J34" s="9"/>
      <c r="L34" s="9"/>
      <c r="N34" s="9"/>
      <c r="P34" s="9"/>
      <c r="R34" s="9"/>
      <c r="T34" s="9"/>
      <c r="U34" s="17" t="s">
        <v>106</v>
      </c>
      <c r="V34" s="25">
        <f>AVERAGE(V2:V29)</f>
        <v>61.339285714285715</v>
      </c>
    </row>
    <row r="35" spans="2:22" ht="15.75" customHeight="1" x14ac:dyDescent="0.15">
      <c r="B35" s="9"/>
      <c r="D35" s="9"/>
      <c r="F35" s="9"/>
      <c r="H35" s="9"/>
      <c r="J35" s="9"/>
      <c r="L35" s="9"/>
      <c r="N35" s="9"/>
      <c r="P35" s="9"/>
      <c r="R35" s="9"/>
      <c r="T35" s="9"/>
      <c r="U35" s="17" t="s">
        <v>107</v>
      </c>
      <c r="V35" s="24">
        <f>MODE(V2:V29)</f>
        <v>55</v>
      </c>
    </row>
    <row r="36" spans="2:22" ht="15.75" customHeight="1" x14ac:dyDescent="0.15">
      <c r="B36" s="9"/>
      <c r="D36" s="9"/>
      <c r="F36" s="9"/>
      <c r="H36" s="9"/>
      <c r="J36" s="9"/>
      <c r="L36" s="9"/>
      <c r="N36" s="9"/>
      <c r="P36" s="9"/>
      <c r="R36" s="9"/>
      <c r="T36" s="9"/>
      <c r="U36" s="17" t="s">
        <v>108</v>
      </c>
      <c r="V36" s="25">
        <f>MEDIAN(V2:V29)</f>
        <v>61.25</v>
      </c>
    </row>
    <row r="37" spans="2:22" ht="15.75" customHeight="1" x14ac:dyDescent="0.15">
      <c r="B37" s="9"/>
      <c r="D37" s="9"/>
      <c r="F37" s="9"/>
      <c r="H37" s="9"/>
      <c r="J37" s="9"/>
      <c r="L37" s="9"/>
      <c r="N37" s="9"/>
      <c r="P37" s="9"/>
      <c r="R37" s="9"/>
      <c r="T37" s="9"/>
    </row>
    <row r="38" spans="2:22" ht="15.75" customHeight="1" x14ac:dyDescent="0.15">
      <c r="B38" s="9"/>
      <c r="D38" s="9"/>
      <c r="F38" s="9"/>
      <c r="H38" s="9"/>
      <c r="J38" s="9"/>
      <c r="L38" s="9"/>
      <c r="N38" s="9"/>
      <c r="P38" s="9"/>
      <c r="R38" s="9"/>
      <c r="T38" s="9"/>
      <c r="U38" s="26"/>
      <c r="V38" s="27"/>
    </row>
    <row r="39" spans="2:22" ht="15.75" customHeight="1" x14ac:dyDescent="0.15">
      <c r="B39" s="9"/>
      <c r="D39" s="9"/>
      <c r="F39" s="9"/>
      <c r="H39" s="9"/>
      <c r="J39" s="9"/>
      <c r="L39" s="9"/>
      <c r="N39" s="9"/>
      <c r="P39" s="9"/>
      <c r="R39" s="9"/>
      <c r="T39" s="9"/>
      <c r="U39" s="26"/>
      <c r="V39" s="27"/>
    </row>
    <row r="40" spans="2:22" ht="15.75" customHeight="1" x14ac:dyDescent="0.15">
      <c r="B40" s="9"/>
      <c r="D40" s="9"/>
      <c r="F40" s="9"/>
      <c r="H40" s="9"/>
      <c r="J40" s="9"/>
      <c r="L40" s="9"/>
      <c r="N40" s="9"/>
      <c r="P40" s="9"/>
      <c r="R40" s="9"/>
      <c r="T40" s="9"/>
    </row>
    <row r="41" spans="2:22" ht="13" x14ac:dyDescent="0.15">
      <c r="B41" s="9"/>
      <c r="D41" s="9"/>
      <c r="F41" s="9"/>
      <c r="H41" s="9"/>
      <c r="J41" s="9"/>
      <c r="L41" s="9"/>
      <c r="N41" s="9"/>
      <c r="P41" s="9"/>
      <c r="R41" s="9"/>
      <c r="T41" s="9"/>
    </row>
    <row r="42" spans="2:22" ht="13" x14ac:dyDescent="0.15">
      <c r="B42" s="9"/>
      <c r="D42" s="9"/>
      <c r="F42" s="9"/>
      <c r="H42" s="9"/>
      <c r="J42" s="9"/>
      <c r="L42" s="9"/>
      <c r="N42" s="9"/>
      <c r="P42" s="9"/>
      <c r="R42" s="9"/>
      <c r="T42" s="9"/>
    </row>
    <row r="43" spans="2:22" ht="13" x14ac:dyDescent="0.15">
      <c r="B43" s="9"/>
      <c r="D43" s="9"/>
      <c r="F43" s="9"/>
      <c r="H43" s="9"/>
      <c r="J43" s="9"/>
      <c r="L43" s="9"/>
      <c r="N43" s="9"/>
      <c r="P43" s="9"/>
      <c r="R43" s="9"/>
      <c r="T43" s="9"/>
    </row>
    <row r="44" spans="2:22" ht="13" x14ac:dyDescent="0.15">
      <c r="B44" s="9"/>
      <c r="D44" s="9"/>
      <c r="F44" s="9"/>
      <c r="H44" s="9"/>
      <c r="J44" s="9"/>
      <c r="L44" s="9"/>
      <c r="N44" s="9"/>
      <c r="P44" s="9"/>
      <c r="R44" s="9"/>
      <c r="T44" s="9"/>
    </row>
    <row r="45" spans="2:22" ht="13" x14ac:dyDescent="0.15">
      <c r="B45" s="9"/>
      <c r="D45" s="9"/>
      <c r="F45" s="9"/>
      <c r="H45" s="9"/>
      <c r="J45" s="9"/>
      <c r="L45" s="9"/>
      <c r="N45" s="9"/>
      <c r="P45" s="9"/>
      <c r="R45" s="9"/>
      <c r="T45" s="9"/>
    </row>
    <row r="46" spans="2:22" ht="13" x14ac:dyDescent="0.15">
      <c r="B46" s="9"/>
      <c r="D46" s="9"/>
      <c r="F46" s="9"/>
      <c r="H46" s="9"/>
      <c r="J46" s="9"/>
      <c r="L46" s="9"/>
      <c r="N46" s="9"/>
      <c r="P46" s="9"/>
      <c r="R46" s="9"/>
      <c r="T46" s="9"/>
    </row>
    <row r="47" spans="2:22" ht="13" x14ac:dyDescent="0.15">
      <c r="B47" s="9"/>
      <c r="D47" s="9"/>
      <c r="F47" s="9"/>
      <c r="H47" s="9"/>
      <c r="J47" s="9"/>
      <c r="L47" s="9"/>
      <c r="N47" s="9"/>
      <c r="P47" s="9"/>
      <c r="R47" s="9"/>
      <c r="T47" s="9"/>
    </row>
    <row r="48" spans="2:22" ht="13" x14ac:dyDescent="0.15">
      <c r="B48" s="9"/>
      <c r="D48" s="9"/>
      <c r="F48" s="9"/>
      <c r="H48" s="9"/>
      <c r="J48" s="9"/>
      <c r="L48" s="9"/>
      <c r="N48" s="9"/>
      <c r="P48" s="9"/>
      <c r="R48" s="9"/>
      <c r="T48" s="9"/>
    </row>
    <row r="49" spans="2:20" ht="13" x14ac:dyDescent="0.15">
      <c r="B49" s="9"/>
      <c r="D49" s="9"/>
      <c r="F49" s="9"/>
      <c r="H49" s="9"/>
      <c r="J49" s="9"/>
      <c r="L49" s="9"/>
      <c r="N49" s="9"/>
      <c r="P49" s="9"/>
      <c r="R49" s="9"/>
      <c r="T49" s="9"/>
    </row>
    <row r="50" spans="2:20" ht="13" x14ac:dyDescent="0.15">
      <c r="B50" s="9"/>
      <c r="D50" s="9"/>
      <c r="F50" s="9"/>
      <c r="H50" s="9"/>
      <c r="J50" s="9"/>
      <c r="L50" s="9"/>
      <c r="N50" s="9"/>
      <c r="P50" s="9"/>
      <c r="R50" s="9"/>
      <c r="T50" s="9"/>
    </row>
    <row r="51" spans="2:20" ht="13" x14ac:dyDescent="0.15">
      <c r="B51" s="9"/>
      <c r="D51" s="9"/>
      <c r="F51" s="9"/>
      <c r="H51" s="9"/>
      <c r="J51" s="9"/>
      <c r="L51" s="9"/>
      <c r="N51" s="9"/>
      <c r="P51" s="9"/>
      <c r="R51" s="9"/>
      <c r="T51" s="9"/>
    </row>
    <row r="52" spans="2:20" ht="13" x14ac:dyDescent="0.15">
      <c r="B52" s="9"/>
      <c r="D52" s="9"/>
      <c r="F52" s="9"/>
      <c r="H52" s="9"/>
      <c r="J52" s="9"/>
      <c r="L52" s="9"/>
      <c r="N52" s="9"/>
      <c r="P52" s="9"/>
      <c r="R52" s="9"/>
      <c r="T52" s="9"/>
    </row>
    <row r="53" spans="2:20" ht="13" x14ac:dyDescent="0.15">
      <c r="B53" s="9"/>
      <c r="D53" s="9"/>
      <c r="F53" s="9"/>
      <c r="H53" s="9"/>
      <c r="J53" s="9"/>
      <c r="L53" s="9"/>
      <c r="N53" s="9"/>
      <c r="P53" s="9"/>
      <c r="R53" s="9"/>
      <c r="T53" s="9"/>
    </row>
    <row r="54" spans="2:20" ht="13" x14ac:dyDescent="0.15">
      <c r="B54" s="9"/>
      <c r="D54" s="9"/>
      <c r="F54" s="9"/>
      <c r="H54" s="9"/>
      <c r="J54" s="9"/>
      <c r="L54" s="9"/>
      <c r="N54" s="9"/>
      <c r="P54" s="9"/>
      <c r="R54" s="9"/>
      <c r="T54" s="9"/>
    </row>
    <row r="55" spans="2:20" ht="13" x14ac:dyDescent="0.15">
      <c r="B55" s="9"/>
      <c r="D55" s="9"/>
      <c r="F55" s="9"/>
      <c r="H55" s="9"/>
      <c r="J55" s="9"/>
      <c r="L55" s="9"/>
      <c r="N55" s="9"/>
      <c r="P55" s="9"/>
      <c r="R55" s="9"/>
      <c r="T55" s="9"/>
    </row>
    <row r="56" spans="2:20" ht="13" x14ac:dyDescent="0.15">
      <c r="B56" s="9"/>
      <c r="D56" s="9"/>
      <c r="F56" s="9"/>
      <c r="H56" s="9"/>
      <c r="J56" s="9"/>
      <c r="L56" s="9"/>
      <c r="N56" s="9"/>
      <c r="P56" s="9"/>
      <c r="R56" s="9"/>
      <c r="T56" s="9"/>
    </row>
    <row r="57" spans="2:20" ht="13" x14ac:dyDescent="0.15">
      <c r="B57" s="9"/>
      <c r="D57" s="9"/>
      <c r="F57" s="9"/>
      <c r="H57" s="9"/>
      <c r="J57" s="9"/>
      <c r="L57" s="9"/>
      <c r="N57" s="9"/>
      <c r="P57" s="9"/>
      <c r="R57" s="9"/>
      <c r="T57" s="9"/>
    </row>
    <row r="58" spans="2:20" ht="13" x14ac:dyDescent="0.15">
      <c r="B58" s="9"/>
      <c r="D58" s="9"/>
      <c r="F58" s="9"/>
      <c r="H58" s="9"/>
      <c r="J58" s="9"/>
      <c r="L58" s="9"/>
      <c r="N58" s="9"/>
      <c r="P58" s="9"/>
      <c r="R58" s="9"/>
      <c r="T58" s="9"/>
    </row>
    <row r="59" spans="2:20" ht="13" x14ac:dyDescent="0.15">
      <c r="B59" s="9"/>
      <c r="D59" s="9"/>
      <c r="F59" s="9"/>
      <c r="H59" s="9"/>
      <c r="J59" s="9"/>
      <c r="L59" s="9"/>
      <c r="N59" s="9"/>
      <c r="P59" s="9"/>
      <c r="R59" s="9"/>
      <c r="T59" s="9"/>
    </row>
    <row r="60" spans="2:20" ht="13" x14ac:dyDescent="0.15">
      <c r="B60" s="9"/>
      <c r="D60" s="9"/>
      <c r="F60" s="9"/>
      <c r="H60" s="9"/>
      <c r="J60" s="9"/>
      <c r="L60" s="9"/>
      <c r="N60" s="9"/>
      <c r="P60" s="9"/>
      <c r="R60" s="9"/>
      <c r="T60" s="9"/>
    </row>
    <row r="61" spans="2:20" ht="13" x14ac:dyDescent="0.15">
      <c r="B61" s="9"/>
      <c r="D61" s="9"/>
      <c r="F61" s="9"/>
      <c r="H61" s="9"/>
      <c r="J61" s="9"/>
      <c r="L61" s="9"/>
      <c r="N61" s="9"/>
      <c r="P61" s="9"/>
      <c r="R61" s="9"/>
      <c r="T61" s="9"/>
    </row>
    <row r="62" spans="2:20" ht="13" x14ac:dyDescent="0.15">
      <c r="B62" s="9"/>
      <c r="D62" s="9"/>
      <c r="F62" s="9"/>
      <c r="H62" s="9"/>
      <c r="J62" s="9"/>
      <c r="L62" s="9"/>
      <c r="N62" s="9"/>
      <c r="P62" s="9"/>
      <c r="R62" s="9"/>
      <c r="T62" s="9"/>
    </row>
    <row r="63" spans="2:20" ht="13" x14ac:dyDescent="0.15">
      <c r="B63" s="9"/>
      <c r="D63" s="9"/>
      <c r="F63" s="9"/>
      <c r="H63" s="9"/>
      <c r="J63" s="9"/>
      <c r="L63" s="9"/>
      <c r="N63" s="9"/>
      <c r="P63" s="9"/>
      <c r="R63" s="9"/>
      <c r="T63" s="9"/>
    </row>
    <row r="64" spans="2:20" ht="13" x14ac:dyDescent="0.15">
      <c r="B64" s="9"/>
      <c r="D64" s="9"/>
      <c r="F64" s="9"/>
      <c r="H64" s="9"/>
      <c r="J64" s="9"/>
      <c r="L64" s="9"/>
      <c r="N64" s="9"/>
      <c r="P64" s="9"/>
      <c r="R64" s="9"/>
      <c r="T64" s="9"/>
    </row>
    <row r="65" spans="2:20" ht="13" x14ac:dyDescent="0.15">
      <c r="B65" s="9"/>
      <c r="D65" s="9"/>
      <c r="F65" s="9"/>
      <c r="H65" s="9"/>
      <c r="J65" s="9"/>
      <c r="L65" s="9"/>
      <c r="N65" s="9"/>
      <c r="P65" s="9"/>
      <c r="R65" s="9"/>
      <c r="T65" s="9"/>
    </row>
    <row r="66" spans="2:20" ht="13" x14ac:dyDescent="0.15">
      <c r="B66" s="9"/>
      <c r="D66" s="9"/>
      <c r="F66" s="9"/>
      <c r="H66" s="9"/>
      <c r="J66" s="9"/>
      <c r="L66" s="9"/>
      <c r="N66" s="9"/>
      <c r="P66" s="9"/>
      <c r="R66" s="9"/>
      <c r="T66" s="9"/>
    </row>
    <row r="67" spans="2:20" ht="13" x14ac:dyDescent="0.15">
      <c r="B67" s="9"/>
      <c r="D67" s="9"/>
      <c r="F67" s="9"/>
      <c r="H67" s="9"/>
      <c r="J67" s="9"/>
      <c r="L67" s="9"/>
      <c r="N67" s="9"/>
      <c r="P67" s="9"/>
      <c r="R67" s="9"/>
      <c r="T67" s="9"/>
    </row>
    <row r="68" spans="2:20" ht="13" x14ac:dyDescent="0.15">
      <c r="B68" s="9"/>
      <c r="D68" s="9"/>
      <c r="F68" s="9"/>
      <c r="H68" s="9"/>
      <c r="J68" s="9"/>
      <c r="L68" s="9"/>
      <c r="N68" s="9"/>
      <c r="P68" s="9"/>
      <c r="R68" s="9"/>
      <c r="T68" s="9"/>
    </row>
    <row r="69" spans="2:20" ht="13" x14ac:dyDescent="0.15">
      <c r="B69" s="9"/>
      <c r="D69" s="9"/>
      <c r="F69" s="9"/>
      <c r="H69" s="9"/>
      <c r="J69" s="9"/>
      <c r="L69" s="9"/>
      <c r="N69" s="9"/>
      <c r="P69" s="9"/>
      <c r="R69" s="9"/>
      <c r="T69" s="9"/>
    </row>
    <row r="70" spans="2:20" ht="13" x14ac:dyDescent="0.15">
      <c r="B70" s="9"/>
      <c r="D70" s="9"/>
      <c r="F70" s="9"/>
      <c r="H70" s="9"/>
      <c r="J70" s="9"/>
      <c r="L70" s="9"/>
      <c r="N70" s="9"/>
      <c r="P70" s="9"/>
      <c r="R70" s="9"/>
      <c r="T70" s="9"/>
    </row>
    <row r="71" spans="2:20" ht="13" x14ac:dyDescent="0.15">
      <c r="B71" s="9"/>
      <c r="D71" s="9"/>
      <c r="F71" s="9"/>
      <c r="H71" s="9"/>
      <c r="J71" s="9"/>
      <c r="L71" s="9"/>
      <c r="N71" s="9"/>
      <c r="P71" s="9"/>
      <c r="R71" s="9"/>
      <c r="T71" s="9"/>
    </row>
    <row r="72" spans="2:20" ht="13" x14ac:dyDescent="0.15">
      <c r="B72" s="9"/>
      <c r="D72" s="9"/>
      <c r="F72" s="9"/>
      <c r="H72" s="9"/>
      <c r="J72" s="9"/>
      <c r="L72" s="9"/>
      <c r="N72" s="9"/>
      <c r="P72" s="9"/>
      <c r="R72" s="9"/>
      <c r="T72" s="9"/>
    </row>
    <row r="73" spans="2:20" ht="13" x14ac:dyDescent="0.15">
      <c r="B73" s="9"/>
      <c r="D73" s="9"/>
      <c r="F73" s="9"/>
      <c r="H73" s="9"/>
      <c r="J73" s="9"/>
      <c r="L73" s="9"/>
      <c r="N73" s="9"/>
      <c r="P73" s="9"/>
      <c r="R73" s="9"/>
      <c r="T73" s="9"/>
    </row>
    <row r="74" spans="2:20" ht="13" x14ac:dyDescent="0.15">
      <c r="B74" s="9"/>
      <c r="D74" s="9"/>
      <c r="F74" s="9"/>
      <c r="H74" s="9"/>
      <c r="J74" s="9"/>
      <c r="L74" s="9"/>
      <c r="N74" s="9"/>
      <c r="P74" s="9"/>
      <c r="R74" s="9"/>
      <c r="T74" s="9"/>
    </row>
    <row r="75" spans="2:20" ht="13" x14ac:dyDescent="0.15">
      <c r="B75" s="9"/>
      <c r="D75" s="9"/>
      <c r="F75" s="9"/>
      <c r="H75" s="9"/>
      <c r="J75" s="9"/>
      <c r="L75" s="9"/>
      <c r="N75" s="9"/>
      <c r="P75" s="9"/>
      <c r="R75" s="9"/>
      <c r="T75" s="9"/>
    </row>
    <row r="76" spans="2:20" ht="13" x14ac:dyDescent="0.15">
      <c r="B76" s="9"/>
      <c r="D76" s="9"/>
      <c r="F76" s="9"/>
      <c r="H76" s="9"/>
      <c r="J76" s="9"/>
      <c r="L76" s="9"/>
      <c r="N76" s="9"/>
      <c r="P76" s="9"/>
      <c r="R76" s="9"/>
      <c r="T76" s="9"/>
    </row>
    <row r="77" spans="2:20" ht="13" x14ac:dyDescent="0.15">
      <c r="B77" s="9"/>
      <c r="D77" s="9"/>
      <c r="F77" s="9"/>
      <c r="H77" s="9"/>
      <c r="J77" s="9"/>
      <c r="L77" s="9"/>
      <c r="N77" s="9"/>
      <c r="P77" s="9"/>
      <c r="R77" s="9"/>
      <c r="T77" s="9"/>
    </row>
    <row r="78" spans="2:20" ht="13" x14ac:dyDescent="0.15">
      <c r="B78" s="9"/>
      <c r="D78" s="9"/>
      <c r="F78" s="9"/>
      <c r="H78" s="9"/>
      <c r="J78" s="9"/>
      <c r="L78" s="9"/>
      <c r="N78" s="9"/>
      <c r="P78" s="9"/>
      <c r="R78" s="9"/>
      <c r="T78" s="9"/>
    </row>
    <row r="79" spans="2:20" ht="13" x14ac:dyDescent="0.15">
      <c r="B79" s="9"/>
      <c r="D79" s="9"/>
      <c r="F79" s="9"/>
      <c r="H79" s="9"/>
      <c r="J79" s="9"/>
      <c r="L79" s="9"/>
      <c r="N79" s="9"/>
      <c r="P79" s="9"/>
      <c r="R79" s="9"/>
      <c r="T79" s="9"/>
    </row>
    <row r="80" spans="2:20" ht="13" x14ac:dyDescent="0.15">
      <c r="B80" s="9"/>
      <c r="D80" s="9"/>
      <c r="F80" s="9"/>
      <c r="H80" s="9"/>
      <c r="J80" s="9"/>
      <c r="L80" s="9"/>
      <c r="N80" s="9"/>
      <c r="P80" s="9"/>
      <c r="R80" s="9"/>
      <c r="T80" s="9"/>
    </row>
    <row r="81" spans="2:20" ht="13" x14ac:dyDescent="0.15">
      <c r="B81" s="9"/>
      <c r="D81" s="9"/>
      <c r="F81" s="9"/>
      <c r="H81" s="9"/>
      <c r="J81" s="9"/>
      <c r="L81" s="9"/>
      <c r="N81" s="9"/>
      <c r="P81" s="9"/>
      <c r="R81" s="9"/>
      <c r="T81" s="9"/>
    </row>
    <row r="82" spans="2:20" ht="13" x14ac:dyDescent="0.15">
      <c r="B82" s="9"/>
      <c r="D82" s="9"/>
      <c r="F82" s="9"/>
      <c r="H82" s="9"/>
      <c r="J82" s="9"/>
      <c r="L82" s="9"/>
      <c r="N82" s="9"/>
      <c r="P82" s="9"/>
      <c r="R82" s="9"/>
      <c r="T82" s="9"/>
    </row>
    <row r="83" spans="2:20" ht="13" x14ac:dyDescent="0.15">
      <c r="B83" s="9"/>
      <c r="D83" s="9"/>
      <c r="F83" s="9"/>
      <c r="H83" s="9"/>
      <c r="J83" s="9"/>
      <c r="L83" s="9"/>
      <c r="N83" s="9"/>
      <c r="P83" s="9"/>
      <c r="R83" s="9"/>
      <c r="T83" s="9"/>
    </row>
    <row r="84" spans="2:20" ht="13" x14ac:dyDescent="0.15">
      <c r="B84" s="9"/>
      <c r="D84" s="9"/>
      <c r="F84" s="9"/>
      <c r="H84" s="9"/>
      <c r="J84" s="9"/>
      <c r="L84" s="9"/>
      <c r="N84" s="9"/>
      <c r="P84" s="9"/>
      <c r="R84" s="9"/>
      <c r="T84" s="9"/>
    </row>
    <row r="85" spans="2:20" ht="13" x14ac:dyDescent="0.15">
      <c r="B85" s="9"/>
      <c r="D85" s="9"/>
      <c r="F85" s="9"/>
      <c r="H85" s="9"/>
      <c r="J85" s="9"/>
      <c r="L85" s="9"/>
      <c r="N85" s="9"/>
      <c r="P85" s="9"/>
      <c r="R85" s="9"/>
      <c r="T85" s="9"/>
    </row>
    <row r="86" spans="2:20" ht="13" x14ac:dyDescent="0.15">
      <c r="B86" s="9"/>
      <c r="D86" s="9"/>
      <c r="F86" s="9"/>
      <c r="H86" s="9"/>
      <c r="J86" s="9"/>
      <c r="L86" s="9"/>
      <c r="N86" s="9"/>
      <c r="P86" s="9"/>
      <c r="R86" s="9"/>
      <c r="T86" s="9"/>
    </row>
    <row r="87" spans="2:20" ht="13" x14ac:dyDescent="0.15">
      <c r="B87" s="9"/>
      <c r="D87" s="9"/>
      <c r="F87" s="9"/>
      <c r="H87" s="9"/>
      <c r="J87" s="9"/>
      <c r="L87" s="9"/>
      <c r="N87" s="9"/>
      <c r="P87" s="9"/>
      <c r="R87" s="9"/>
      <c r="T87" s="9"/>
    </row>
    <row r="88" spans="2:20" ht="13" x14ac:dyDescent="0.15">
      <c r="B88" s="9"/>
      <c r="D88" s="9"/>
      <c r="F88" s="9"/>
      <c r="H88" s="9"/>
      <c r="J88" s="9"/>
      <c r="L88" s="9"/>
      <c r="N88" s="9"/>
      <c r="P88" s="9"/>
      <c r="R88" s="9"/>
      <c r="T88" s="9"/>
    </row>
    <row r="89" spans="2:20" ht="13" x14ac:dyDescent="0.15">
      <c r="B89" s="9"/>
      <c r="D89" s="9"/>
      <c r="F89" s="9"/>
      <c r="H89" s="9"/>
      <c r="J89" s="9"/>
      <c r="L89" s="9"/>
      <c r="N89" s="9"/>
      <c r="P89" s="9"/>
      <c r="R89" s="9"/>
      <c r="T89" s="9"/>
    </row>
    <row r="90" spans="2:20" ht="13" x14ac:dyDescent="0.15">
      <c r="B90" s="9"/>
      <c r="D90" s="9"/>
      <c r="F90" s="9"/>
      <c r="H90" s="9"/>
      <c r="J90" s="9"/>
      <c r="L90" s="9"/>
      <c r="N90" s="9"/>
      <c r="P90" s="9"/>
      <c r="R90" s="9"/>
      <c r="T90" s="9"/>
    </row>
    <row r="91" spans="2:20" ht="13" x14ac:dyDescent="0.15">
      <c r="B91" s="9"/>
      <c r="D91" s="9"/>
      <c r="F91" s="9"/>
      <c r="H91" s="9"/>
      <c r="J91" s="9"/>
      <c r="L91" s="9"/>
      <c r="N91" s="9"/>
      <c r="P91" s="9"/>
      <c r="R91" s="9"/>
      <c r="T91" s="9"/>
    </row>
    <row r="92" spans="2:20" ht="13" x14ac:dyDescent="0.15">
      <c r="B92" s="9"/>
      <c r="D92" s="9"/>
      <c r="F92" s="9"/>
      <c r="H92" s="9"/>
      <c r="J92" s="9"/>
      <c r="L92" s="9"/>
      <c r="N92" s="9"/>
      <c r="P92" s="9"/>
      <c r="R92" s="9"/>
      <c r="T92" s="9"/>
    </row>
    <row r="93" spans="2:20" ht="13" x14ac:dyDescent="0.15">
      <c r="B93" s="9"/>
      <c r="D93" s="9"/>
      <c r="F93" s="9"/>
      <c r="H93" s="9"/>
      <c r="J93" s="9"/>
      <c r="L93" s="9"/>
      <c r="N93" s="9"/>
      <c r="P93" s="9"/>
      <c r="R93" s="9"/>
      <c r="T93" s="9"/>
    </row>
    <row r="94" spans="2:20" ht="13" x14ac:dyDescent="0.15">
      <c r="B94" s="9"/>
      <c r="D94" s="9"/>
      <c r="F94" s="9"/>
      <c r="H94" s="9"/>
      <c r="J94" s="9"/>
      <c r="L94" s="9"/>
      <c r="N94" s="9"/>
      <c r="P94" s="9"/>
      <c r="R94" s="9"/>
      <c r="T94" s="9"/>
    </row>
    <row r="95" spans="2:20" ht="13" x14ac:dyDescent="0.15">
      <c r="B95" s="9"/>
      <c r="D95" s="9"/>
      <c r="F95" s="9"/>
      <c r="H95" s="9"/>
      <c r="J95" s="9"/>
      <c r="L95" s="9"/>
      <c r="N95" s="9"/>
      <c r="P95" s="9"/>
      <c r="R95" s="9"/>
      <c r="T95" s="9"/>
    </row>
    <row r="96" spans="2:20" ht="13" x14ac:dyDescent="0.15">
      <c r="B96" s="9"/>
      <c r="D96" s="9"/>
      <c r="F96" s="9"/>
      <c r="H96" s="9"/>
      <c r="J96" s="9"/>
      <c r="L96" s="9"/>
      <c r="N96" s="9"/>
      <c r="P96" s="9"/>
      <c r="R96" s="9"/>
      <c r="T96" s="9"/>
    </row>
    <row r="97" spans="2:20" ht="13" x14ac:dyDescent="0.15">
      <c r="B97" s="9"/>
      <c r="D97" s="9"/>
      <c r="F97" s="9"/>
      <c r="H97" s="9"/>
      <c r="J97" s="9"/>
      <c r="L97" s="9"/>
      <c r="N97" s="9"/>
      <c r="P97" s="9"/>
      <c r="R97" s="9"/>
      <c r="T97" s="9"/>
    </row>
    <row r="98" spans="2:20" ht="13" x14ac:dyDescent="0.15">
      <c r="B98" s="9"/>
      <c r="D98" s="9"/>
      <c r="F98" s="9"/>
      <c r="H98" s="9"/>
      <c r="J98" s="9"/>
      <c r="L98" s="9"/>
      <c r="N98" s="9"/>
      <c r="P98" s="9"/>
      <c r="R98" s="9"/>
      <c r="T98" s="9"/>
    </row>
    <row r="99" spans="2:20" ht="13" x14ac:dyDescent="0.15">
      <c r="B99" s="9"/>
      <c r="D99" s="9"/>
      <c r="F99" s="9"/>
      <c r="H99" s="9"/>
      <c r="J99" s="9"/>
      <c r="L99" s="9"/>
      <c r="N99" s="9"/>
      <c r="P99" s="9"/>
      <c r="R99" s="9"/>
      <c r="T99" s="9"/>
    </row>
    <row r="100" spans="2:20" ht="13" x14ac:dyDescent="0.15">
      <c r="B100" s="9"/>
      <c r="D100" s="9"/>
      <c r="F100" s="9"/>
      <c r="H100" s="9"/>
      <c r="J100" s="9"/>
      <c r="L100" s="9"/>
      <c r="N100" s="9"/>
      <c r="P100" s="9"/>
      <c r="R100" s="9"/>
      <c r="T100" s="9"/>
    </row>
    <row r="101" spans="2:20" ht="13" x14ac:dyDescent="0.15">
      <c r="B101" s="9"/>
      <c r="D101" s="9"/>
      <c r="F101" s="9"/>
      <c r="H101" s="9"/>
      <c r="J101" s="9"/>
      <c r="L101" s="9"/>
      <c r="N101" s="9"/>
      <c r="P101" s="9"/>
      <c r="R101" s="9"/>
      <c r="T101" s="9"/>
    </row>
    <row r="102" spans="2:20" ht="13" x14ac:dyDescent="0.15">
      <c r="B102" s="9"/>
      <c r="D102" s="9"/>
      <c r="F102" s="9"/>
      <c r="H102" s="9"/>
      <c r="J102" s="9"/>
      <c r="L102" s="9"/>
      <c r="N102" s="9"/>
      <c r="P102" s="9"/>
      <c r="R102" s="9"/>
      <c r="T102" s="9"/>
    </row>
    <row r="103" spans="2:20" ht="13" x14ac:dyDescent="0.15">
      <c r="B103" s="9"/>
      <c r="D103" s="9"/>
      <c r="F103" s="9"/>
      <c r="H103" s="9"/>
      <c r="J103" s="9"/>
      <c r="L103" s="9"/>
      <c r="N103" s="9"/>
      <c r="P103" s="9"/>
      <c r="R103" s="9"/>
      <c r="T103" s="9"/>
    </row>
    <row r="104" spans="2:20" ht="13" x14ac:dyDescent="0.15">
      <c r="B104" s="9"/>
      <c r="D104" s="9"/>
      <c r="F104" s="9"/>
      <c r="H104" s="9"/>
      <c r="J104" s="9"/>
      <c r="L104" s="9"/>
      <c r="N104" s="9"/>
      <c r="P104" s="9"/>
      <c r="R104" s="9"/>
      <c r="T104" s="9"/>
    </row>
    <row r="105" spans="2:20" ht="13" x14ac:dyDescent="0.15">
      <c r="B105" s="9"/>
      <c r="D105" s="9"/>
      <c r="F105" s="9"/>
      <c r="H105" s="9"/>
      <c r="J105" s="9"/>
      <c r="L105" s="9"/>
      <c r="N105" s="9"/>
      <c r="P105" s="9"/>
      <c r="R105" s="9"/>
      <c r="T105" s="9"/>
    </row>
    <row r="106" spans="2:20" ht="13" x14ac:dyDescent="0.15">
      <c r="B106" s="9"/>
      <c r="D106" s="9"/>
      <c r="F106" s="9"/>
      <c r="H106" s="9"/>
      <c r="J106" s="9"/>
      <c r="L106" s="9"/>
      <c r="N106" s="9"/>
      <c r="P106" s="9"/>
      <c r="R106" s="9"/>
      <c r="T106" s="9"/>
    </row>
    <row r="107" spans="2:20" ht="13" x14ac:dyDescent="0.15">
      <c r="B107" s="9"/>
      <c r="D107" s="9"/>
      <c r="F107" s="9"/>
      <c r="H107" s="9"/>
      <c r="J107" s="9"/>
      <c r="L107" s="9"/>
      <c r="N107" s="9"/>
      <c r="P107" s="9"/>
      <c r="R107" s="9"/>
      <c r="T107" s="9"/>
    </row>
    <row r="108" spans="2:20" ht="13" x14ac:dyDescent="0.15">
      <c r="B108" s="9"/>
      <c r="D108" s="9"/>
      <c r="F108" s="9"/>
      <c r="H108" s="9"/>
      <c r="J108" s="9"/>
      <c r="L108" s="9"/>
      <c r="N108" s="9"/>
      <c r="P108" s="9"/>
      <c r="R108" s="9"/>
      <c r="T108" s="9"/>
    </row>
    <row r="109" spans="2:20" ht="13" x14ac:dyDescent="0.15">
      <c r="B109" s="9"/>
      <c r="D109" s="9"/>
      <c r="F109" s="9"/>
      <c r="H109" s="9"/>
      <c r="J109" s="9"/>
      <c r="L109" s="9"/>
      <c r="N109" s="9"/>
      <c r="P109" s="9"/>
      <c r="R109" s="9"/>
      <c r="T109" s="9"/>
    </row>
    <row r="110" spans="2:20" ht="13" x14ac:dyDescent="0.15">
      <c r="B110" s="9"/>
      <c r="D110" s="9"/>
      <c r="F110" s="9"/>
      <c r="H110" s="9"/>
      <c r="J110" s="9"/>
      <c r="L110" s="9"/>
      <c r="N110" s="9"/>
      <c r="P110" s="9"/>
      <c r="R110" s="9"/>
      <c r="T110" s="9"/>
    </row>
    <row r="111" spans="2:20" ht="13" x14ac:dyDescent="0.15">
      <c r="B111" s="9"/>
      <c r="D111" s="9"/>
      <c r="F111" s="9"/>
      <c r="H111" s="9"/>
      <c r="J111" s="9"/>
      <c r="L111" s="9"/>
      <c r="N111" s="9"/>
      <c r="P111" s="9"/>
      <c r="R111" s="9"/>
      <c r="T111" s="9"/>
    </row>
    <row r="112" spans="2:20" ht="13" x14ac:dyDescent="0.15">
      <c r="B112" s="9"/>
      <c r="D112" s="9"/>
      <c r="F112" s="9"/>
      <c r="H112" s="9"/>
      <c r="J112" s="9"/>
      <c r="L112" s="9"/>
      <c r="N112" s="9"/>
      <c r="P112" s="9"/>
      <c r="R112" s="9"/>
      <c r="T112" s="9"/>
    </row>
    <row r="113" spans="2:20" ht="13" x14ac:dyDescent="0.15">
      <c r="B113" s="9"/>
      <c r="D113" s="9"/>
      <c r="F113" s="9"/>
      <c r="H113" s="9"/>
      <c r="J113" s="9"/>
      <c r="L113" s="9"/>
      <c r="N113" s="9"/>
      <c r="P113" s="9"/>
      <c r="R113" s="9"/>
      <c r="T113" s="9"/>
    </row>
    <row r="114" spans="2:20" ht="13" x14ac:dyDescent="0.15">
      <c r="B114" s="9"/>
      <c r="D114" s="9"/>
      <c r="F114" s="9"/>
      <c r="H114" s="9"/>
      <c r="J114" s="9"/>
      <c r="L114" s="9"/>
      <c r="N114" s="9"/>
      <c r="P114" s="9"/>
      <c r="R114" s="9"/>
      <c r="T114" s="9"/>
    </row>
    <row r="115" spans="2:20" ht="13" x14ac:dyDescent="0.15">
      <c r="B115" s="9"/>
      <c r="D115" s="9"/>
      <c r="F115" s="9"/>
      <c r="H115" s="9"/>
      <c r="J115" s="9"/>
      <c r="L115" s="9"/>
      <c r="N115" s="9"/>
      <c r="P115" s="9"/>
      <c r="R115" s="9"/>
      <c r="T115" s="9"/>
    </row>
    <row r="116" spans="2:20" ht="13" x14ac:dyDescent="0.15">
      <c r="B116" s="9"/>
      <c r="D116" s="9"/>
      <c r="F116" s="9"/>
      <c r="H116" s="9"/>
      <c r="J116" s="9"/>
      <c r="L116" s="9"/>
      <c r="N116" s="9"/>
      <c r="P116" s="9"/>
      <c r="R116" s="9"/>
      <c r="T116" s="9"/>
    </row>
    <row r="117" spans="2:20" ht="13" x14ac:dyDescent="0.15">
      <c r="B117" s="9"/>
      <c r="D117" s="9"/>
      <c r="F117" s="9"/>
      <c r="H117" s="9"/>
      <c r="J117" s="9"/>
      <c r="L117" s="9"/>
      <c r="N117" s="9"/>
      <c r="P117" s="9"/>
      <c r="R117" s="9"/>
      <c r="T117" s="9"/>
    </row>
    <row r="118" spans="2:20" ht="13" x14ac:dyDescent="0.15">
      <c r="B118" s="9"/>
      <c r="D118" s="9"/>
      <c r="F118" s="9"/>
      <c r="H118" s="9"/>
      <c r="J118" s="9"/>
      <c r="L118" s="9"/>
      <c r="N118" s="9"/>
      <c r="P118" s="9"/>
      <c r="R118" s="9"/>
      <c r="T118" s="9"/>
    </row>
    <row r="119" spans="2:20" ht="13" x14ac:dyDescent="0.15">
      <c r="B119" s="9"/>
      <c r="D119" s="9"/>
      <c r="F119" s="9"/>
      <c r="H119" s="9"/>
      <c r="J119" s="9"/>
      <c r="L119" s="9"/>
      <c r="N119" s="9"/>
      <c r="P119" s="9"/>
      <c r="R119" s="9"/>
      <c r="T119" s="9"/>
    </row>
    <row r="120" spans="2:20" ht="13" x14ac:dyDescent="0.15">
      <c r="B120" s="9"/>
      <c r="D120" s="9"/>
      <c r="F120" s="9"/>
      <c r="H120" s="9"/>
      <c r="J120" s="9"/>
      <c r="L120" s="9"/>
      <c r="N120" s="9"/>
      <c r="P120" s="9"/>
      <c r="R120" s="9"/>
      <c r="T120" s="9"/>
    </row>
    <row r="121" spans="2:20" ht="13" x14ac:dyDescent="0.15">
      <c r="B121" s="9"/>
      <c r="D121" s="9"/>
      <c r="F121" s="9"/>
      <c r="H121" s="9"/>
      <c r="J121" s="9"/>
      <c r="L121" s="9"/>
      <c r="N121" s="9"/>
      <c r="P121" s="9"/>
      <c r="R121" s="9"/>
      <c r="T121" s="9"/>
    </row>
    <row r="122" spans="2:20" ht="13" x14ac:dyDescent="0.15">
      <c r="B122" s="9"/>
      <c r="D122" s="9"/>
      <c r="F122" s="9"/>
      <c r="H122" s="9"/>
      <c r="J122" s="9"/>
      <c r="L122" s="9"/>
      <c r="N122" s="9"/>
      <c r="P122" s="9"/>
      <c r="R122" s="9"/>
      <c r="T122" s="9"/>
    </row>
    <row r="123" spans="2:20" ht="13" x14ac:dyDescent="0.15">
      <c r="B123" s="9"/>
      <c r="D123" s="9"/>
      <c r="F123" s="9"/>
      <c r="H123" s="9"/>
      <c r="J123" s="9"/>
      <c r="L123" s="9"/>
      <c r="N123" s="9"/>
      <c r="P123" s="9"/>
      <c r="R123" s="9"/>
      <c r="T123" s="9"/>
    </row>
    <row r="124" spans="2:20" ht="13" x14ac:dyDescent="0.15">
      <c r="B124" s="9"/>
      <c r="D124" s="9"/>
      <c r="F124" s="9"/>
      <c r="H124" s="9"/>
      <c r="J124" s="9"/>
      <c r="L124" s="9"/>
      <c r="N124" s="9"/>
      <c r="P124" s="9"/>
      <c r="R124" s="9"/>
      <c r="T124" s="9"/>
    </row>
    <row r="125" spans="2:20" ht="13" x14ac:dyDescent="0.15">
      <c r="B125" s="9"/>
      <c r="D125" s="9"/>
      <c r="F125" s="9"/>
      <c r="H125" s="9"/>
      <c r="J125" s="9"/>
      <c r="L125" s="9"/>
      <c r="N125" s="9"/>
      <c r="P125" s="9"/>
      <c r="R125" s="9"/>
      <c r="T125" s="9"/>
    </row>
    <row r="126" spans="2:20" ht="13" x14ac:dyDescent="0.15">
      <c r="B126" s="9"/>
      <c r="D126" s="9"/>
      <c r="F126" s="9"/>
      <c r="H126" s="9"/>
      <c r="J126" s="9"/>
      <c r="L126" s="9"/>
      <c r="N126" s="9"/>
      <c r="P126" s="9"/>
      <c r="R126" s="9"/>
      <c r="T126" s="9"/>
    </row>
    <row r="127" spans="2:20" ht="13" x14ac:dyDescent="0.15">
      <c r="B127" s="9"/>
      <c r="D127" s="9"/>
      <c r="F127" s="9"/>
      <c r="H127" s="9"/>
      <c r="J127" s="9"/>
      <c r="L127" s="9"/>
      <c r="N127" s="9"/>
      <c r="P127" s="9"/>
      <c r="R127" s="9"/>
      <c r="T127" s="9"/>
    </row>
    <row r="128" spans="2:20" ht="13" x14ac:dyDescent="0.15">
      <c r="B128" s="9"/>
      <c r="D128" s="9"/>
      <c r="F128" s="9"/>
      <c r="H128" s="9"/>
      <c r="J128" s="9"/>
      <c r="L128" s="9"/>
      <c r="N128" s="9"/>
      <c r="P128" s="9"/>
      <c r="R128" s="9"/>
      <c r="T128" s="9"/>
    </row>
    <row r="129" spans="2:20" ht="13" x14ac:dyDescent="0.15">
      <c r="B129" s="9"/>
      <c r="D129" s="9"/>
      <c r="F129" s="9"/>
      <c r="H129" s="9"/>
      <c r="J129" s="9"/>
      <c r="L129" s="9"/>
      <c r="N129" s="9"/>
      <c r="P129" s="9"/>
      <c r="R129" s="9"/>
      <c r="T129" s="9"/>
    </row>
    <row r="130" spans="2:20" ht="13" x14ac:dyDescent="0.15">
      <c r="B130" s="9"/>
      <c r="D130" s="9"/>
      <c r="F130" s="9"/>
      <c r="H130" s="9"/>
      <c r="J130" s="9"/>
      <c r="L130" s="9"/>
      <c r="N130" s="9"/>
      <c r="P130" s="9"/>
      <c r="R130" s="9"/>
      <c r="T130" s="9"/>
    </row>
    <row r="131" spans="2:20" ht="13" x14ac:dyDescent="0.15">
      <c r="B131" s="9"/>
      <c r="D131" s="9"/>
      <c r="F131" s="9"/>
      <c r="H131" s="9"/>
      <c r="J131" s="9"/>
      <c r="L131" s="9"/>
      <c r="N131" s="9"/>
      <c r="P131" s="9"/>
      <c r="R131" s="9"/>
      <c r="T131" s="9"/>
    </row>
    <row r="132" spans="2:20" ht="13" x14ac:dyDescent="0.15">
      <c r="B132" s="9"/>
      <c r="D132" s="9"/>
      <c r="F132" s="9"/>
      <c r="H132" s="9"/>
      <c r="J132" s="9"/>
      <c r="L132" s="9"/>
      <c r="N132" s="9"/>
      <c r="P132" s="9"/>
      <c r="R132" s="9"/>
      <c r="T132" s="9"/>
    </row>
    <row r="133" spans="2:20" ht="13" x14ac:dyDescent="0.15">
      <c r="B133" s="9"/>
      <c r="D133" s="9"/>
      <c r="F133" s="9"/>
      <c r="H133" s="9"/>
      <c r="J133" s="9"/>
      <c r="L133" s="9"/>
      <c r="N133" s="9"/>
      <c r="P133" s="9"/>
      <c r="R133" s="9"/>
      <c r="T133" s="9"/>
    </row>
    <row r="134" spans="2:20" ht="13" x14ac:dyDescent="0.15">
      <c r="B134" s="9"/>
      <c r="D134" s="9"/>
      <c r="F134" s="9"/>
      <c r="H134" s="9"/>
      <c r="J134" s="9"/>
      <c r="L134" s="9"/>
      <c r="N134" s="9"/>
      <c r="P134" s="9"/>
      <c r="R134" s="9"/>
      <c r="T134" s="9"/>
    </row>
    <row r="135" spans="2:20" ht="13" x14ac:dyDescent="0.15">
      <c r="B135" s="9"/>
      <c r="D135" s="9"/>
      <c r="F135" s="9"/>
      <c r="H135" s="9"/>
      <c r="J135" s="9"/>
      <c r="L135" s="9"/>
      <c r="N135" s="9"/>
      <c r="P135" s="9"/>
      <c r="R135" s="9"/>
      <c r="T135" s="9"/>
    </row>
    <row r="136" spans="2:20" ht="13" x14ac:dyDescent="0.15">
      <c r="B136" s="9"/>
      <c r="D136" s="9"/>
      <c r="F136" s="9"/>
      <c r="H136" s="9"/>
      <c r="J136" s="9"/>
      <c r="L136" s="9"/>
      <c r="N136" s="9"/>
      <c r="P136" s="9"/>
      <c r="R136" s="9"/>
      <c r="T136" s="9"/>
    </row>
    <row r="137" spans="2:20" ht="13" x14ac:dyDescent="0.15">
      <c r="B137" s="9"/>
      <c r="D137" s="9"/>
      <c r="F137" s="9"/>
      <c r="H137" s="9"/>
      <c r="J137" s="9"/>
      <c r="L137" s="9"/>
      <c r="N137" s="9"/>
      <c r="P137" s="9"/>
      <c r="R137" s="9"/>
      <c r="T137" s="9"/>
    </row>
    <row r="138" spans="2:20" ht="13" x14ac:dyDescent="0.15">
      <c r="B138" s="9"/>
      <c r="D138" s="9"/>
      <c r="F138" s="9"/>
      <c r="H138" s="9"/>
      <c r="J138" s="9"/>
      <c r="L138" s="9"/>
      <c r="N138" s="9"/>
      <c r="P138" s="9"/>
      <c r="R138" s="9"/>
      <c r="T138" s="9"/>
    </row>
    <row r="139" spans="2:20" ht="13" x14ac:dyDescent="0.15">
      <c r="B139" s="9"/>
      <c r="D139" s="9"/>
      <c r="F139" s="9"/>
      <c r="H139" s="9"/>
      <c r="J139" s="9"/>
      <c r="L139" s="9"/>
      <c r="N139" s="9"/>
      <c r="P139" s="9"/>
      <c r="R139" s="9"/>
      <c r="T139" s="9"/>
    </row>
    <row r="140" spans="2:20" ht="13" x14ac:dyDescent="0.15">
      <c r="B140" s="9"/>
      <c r="D140" s="9"/>
      <c r="F140" s="9"/>
      <c r="H140" s="9"/>
      <c r="J140" s="9"/>
      <c r="L140" s="9"/>
      <c r="N140" s="9"/>
      <c r="P140" s="9"/>
      <c r="R140" s="9"/>
      <c r="T140" s="9"/>
    </row>
    <row r="141" spans="2:20" ht="13" x14ac:dyDescent="0.15">
      <c r="B141" s="9"/>
      <c r="D141" s="9"/>
      <c r="F141" s="9"/>
      <c r="H141" s="9"/>
      <c r="J141" s="9"/>
      <c r="L141" s="9"/>
      <c r="N141" s="9"/>
      <c r="P141" s="9"/>
      <c r="R141" s="9"/>
      <c r="T141" s="9"/>
    </row>
    <row r="142" spans="2:20" ht="13" x14ac:dyDescent="0.15">
      <c r="B142" s="9"/>
      <c r="D142" s="9"/>
      <c r="F142" s="9"/>
      <c r="H142" s="9"/>
      <c r="J142" s="9"/>
      <c r="L142" s="9"/>
      <c r="N142" s="9"/>
      <c r="P142" s="9"/>
      <c r="R142" s="9"/>
      <c r="T142" s="9"/>
    </row>
    <row r="143" spans="2:20" ht="13" x14ac:dyDescent="0.15">
      <c r="B143" s="9"/>
      <c r="D143" s="9"/>
      <c r="F143" s="9"/>
      <c r="H143" s="9"/>
      <c r="J143" s="9"/>
      <c r="L143" s="9"/>
      <c r="N143" s="9"/>
      <c r="P143" s="9"/>
      <c r="R143" s="9"/>
      <c r="T143" s="9"/>
    </row>
    <row r="144" spans="2:20" ht="13" x14ac:dyDescent="0.15">
      <c r="B144" s="9"/>
      <c r="D144" s="9"/>
      <c r="F144" s="9"/>
      <c r="H144" s="9"/>
      <c r="J144" s="9"/>
      <c r="L144" s="9"/>
      <c r="N144" s="9"/>
      <c r="P144" s="9"/>
      <c r="R144" s="9"/>
      <c r="T144" s="9"/>
    </row>
    <row r="145" spans="2:20" ht="13" x14ac:dyDescent="0.15">
      <c r="B145" s="9"/>
      <c r="D145" s="9"/>
      <c r="F145" s="9"/>
      <c r="H145" s="9"/>
      <c r="J145" s="9"/>
      <c r="L145" s="9"/>
      <c r="N145" s="9"/>
      <c r="P145" s="9"/>
      <c r="R145" s="9"/>
      <c r="T145" s="9"/>
    </row>
    <row r="146" spans="2:20" ht="13" x14ac:dyDescent="0.15">
      <c r="B146" s="9"/>
      <c r="D146" s="9"/>
      <c r="F146" s="9"/>
      <c r="H146" s="9"/>
      <c r="J146" s="9"/>
      <c r="L146" s="9"/>
      <c r="N146" s="9"/>
      <c r="P146" s="9"/>
      <c r="R146" s="9"/>
      <c r="T146" s="9"/>
    </row>
    <row r="147" spans="2:20" ht="13" x14ac:dyDescent="0.15">
      <c r="B147" s="9"/>
      <c r="D147" s="9"/>
      <c r="F147" s="9"/>
      <c r="H147" s="9"/>
      <c r="J147" s="9"/>
      <c r="L147" s="9"/>
      <c r="N147" s="9"/>
      <c r="P147" s="9"/>
      <c r="R147" s="9"/>
      <c r="T147" s="9"/>
    </row>
    <row r="148" spans="2:20" ht="13" x14ac:dyDescent="0.15">
      <c r="B148" s="9"/>
      <c r="D148" s="9"/>
      <c r="F148" s="9"/>
      <c r="H148" s="9"/>
      <c r="J148" s="9"/>
      <c r="L148" s="9"/>
      <c r="N148" s="9"/>
      <c r="P148" s="9"/>
      <c r="R148" s="9"/>
      <c r="T148" s="9"/>
    </row>
    <row r="149" spans="2:20" ht="13" x14ac:dyDescent="0.15">
      <c r="B149" s="9"/>
      <c r="D149" s="9"/>
      <c r="F149" s="9"/>
      <c r="H149" s="9"/>
      <c r="J149" s="9"/>
      <c r="L149" s="9"/>
      <c r="N149" s="9"/>
      <c r="P149" s="9"/>
      <c r="R149" s="9"/>
      <c r="T149" s="9"/>
    </row>
    <row r="150" spans="2:20" ht="13" x14ac:dyDescent="0.15">
      <c r="B150" s="9"/>
      <c r="D150" s="9"/>
      <c r="F150" s="9"/>
      <c r="H150" s="9"/>
      <c r="J150" s="9"/>
      <c r="L150" s="9"/>
      <c r="N150" s="9"/>
      <c r="P150" s="9"/>
      <c r="R150" s="9"/>
      <c r="T150" s="9"/>
    </row>
    <row r="151" spans="2:20" ht="13" x14ac:dyDescent="0.15">
      <c r="B151" s="9"/>
      <c r="D151" s="9"/>
      <c r="F151" s="9"/>
      <c r="H151" s="9"/>
      <c r="J151" s="9"/>
      <c r="L151" s="9"/>
      <c r="N151" s="9"/>
      <c r="P151" s="9"/>
      <c r="R151" s="9"/>
      <c r="T151" s="9"/>
    </row>
    <row r="152" spans="2:20" ht="13" x14ac:dyDescent="0.15">
      <c r="B152" s="9"/>
      <c r="D152" s="9"/>
      <c r="F152" s="9"/>
      <c r="H152" s="9"/>
      <c r="J152" s="9"/>
      <c r="L152" s="9"/>
      <c r="N152" s="9"/>
      <c r="P152" s="9"/>
      <c r="R152" s="9"/>
      <c r="T152" s="9"/>
    </row>
    <row r="153" spans="2:20" ht="13" x14ac:dyDescent="0.15">
      <c r="B153" s="9"/>
      <c r="D153" s="9"/>
      <c r="F153" s="9"/>
      <c r="H153" s="9"/>
      <c r="J153" s="9"/>
      <c r="L153" s="9"/>
      <c r="N153" s="9"/>
      <c r="P153" s="9"/>
      <c r="R153" s="9"/>
      <c r="T153" s="9"/>
    </row>
    <row r="154" spans="2:20" ht="13" x14ac:dyDescent="0.15">
      <c r="B154" s="9"/>
      <c r="D154" s="9"/>
      <c r="F154" s="9"/>
      <c r="H154" s="9"/>
      <c r="J154" s="9"/>
      <c r="L154" s="9"/>
      <c r="N154" s="9"/>
      <c r="P154" s="9"/>
      <c r="R154" s="9"/>
      <c r="T154" s="9"/>
    </row>
    <row r="155" spans="2:20" ht="13" x14ac:dyDescent="0.15">
      <c r="B155" s="9"/>
      <c r="D155" s="9"/>
      <c r="F155" s="9"/>
      <c r="H155" s="9"/>
      <c r="J155" s="9"/>
      <c r="L155" s="9"/>
      <c r="N155" s="9"/>
      <c r="P155" s="9"/>
      <c r="R155" s="9"/>
      <c r="T155" s="9"/>
    </row>
    <row r="156" spans="2:20" ht="13" x14ac:dyDescent="0.15">
      <c r="B156" s="9"/>
      <c r="D156" s="9"/>
      <c r="F156" s="9"/>
      <c r="H156" s="9"/>
      <c r="J156" s="9"/>
      <c r="L156" s="9"/>
      <c r="N156" s="9"/>
      <c r="P156" s="9"/>
      <c r="R156" s="9"/>
      <c r="T156" s="9"/>
    </row>
    <row r="157" spans="2:20" ht="13" x14ac:dyDescent="0.15">
      <c r="B157" s="9"/>
      <c r="D157" s="9"/>
      <c r="F157" s="9"/>
      <c r="H157" s="9"/>
      <c r="J157" s="9"/>
      <c r="L157" s="9"/>
      <c r="N157" s="9"/>
      <c r="P157" s="9"/>
      <c r="R157" s="9"/>
      <c r="T157" s="9"/>
    </row>
    <row r="158" spans="2:20" ht="13" x14ac:dyDescent="0.15">
      <c r="B158" s="9"/>
      <c r="D158" s="9"/>
      <c r="F158" s="9"/>
      <c r="H158" s="9"/>
      <c r="J158" s="9"/>
      <c r="L158" s="9"/>
      <c r="N158" s="9"/>
      <c r="P158" s="9"/>
      <c r="R158" s="9"/>
      <c r="T158" s="9"/>
    </row>
    <row r="159" spans="2:20" ht="13" x14ac:dyDescent="0.15">
      <c r="B159" s="9"/>
      <c r="D159" s="9"/>
      <c r="F159" s="9"/>
      <c r="H159" s="9"/>
      <c r="J159" s="9"/>
      <c r="L159" s="9"/>
      <c r="N159" s="9"/>
      <c r="P159" s="9"/>
      <c r="R159" s="9"/>
      <c r="T159" s="9"/>
    </row>
    <row r="160" spans="2:20" ht="13" x14ac:dyDescent="0.15">
      <c r="B160" s="9"/>
      <c r="D160" s="9"/>
      <c r="F160" s="9"/>
      <c r="H160" s="9"/>
      <c r="J160" s="9"/>
      <c r="L160" s="9"/>
      <c r="N160" s="9"/>
      <c r="P160" s="9"/>
      <c r="R160" s="9"/>
      <c r="T160" s="9"/>
    </row>
    <row r="161" spans="2:20" ht="13" x14ac:dyDescent="0.15">
      <c r="B161" s="9"/>
      <c r="D161" s="9"/>
      <c r="F161" s="9"/>
      <c r="H161" s="9"/>
      <c r="J161" s="9"/>
      <c r="L161" s="9"/>
      <c r="N161" s="9"/>
      <c r="P161" s="9"/>
      <c r="R161" s="9"/>
      <c r="T161" s="9"/>
    </row>
    <row r="162" spans="2:20" ht="13" x14ac:dyDescent="0.15">
      <c r="B162" s="9"/>
      <c r="D162" s="9"/>
      <c r="F162" s="9"/>
      <c r="H162" s="9"/>
      <c r="J162" s="9"/>
      <c r="L162" s="9"/>
      <c r="N162" s="9"/>
      <c r="P162" s="9"/>
      <c r="R162" s="9"/>
      <c r="T162" s="9"/>
    </row>
    <row r="163" spans="2:20" ht="13" x14ac:dyDescent="0.15">
      <c r="B163" s="9"/>
      <c r="D163" s="9"/>
      <c r="F163" s="9"/>
      <c r="H163" s="9"/>
      <c r="J163" s="9"/>
      <c r="L163" s="9"/>
      <c r="N163" s="9"/>
      <c r="P163" s="9"/>
      <c r="R163" s="9"/>
      <c r="T163" s="9"/>
    </row>
    <row r="164" spans="2:20" ht="13" x14ac:dyDescent="0.15">
      <c r="B164" s="9"/>
      <c r="D164" s="9"/>
      <c r="F164" s="9"/>
      <c r="H164" s="9"/>
      <c r="J164" s="9"/>
      <c r="L164" s="9"/>
      <c r="N164" s="9"/>
      <c r="P164" s="9"/>
      <c r="R164" s="9"/>
      <c r="T164" s="9"/>
    </row>
    <row r="165" spans="2:20" ht="13" x14ac:dyDescent="0.15">
      <c r="B165" s="9"/>
      <c r="D165" s="9"/>
      <c r="F165" s="9"/>
      <c r="H165" s="9"/>
      <c r="J165" s="9"/>
      <c r="L165" s="9"/>
      <c r="N165" s="9"/>
      <c r="P165" s="9"/>
      <c r="R165" s="9"/>
      <c r="T165" s="9"/>
    </row>
    <row r="166" spans="2:20" ht="13" x14ac:dyDescent="0.15">
      <c r="B166" s="9"/>
      <c r="D166" s="9"/>
      <c r="F166" s="9"/>
      <c r="H166" s="9"/>
      <c r="J166" s="9"/>
      <c r="L166" s="9"/>
      <c r="N166" s="9"/>
      <c r="P166" s="9"/>
      <c r="R166" s="9"/>
      <c r="T166" s="9"/>
    </row>
    <row r="167" spans="2:20" ht="13" x14ac:dyDescent="0.15">
      <c r="B167" s="9"/>
      <c r="D167" s="9"/>
      <c r="F167" s="9"/>
      <c r="H167" s="9"/>
      <c r="J167" s="9"/>
      <c r="L167" s="9"/>
      <c r="N167" s="9"/>
      <c r="P167" s="9"/>
      <c r="R167" s="9"/>
      <c r="T167" s="9"/>
    </row>
    <row r="168" spans="2:20" ht="13" x14ac:dyDescent="0.15">
      <c r="B168" s="9"/>
      <c r="D168" s="9"/>
      <c r="F168" s="9"/>
      <c r="H168" s="9"/>
      <c r="J168" s="9"/>
      <c r="L168" s="9"/>
      <c r="N168" s="9"/>
      <c r="P168" s="9"/>
      <c r="R168" s="9"/>
      <c r="T168" s="9"/>
    </row>
    <row r="169" spans="2:20" ht="13" x14ac:dyDescent="0.15">
      <c r="B169" s="9"/>
      <c r="D169" s="9"/>
      <c r="F169" s="9"/>
      <c r="H169" s="9"/>
      <c r="J169" s="9"/>
      <c r="L169" s="9"/>
      <c r="N169" s="9"/>
      <c r="P169" s="9"/>
      <c r="R169" s="9"/>
      <c r="T169" s="9"/>
    </row>
    <row r="170" spans="2:20" ht="13" x14ac:dyDescent="0.15">
      <c r="B170" s="9"/>
      <c r="D170" s="9"/>
      <c r="F170" s="9"/>
      <c r="H170" s="9"/>
      <c r="J170" s="9"/>
      <c r="L170" s="9"/>
      <c r="N170" s="9"/>
      <c r="P170" s="9"/>
      <c r="R170" s="9"/>
      <c r="T170" s="9"/>
    </row>
    <row r="171" spans="2:20" ht="13" x14ac:dyDescent="0.15">
      <c r="B171" s="9"/>
      <c r="D171" s="9"/>
      <c r="F171" s="9"/>
      <c r="H171" s="9"/>
      <c r="J171" s="9"/>
      <c r="L171" s="9"/>
      <c r="N171" s="9"/>
      <c r="P171" s="9"/>
      <c r="R171" s="9"/>
      <c r="T171" s="9"/>
    </row>
    <row r="172" spans="2:20" ht="13" x14ac:dyDescent="0.15">
      <c r="B172" s="9"/>
      <c r="D172" s="9"/>
      <c r="F172" s="9"/>
      <c r="H172" s="9"/>
      <c r="J172" s="9"/>
      <c r="L172" s="9"/>
      <c r="N172" s="9"/>
      <c r="P172" s="9"/>
      <c r="R172" s="9"/>
      <c r="T172" s="9"/>
    </row>
    <row r="173" spans="2:20" ht="13" x14ac:dyDescent="0.15">
      <c r="B173" s="9"/>
      <c r="D173" s="9"/>
      <c r="F173" s="9"/>
      <c r="H173" s="9"/>
      <c r="J173" s="9"/>
      <c r="L173" s="9"/>
      <c r="N173" s="9"/>
      <c r="P173" s="9"/>
      <c r="R173" s="9"/>
      <c r="T173" s="9"/>
    </row>
    <row r="174" spans="2:20" ht="13" x14ac:dyDescent="0.15">
      <c r="B174" s="9"/>
      <c r="D174" s="9"/>
      <c r="F174" s="9"/>
      <c r="H174" s="9"/>
      <c r="J174" s="9"/>
      <c r="L174" s="9"/>
      <c r="N174" s="9"/>
      <c r="P174" s="9"/>
      <c r="R174" s="9"/>
      <c r="T174" s="9"/>
    </row>
    <row r="175" spans="2:20" ht="13" x14ac:dyDescent="0.15">
      <c r="B175" s="9"/>
      <c r="D175" s="9"/>
      <c r="F175" s="9"/>
      <c r="H175" s="9"/>
      <c r="J175" s="9"/>
      <c r="L175" s="9"/>
      <c r="N175" s="9"/>
      <c r="P175" s="9"/>
      <c r="R175" s="9"/>
      <c r="T175" s="9"/>
    </row>
    <row r="176" spans="2:20" ht="13" x14ac:dyDescent="0.15">
      <c r="B176" s="9"/>
      <c r="D176" s="9"/>
      <c r="F176" s="9"/>
      <c r="H176" s="9"/>
      <c r="J176" s="9"/>
      <c r="L176" s="9"/>
      <c r="N176" s="9"/>
      <c r="P176" s="9"/>
      <c r="R176" s="9"/>
      <c r="T176" s="9"/>
    </row>
    <row r="177" spans="2:20" ht="13" x14ac:dyDescent="0.15">
      <c r="B177" s="9"/>
      <c r="D177" s="9"/>
      <c r="F177" s="9"/>
      <c r="H177" s="9"/>
      <c r="J177" s="9"/>
      <c r="L177" s="9"/>
      <c r="N177" s="9"/>
      <c r="P177" s="9"/>
      <c r="R177" s="9"/>
      <c r="T177" s="9"/>
    </row>
    <row r="178" spans="2:20" ht="13" x14ac:dyDescent="0.15">
      <c r="B178" s="9"/>
      <c r="D178" s="9"/>
      <c r="F178" s="9"/>
      <c r="H178" s="9"/>
      <c r="J178" s="9"/>
      <c r="L178" s="9"/>
      <c r="N178" s="9"/>
      <c r="P178" s="9"/>
      <c r="R178" s="9"/>
      <c r="T178" s="9"/>
    </row>
    <row r="179" spans="2:20" ht="13" x14ac:dyDescent="0.15">
      <c r="B179" s="9"/>
      <c r="D179" s="9"/>
      <c r="F179" s="9"/>
      <c r="H179" s="9"/>
      <c r="J179" s="9"/>
      <c r="L179" s="9"/>
      <c r="N179" s="9"/>
      <c r="P179" s="9"/>
      <c r="R179" s="9"/>
      <c r="T179" s="9"/>
    </row>
    <row r="180" spans="2:20" ht="13" x14ac:dyDescent="0.15">
      <c r="B180" s="9"/>
      <c r="D180" s="9"/>
      <c r="F180" s="9"/>
      <c r="H180" s="9"/>
      <c r="J180" s="9"/>
      <c r="L180" s="9"/>
      <c r="N180" s="9"/>
      <c r="P180" s="9"/>
      <c r="R180" s="9"/>
      <c r="T180" s="9"/>
    </row>
    <row r="181" spans="2:20" ht="13" x14ac:dyDescent="0.15">
      <c r="B181" s="9"/>
      <c r="D181" s="9"/>
      <c r="F181" s="9"/>
      <c r="H181" s="9"/>
      <c r="J181" s="9"/>
      <c r="L181" s="9"/>
      <c r="N181" s="9"/>
      <c r="P181" s="9"/>
      <c r="R181" s="9"/>
      <c r="T181" s="9"/>
    </row>
    <row r="182" spans="2:20" ht="13" x14ac:dyDescent="0.15">
      <c r="B182" s="9"/>
      <c r="D182" s="9"/>
      <c r="F182" s="9"/>
      <c r="H182" s="9"/>
      <c r="J182" s="9"/>
      <c r="L182" s="9"/>
      <c r="N182" s="9"/>
      <c r="P182" s="9"/>
      <c r="R182" s="9"/>
      <c r="T182" s="9"/>
    </row>
    <row r="183" spans="2:20" ht="13" x14ac:dyDescent="0.15">
      <c r="B183" s="9"/>
      <c r="D183" s="9"/>
      <c r="F183" s="9"/>
      <c r="H183" s="9"/>
      <c r="J183" s="9"/>
      <c r="L183" s="9"/>
      <c r="N183" s="9"/>
      <c r="P183" s="9"/>
      <c r="R183" s="9"/>
      <c r="T183" s="9"/>
    </row>
    <row r="184" spans="2:20" ht="13" x14ac:dyDescent="0.15">
      <c r="B184" s="9"/>
      <c r="D184" s="9"/>
      <c r="F184" s="9"/>
      <c r="H184" s="9"/>
      <c r="J184" s="9"/>
      <c r="L184" s="9"/>
      <c r="N184" s="9"/>
      <c r="P184" s="9"/>
      <c r="R184" s="9"/>
      <c r="T184" s="9"/>
    </row>
    <row r="185" spans="2:20" ht="13" x14ac:dyDescent="0.15">
      <c r="B185" s="9"/>
      <c r="D185" s="9"/>
      <c r="F185" s="9"/>
      <c r="H185" s="9"/>
      <c r="J185" s="9"/>
      <c r="L185" s="9"/>
      <c r="N185" s="9"/>
      <c r="P185" s="9"/>
      <c r="R185" s="9"/>
      <c r="T185" s="9"/>
    </row>
    <row r="186" spans="2:20" ht="13" x14ac:dyDescent="0.15">
      <c r="B186" s="9"/>
      <c r="D186" s="9"/>
      <c r="F186" s="9"/>
      <c r="H186" s="9"/>
      <c r="J186" s="9"/>
      <c r="L186" s="9"/>
      <c r="N186" s="9"/>
      <c r="P186" s="9"/>
      <c r="R186" s="9"/>
      <c r="T186" s="9"/>
    </row>
    <row r="187" spans="2:20" ht="13" x14ac:dyDescent="0.15">
      <c r="B187" s="9"/>
      <c r="D187" s="9"/>
      <c r="F187" s="9"/>
      <c r="H187" s="9"/>
      <c r="J187" s="9"/>
      <c r="L187" s="9"/>
      <c r="N187" s="9"/>
      <c r="P187" s="9"/>
      <c r="R187" s="9"/>
      <c r="T187" s="9"/>
    </row>
    <row r="188" spans="2:20" ht="13" x14ac:dyDescent="0.15">
      <c r="B188" s="9"/>
      <c r="D188" s="9"/>
      <c r="F188" s="9"/>
      <c r="H188" s="9"/>
      <c r="J188" s="9"/>
      <c r="L188" s="9"/>
      <c r="N188" s="9"/>
      <c r="P188" s="9"/>
      <c r="R188" s="9"/>
      <c r="T188" s="9"/>
    </row>
    <row r="189" spans="2:20" ht="13" x14ac:dyDescent="0.15">
      <c r="B189" s="9"/>
      <c r="D189" s="9"/>
      <c r="F189" s="9"/>
      <c r="H189" s="9"/>
      <c r="J189" s="9"/>
      <c r="L189" s="9"/>
      <c r="N189" s="9"/>
      <c r="P189" s="9"/>
      <c r="R189" s="9"/>
      <c r="T189" s="9"/>
    </row>
    <row r="190" spans="2:20" ht="13" x14ac:dyDescent="0.15">
      <c r="B190" s="9"/>
      <c r="D190" s="9"/>
      <c r="F190" s="9"/>
      <c r="H190" s="9"/>
      <c r="J190" s="9"/>
      <c r="L190" s="9"/>
      <c r="N190" s="9"/>
      <c r="P190" s="9"/>
      <c r="R190" s="9"/>
      <c r="T190" s="9"/>
    </row>
    <row r="191" spans="2:20" ht="13" x14ac:dyDescent="0.15">
      <c r="B191" s="9"/>
      <c r="D191" s="9"/>
      <c r="F191" s="9"/>
      <c r="H191" s="9"/>
      <c r="J191" s="9"/>
      <c r="L191" s="9"/>
      <c r="N191" s="9"/>
      <c r="P191" s="9"/>
      <c r="R191" s="9"/>
      <c r="T191" s="9"/>
    </row>
    <row r="192" spans="2:20" ht="13" x14ac:dyDescent="0.15">
      <c r="B192" s="9"/>
      <c r="D192" s="9"/>
      <c r="F192" s="9"/>
      <c r="H192" s="9"/>
      <c r="J192" s="9"/>
      <c r="L192" s="9"/>
      <c r="N192" s="9"/>
      <c r="P192" s="9"/>
      <c r="R192" s="9"/>
      <c r="T192" s="9"/>
    </row>
    <row r="193" spans="2:20" ht="13" x14ac:dyDescent="0.15">
      <c r="B193" s="9"/>
      <c r="D193" s="9"/>
      <c r="F193" s="9"/>
      <c r="H193" s="9"/>
      <c r="J193" s="9"/>
      <c r="L193" s="9"/>
      <c r="N193" s="9"/>
      <c r="P193" s="9"/>
      <c r="R193" s="9"/>
      <c r="T193" s="9"/>
    </row>
    <row r="194" spans="2:20" ht="13" x14ac:dyDescent="0.15">
      <c r="B194" s="9"/>
      <c r="D194" s="9"/>
      <c r="F194" s="9"/>
      <c r="H194" s="9"/>
      <c r="J194" s="9"/>
      <c r="L194" s="9"/>
      <c r="N194" s="9"/>
      <c r="P194" s="9"/>
      <c r="R194" s="9"/>
      <c r="T194" s="9"/>
    </row>
    <row r="195" spans="2:20" ht="13" x14ac:dyDescent="0.15">
      <c r="B195" s="9"/>
      <c r="D195" s="9"/>
      <c r="F195" s="9"/>
      <c r="H195" s="9"/>
      <c r="J195" s="9"/>
      <c r="L195" s="9"/>
      <c r="N195" s="9"/>
      <c r="P195" s="9"/>
      <c r="R195" s="9"/>
      <c r="T195" s="9"/>
    </row>
    <row r="196" spans="2:20" ht="13" x14ac:dyDescent="0.15">
      <c r="B196" s="9"/>
      <c r="D196" s="9"/>
      <c r="F196" s="9"/>
      <c r="H196" s="9"/>
      <c r="J196" s="9"/>
      <c r="L196" s="9"/>
      <c r="N196" s="9"/>
      <c r="P196" s="9"/>
      <c r="R196" s="9"/>
      <c r="T196" s="9"/>
    </row>
    <row r="197" spans="2:20" ht="13" x14ac:dyDescent="0.15">
      <c r="B197" s="9"/>
      <c r="D197" s="9"/>
      <c r="F197" s="9"/>
      <c r="H197" s="9"/>
      <c r="J197" s="9"/>
      <c r="L197" s="9"/>
      <c r="N197" s="9"/>
      <c r="P197" s="9"/>
      <c r="R197" s="9"/>
      <c r="T197" s="9"/>
    </row>
    <row r="198" spans="2:20" ht="13" x14ac:dyDescent="0.15">
      <c r="B198" s="9"/>
      <c r="D198" s="9"/>
      <c r="F198" s="9"/>
      <c r="H198" s="9"/>
      <c r="J198" s="9"/>
      <c r="L198" s="9"/>
      <c r="N198" s="9"/>
      <c r="P198" s="9"/>
      <c r="R198" s="9"/>
      <c r="T198" s="9"/>
    </row>
    <row r="199" spans="2:20" ht="13" x14ac:dyDescent="0.15">
      <c r="B199" s="9"/>
      <c r="D199" s="9"/>
      <c r="F199" s="9"/>
      <c r="H199" s="9"/>
      <c r="J199" s="9"/>
      <c r="L199" s="9"/>
      <c r="N199" s="9"/>
      <c r="P199" s="9"/>
      <c r="R199" s="9"/>
      <c r="T199" s="9"/>
    </row>
    <row r="200" spans="2:20" ht="13" x14ac:dyDescent="0.15">
      <c r="B200" s="9"/>
      <c r="D200" s="9"/>
      <c r="F200" s="9"/>
      <c r="H200" s="9"/>
      <c r="J200" s="9"/>
      <c r="L200" s="9"/>
      <c r="N200" s="9"/>
      <c r="P200" s="9"/>
      <c r="R200" s="9"/>
      <c r="T200" s="9"/>
    </row>
    <row r="201" spans="2:20" ht="13" x14ac:dyDescent="0.15">
      <c r="B201" s="9"/>
      <c r="D201" s="9"/>
      <c r="F201" s="9"/>
      <c r="H201" s="9"/>
      <c r="J201" s="9"/>
      <c r="L201" s="9"/>
      <c r="N201" s="9"/>
      <c r="P201" s="9"/>
      <c r="R201" s="9"/>
      <c r="T201" s="9"/>
    </row>
    <row r="202" spans="2:20" ht="13" x14ac:dyDescent="0.15">
      <c r="B202" s="9"/>
      <c r="D202" s="9"/>
      <c r="F202" s="9"/>
      <c r="H202" s="9"/>
      <c r="J202" s="9"/>
      <c r="L202" s="9"/>
      <c r="N202" s="9"/>
      <c r="P202" s="9"/>
      <c r="R202" s="9"/>
      <c r="T202" s="9"/>
    </row>
    <row r="203" spans="2:20" ht="13" x14ac:dyDescent="0.15">
      <c r="B203" s="9"/>
      <c r="D203" s="9"/>
      <c r="F203" s="9"/>
      <c r="H203" s="9"/>
      <c r="J203" s="9"/>
      <c r="L203" s="9"/>
      <c r="N203" s="9"/>
      <c r="P203" s="9"/>
      <c r="R203" s="9"/>
      <c r="T203" s="9"/>
    </row>
    <row r="204" spans="2:20" ht="13" x14ac:dyDescent="0.15">
      <c r="B204" s="9"/>
      <c r="D204" s="9"/>
      <c r="F204" s="9"/>
      <c r="H204" s="9"/>
      <c r="J204" s="9"/>
      <c r="L204" s="9"/>
      <c r="N204" s="9"/>
      <c r="P204" s="9"/>
      <c r="R204" s="9"/>
      <c r="T204" s="9"/>
    </row>
    <row r="205" spans="2:20" ht="13" x14ac:dyDescent="0.15">
      <c r="B205" s="9"/>
      <c r="D205" s="9"/>
      <c r="F205" s="9"/>
      <c r="H205" s="9"/>
      <c r="J205" s="9"/>
      <c r="L205" s="9"/>
      <c r="N205" s="9"/>
      <c r="P205" s="9"/>
      <c r="R205" s="9"/>
      <c r="T205" s="9"/>
    </row>
    <row r="206" spans="2:20" ht="13" x14ac:dyDescent="0.15">
      <c r="B206" s="9"/>
      <c r="D206" s="9"/>
      <c r="F206" s="9"/>
      <c r="H206" s="9"/>
      <c r="J206" s="9"/>
      <c r="L206" s="9"/>
      <c r="N206" s="9"/>
      <c r="P206" s="9"/>
      <c r="R206" s="9"/>
      <c r="T206" s="9"/>
    </row>
    <row r="207" spans="2:20" ht="13" x14ac:dyDescent="0.15">
      <c r="B207" s="9"/>
      <c r="D207" s="9"/>
      <c r="F207" s="9"/>
      <c r="H207" s="9"/>
      <c r="J207" s="9"/>
      <c r="L207" s="9"/>
      <c r="N207" s="9"/>
      <c r="P207" s="9"/>
      <c r="R207" s="9"/>
      <c r="T207" s="9"/>
    </row>
    <row r="208" spans="2:20" ht="13" x14ac:dyDescent="0.15">
      <c r="B208" s="9"/>
      <c r="D208" s="9"/>
      <c r="F208" s="9"/>
      <c r="H208" s="9"/>
      <c r="J208" s="9"/>
      <c r="L208" s="9"/>
      <c r="N208" s="9"/>
      <c r="P208" s="9"/>
      <c r="R208" s="9"/>
      <c r="T208" s="9"/>
    </row>
    <row r="209" spans="2:20" ht="13" x14ac:dyDescent="0.15">
      <c r="B209" s="9"/>
      <c r="D209" s="9"/>
      <c r="F209" s="9"/>
      <c r="H209" s="9"/>
      <c r="J209" s="9"/>
      <c r="L209" s="9"/>
      <c r="N209" s="9"/>
      <c r="P209" s="9"/>
      <c r="R209" s="9"/>
      <c r="T209" s="9"/>
    </row>
    <row r="210" spans="2:20" ht="13" x14ac:dyDescent="0.15">
      <c r="B210" s="9"/>
      <c r="D210" s="9"/>
      <c r="F210" s="9"/>
      <c r="H210" s="9"/>
      <c r="J210" s="9"/>
      <c r="L210" s="9"/>
      <c r="N210" s="9"/>
      <c r="P210" s="9"/>
      <c r="R210" s="9"/>
      <c r="T210" s="9"/>
    </row>
    <row r="211" spans="2:20" ht="13" x14ac:dyDescent="0.15">
      <c r="B211" s="9"/>
      <c r="D211" s="9"/>
      <c r="F211" s="9"/>
      <c r="H211" s="9"/>
      <c r="J211" s="9"/>
      <c r="L211" s="9"/>
      <c r="N211" s="9"/>
      <c r="P211" s="9"/>
      <c r="R211" s="9"/>
      <c r="T211" s="9"/>
    </row>
    <row r="212" spans="2:20" ht="13" x14ac:dyDescent="0.15">
      <c r="B212" s="9"/>
      <c r="D212" s="9"/>
      <c r="F212" s="9"/>
      <c r="H212" s="9"/>
      <c r="J212" s="9"/>
      <c r="L212" s="9"/>
      <c r="N212" s="9"/>
      <c r="P212" s="9"/>
      <c r="R212" s="9"/>
      <c r="T212" s="9"/>
    </row>
    <row r="213" spans="2:20" ht="13" x14ac:dyDescent="0.15">
      <c r="B213" s="9"/>
      <c r="D213" s="9"/>
      <c r="F213" s="9"/>
      <c r="H213" s="9"/>
      <c r="J213" s="9"/>
      <c r="L213" s="9"/>
      <c r="N213" s="9"/>
      <c r="P213" s="9"/>
      <c r="R213" s="9"/>
      <c r="T213" s="9"/>
    </row>
    <row r="214" spans="2:20" ht="13" x14ac:dyDescent="0.15">
      <c r="B214" s="9"/>
      <c r="D214" s="9"/>
      <c r="F214" s="9"/>
      <c r="H214" s="9"/>
      <c r="J214" s="9"/>
      <c r="L214" s="9"/>
      <c r="N214" s="9"/>
      <c r="P214" s="9"/>
      <c r="R214" s="9"/>
      <c r="T214" s="9"/>
    </row>
    <row r="215" spans="2:20" ht="13" x14ac:dyDescent="0.15">
      <c r="B215" s="9"/>
      <c r="D215" s="9"/>
      <c r="F215" s="9"/>
      <c r="H215" s="9"/>
      <c r="J215" s="9"/>
      <c r="L215" s="9"/>
      <c r="N215" s="9"/>
      <c r="P215" s="9"/>
      <c r="R215" s="9"/>
      <c r="T215" s="9"/>
    </row>
    <row r="216" spans="2:20" ht="13" x14ac:dyDescent="0.15">
      <c r="B216" s="9"/>
      <c r="D216" s="9"/>
      <c r="F216" s="9"/>
      <c r="H216" s="9"/>
      <c r="J216" s="9"/>
      <c r="L216" s="9"/>
      <c r="N216" s="9"/>
      <c r="P216" s="9"/>
      <c r="R216" s="9"/>
      <c r="T216" s="9"/>
    </row>
    <row r="217" spans="2:20" ht="13" x14ac:dyDescent="0.15">
      <c r="B217" s="9"/>
      <c r="D217" s="9"/>
      <c r="F217" s="9"/>
      <c r="H217" s="9"/>
      <c r="J217" s="9"/>
      <c r="L217" s="9"/>
      <c r="N217" s="9"/>
      <c r="P217" s="9"/>
      <c r="R217" s="9"/>
      <c r="T217" s="9"/>
    </row>
    <row r="218" spans="2:20" ht="13" x14ac:dyDescent="0.15">
      <c r="B218" s="9"/>
      <c r="D218" s="9"/>
      <c r="F218" s="9"/>
      <c r="H218" s="9"/>
      <c r="J218" s="9"/>
      <c r="L218" s="9"/>
      <c r="N218" s="9"/>
      <c r="P218" s="9"/>
      <c r="R218" s="9"/>
      <c r="T218" s="9"/>
    </row>
    <row r="219" spans="2:20" ht="13" x14ac:dyDescent="0.15">
      <c r="B219" s="9"/>
      <c r="D219" s="9"/>
      <c r="F219" s="9"/>
      <c r="H219" s="9"/>
      <c r="J219" s="9"/>
      <c r="L219" s="9"/>
      <c r="N219" s="9"/>
      <c r="P219" s="9"/>
      <c r="R219" s="9"/>
      <c r="T219" s="9"/>
    </row>
    <row r="220" spans="2:20" ht="13" x14ac:dyDescent="0.15">
      <c r="B220" s="9"/>
      <c r="D220" s="9"/>
      <c r="F220" s="9"/>
      <c r="H220" s="9"/>
      <c r="J220" s="9"/>
      <c r="L220" s="9"/>
      <c r="N220" s="9"/>
      <c r="P220" s="9"/>
      <c r="R220" s="9"/>
      <c r="T220" s="9"/>
    </row>
    <row r="221" spans="2:20" ht="13" x14ac:dyDescent="0.15">
      <c r="B221" s="9"/>
      <c r="D221" s="9"/>
      <c r="F221" s="9"/>
      <c r="H221" s="9"/>
      <c r="J221" s="9"/>
      <c r="L221" s="9"/>
      <c r="N221" s="9"/>
      <c r="P221" s="9"/>
      <c r="R221" s="9"/>
      <c r="T221" s="9"/>
    </row>
    <row r="222" spans="2:20" ht="13" x14ac:dyDescent="0.15">
      <c r="B222" s="9"/>
      <c r="D222" s="9"/>
      <c r="F222" s="9"/>
      <c r="H222" s="9"/>
      <c r="J222" s="9"/>
      <c r="L222" s="9"/>
      <c r="N222" s="9"/>
      <c r="P222" s="9"/>
      <c r="R222" s="9"/>
      <c r="T222" s="9"/>
    </row>
    <row r="223" spans="2:20" ht="13" x14ac:dyDescent="0.15">
      <c r="B223" s="9"/>
      <c r="D223" s="9"/>
      <c r="F223" s="9"/>
      <c r="H223" s="9"/>
      <c r="J223" s="9"/>
      <c r="L223" s="9"/>
      <c r="N223" s="9"/>
      <c r="P223" s="9"/>
      <c r="R223" s="9"/>
      <c r="T223" s="9"/>
    </row>
    <row r="224" spans="2:20" ht="13" x14ac:dyDescent="0.15">
      <c r="B224" s="9"/>
      <c r="D224" s="9"/>
      <c r="F224" s="9"/>
      <c r="H224" s="9"/>
      <c r="J224" s="9"/>
      <c r="L224" s="9"/>
      <c r="N224" s="9"/>
      <c r="P224" s="9"/>
      <c r="R224" s="9"/>
      <c r="T224" s="9"/>
    </row>
    <row r="225" spans="2:20" ht="13" x14ac:dyDescent="0.15">
      <c r="B225" s="9"/>
      <c r="D225" s="9"/>
      <c r="F225" s="9"/>
      <c r="H225" s="9"/>
      <c r="J225" s="9"/>
      <c r="L225" s="9"/>
      <c r="N225" s="9"/>
      <c r="P225" s="9"/>
      <c r="R225" s="9"/>
      <c r="T225" s="9"/>
    </row>
    <row r="226" spans="2:20" ht="13" x14ac:dyDescent="0.15">
      <c r="B226" s="9"/>
      <c r="D226" s="9"/>
      <c r="F226" s="9"/>
      <c r="H226" s="9"/>
      <c r="J226" s="9"/>
      <c r="L226" s="9"/>
      <c r="N226" s="9"/>
      <c r="P226" s="9"/>
      <c r="R226" s="9"/>
      <c r="T226" s="9"/>
    </row>
    <row r="227" spans="2:20" ht="13" x14ac:dyDescent="0.15">
      <c r="B227" s="9"/>
      <c r="D227" s="9"/>
      <c r="F227" s="9"/>
      <c r="H227" s="9"/>
      <c r="J227" s="9"/>
      <c r="L227" s="9"/>
      <c r="N227" s="9"/>
      <c r="P227" s="9"/>
      <c r="R227" s="9"/>
      <c r="T227" s="9"/>
    </row>
    <row r="228" spans="2:20" ht="13" x14ac:dyDescent="0.15">
      <c r="B228" s="9"/>
      <c r="D228" s="9"/>
      <c r="F228" s="9"/>
      <c r="H228" s="9"/>
      <c r="J228" s="9"/>
      <c r="L228" s="9"/>
      <c r="N228" s="9"/>
      <c r="P228" s="9"/>
      <c r="R228" s="9"/>
      <c r="T228" s="9"/>
    </row>
    <row r="229" spans="2:20" ht="13" x14ac:dyDescent="0.15">
      <c r="B229" s="9"/>
      <c r="D229" s="9"/>
      <c r="F229" s="9"/>
      <c r="H229" s="9"/>
      <c r="J229" s="9"/>
      <c r="L229" s="9"/>
      <c r="N229" s="9"/>
      <c r="P229" s="9"/>
      <c r="R229" s="9"/>
      <c r="T229" s="9"/>
    </row>
    <row r="230" spans="2:20" ht="13" x14ac:dyDescent="0.15">
      <c r="B230" s="9"/>
      <c r="D230" s="9"/>
      <c r="F230" s="9"/>
      <c r="H230" s="9"/>
      <c r="J230" s="9"/>
      <c r="L230" s="9"/>
      <c r="N230" s="9"/>
      <c r="P230" s="9"/>
      <c r="R230" s="9"/>
      <c r="T230" s="9"/>
    </row>
    <row r="231" spans="2:20" ht="13" x14ac:dyDescent="0.15">
      <c r="B231" s="9"/>
      <c r="D231" s="9"/>
      <c r="F231" s="9"/>
      <c r="H231" s="9"/>
      <c r="J231" s="9"/>
      <c r="L231" s="9"/>
      <c r="N231" s="9"/>
      <c r="P231" s="9"/>
      <c r="R231" s="9"/>
      <c r="T231" s="9"/>
    </row>
    <row r="232" spans="2:20" ht="13" x14ac:dyDescent="0.15">
      <c r="B232" s="9"/>
      <c r="D232" s="9"/>
      <c r="F232" s="9"/>
      <c r="H232" s="9"/>
      <c r="J232" s="9"/>
      <c r="L232" s="9"/>
      <c r="N232" s="9"/>
      <c r="P232" s="9"/>
      <c r="R232" s="9"/>
      <c r="T232" s="9"/>
    </row>
    <row r="233" spans="2:20" ht="13" x14ac:dyDescent="0.15">
      <c r="B233" s="9"/>
      <c r="D233" s="9"/>
      <c r="F233" s="9"/>
      <c r="H233" s="9"/>
      <c r="J233" s="9"/>
      <c r="L233" s="9"/>
      <c r="N233" s="9"/>
      <c r="P233" s="9"/>
      <c r="R233" s="9"/>
      <c r="T233" s="9"/>
    </row>
    <row r="234" spans="2:20" ht="13" x14ac:dyDescent="0.15">
      <c r="B234" s="9"/>
      <c r="D234" s="9"/>
      <c r="F234" s="9"/>
      <c r="H234" s="9"/>
      <c r="J234" s="9"/>
      <c r="L234" s="9"/>
      <c r="N234" s="9"/>
      <c r="P234" s="9"/>
      <c r="R234" s="9"/>
      <c r="T234" s="9"/>
    </row>
    <row r="235" spans="2:20" ht="13" x14ac:dyDescent="0.15">
      <c r="B235" s="9"/>
      <c r="D235" s="9"/>
      <c r="F235" s="9"/>
      <c r="H235" s="9"/>
      <c r="J235" s="9"/>
      <c r="L235" s="9"/>
      <c r="N235" s="9"/>
      <c r="P235" s="9"/>
      <c r="R235" s="9"/>
      <c r="T235" s="9"/>
    </row>
    <row r="236" spans="2:20" ht="13" x14ac:dyDescent="0.15">
      <c r="B236" s="9"/>
      <c r="D236" s="9"/>
      <c r="F236" s="9"/>
      <c r="H236" s="9"/>
      <c r="J236" s="9"/>
      <c r="L236" s="9"/>
      <c r="N236" s="9"/>
      <c r="P236" s="9"/>
      <c r="R236" s="9"/>
      <c r="T236" s="9"/>
    </row>
    <row r="237" spans="2:20" ht="13" x14ac:dyDescent="0.15">
      <c r="B237" s="9"/>
      <c r="D237" s="9"/>
      <c r="F237" s="9"/>
      <c r="H237" s="9"/>
      <c r="J237" s="9"/>
      <c r="L237" s="9"/>
      <c r="N237" s="9"/>
      <c r="P237" s="9"/>
      <c r="R237" s="9"/>
      <c r="T237" s="9"/>
    </row>
    <row r="238" spans="2:20" ht="13" x14ac:dyDescent="0.15">
      <c r="B238" s="9"/>
      <c r="D238" s="9"/>
      <c r="F238" s="9"/>
      <c r="H238" s="9"/>
      <c r="J238" s="9"/>
      <c r="L238" s="9"/>
      <c r="N238" s="9"/>
      <c r="P238" s="9"/>
      <c r="R238" s="9"/>
      <c r="T238" s="9"/>
    </row>
    <row r="239" spans="2:20" ht="13" x14ac:dyDescent="0.15">
      <c r="B239" s="9"/>
      <c r="D239" s="9"/>
      <c r="F239" s="9"/>
      <c r="H239" s="9"/>
      <c r="J239" s="9"/>
      <c r="L239" s="9"/>
      <c r="N239" s="9"/>
      <c r="P239" s="9"/>
      <c r="R239" s="9"/>
      <c r="T239" s="9"/>
    </row>
    <row r="240" spans="2:20" ht="13" x14ac:dyDescent="0.15">
      <c r="B240" s="9"/>
      <c r="D240" s="9"/>
      <c r="F240" s="9"/>
      <c r="H240" s="9"/>
      <c r="J240" s="9"/>
      <c r="L240" s="9"/>
      <c r="N240" s="9"/>
      <c r="P240" s="9"/>
      <c r="R240" s="9"/>
      <c r="T240" s="9"/>
    </row>
    <row r="241" spans="2:20" ht="13" x14ac:dyDescent="0.15">
      <c r="B241" s="9"/>
      <c r="D241" s="9"/>
      <c r="F241" s="9"/>
      <c r="H241" s="9"/>
      <c r="J241" s="9"/>
      <c r="L241" s="9"/>
      <c r="N241" s="9"/>
      <c r="P241" s="9"/>
      <c r="R241" s="9"/>
      <c r="T241" s="9"/>
    </row>
    <row r="242" spans="2:20" ht="13" x14ac:dyDescent="0.15">
      <c r="B242" s="9"/>
      <c r="D242" s="9"/>
      <c r="F242" s="9"/>
      <c r="H242" s="9"/>
      <c r="J242" s="9"/>
      <c r="L242" s="9"/>
      <c r="N242" s="9"/>
      <c r="P242" s="9"/>
      <c r="R242" s="9"/>
      <c r="T242" s="9"/>
    </row>
    <row r="243" spans="2:20" ht="13" x14ac:dyDescent="0.15">
      <c r="B243" s="9"/>
      <c r="D243" s="9"/>
      <c r="F243" s="9"/>
      <c r="H243" s="9"/>
      <c r="J243" s="9"/>
      <c r="L243" s="9"/>
      <c r="N243" s="9"/>
      <c r="P243" s="9"/>
      <c r="R243" s="9"/>
      <c r="T243" s="9"/>
    </row>
    <row r="244" spans="2:20" ht="13" x14ac:dyDescent="0.15">
      <c r="B244" s="9"/>
      <c r="D244" s="9"/>
      <c r="F244" s="9"/>
      <c r="H244" s="9"/>
      <c r="J244" s="9"/>
      <c r="L244" s="9"/>
      <c r="N244" s="9"/>
      <c r="P244" s="9"/>
      <c r="R244" s="9"/>
      <c r="T244" s="9"/>
    </row>
    <row r="245" spans="2:20" ht="13" x14ac:dyDescent="0.15">
      <c r="B245" s="9"/>
      <c r="D245" s="9"/>
      <c r="F245" s="9"/>
      <c r="H245" s="9"/>
      <c r="J245" s="9"/>
      <c r="L245" s="9"/>
      <c r="N245" s="9"/>
      <c r="P245" s="9"/>
      <c r="R245" s="9"/>
      <c r="T245" s="9"/>
    </row>
    <row r="246" spans="2:20" ht="13" x14ac:dyDescent="0.15">
      <c r="B246" s="9"/>
      <c r="D246" s="9"/>
      <c r="F246" s="9"/>
      <c r="H246" s="9"/>
      <c r="J246" s="9"/>
      <c r="L246" s="9"/>
      <c r="N246" s="9"/>
      <c r="P246" s="9"/>
      <c r="R246" s="9"/>
      <c r="T246" s="9"/>
    </row>
    <row r="247" spans="2:20" ht="13" x14ac:dyDescent="0.15">
      <c r="B247" s="9"/>
      <c r="D247" s="9"/>
      <c r="F247" s="9"/>
      <c r="H247" s="9"/>
      <c r="J247" s="9"/>
      <c r="L247" s="9"/>
      <c r="N247" s="9"/>
      <c r="P247" s="9"/>
      <c r="R247" s="9"/>
      <c r="T247" s="9"/>
    </row>
    <row r="248" spans="2:20" ht="13" x14ac:dyDescent="0.15">
      <c r="B248" s="9"/>
      <c r="D248" s="9"/>
      <c r="F248" s="9"/>
      <c r="H248" s="9"/>
      <c r="J248" s="9"/>
      <c r="L248" s="9"/>
      <c r="N248" s="9"/>
      <c r="P248" s="9"/>
      <c r="R248" s="9"/>
      <c r="T248" s="9"/>
    </row>
    <row r="249" spans="2:20" ht="13" x14ac:dyDescent="0.15">
      <c r="B249" s="9"/>
      <c r="D249" s="9"/>
      <c r="F249" s="9"/>
      <c r="H249" s="9"/>
      <c r="J249" s="9"/>
      <c r="L249" s="9"/>
      <c r="N249" s="9"/>
      <c r="P249" s="9"/>
      <c r="R249" s="9"/>
      <c r="T249" s="9"/>
    </row>
    <row r="250" spans="2:20" ht="13" x14ac:dyDescent="0.15">
      <c r="B250" s="9"/>
      <c r="D250" s="9"/>
      <c r="F250" s="9"/>
      <c r="H250" s="9"/>
      <c r="J250" s="9"/>
      <c r="L250" s="9"/>
      <c r="N250" s="9"/>
      <c r="P250" s="9"/>
      <c r="R250" s="9"/>
      <c r="T250" s="9"/>
    </row>
    <row r="251" spans="2:20" ht="13" x14ac:dyDescent="0.15">
      <c r="B251" s="9"/>
      <c r="D251" s="9"/>
      <c r="F251" s="9"/>
      <c r="H251" s="9"/>
      <c r="J251" s="9"/>
      <c r="L251" s="9"/>
      <c r="N251" s="9"/>
      <c r="P251" s="9"/>
      <c r="R251" s="9"/>
      <c r="T251" s="9"/>
    </row>
    <row r="252" spans="2:20" ht="13" x14ac:dyDescent="0.15">
      <c r="B252" s="9"/>
      <c r="D252" s="9"/>
      <c r="F252" s="9"/>
      <c r="H252" s="9"/>
      <c r="J252" s="9"/>
      <c r="L252" s="9"/>
      <c r="N252" s="9"/>
      <c r="P252" s="9"/>
      <c r="R252" s="9"/>
      <c r="T252" s="9"/>
    </row>
    <row r="253" spans="2:20" ht="13" x14ac:dyDescent="0.15">
      <c r="B253" s="9"/>
      <c r="D253" s="9"/>
      <c r="F253" s="9"/>
      <c r="H253" s="9"/>
      <c r="J253" s="9"/>
      <c r="L253" s="9"/>
      <c r="N253" s="9"/>
      <c r="P253" s="9"/>
      <c r="R253" s="9"/>
      <c r="T253" s="9"/>
    </row>
    <row r="254" spans="2:20" ht="13" x14ac:dyDescent="0.15">
      <c r="B254" s="9"/>
      <c r="D254" s="9"/>
      <c r="F254" s="9"/>
      <c r="H254" s="9"/>
      <c r="J254" s="9"/>
      <c r="L254" s="9"/>
      <c r="N254" s="9"/>
      <c r="P254" s="9"/>
      <c r="R254" s="9"/>
      <c r="T254" s="9"/>
    </row>
    <row r="255" spans="2:20" ht="13" x14ac:dyDescent="0.15">
      <c r="B255" s="9"/>
      <c r="D255" s="9"/>
      <c r="F255" s="9"/>
      <c r="H255" s="9"/>
      <c r="J255" s="9"/>
      <c r="L255" s="9"/>
      <c r="N255" s="9"/>
      <c r="P255" s="9"/>
      <c r="R255" s="9"/>
      <c r="T255" s="9"/>
    </row>
    <row r="256" spans="2:20" ht="13" x14ac:dyDescent="0.15">
      <c r="B256" s="9"/>
      <c r="D256" s="9"/>
      <c r="F256" s="9"/>
      <c r="H256" s="9"/>
      <c r="J256" s="9"/>
      <c r="L256" s="9"/>
      <c r="N256" s="9"/>
      <c r="P256" s="9"/>
      <c r="R256" s="9"/>
      <c r="T256" s="9"/>
    </row>
    <row r="257" spans="2:20" ht="13" x14ac:dyDescent="0.15">
      <c r="B257" s="9"/>
      <c r="D257" s="9"/>
      <c r="F257" s="9"/>
      <c r="H257" s="9"/>
      <c r="J257" s="9"/>
      <c r="L257" s="9"/>
      <c r="N257" s="9"/>
      <c r="P257" s="9"/>
      <c r="R257" s="9"/>
      <c r="T257" s="9"/>
    </row>
    <row r="258" spans="2:20" ht="13" x14ac:dyDescent="0.15">
      <c r="B258" s="9"/>
      <c r="D258" s="9"/>
      <c r="F258" s="9"/>
      <c r="H258" s="9"/>
      <c r="J258" s="9"/>
      <c r="L258" s="9"/>
      <c r="N258" s="9"/>
      <c r="P258" s="9"/>
      <c r="R258" s="9"/>
      <c r="T258" s="9"/>
    </row>
    <row r="259" spans="2:20" ht="13" x14ac:dyDescent="0.15">
      <c r="B259" s="9"/>
      <c r="D259" s="9"/>
      <c r="F259" s="9"/>
      <c r="H259" s="9"/>
      <c r="J259" s="9"/>
      <c r="L259" s="9"/>
      <c r="N259" s="9"/>
      <c r="P259" s="9"/>
      <c r="R259" s="9"/>
      <c r="T259" s="9"/>
    </row>
    <row r="260" spans="2:20" ht="13" x14ac:dyDescent="0.15">
      <c r="B260" s="9"/>
      <c r="D260" s="9"/>
      <c r="F260" s="9"/>
      <c r="H260" s="9"/>
      <c r="J260" s="9"/>
      <c r="L260" s="9"/>
      <c r="N260" s="9"/>
      <c r="P260" s="9"/>
      <c r="R260" s="9"/>
      <c r="T260" s="9"/>
    </row>
    <row r="261" spans="2:20" ht="13" x14ac:dyDescent="0.15">
      <c r="B261" s="9"/>
      <c r="D261" s="9"/>
      <c r="F261" s="9"/>
      <c r="H261" s="9"/>
      <c r="J261" s="9"/>
      <c r="L261" s="9"/>
      <c r="N261" s="9"/>
      <c r="P261" s="9"/>
      <c r="R261" s="9"/>
      <c r="T261" s="9"/>
    </row>
    <row r="262" spans="2:20" ht="13" x14ac:dyDescent="0.15">
      <c r="B262" s="9"/>
      <c r="D262" s="9"/>
      <c r="F262" s="9"/>
      <c r="H262" s="9"/>
      <c r="J262" s="9"/>
      <c r="L262" s="9"/>
      <c r="N262" s="9"/>
      <c r="P262" s="9"/>
      <c r="R262" s="9"/>
      <c r="T262" s="9"/>
    </row>
    <row r="263" spans="2:20" ht="13" x14ac:dyDescent="0.15">
      <c r="B263" s="9"/>
      <c r="D263" s="9"/>
      <c r="F263" s="9"/>
      <c r="H263" s="9"/>
      <c r="J263" s="9"/>
      <c r="L263" s="9"/>
      <c r="N263" s="9"/>
      <c r="P263" s="9"/>
      <c r="R263" s="9"/>
      <c r="T263" s="9"/>
    </row>
    <row r="264" spans="2:20" ht="13" x14ac:dyDescent="0.15">
      <c r="B264" s="9"/>
      <c r="D264" s="9"/>
      <c r="F264" s="9"/>
      <c r="H264" s="9"/>
      <c r="J264" s="9"/>
      <c r="L264" s="9"/>
      <c r="N264" s="9"/>
      <c r="P264" s="9"/>
      <c r="R264" s="9"/>
      <c r="T264" s="9"/>
    </row>
    <row r="265" spans="2:20" ht="13" x14ac:dyDescent="0.15">
      <c r="B265" s="9"/>
      <c r="D265" s="9"/>
      <c r="F265" s="9"/>
      <c r="H265" s="9"/>
      <c r="J265" s="9"/>
      <c r="L265" s="9"/>
      <c r="N265" s="9"/>
      <c r="P265" s="9"/>
      <c r="R265" s="9"/>
      <c r="T265" s="9"/>
    </row>
    <row r="266" spans="2:20" ht="13" x14ac:dyDescent="0.15">
      <c r="B266" s="9"/>
      <c r="D266" s="9"/>
      <c r="F266" s="9"/>
      <c r="H266" s="9"/>
      <c r="J266" s="9"/>
      <c r="L266" s="9"/>
      <c r="N266" s="9"/>
      <c r="P266" s="9"/>
      <c r="R266" s="9"/>
      <c r="T266" s="9"/>
    </row>
    <row r="267" spans="2:20" ht="13" x14ac:dyDescent="0.15">
      <c r="B267" s="9"/>
      <c r="D267" s="9"/>
      <c r="F267" s="9"/>
      <c r="H267" s="9"/>
      <c r="J267" s="9"/>
      <c r="L267" s="9"/>
      <c r="N267" s="9"/>
      <c r="P267" s="9"/>
      <c r="R267" s="9"/>
      <c r="T267" s="9"/>
    </row>
    <row r="268" spans="2:20" ht="13" x14ac:dyDescent="0.15">
      <c r="B268" s="9"/>
      <c r="D268" s="9"/>
      <c r="F268" s="9"/>
      <c r="H268" s="9"/>
      <c r="J268" s="9"/>
      <c r="L268" s="9"/>
      <c r="N268" s="9"/>
      <c r="P268" s="9"/>
      <c r="R268" s="9"/>
      <c r="T268" s="9"/>
    </row>
    <row r="269" spans="2:20" ht="13" x14ac:dyDescent="0.15">
      <c r="B269" s="9"/>
      <c r="D269" s="9"/>
      <c r="F269" s="9"/>
      <c r="H269" s="9"/>
      <c r="J269" s="9"/>
      <c r="L269" s="9"/>
      <c r="N269" s="9"/>
      <c r="P269" s="9"/>
      <c r="R269" s="9"/>
      <c r="T269" s="9"/>
    </row>
    <row r="270" spans="2:20" ht="13" x14ac:dyDescent="0.15">
      <c r="B270" s="9"/>
      <c r="D270" s="9"/>
      <c r="F270" s="9"/>
      <c r="H270" s="9"/>
      <c r="J270" s="9"/>
      <c r="L270" s="9"/>
      <c r="N270" s="9"/>
      <c r="P270" s="9"/>
      <c r="R270" s="9"/>
      <c r="T270" s="9"/>
    </row>
    <row r="271" spans="2:20" ht="13" x14ac:dyDescent="0.15">
      <c r="B271" s="9"/>
      <c r="D271" s="9"/>
      <c r="F271" s="9"/>
      <c r="H271" s="9"/>
      <c r="J271" s="9"/>
      <c r="L271" s="9"/>
      <c r="N271" s="9"/>
      <c r="P271" s="9"/>
      <c r="R271" s="9"/>
      <c r="T271" s="9"/>
    </row>
    <row r="272" spans="2:20" ht="13" x14ac:dyDescent="0.15">
      <c r="B272" s="9"/>
      <c r="D272" s="9"/>
      <c r="F272" s="9"/>
      <c r="H272" s="9"/>
      <c r="J272" s="9"/>
      <c r="L272" s="9"/>
      <c r="N272" s="9"/>
      <c r="P272" s="9"/>
      <c r="R272" s="9"/>
      <c r="T272" s="9"/>
    </row>
    <row r="273" spans="2:20" ht="13" x14ac:dyDescent="0.15">
      <c r="B273" s="9"/>
      <c r="D273" s="9"/>
      <c r="F273" s="9"/>
      <c r="H273" s="9"/>
      <c r="J273" s="9"/>
      <c r="L273" s="9"/>
      <c r="N273" s="9"/>
      <c r="P273" s="9"/>
      <c r="R273" s="9"/>
      <c r="T273" s="9"/>
    </row>
    <row r="274" spans="2:20" ht="13" x14ac:dyDescent="0.15">
      <c r="B274" s="9"/>
      <c r="D274" s="9"/>
      <c r="F274" s="9"/>
      <c r="H274" s="9"/>
      <c r="J274" s="9"/>
      <c r="L274" s="9"/>
      <c r="N274" s="9"/>
      <c r="P274" s="9"/>
      <c r="R274" s="9"/>
      <c r="T274" s="9"/>
    </row>
    <row r="275" spans="2:20" ht="13" x14ac:dyDescent="0.15">
      <c r="B275" s="9"/>
      <c r="D275" s="9"/>
      <c r="F275" s="9"/>
      <c r="H275" s="9"/>
      <c r="J275" s="9"/>
      <c r="L275" s="9"/>
      <c r="N275" s="9"/>
      <c r="P275" s="9"/>
      <c r="R275" s="9"/>
      <c r="T275" s="9"/>
    </row>
    <row r="276" spans="2:20" ht="13" x14ac:dyDescent="0.15">
      <c r="B276" s="9"/>
      <c r="D276" s="9"/>
      <c r="F276" s="9"/>
      <c r="H276" s="9"/>
      <c r="J276" s="9"/>
      <c r="L276" s="9"/>
      <c r="N276" s="9"/>
      <c r="P276" s="9"/>
      <c r="R276" s="9"/>
      <c r="T276" s="9"/>
    </row>
    <row r="277" spans="2:20" ht="13" x14ac:dyDescent="0.15">
      <c r="B277" s="9"/>
      <c r="D277" s="9"/>
      <c r="F277" s="9"/>
      <c r="H277" s="9"/>
      <c r="J277" s="9"/>
      <c r="L277" s="9"/>
      <c r="N277" s="9"/>
      <c r="P277" s="9"/>
      <c r="R277" s="9"/>
      <c r="T277" s="9"/>
    </row>
    <row r="278" spans="2:20" ht="13" x14ac:dyDescent="0.15">
      <c r="B278" s="9"/>
      <c r="D278" s="9"/>
      <c r="F278" s="9"/>
      <c r="H278" s="9"/>
      <c r="J278" s="9"/>
      <c r="L278" s="9"/>
      <c r="N278" s="9"/>
      <c r="P278" s="9"/>
      <c r="R278" s="9"/>
      <c r="T278" s="9"/>
    </row>
    <row r="279" spans="2:20" ht="13" x14ac:dyDescent="0.15">
      <c r="B279" s="9"/>
      <c r="D279" s="9"/>
      <c r="F279" s="9"/>
      <c r="H279" s="9"/>
      <c r="J279" s="9"/>
      <c r="L279" s="9"/>
      <c r="N279" s="9"/>
      <c r="P279" s="9"/>
      <c r="R279" s="9"/>
      <c r="T279" s="9"/>
    </row>
    <row r="280" spans="2:20" ht="13" x14ac:dyDescent="0.15">
      <c r="B280" s="9"/>
      <c r="D280" s="9"/>
      <c r="F280" s="9"/>
      <c r="H280" s="9"/>
      <c r="J280" s="9"/>
      <c r="L280" s="9"/>
      <c r="N280" s="9"/>
      <c r="P280" s="9"/>
      <c r="R280" s="9"/>
      <c r="T280" s="9"/>
    </row>
    <row r="281" spans="2:20" ht="13" x14ac:dyDescent="0.15">
      <c r="B281" s="9"/>
      <c r="D281" s="9"/>
      <c r="F281" s="9"/>
      <c r="H281" s="9"/>
      <c r="J281" s="9"/>
      <c r="L281" s="9"/>
      <c r="N281" s="9"/>
      <c r="P281" s="9"/>
      <c r="R281" s="9"/>
      <c r="T281" s="9"/>
    </row>
    <row r="282" spans="2:20" ht="13" x14ac:dyDescent="0.15">
      <c r="B282" s="9"/>
      <c r="D282" s="9"/>
      <c r="F282" s="9"/>
      <c r="H282" s="9"/>
      <c r="J282" s="9"/>
      <c r="L282" s="9"/>
      <c r="N282" s="9"/>
      <c r="P282" s="9"/>
      <c r="R282" s="9"/>
      <c r="T282" s="9"/>
    </row>
    <row r="283" spans="2:20" ht="13" x14ac:dyDescent="0.15">
      <c r="B283" s="9"/>
      <c r="D283" s="9"/>
      <c r="F283" s="9"/>
      <c r="H283" s="9"/>
      <c r="J283" s="9"/>
      <c r="L283" s="9"/>
      <c r="N283" s="9"/>
      <c r="P283" s="9"/>
      <c r="R283" s="9"/>
      <c r="T283" s="9"/>
    </row>
    <row r="284" spans="2:20" ht="13" x14ac:dyDescent="0.15">
      <c r="B284" s="9"/>
      <c r="D284" s="9"/>
      <c r="F284" s="9"/>
      <c r="H284" s="9"/>
      <c r="J284" s="9"/>
      <c r="L284" s="9"/>
      <c r="N284" s="9"/>
      <c r="P284" s="9"/>
      <c r="R284" s="9"/>
      <c r="T284" s="9"/>
    </row>
    <row r="285" spans="2:20" ht="13" x14ac:dyDescent="0.15">
      <c r="B285" s="9"/>
      <c r="D285" s="9"/>
      <c r="F285" s="9"/>
      <c r="H285" s="9"/>
      <c r="J285" s="9"/>
      <c r="L285" s="9"/>
      <c r="N285" s="9"/>
      <c r="P285" s="9"/>
      <c r="R285" s="9"/>
      <c r="T285" s="9"/>
    </row>
    <row r="286" spans="2:20" ht="13" x14ac:dyDescent="0.15">
      <c r="B286" s="9"/>
      <c r="D286" s="9"/>
      <c r="F286" s="9"/>
      <c r="H286" s="9"/>
      <c r="J286" s="9"/>
      <c r="L286" s="9"/>
      <c r="N286" s="9"/>
      <c r="P286" s="9"/>
      <c r="R286" s="9"/>
      <c r="T286" s="9"/>
    </row>
    <row r="287" spans="2:20" ht="13" x14ac:dyDescent="0.15">
      <c r="B287" s="9"/>
      <c r="D287" s="9"/>
      <c r="F287" s="9"/>
      <c r="H287" s="9"/>
      <c r="J287" s="9"/>
      <c r="L287" s="9"/>
      <c r="N287" s="9"/>
      <c r="P287" s="9"/>
      <c r="R287" s="9"/>
      <c r="T287" s="9"/>
    </row>
    <row r="288" spans="2:20" ht="13" x14ac:dyDescent="0.15">
      <c r="B288" s="9"/>
      <c r="D288" s="9"/>
      <c r="F288" s="9"/>
      <c r="H288" s="9"/>
      <c r="J288" s="9"/>
      <c r="L288" s="9"/>
      <c r="N288" s="9"/>
      <c r="P288" s="9"/>
      <c r="R288" s="9"/>
      <c r="T288" s="9"/>
    </row>
    <row r="289" spans="2:20" ht="13" x14ac:dyDescent="0.15">
      <c r="B289" s="9"/>
      <c r="D289" s="9"/>
      <c r="F289" s="9"/>
      <c r="H289" s="9"/>
      <c r="J289" s="9"/>
      <c r="L289" s="9"/>
      <c r="N289" s="9"/>
      <c r="P289" s="9"/>
      <c r="R289" s="9"/>
      <c r="T289" s="9"/>
    </row>
    <row r="290" spans="2:20" ht="13" x14ac:dyDescent="0.15">
      <c r="B290" s="9"/>
      <c r="D290" s="9"/>
      <c r="F290" s="9"/>
      <c r="H290" s="9"/>
      <c r="J290" s="9"/>
      <c r="L290" s="9"/>
      <c r="N290" s="9"/>
      <c r="P290" s="9"/>
      <c r="R290" s="9"/>
      <c r="T290" s="9"/>
    </row>
    <row r="291" spans="2:20" ht="13" x14ac:dyDescent="0.15">
      <c r="B291" s="9"/>
      <c r="D291" s="9"/>
      <c r="F291" s="9"/>
      <c r="H291" s="9"/>
      <c r="J291" s="9"/>
      <c r="L291" s="9"/>
      <c r="N291" s="9"/>
      <c r="P291" s="9"/>
      <c r="R291" s="9"/>
      <c r="T291" s="9"/>
    </row>
    <row r="292" spans="2:20" ht="13" x14ac:dyDescent="0.15">
      <c r="B292" s="9"/>
      <c r="D292" s="9"/>
      <c r="F292" s="9"/>
      <c r="H292" s="9"/>
      <c r="J292" s="9"/>
      <c r="L292" s="9"/>
      <c r="N292" s="9"/>
      <c r="P292" s="9"/>
      <c r="R292" s="9"/>
      <c r="T292" s="9"/>
    </row>
    <row r="293" spans="2:20" ht="13" x14ac:dyDescent="0.15">
      <c r="B293" s="9"/>
      <c r="D293" s="9"/>
      <c r="F293" s="9"/>
      <c r="H293" s="9"/>
      <c r="J293" s="9"/>
      <c r="L293" s="9"/>
      <c r="N293" s="9"/>
      <c r="P293" s="9"/>
      <c r="R293" s="9"/>
      <c r="T293" s="9"/>
    </row>
    <row r="294" spans="2:20" ht="13" x14ac:dyDescent="0.15">
      <c r="B294" s="9"/>
      <c r="D294" s="9"/>
      <c r="F294" s="9"/>
      <c r="H294" s="9"/>
      <c r="J294" s="9"/>
      <c r="L294" s="9"/>
      <c r="N294" s="9"/>
      <c r="P294" s="9"/>
      <c r="R294" s="9"/>
      <c r="T294" s="9"/>
    </row>
    <row r="295" spans="2:20" ht="13" x14ac:dyDescent="0.15">
      <c r="B295" s="9"/>
      <c r="D295" s="9"/>
      <c r="F295" s="9"/>
      <c r="H295" s="9"/>
      <c r="J295" s="9"/>
      <c r="L295" s="9"/>
      <c r="N295" s="9"/>
      <c r="P295" s="9"/>
      <c r="R295" s="9"/>
      <c r="T295" s="9"/>
    </row>
    <row r="296" spans="2:20" ht="13" x14ac:dyDescent="0.15">
      <c r="B296" s="9"/>
      <c r="D296" s="9"/>
      <c r="F296" s="9"/>
      <c r="H296" s="9"/>
      <c r="J296" s="9"/>
      <c r="L296" s="9"/>
      <c r="N296" s="9"/>
      <c r="P296" s="9"/>
      <c r="R296" s="9"/>
      <c r="T296" s="9"/>
    </row>
    <row r="297" spans="2:20" ht="13" x14ac:dyDescent="0.15">
      <c r="B297" s="9"/>
      <c r="D297" s="9"/>
      <c r="F297" s="9"/>
      <c r="H297" s="9"/>
      <c r="J297" s="9"/>
      <c r="L297" s="9"/>
      <c r="N297" s="9"/>
      <c r="P297" s="9"/>
      <c r="R297" s="9"/>
      <c r="T297" s="9"/>
    </row>
    <row r="298" spans="2:20" ht="13" x14ac:dyDescent="0.15">
      <c r="B298" s="9"/>
      <c r="D298" s="9"/>
      <c r="F298" s="9"/>
      <c r="H298" s="9"/>
      <c r="J298" s="9"/>
      <c r="L298" s="9"/>
      <c r="N298" s="9"/>
      <c r="P298" s="9"/>
      <c r="R298" s="9"/>
      <c r="T298" s="9"/>
    </row>
    <row r="299" spans="2:20" ht="13" x14ac:dyDescent="0.15">
      <c r="B299" s="9"/>
      <c r="D299" s="9"/>
      <c r="F299" s="9"/>
      <c r="H299" s="9"/>
      <c r="J299" s="9"/>
      <c r="L299" s="9"/>
      <c r="N299" s="9"/>
      <c r="P299" s="9"/>
      <c r="R299" s="9"/>
      <c r="T299" s="9"/>
    </row>
    <row r="300" spans="2:20" ht="13" x14ac:dyDescent="0.15">
      <c r="B300" s="9"/>
      <c r="D300" s="9"/>
      <c r="F300" s="9"/>
      <c r="H300" s="9"/>
      <c r="J300" s="9"/>
      <c r="L300" s="9"/>
      <c r="N300" s="9"/>
      <c r="P300" s="9"/>
      <c r="R300" s="9"/>
      <c r="T300" s="9"/>
    </row>
    <row r="301" spans="2:20" ht="13" x14ac:dyDescent="0.15">
      <c r="B301" s="9"/>
      <c r="D301" s="9"/>
      <c r="F301" s="9"/>
      <c r="H301" s="9"/>
      <c r="J301" s="9"/>
      <c r="L301" s="9"/>
      <c r="N301" s="9"/>
      <c r="P301" s="9"/>
      <c r="R301" s="9"/>
      <c r="T301" s="9"/>
    </row>
    <row r="302" spans="2:20" ht="13" x14ac:dyDescent="0.15">
      <c r="B302" s="9"/>
      <c r="D302" s="9"/>
      <c r="F302" s="9"/>
      <c r="H302" s="9"/>
      <c r="J302" s="9"/>
      <c r="L302" s="9"/>
      <c r="N302" s="9"/>
      <c r="P302" s="9"/>
      <c r="R302" s="9"/>
      <c r="T302" s="9"/>
    </row>
    <row r="303" spans="2:20" ht="13" x14ac:dyDescent="0.15">
      <c r="B303" s="9"/>
      <c r="D303" s="9"/>
      <c r="F303" s="9"/>
      <c r="H303" s="9"/>
      <c r="J303" s="9"/>
      <c r="L303" s="9"/>
      <c r="N303" s="9"/>
      <c r="P303" s="9"/>
      <c r="R303" s="9"/>
      <c r="T303" s="9"/>
    </row>
    <row r="304" spans="2:20" ht="13" x14ac:dyDescent="0.15">
      <c r="B304" s="9"/>
      <c r="D304" s="9"/>
      <c r="F304" s="9"/>
      <c r="H304" s="9"/>
      <c r="J304" s="9"/>
      <c r="L304" s="9"/>
      <c r="N304" s="9"/>
      <c r="P304" s="9"/>
      <c r="R304" s="9"/>
      <c r="T304" s="9"/>
    </row>
    <row r="305" spans="2:20" ht="13" x14ac:dyDescent="0.15">
      <c r="B305" s="9"/>
      <c r="D305" s="9"/>
      <c r="F305" s="9"/>
      <c r="H305" s="9"/>
      <c r="J305" s="9"/>
      <c r="L305" s="9"/>
      <c r="N305" s="9"/>
      <c r="P305" s="9"/>
      <c r="R305" s="9"/>
      <c r="T305" s="9"/>
    </row>
    <row r="306" spans="2:20" ht="13" x14ac:dyDescent="0.15">
      <c r="B306" s="9"/>
      <c r="D306" s="9"/>
      <c r="F306" s="9"/>
      <c r="H306" s="9"/>
      <c r="J306" s="9"/>
      <c r="L306" s="9"/>
      <c r="N306" s="9"/>
      <c r="P306" s="9"/>
      <c r="R306" s="9"/>
      <c r="T306" s="9"/>
    </row>
    <row r="307" spans="2:20" ht="13" x14ac:dyDescent="0.15">
      <c r="B307" s="9"/>
      <c r="D307" s="9"/>
      <c r="F307" s="9"/>
      <c r="H307" s="9"/>
      <c r="J307" s="9"/>
      <c r="L307" s="9"/>
      <c r="N307" s="9"/>
      <c r="P307" s="9"/>
      <c r="R307" s="9"/>
      <c r="T307" s="9"/>
    </row>
    <row r="308" spans="2:20" ht="13" x14ac:dyDescent="0.15">
      <c r="B308" s="9"/>
      <c r="D308" s="9"/>
      <c r="F308" s="9"/>
      <c r="H308" s="9"/>
      <c r="J308" s="9"/>
      <c r="L308" s="9"/>
      <c r="N308" s="9"/>
      <c r="P308" s="9"/>
      <c r="R308" s="9"/>
      <c r="T308" s="9"/>
    </row>
    <row r="309" spans="2:20" ht="13" x14ac:dyDescent="0.15">
      <c r="B309" s="9"/>
      <c r="D309" s="9"/>
      <c r="F309" s="9"/>
      <c r="H309" s="9"/>
      <c r="J309" s="9"/>
      <c r="L309" s="9"/>
      <c r="N309" s="9"/>
      <c r="P309" s="9"/>
      <c r="R309" s="9"/>
      <c r="T309" s="9"/>
    </row>
    <row r="310" spans="2:20" ht="13" x14ac:dyDescent="0.15">
      <c r="B310" s="9"/>
      <c r="D310" s="9"/>
      <c r="F310" s="9"/>
      <c r="H310" s="9"/>
      <c r="J310" s="9"/>
      <c r="L310" s="9"/>
      <c r="N310" s="9"/>
      <c r="P310" s="9"/>
      <c r="R310" s="9"/>
      <c r="T310" s="9"/>
    </row>
    <row r="311" spans="2:20" ht="13" x14ac:dyDescent="0.15">
      <c r="B311" s="9"/>
      <c r="D311" s="9"/>
      <c r="F311" s="9"/>
      <c r="H311" s="9"/>
      <c r="J311" s="9"/>
      <c r="L311" s="9"/>
      <c r="N311" s="9"/>
      <c r="P311" s="9"/>
      <c r="R311" s="9"/>
      <c r="T311" s="9"/>
    </row>
    <row r="312" spans="2:20" ht="13" x14ac:dyDescent="0.15">
      <c r="B312" s="9"/>
      <c r="D312" s="9"/>
      <c r="F312" s="9"/>
      <c r="H312" s="9"/>
      <c r="J312" s="9"/>
      <c r="L312" s="9"/>
      <c r="N312" s="9"/>
      <c r="P312" s="9"/>
      <c r="R312" s="9"/>
      <c r="T312" s="9"/>
    </row>
    <row r="313" spans="2:20" ht="13" x14ac:dyDescent="0.15">
      <c r="B313" s="9"/>
      <c r="D313" s="9"/>
      <c r="F313" s="9"/>
      <c r="H313" s="9"/>
      <c r="J313" s="9"/>
      <c r="L313" s="9"/>
      <c r="N313" s="9"/>
      <c r="P313" s="9"/>
      <c r="R313" s="9"/>
      <c r="T313" s="9"/>
    </row>
    <row r="314" spans="2:20" ht="13" x14ac:dyDescent="0.15">
      <c r="B314" s="9"/>
      <c r="D314" s="9"/>
      <c r="F314" s="9"/>
      <c r="H314" s="9"/>
      <c r="J314" s="9"/>
      <c r="L314" s="9"/>
      <c r="N314" s="9"/>
      <c r="P314" s="9"/>
      <c r="R314" s="9"/>
      <c r="T314" s="9"/>
    </row>
    <row r="315" spans="2:20" ht="13" x14ac:dyDescent="0.15">
      <c r="B315" s="9"/>
      <c r="D315" s="9"/>
      <c r="F315" s="9"/>
      <c r="H315" s="9"/>
      <c r="J315" s="9"/>
      <c r="L315" s="9"/>
      <c r="N315" s="9"/>
      <c r="P315" s="9"/>
      <c r="R315" s="9"/>
      <c r="T315" s="9"/>
    </row>
    <row r="316" spans="2:20" ht="13" x14ac:dyDescent="0.15">
      <c r="B316" s="9"/>
      <c r="D316" s="9"/>
      <c r="F316" s="9"/>
      <c r="H316" s="9"/>
      <c r="J316" s="9"/>
      <c r="L316" s="9"/>
      <c r="N316" s="9"/>
      <c r="P316" s="9"/>
      <c r="R316" s="9"/>
      <c r="T316" s="9"/>
    </row>
    <row r="317" spans="2:20" ht="13" x14ac:dyDescent="0.15">
      <c r="B317" s="9"/>
      <c r="D317" s="9"/>
      <c r="F317" s="9"/>
      <c r="H317" s="9"/>
      <c r="J317" s="9"/>
      <c r="L317" s="9"/>
      <c r="N317" s="9"/>
      <c r="P317" s="9"/>
      <c r="R317" s="9"/>
      <c r="T317" s="9"/>
    </row>
    <row r="318" spans="2:20" ht="13" x14ac:dyDescent="0.15">
      <c r="B318" s="9"/>
      <c r="D318" s="9"/>
      <c r="F318" s="9"/>
      <c r="H318" s="9"/>
      <c r="J318" s="9"/>
      <c r="L318" s="9"/>
      <c r="N318" s="9"/>
      <c r="P318" s="9"/>
      <c r="R318" s="9"/>
      <c r="T318" s="9"/>
    </row>
    <row r="319" spans="2:20" ht="13" x14ac:dyDescent="0.15">
      <c r="B319" s="9"/>
      <c r="D319" s="9"/>
      <c r="F319" s="9"/>
      <c r="H319" s="9"/>
      <c r="J319" s="9"/>
      <c r="L319" s="9"/>
      <c r="N319" s="9"/>
      <c r="P319" s="9"/>
      <c r="R319" s="9"/>
      <c r="T319" s="9"/>
    </row>
    <row r="320" spans="2:20" ht="13" x14ac:dyDescent="0.15">
      <c r="B320" s="9"/>
      <c r="D320" s="9"/>
      <c r="F320" s="9"/>
      <c r="H320" s="9"/>
      <c r="J320" s="9"/>
      <c r="L320" s="9"/>
      <c r="N320" s="9"/>
      <c r="P320" s="9"/>
      <c r="R320" s="9"/>
      <c r="T320" s="9"/>
    </row>
    <row r="321" spans="2:20" ht="13" x14ac:dyDescent="0.15">
      <c r="B321" s="9"/>
      <c r="D321" s="9"/>
      <c r="F321" s="9"/>
      <c r="H321" s="9"/>
      <c r="J321" s="9"/>
      <c r="L321" s="9"/>
      <c r="N321" s="9"/>
      <c r="P321" s="9"/>
      <c r="R321" s="9"/>
      <c r="T321" s="9"/>
    </row>
    <row r="322" spans="2:20" ht="13" x14ac:dyDescent="0.15">
      <c r="B322" s="9"/>
      <c r="D322" s="9"/>
      <c r="F322" s="9"/>
      <c r="H322" s="9"/>
      <c r="J322" s="9"/>
      <c r="L322" s="9"/>
      <c r="N322" s="9"/>
      <c r="P322" s="9"/>
      <c r="R322" s="9"/>
      <c r="T322" s="9"/>
    </row>
    <row r="323" spans="2:20" ht="13" x14ac:dyDescent="0.15">
      <c r="B323" s="9"/>
      <c r="D323" s="9"/>
      <c r="F323" s="9"/>
      <c r="H323" s="9"/>
      <c r="J323" s="9"/>
      <c r="L323" s="9"/>
      <c r="N323" s="9"/>
      <c r="P323" s="9"/>
      <c r="R323" s="9"/>
      <c r="T323" s="9"/>
    </row>
    <row r="324" spans="2:20" ht="13" x14ac:dyDescent="0.15">
      <c r="B324" s="9"/>
      <c r="D324" s="9"/>
      <c r="F324" s="9"/>
      <c r="H324" s="9"/>
      <c r="J324" s="9"/>
      <c r="L324" s="9"/>
      <c r="N324" s="9"/>
      <c r="P324" s="9"/>
      <c r="R324" s="9"/>
      <c r="T324" s="9"/>
    </row>
    <row r="325" spans="2:20" ht="13" x14ac:dyDescent="0.15">
      <c r="B325" s="9"/>
      <c r="D325" s="9"/>
      <c r="F325" s="9"/>
      <c r="H325" s="9"/>
      <c r="J325" s="9"/>
      <c r="L325" s="9"/>
      <c r="N325" s="9"/>
      <c r="P325" s="9"/>
      <c r="R325" s="9"/>
      <c r="T325" s="9"/>
    </row>
    <row r="326" spans="2:20" ht="13" x14ac:dyDescent="0.15">
      <c r="B326" s="9"/>
      <c r="D326" s="9"/>
      <c r="F326" s="9"/>
      <c r="H326" s="9"/>
      <c r="J326" s="9"/>
      <c r="L326" s="9"/>
      <c r="N326" s="9"/>
      <c r="P326" s="9"/>
      <c r="R326" s="9"/>
      <c r="T326" s="9"/>
    </row>
    <row r="327" spans="2:20" ht="13" x14ac:dyDescent="0.15">
      <c r="B327" s="9"/>
      <c r="D327" s="9"/>
      <c r="F327" s="9"/>
      <c r="H327" s="9"/>
      <c r="J327" s="9"/>
      <c r="L327" s="9"/>
      <c r="N327" s="9"/>
      <c r="P327" s="9"/>
      <c r="R327" s="9"/>
      <c r="T327" s="9"/>
    </row>
    <row r="328" spans="2:20" ht="13" x14ac:dyDescent="0.15">
      <c r="B328" s="9"/>
      <c r="D328" s="9"/>
      <c r="F328" s="9"/>
      <c r="H328" s="9"/>
      <c r="J328" s="9"/>
      <c r="L328" s="9"/>
      <c r="N328" s="9"/>
      <c r="P328" s="9"/>
      <c r="R328" s="9"/>
      <c r="T328" s="9"/>
    </row>
    <row r="329" spans="2:20" ht="13" x14ac:dyDescent="0.15">
      <c r="B329" s="9"/>
      <c r="D329" s="9"/>
      <c r="F329" s="9"/>
      <c r="H329" s="9"/>
      <c r="J329" s="9"/>
      <c r="L329" s="9"/>
      <c r="N329" s="9"/>
      <c r="P329" s="9"/>
      <c r="R329" s="9"/>
      <c r="T329" s="9"/>
    </row>
    <row r="330" spans="2:20" ht="13" x14ac:dyDescent="0.15">
      <c r="B330" s="9"/>
      <c r="D330" s="9"/>
      <c r="F330" s="9"/>
      <c r="H330" s="9"/>
      <c r="J330" s="9"/>
      <c r="L330" s="9"/>
      <c r="N330" s="9"/>
      <c r="P330" s="9"/>
      <c r="R330" s="9"/>
      <c r="T330" s="9"/>
    </row>
    <row r="331" spans="2:20" ht="13" x14ac:dyDescent="0.15">
      <c r="B331" s="9"/>
      <c r="D331" s="9"/>
      <c r="F331" s="9"/>
      <c r="H331" s="9"/>
      <c r="J331" s="9"/>
      <c r="L331" s="9"/>
      <c r="N331" s="9"/>
      <c r="P331" s="9"/>
      <c r="R331" s="9"/>
      <c r="T331" s="9"/>
    </row>
    <row r="332" spans="2:20" ht="13" x14ac:dyDescent="0.15">
      <c r="B332" s="9"/>
      <c r="D332" s="9"/>
      <c r="F332" s="9"/>
      <c r="H332" s="9"/>
      <c r="J332" s="9"/>
      <c r="L332" s="9"/>
      <c r="N332" s="9"/>
      <c r="P332" s="9"/>
      <c r="R332" s="9"/>
      <c r="T332" s="9"/>
    </row>
    <row r="333" spans="2:20" ht="13" x14ac:dyDescent="0.15">
      <c r="B333" s="9"/>
      <c r="D333" s="9"/>
      <c r="F333" s="9"/>
      <c r="H333" s="9"/>
      <c r="J333" s="9"/>
      <c r="L333" s="9"/>
      <c r="N333" s="9"/>
      <c r="P333" s="9"/>
      <c r="R333" s="9"/>
      <c r="T333" s="9"/>
    </row>
    <row r="334" spans="2:20" ht="13" x14ac:dyDescent="0.15">
      <c r="B334" s="9"/>
      <c r="D334" s="9"/>
      <c r="F334" s="9"/>
      <c r="H334" s="9"/>
      <c r="J334" s="9"/>
      <c r="L334" s="9"/>
      <c r="N334" s="9"/>
      <c r="P334" s="9"/>
      <c r="R334" s="9"/>
      <c r="T334" s="9"/>
    </row>
    <row r="335" spans="2:20" ht="13" x14ac:dyDescent="0.15">
      <c r="B335" s="9"/>
      <c r="D335" s="9"/>
      <c r="F335" s="9"/>
      <c r="H335" s="9"/>
      <c r="J335" s="9"/>
      <c r="L335" s="9"/>
      <c r="N335" s="9"/>
      <c r="P335" s="9"/>
      <c r="R335" s="9"/>
      <c r="T335" s="9"/>
    </row>
    <row r="336" spans="2:20" ht="13" x14ac:dyDescent="0.15">
      <c r="B336" s="9"/>
      <c r="D336" s="9"/>
      <c r="F336" s="9"/>
      <c r="H336" s="9"/>
      <c r="J336" s="9"/>
      <c r="L336" s="9"/>
      <c r="N336" s="9"/>
      <c r="P336" s="9"/>
      <c r="R336" s="9"/>
      <c r="T336" s="9"/>
    </row>
    <row r="337" spans="2:20" ht="13" x14ac:dyDescent="0.15">
      <c r="B337" s="9"/>
      <c r="D337" s="9"/>
      <c r="F337" s="9"/>
      <c r="H337" s="9"/>
      <c r="J337" s="9"/>
      <c r="L337" s="9"/>
      <c r="N337" s="9"/>
      <c r="P337" s="9"/>
      <c r="R337" s="9"/>
      <c r="T337" s="9"/>
    </row>
    <row r="338" spans="2:20" ht="13" x14ac:dyDescent="0.15">
      <c r="B338" s="9"/>
      <c r="D338" s="9"/>
      <c r="F338" s="9"/>
      <c r="H338" s="9"/>
      <c r="J338" s="9"/>
      <c r="L338" s="9"/>
      <c r="N338" s="9"/>
      <c r="P338" s="9"/>
      <c r="R338" s="9"/>
      <c r="T338" s="9"/>
    </row>
    <row r="339" spans="2:20" ht="13" x14ac:dyDescent="0.15">
      <c r="B339" s="9"/>
      <c r="D339" s="9"/>
      <c r="F339" s="9"/>
      <c r="H339" s="9"/>
      <c r="J339" s="9"/>
      <c r="L339" s="9"/>
      <c r="N339" s="9"/>
      <c r="P339" s="9"/>
      <c r="R339" s="9"/>
      <c r="T339" s="9"/>
    </row>
    <row r="340" spans="2:20" ht="13" x14ac:dyDescent="0.15">
      <c r="B340" s="9"/>
      <c r="D340" s="9"/>
      <c r="F340" s="9"/>
      <c r="H340" s="9"/>
      <c r="J340" s="9"/>
      <c r="L340" s="9"/>
      <c r="N340" s="9"/>
      <c r="P340" s="9"/>
      <c r="R340" s="9"/>
      <c r="T340" s="9"/>
    </row>
    <row r="341" spans="2:20" ht="13" x14ac:dyDescent="0.15">
      <c r="B341" s="9"/>
      <c r="D341" s="9"/>
      <c r="F341" s="9"/>
      <c r="H341" s="9"/>
      <c r="J341" s="9"/>
      <c r="L341" s="9"/>
      <c r="N341" s="9"/>
      <c r="P341" s="9"/>
      <c r="R341" s="9"/>
      <c r="T341" s="9"/>
    </row>
    <row r="342" spans="2:20" ht="13" x14ac:dyDescent="0.15">
      <c r="B342" s="9"/>
      <c r="D342" s="9"/>
      <c r="F342" s="9"/>
      <c r="H342" s="9"/>
      <c r="J342" s="9"/>
      <c r="L342" s="9"/>
      <c r="N342" s="9"/>
      <c r="P342" s="9"/>
      <c r="R342" s="9"/>
      <c r="T342" s="9"/>
    </row>
    <row r="343" spans="2:20" ht="13" x14ac:dyDescent="0.15">
      <c r="B343" s="9"/>
      <c r="D343" s="9"/>
      <c r="F343" s="9"/>
      <c r="H343" s="9"/>
      <c r="J343" s="9"/>
      <c r="L343" s="9"/>
      <c r="N343" s="9"/>
      <c r="P343" s="9"/>
      <c r="R343" s="9"/>
      <c r="T343" s="9"/>
    </row>
    <row r="344" spans="2:20" ht="13" x14ac:dyDescent="0.15">
      <c r="B344" s="9"/>
      <c r="D344" s="9"/>
      <c r="F344" s="9"/>
      <c r="H344" s="9"/>
      <c r="J344" s="9"/>
      <c r="L344" s="9"/>
      <c r="N344" s="9"/>
      <c r="P344" s="9"/>
      <c r="R344" s="9"/>
      <c r="T344" s="9"/>
    </row>
    <row r="345" spans="2:20" ht="13" x14ac:dyDescent="0.15">
      <c r="B345" s="9"/>
      <c r="D345" s="9"/>
      <c r="F345" s="9"/>
      <c r="H345" s="9"/>
      <c r="J345" s="9"/>
      <c r="L345" s="9"/>
      <c r="N345" s="9"/>
      <c r="P345" s="9"/>
      <c r="R345" s="9"/>
      <c r="T345" s="9"/>
    </row>
    <row r="346" spans="2:20" ht="13" x14ac:dyDescent="0.15">
      <c r="B346" s="9"/>
      <c r="D346" s="9"/>
      <c r="F346" s="9"/>
      <c r="H346" s="9"/>
      <c r="J346" s="9"/>
      <c r="L346" s="9"/>
      <c r="N346" s="9"/>
      <c r="P346" s="9"/>
      <c r="R346" s="9"/>
      <c r="T346" s="9"/>
    </row>
    <row r="347" spans="2:20" ht="13" x14ac:dyDescent="0.15">
      <c r="B347" s="9"/>
      <c r="D347" s="9"/>
      <c r="F347" s="9"/>
      <c r="H347" s="9"/>
      <c r="J347" s="9"/>
      <c r="L347" s="9"/>
      <c r="N347" s="9"/>
      <c r="P347" s="9"/>
      <c r="R347" s="9"/>
      <c r="T347" s="9"/>
    </row>
    <row r="348" spans="2:20" ht="13" x14ac:dyDescent="0.15">
      <c r="B348" s="9"/>
      <c r="D348" s="9"/>
      <c r="F348" s="9"/>
      <c r="H348" s="9"/>
      <c r="J348" s="9"/>
      <c r="L348" s="9"/>
      <c r="N348" s="9"/>
      <c r="P348" s="9"/>
      <c r="R348" s="9"/>
      <c r="T348" s="9"/>
    </row>
    <row r="349" spans="2:20" ht="13" x14ac:dyDescent="0.15">
      <c r="B349" s="9"/>
      <c r="D349" s="9"/>
      <c r="F349" s="9"/>
      <c r="H349" s="9"/>
      <c r="J349" s="9"/>
      <c r="L349" s="9"/>
      <c r="N349" s="9"/>
      <c r="P349" s="9"/>
      <c r="R349" s="9"/>
      <c r="T349" s="9"/>
    </row>
    <row r="350" spans="2:20" ht="13" x14ac:dyDescent="0.15">
      <c r="B350" s="9"/>
      <c r="D350" s="9"/>
      <c r="F350" s="9"/>
      <c r="H350" s="9"/>
      <c r="J350" s="9"/>
      <c r="L350" s="9"/>
      <c r="N350" s="9"/>
      <c r="P350" s="9"/>
      <c r="R350" s="9"/>
      <c r="T350" s="9"/>
    </row>
    <row r="351" spans="2:20" ht="13" x14ac:dyDescent="0.15">
      <c r="B351" s="9"/>
      <c r="D351" s="9"/>
      <c r="F351" s="9"/>
      <c r="H351" s="9"/>
      <c r="J351" s="9"/>
      <c r="L351" s="9"/>
      <c r="N351" s="9"/>
      <c r="P351" s="9"/>
      <c r="R351" s="9"/>
      <c r="T351" s="9"/>
    </row>
    <row r="352" spans="2:20" ht="13" x14ac:dyDescent="0.15">
      <c r="B352" s="9"/>
      <c r="D352" s="9"/>
      <c r="F352" s="9"/>
      <c r="H352" s="9"/>
      <c r="J352" s="9"/>
      <c r="L352" s="9"/>
      <c r="N352" s="9"/>
      <c r="P352" s="9"/>
      <c r="R352" s="9"/>
      <c r="T352" s="9"/>
    </row>
    <row r="353" spans="2:20" ht="13" x14ac:dyDescent="0.15">
      <c r="B353" s="9"/>
      <c r="D353" s="9"/>
      <c r="F353" s="9"/>
      <c r="H353" s="9"/>
      <c r="J353" s="9"/>
      <c r="L353" s="9"/>
      <c r="N353" s="9"/>
      <c r="P353" s="9"/>
      <c r="R353" s="9"/>
      <c r="T353" s="9"/>
    </row>
    <row r="354" spans="2:20" ht="13" x14ac:dyDescent="0.15">
      <c r="B354" s="9"/>
      <c r="D354" s="9"/>
      <c r="F354" s="9"/>
      <c r="H354" s="9"/>
      <c r="J354" s="9"/>
      <c r="L354" s="9"/>
      <c r="N354" s="9"/>
      <c r="P354" s="9"/>
      <c r="R354" s="9"/>
      <c r="T354" s="9"/>
    </row>
    <row r="355" spans="2:20" ht="13" x14ac:dyDescent="0.15">
      <c r="B355" s="9"/>
      <c r="D355" s="9"/>
      <c r="F355" s="9"/>
      <c r="H355" s="9"/>
      <c r="J355" s="9"/>
      <c r="L355" s="9"/>
      <c r="N355" s="9"/>
      <c r="P355" s="9"/>
      <c r="R355" s="9"/>
      <c r="T355" s="9"/>
    </row>
    <row r="356" spans="2:20" ht="13" x14ac:dyDescent="0.15">
      <c r="B356" s="9"/>
      <c r="D356" s="9"/>
      <c r="F356" s="9"/>
      <c r="H356" s="9"/>
      <c r="J356" s="9"/>
      <c r="L356" s="9"/>
      <c r="N356" s="9"/>
      <c r="P356" s="9"/>
      <c r="R356" s="9"/>
      <c r="T356" s="9"/>
    </row>
    <row r="357" spans="2:20" ht="13" x14ac:dyDescent="0.15">
      <c r="B357" s="9"/>
      <c r="D357" s="9"/>
      <c r="F357" s="9"/>
      <c r="H357" s="9"/>
      <c r="J357" s="9"/>
      <c r="L357" s="9"/>
      <c r="N357" s="9"/>
      <c r="P357" s="9"/>
      <c r="R357" s="9"/>
      <c r="T357" s="9"/>
    </row>
    <row r="358" spans="2:20" ht="13" x14ac:dyDescent="0.15">
      <c r="B358" s="9"/>
      <c r="D358" s="9"/>
      <c r="F358" s="9"/>
      <c r="H358" s="9"/>
      <c r="J358" s="9"/>
      <c r="L358" s="9"/>
      <c r="N358" s="9"/>
      <c r="P358" s="9"/>
      <c r="R358" s="9"/>
      <c r="T358" s="9"/>
    </row>
    <row r="359" spans="2:20" ht="13" x14ac:dyDescent="0.15">
      <c r="B359" s="9"/>
      <c r="D359" s="9"/>
      <c r="F359" s="9"/>
      <c r="H359" s="9"/>
      <c r="J359" s="9"/>
      <c r="L359" s="9"/>
      <c r="N359" s="9"/>
      <c r="P359" s="9"/>
      <c r="R359" s="9"/>
      <c r="T359" s="9"/>
    </row>
    <row r="360" spans="2:20" ht="13" x14ac:dyDescent="0.15">
      <c r="B360" s="9"/>
      <c r="D360" s="9"/>
      <c r="F360" s="9"/>
      <c r="H360" s="9"/>
      <c r="J360" s="9"/>
      <c r="L360" s="9"/>
      <c r="N360" s="9"/>
      <c r="P360" s="9"/>
      <c r="R360" s="9"/>
      <c r="T360" s="9"/>
    </row>
    <row r="361" spans="2:20" ht="13" x14ac:dyDescent="0.15">
      <c r="B361" s="9"/>
      <c r="D361" s="9"/>
      <c r="F361" s="9"/>
      <c r="H361" s="9"/>
      <c r="J361" s="9"/>
      <c r="L361" s="9"/>
      <c r="N361" s="9"/>
      <c r="P361" s="9"/>
      <c r="R361" s="9"/>
      <c r="T361" s="9"/>
    </row>
    <row r="362" spans="2:20" ht="13" x14ac:dyDescent="0.15">
      <c r="B362" s="9"/>
      <c r="D362" s="9"/>
      <c r="F362" s="9"/>
      <c r="H362" s="9"/>
      <c r="J362" s="9"/>
      <c r="L362" s="9"/>
      <c r="N362" s="9"/>
      <c r="P362" s="9"/>
      <c r="R362" s="9"/>
      <c r="T362" s="9"/>
    </row>
    <row r="363" spans="2:20" ht="13" x14ac:dyDescent="0.15">
      <c r="B363" s="9"/>
      <c r="D363" s="9"/>
      <c r="F363" s="9"/>
      <c r="H363" s="9"/>
      <c r="J363" s="9"/>
      <c r="L363" s="9"/>
      <c r="N363" s="9"/>
      <c r="P363" s="9"/>
      <c r="R363" s="9"/>
      <c r="T363" s="9"/>
    </row>
    <row r="364" spans="2:20" ht="13" x14ac:dyDescent="0.15">
      <c r="B364" s="9"/>
      <c r="D364" s="9"/>
      <c r="F364" s="9"/>
      <c r="H364" s="9"/>
      <c r="J364" s="9"/>
      <c r="L364" s="9"/>
      <c r="N364" s="9"/>
      <c r="P364" s="9"/>
      <c r="R364" s="9"/>
      <c r="T364" s="9"/>
    </row>
    <row r="365" spans="2:20" ht="13" x14ac:dyDescent="0.15">
      <c r="B365" s="9"/>
      <c r="D365" s="9"/>
      <c r="F365" s="9"/>
      <c r="H365" s="9"/>
      <c r="J365" s="9"/>
      <c r="L365" s="9"/>
      <c r="N365" s="9"/>
      <c r="P365" s="9"/>
      <c r="R365" s="9"/>
      <c r="T365" s="9"/>
    </row>
    <row r="366" spans="2:20" ht="13" x14ac:dyDescent="0.15">
      <c r="B366" s="9"/>
      <c r="D366" s="9"/>
      <c r="F366" s="9"/>
      <c r="H366" s="9"/>
      <c r="J366" s="9"/>
      <c r="L366" s="9"/>
      <c r="N366" s="9"/>
      <c r="P366" s="9"/>
      <c r="R366" s="9"/>
      <c r="T366" s="9"/>
    </row>
    <row r="367" spans="2:20" ht="13" x14ac:dyDescent="0.15">
      <c r="B367" s="9"/>
      <c r="D367" s="9"/>
      <c r="F367" s="9"/>
      <c r="H367" s="9"/>
      <c r="J367" s="9"/>
      <c r="L367" s="9"/>
      <c r="N367" s="9"/>
      <c r="P367" s="9"/>
      <c r="R367" s="9"/>
      <c r="T367" s="9"/>
    </row>
    <row r="368" spans="2:20" ht="13" x14ac:dyDescent="0.15">
      <c r="B368" s="9"/>
      <c r="D368" s="9"/>
      <c r="F368" s="9"/>
      <c r="H368" s="9"/>
      <c r="J368" s="9"/>
      <c r="L368" s="9"/>
      <c r="N368" s="9"/>
      <c r="P368" s="9"/>
      <c r="R368" s="9"/>
      <c r="T368" s="9"/>
    </row>
    <row r="369" spans="2:20" ht="13" x14ac:dyDescent="0.15">
      <c r="B369" s="9"/>
      <c r="D369" s="9"/>
      <c r="F369" s="9"/>
      <c r="H369" s="9"/>
      <c r="J369" s="9"/>
      <c r="L369" s="9"/>
      <c r="N369" s="9"/>
      <c r="P369" s="9"/>
      <c r="R369" s="9"/>
      <c r="T369" s="9"/>
    </row>
    <row r="370" spans="2:20" ht="13" x14ac:dyDescent="0.15">
      <c r="B370" s="9"/>
      <c r="D370" s="9"/>
      <c r="F370" s="9"/>
      <c r="H370" s="9"/>
      <c r="J370" s="9"/>
      <c r="L370" s="9"/>
      <c r="N370" s="9"/>
      <c r="P370" s="9"/>
      <c r="R370" s="9"/>
      <c r="T370" s="9"/>
    </row>
    <row r="371" spans="2:20" ht="13" x14ac:dyDescent="0.15">
      <c r="B371" s="9"/>
      <c r="D371" s="9"/>
      <c r="F371" s="9"/>
      <c r="H371" s="9"/>
      <c r="J371" s="9"/>
      <c r="L371" s="9"/>
      <c r="N371" s="9"/>
      <c r="P371" s="9"/>
      <c r="R371" s="9"/>
      <c r="T371" s="9"/>
    </row>
    <row r="372" spans="2:20" ht="13" x14ac:dyDescent="0.15">
      <c r="B372" s="9"/>
      <c r="D372" s="9"/>
      <c r="F372" s="9"/>
      <c r="H372" s="9"/>
      <c r="J372" s="9"/>
      <c r="L372" s="9"/>
      <c r="N372" s="9"/>
      <c r="P372" s="9"/>
      <c r="R372" s="9"/>
      <c r="T372" s="9"/>
    </row>
    <row r="373" spans="2:20" ht="13" x14ac:dyDescent="0.15">
      <c r="B373" s="9"/>
      <c r="D373" s="9"/>
      <c r="F373" s="9"/>
      <c r="H373" s="9"/>
      <c r="J373" s="9"/>
      <c r="L373" s="9"/>
      <c r="N373" s="9"/>
      <c r="P373" s="9"/>
      <c r="R373" s="9"/>
      <c r="T373" s="9"/>
    </row>
    <row r="374" spans="2:20" ht="13" x14ac:dyDescent="0.15">
      <c r="B374" s="9"/>
      <c r="D374" s="9"/>
      <c r="F374" s="9"/>
      <c r="H374" s="9"/>
      <c r="J374" s="9"/>
      <c r="L374" s="9"/>
      <c r="N374" s="9"/>
      <c r="P374" s="9"/>
      <c r="R374" s="9"/>
      <c r="T374" s="9"/>
    </row>
    <row r="375" spans="2:20" ht="13" x14ac:dyDescent="0.15">
      <c r="B375" s="9"/>
      <c r="D375" s="9"/>
      <c r="F375" s="9"/>
      <c r="H375" s="9"/>
      <c r="J375" s="9"/>
      <c r="L375" s="9"/>
      <c r="N375" s="9"/>
      <c r="P375" s="9"/>
      <c r="R375" s="9"/>
      <c r="T375" s="9"/>
    </row>
    <row r="376" spans="2:20" ht="13" x14ac:dyDescent="0.15">
      <c r="B376" s="9"/>
      <c r="D376" s="9"/>
      <c r="F376" s="9"/>
      <c r="H376" s="9"/>
      <c r="J376" s="9"/>
      <c r="L376" s="9"/>
      <c r="N376" s="9"/>
      <c r="P376" s="9"/>
      <c r="R376" s="9"/>
      <c r="T376" s="9"/>
    </row>
    <row r="377" spans="2:20" ht="13" x14ac:dyDescent="0.15">
      <c r="B377" s="9"/>
      <c r="D377" s="9"/>
      <c r="F377" s="9"/>
      <c r="H377" s="9"/>
      <c r="J377" s="9"/>
      <c r="L377" s="9"/>
      <c r="N377" s="9"/>
      <c r="P377" s="9"/>
      <c r="R377" s="9"/>
      <c r="T377" s="9"/>
    </row>
    <row r="378" spans="2:20" ht="13" x14ac:dyDescent="0.15">
      <c r="B378" s="9"/>
      <c r="D378" s="9"/>
      <c r="F378" s="9"/>
      <c r="H378" s="9"/>
      <c r="J378" s="9"/>
      <c r="L378" s="9"/>
      <c r="N378" s="9"/>
      <c r="P378" s="9"/>
      <c r="R378" s="9"/>
      <c r="T378" s="9"/>
    </row>
    <row r="379" spans="2:20" ht="13" x14ac:dyDescent="0.15">
      <c r="B379" s="9"/>
      <c r="D379" s="9"/>
      <c r="F379" s="9"/>
      <c r="H379" s="9"/>
      <c r="J379" s="9"/>
      <c r="L379" s="9"/>
      <c r="N379" s="9"/>
      <c r="P379" s="9"/>
      <c r="R379" s="9"/>
      <c r="T379" s="9"/>
    </row>
    <row r="380" spans="2:20" ht="13" x14ac:dyDescent="0.15">
      <c r="B380" s="9"/>
      <c r="D380" s="9"/>
      <c r="F380" s="9"/>
      <c r="H380" s="9"/>
      <c r="J380" s="9"/>
      <c r="L380" s="9"/>
      <c r="N380" s="9"/>
      <c r="P380" s="9"/>
      <c r="R380" s="9"/>
      <c r="T380" s="9"/>
    </row>
    <row r="381" spans="2:20" ht="13" x14ac:dyDescent="0.15">
      <c r="B381" s="9"/>
      <c r="D381" s="9"/>
      <c r="F381" s="9"/>
      <c r="H381" s="9"/>
      <c r="J381" s="9"/>
      <c r="L381" s="9"/>
      <c r="N381" s="9"/>
      <c r="P381" s="9"/>
      <c r="R381" s="9"/>
      <c r="T381" s="9"/>
    </row>
    <row r="382" spans="2:20" ht="13" x14ac:dyDescent="0.15">
      <c r="B382" s="9"/>
      <c r="D382" s="9"/>
      <c r="F382" s="9"/>
      <c r="H382" s="9"/>
      <c r="J382" s="9"/>
      <c r="L382" s="9"/>
      <c r="N382" s="9"/>
      <c r="P382" s="9"/>
      <c r="R382" s="9"/>
      <c r="T382" s="9"/>
    </row>
    <row r="383" spans="2:20" ht="13" x14ac:dyDescent="0.15">
      <c r="B383" s="9"/>
      <c r="D383" s="9"/>
      <c r="F383" s="9"/>
      <c r="H383" s="9"/>
      <c r="J383" s="9"/>
      <c r="L383" s="9"/>
      <c r="N383" s="9"/>
      <c r="P383" s="9"/>
      <c r="R383" s="9"/>
      <c r="T383" s="9"/>
    </row>
    <row r="384" spans="2:20" ht="13" x14ac:dyDescent="0.15">
      <c r="B384" s="9"/>
      <c r="D384" s="9"/>
      <c r="F384" s="9"/>
      <c r="H384" s="9"/>
      <c r="J384" s="9"/>
      <c r="L384" s="9"/>
      <c r="N384" s="9"/>
      <c r="P384" s="9"/>
      <c r="R384" s="9"/>
      <c r="T384" s="9"/>
    </row>
    <row r="385" spans="2:20" ht="13" x14ac:dyDescent="0.15">
      <c r="B385" s="9"/>
      <c r="D385" s="9"/>
      <c r="F385" s="9"/>
      <c r="H385" s="9"/>
      <c r="J385" s="9"/>
      <c r="L385" s="9"/>
      <c r="N385" s="9"/>
      <c r="P385" s="9"/>
      <c r="R385" s="9"/>
      <c r="T385" s="9"/>
    </row>
    <row r="386" spans="2:20" ht="13" x14ac:dyDescent="0.15">
      <c r="B386" s="9"/>
      <c r="D386" s="9"/>
      <c r="F386" s="9"/>
      <c r="H386" s="9"/>
      <c r="J386" s="9"/>
      <c r="L386" s="9"/>
      <c r="N386" s="9"/>
      <c r="P386" s="9"/>
      <c r="R386" s="9"/>
      <c r="T386" s="9"/>
    </row>
    <row r="387" spans="2:20" ht="13" x14ac:dyDescent="0.15">
      <c r="B387" s="9"/>
      <c r="D387" s="9"/>
      <c r="F387" s="9"/>
      <c r="H387" s="9"/>
      <c r="J387" s="9"/>
      <c r="L387" s="9"/>
      <c r="N387" s="9"/>
      <c r="P387" s="9"/>
      <c r="R387" s="9"/>
      <c r="T387" s="9"/>
    </row>
    <row r="388" spans="2:20" ht="13" x14ac:dyDescent="0.15">
      <c r="B388" s="9"/>
      <c r="D388" s="9"/>
      <c r="F388" s="9"/>
      <c r="H388" s="9"/>
      <c r="J388" s="9"/>
      <c r="L388" s="9"/>
      <c r="N388" s="9"/>
      <c r="P388" s="9"/>
      <c r="R388" s="9"/>
      <c r="T388" s="9"/>
    </row>
    <row r="389" spans="2:20" ht="13" x14ac:dyDescent="0.15">
      <c r="B389" s="9"/>
      <c r="D389" s="9"/>
      <c r="F389" s="9"/>
      <c r="H389" s="9"/>
      <c r="J389" s="9"/>
      <c r="L389" s="9"/>
      <c r="N389" s="9"/>
      <c r="P389" s="9"/>
      <c r="R389" s="9"/>
      <c r="T389" s="9"/>
    </row>
    <row r="390" spans="2:20" ht="13" x14ac:dyDescent="0.15">
      <c r="B390" s="9"/>
      <c r="D390" s="9"/>
      <c r="F390" s="9"/>
      <c r="H390" s="9"/>
      <c r="J390" s="9"/>
      <c r="L390" s="9"/>
      <c r="N390" s="9"/>
      <c r="P390" s="9"/>
      <c r="R390" s="9"/>
      <c r="T390" s="9"/>
    </row>
    <row r="391" spans="2:20" ht="13" x14ac:dyDescent="0.15">
      <c r="B391" s="9"/>
      <c r="D391" s="9"/>
      <c r="F391" s="9"/>
      <c r="H391" s="9"/>
      <c r="J391" s="9"/>
      <c r="L391" s="9"/>
      <c r="N391" s="9"/>
      <c r="P391" s="9"/>
      <c r="R391" s="9"/>
      <c r="T391" s="9"/>
    </row>
    <row r="392" spans="2:20" ht="13" x14ac:dyDescent="0.15">
      <c r="B392" s="9"/>
      <c r="D392" s="9"/>
      <c r="F392" s="9"/>
      <c r="H392" s="9"/>
      <c r="J392" s="9"/>
      <c r="L392" s="9"/>
      <c r="N392" s="9"/>
      <c r="P392" s="9"/>
      <c r="R392" s="9"/>
      <c r="T392" s="9"/>
    </row>
    <row r="393" spans="2:20" ht="13" x14ac:dyDescent="0.15">
      <c r="B393" s="9"/>
      <c r="D393" s="9"/>
      <c r="F393" s="9"/>
      <c r="H393" s="9"/>
      <c r="J393" s="9"/>
      <c r="L393" s="9"/>
      <c r="N393" s="9"/>
      <c r="P393" s="9"/>
      <c r="R393" s="9"/>
      <c r="T393" s="9"/>
    </row>
    <row r="394" spans="2:20" ht="13" x14ac:dyDescent="0.15">
      <c r="B394" s="9"/>
      <c r="D394" s="9"/>
      <c r="F394" s="9"/>
      <c r="H394" s="9"/>
      <c r="J394" s="9"/>
      <c r="L394" s="9"/>
      <c r="N394" s="9"/>
      <c r="P394" s="9"/>
      <c r="R394" s="9"/>
      <c r="T394" s="9"/>
    </row>
    <row r="395" spans="2:20" ht="13" x14ac:dyDescent="0.15">
      <c r="B395" s="9"/>
      <c r="D395" s="9"/>
      <c r="F395" s="9"/>
      <c r="H395" s="9"/>
      <c r="J395" s="9"/>
      <c r="L395" s="9"/>
      <c r="N395" s="9"/>
      <c r="P395" s="9"/>
      <c r="R395" s="9"/>
      <c r="T395" s="9"/>
    </row>
    <row r="396" spans="2:20" ht="13" x14ac:dyDescent="0.15">
      <c r="B396" s="9"/>
      <c r="D396" s="9"/>
      <c r="F396" s="9"/>
      <c r="H396" s="9"/>
      <c r="J396" s="9"/>
      <c r="L396" s="9"/>
      <c r="N396" s="9"/>
      <c r="P396" s="9"/>
      <c r="R396" s="9"/>
      <c r="T396" s="9"/>
    </row>
    <row r="397" spans="2:20" ht="13" x14ac:dyDescent="0.15">
      <c r="B397" s="9"/>
      <c r="D397" s="9"/>
      <c r="F397" s="9"/>
      <c r="H397" s="9"/>
      <c r="J397" s="9"/>
      <c r="L397" s="9"/>
      <c r="N397" s="9"/>
      <c r="P397" s="9"/>
      <c r="R397" s="9"/>
      <c r="T397" s="9"/>
    </row>
    <row r="398" spans="2:20" ht="13" x14ac:dyDescent="0.15">
      <c r="B398" s="9"/>
      <c r="D398" s="9"/>
      <c r="F398" s="9"/>
      <c r="H398" s="9"/>
      <c r="J398" s="9"/>
      <c r="L398" s="9"/>
      <c r="N398" s="9"/>
      <c r="P398" s="9"/>
      <c r="R398" s="9"/>
      <c r="T398" s="9"/>
    </row>
    <row r="399" spans="2:20" ht="13" x14ac:dyDescent="0.15">
      <c r="B399" s="9"/>
      <c r="D399" s="9"/>
      <c r="F399" s="9"/>
      <c r="H399" s="9"/>
      <c r="J399" s="9"/>
      <c r="L399" s="9"/>
      <c r="N399" s="9"/>
      <c r="P399" s="9"/>
      <c r="R399" s="9"/>
      <c r="T399" s="9"/>
    </row>
    <row r="400" spans="2:20" ht="13" x14ac:dyDescent="0.15">
      <c r="B400" s="9"/>
      <c r="D400" s="9"/>
      <c r="F400" s="9"/>
      <c r="H400" s="9"/>
      <c r="J400" s="9"/>
      <c r="L400" s="9"/>
      <c r="N400" s="9"/>
      <c r="P400" s="9"/>
      <c r="R400" s="9"/>
      <c r="T400" s="9"/>
    </row>
    <row r="401" spans="2:20" ht="13" x14ac:dyDescent="0.15">
      <c r="B401" s="9"/>
      <c r="D401" s="9"/>
      <c r="F401" s="9"/>
      <c r="H401" s="9"/>
      <c r="J401" s="9"/>
      <c r="L401" s="9"/>
      <c r="N401" s="9"/>
      <c r="P401" s="9"/>
      <c r="R401" s="9"/>
      <c r="T401" s="9"/>
    </row>
    <row r="402" spans="2:20" ht="13" x14ac:dyDescent="0.15">
      <c r="B402" s="9"/>
      <c r="D402" s="9"/>
      <c r="F402" s="9"/>
      <c r="H402" s="9"/>
      <c r="J402" s="9"/>
      <c r="L402" s="9"/>
      <c r="N402" s="9"/>
      <c r="P402" s="9"/>
      <c r="R402" s="9"/>
      <c r="T402" s="9"/>
    </row>
    <row r="403" spans="2:20" ht="13" x14ac:dyDescent="0.15">
      <c r="B403" s="9"/>
      <c r="D403" s="9"/>
      <c r="F403" s="9"/>
      <c r="H403" s="9"/>
      <c r="J403" s="9"/>
      <c r="L403" s="9"/>
      <c r="N403" s="9"/>
      <c r="P403" s="9"/>
      <c r="R403" s="9"/>
      <c r="T403" s="9"/>
    </row>
    <row r="404" spans="2:20" ht="13" x14ac:dyDescent="0.15">
      <c r="B404" s="9"/>
      <c r="D404" s="9"/>
      <c r="F404" s="9"/>
      <c r="H404" s="9"/>
      <c r="J404" s="9"/>
      <c r="L404" s="9"/>
      <c r="N404" s="9"/>
      <c r="P404" s="9"/>
      <c r="R404" s="9"/>
      <c r="T404" s="9"/>
    </row>
    <row r="405" spans="2:20" ht="13" x14ac:dyDescent="0.15">
      <c r="B405" s="9"/>
      <c r="D405" s="9"/>
      <c r="F405" s="9"/>
      <c r="H405" s="9"/>
      <c r="J405" s="9"/>
      <c r="L405" s="9"/>
      <c r="N405" s="9"/>
      <c r="P405" s="9"/>
      <c r="R405" s="9"/>
      <c r="T405" s="9"/>
    </row>
    <row r="406" spans="2:20" ht="13" x14ac:dyDescent="0.15">
      <c r="B406" s="9"/>
      <c r="D406" s="9"/>
      <c r="F406" s="9"/>
      <c r="H406" s="9"/>
      <c r="J406" s="9"/>
      <c r="L406" s="9"/>
      <c r="N406" s="9"/>
      <c r="P406" s="9"/>
      <c r="R406" s="9"/>
      <c r="T406" s="9"/>
    </row>
    <row r="407" spans="2:20" ht="13" x14ac:dyDescent="0.15">
      <c r="B407" s="9"/>
      <c r="D407" s="9"/>
      <c r="F407" s="9"/>
      <c r="H407" s="9"/>
      <c r="J407" s="9"/>
      <c r="L407" s="9"/>
      <c r="N407" s="9"/>
      <c r="P407" s="9"/>
      <c r="R407" s="9"/>
      <c r="T407" s="9"/>
    </row>
    <row r="408" spans="2:20" ht="13" x14ac:dyDescent="0.15">
      <c r="B408" s="9"/>
      <c r="D408" s="9"/>
      <c r="F408" s="9"/>
      <c r="H408" s="9"/>
      <c r="J408" s="9"/>
      <c r="L408" s="9"/>
      <c r="N408" s="9"/>
      <c r="P408" s="9"/>
      <c r="R408" s="9"/>
      <c r="T408" s="9"/>
    </row>
    <row r="409" spans="2:20" ht="13" x14ac:dyDescent="0.15">
      <c r="B409" s="9"/>
      <c r="D409" s="9"/>
      <c r="F409" s="9"/>
      <c r="H409" s="9"/>
      <c r="J409" s="9"/>
      <c r="L409" s="9"/>
      <c r="N409" s="9"/>
      <c r="P409" s="9"/>
      <c r="R409" s="9"/>
      <c r="T409" s="9"/>
    </row>
    <row r="410" spans="2:20" ht="13" x14ac:dyDescent="0.15">
      <c r="B410" s="9"/>
      <c r="D410" s="9"/>
      <c r="F410" s="9"/>
      <c r="H410" s="9"/>
      <c r="J410" s="9"/>
      <c r="L410" s="9"/>
      <c r="N410" s="9"/>
      <c r="P410" s="9"/>
      <c r="R410" s="9"/>
      <c r="T410" s="9"/>
    </row>
    <row r="411" spans="2:20" ht="13" x14ac:dyDescent="0.15">
      <c r="B411" s="9"/>
      <c r="D411" s="9"/>
      <c r="F411" s="9"/>
      <c r="H411" s="9"/>
      <c r="J411" s="9"/>
      <c r="L411" s="9"/>
      <c r="N411" s="9"/>
      <c r="P411" s="9"/>
      <c r="R411" s="9"/>
      <c r="T411" s="9"/>
    </row>
    <row r="412" spans="2:20" ht="13" x14ac:dyDescent="0.15">
      <c r="B412" s="9"/>
      <c r="D412" s="9"/>
      <c r="F412" s="9"/>
      <c r="H412" s="9"/>
      <c r="J412" s="9"/>
      <c r="L412" s="9"/>
      <c r="N412" s="9"/>
      <c r="P412" s="9"/>
      <c r="R412" s="9"/>
      <c r="T412" s="9"/>
    </row>
    <row r="413" spans="2:20" ht="13" x14ac:dyDescent="0.15">
      <c r="B413" s="9"/>
      <c r="D413" s="9"/>
      <c r="F413" s="9"/>
      <c r="H413" s="9"/>
      <c r="J413" s="9"/>
      <c r="L413" s="9"/>
      <c r="N413" s="9"/>
      <c r="P413" s="9"/>
      <c r="R413" s="9"/>
      <c r="T413" s="9"/>
    </row>
    <row r="414" spans="2:20" ht="13" x14ac:dyDescent="0.15">
      <c r="B414" s="9"/>
      <c r="D414" s="9"/>
      <c r="F414" s="9"/>
      <c r="H414" s="9"/>
      <c r="J414" s="9"/>
      <c r="L414" s="9"/>
      <c r="N414" s="9"/>
      <c r="P414" s="9"/>
      <c r="R414" s="9"/>
      <c r="T414" s="9"/>
    </row>
    <row r="415" spans="2:20" ht="13" x14ac:dyDescent="0.15">
      <c r="B415" s="9"/>
      <c r="D415" s="9"/>
      <c r="F415" s="9"/>
      <c r="H415" s="9"/>
      <c r="J415" s="9"/>
      <c r="L415" s="9"/>
      <c r="N415" s="9"/>
      <c r="P415" s="9"/>
      <c r="R415" s="9"/>
      <c r="T415" s="9"/>
    </row>
    <row r="416" spans="2:20" ht="13" x14ac:dyDescent="0.15">
      <c r="B416" s="9"/>
      <c r="D416" s="9"/>
      <c r="F416" s="9"/>
      <c r="H416" s="9"/>
      <c r="J416" s="9"/>
      <c r="L416" s="9"/>
      <c r="N416" s="9"/>
      <c r="P416" s="9"/>
      <c r="R416" s="9"/>
      <c r="T416" s="9"/>
    </row>
    <row r="417" spans="2:20" ht="13" x14ac:dyDescent="0.15">
      <c r="B417" s="9"/>
      <c r="D417" s="9"/>
      <c r="F417" s="9"/>
      <c r="H417" s="9"/>
      <c r="J417" s="9"/>
      <c r="L417" s="9"/>
      <c r="N417" s="9"/>
      <c r="P417" s="9"/>
      <c r="R417" s="9"/>
      <c r="T417" s="9"/>
    </row>
    <row r="418" spans="2:20" ht="13" x14ac:dyDescent="0.15">
      <c r="B418" s="9"/>
      <c r="D418" s="9"/>
      <c r="F418" s="9"/>
      <c r="H418" s="9"/>
      <c r="J418" s="9"/>
      <c r="L418" s="9"/>
      <c r="N418" s="9"/>
      <c r="P418" s="9"/>
      <c r="R418" s="9"/>
      <c r="T418" s="9"/>
    </row>
    <row r="419" spans="2:20" ht="13" x14ac:dyDescent="0.15">
      <c r="B419" s="9"/>
      <c r="D419" s="9"/>
      <c r="F419" s="9"/>
      <c r="H419" s="9"/>
      <c r="J419" s="9"/>
      <c r="L419" s="9"/>
      <c r="N419" s="9"/>
      <c r="P419" s="9"/>
      <c r="R419" s="9"/>
      <c r="T419" s="9"/>
    </row>
    <row r="420" spans="2:20" ht="13" x14ac:dyDescent="0.15">
      <c r="B420" s="9"/>
      <c r="D420" s="9"/>
      <c r="F420" s="9"/>
      <c r="H420" s="9"/>
      <c r="J420" s="9"/>
      <c r="L420" s="9"/>
      <c r="N420" s="9"/>
      <c r="P420" s="9"/>
      <c r="R420" s="9"/>
      <c r="T420" s="9"/>
    </row>
    <row r="421" spans="2:20" ht="13" x14ac:dyDescent="0.15">
      <c r="B421" s="9"/>
      <c r="D421" s="9"/>
      <c r="F421" s="9"/>
      <c r="H421" s="9"/>
      <c r="J421" s="9"/>
      <c r="L421" s="9"/>
      <c r="N421" s="9"/>
      <c r="P421" s="9"/>
      <c r="R421" s="9"/>
      <c r="T421" s="9"/>
    </row>
    <row r="422" spans="2:20" ht="13" x14ac:dyDescent="0.15">
      <c r="B422" s="9"/>
      <c r="D422" s="9"/>
      <c r="F422" s="9"/>
      <c r="H422" s="9"/>
      <c r="J422" s="9"/>
      <c r="L422" s="9"/>
      <c r="N422" s="9"/>
      <c r="P422" s="9"/>
      <c r="R422" s="9"/>
      <c r="T422" s="9"/>
    </row>
    <row r="423" spans="2:20" ht="13" x14ac:dyDescent="0.15">
      <c r="B423" s="9"/>
      <c r="D423" s="9"/>
      <c r="F423" s="9"/>
      <c r="H423" s="9"/>
      <c r="J423" s="9"/>
      <c r="L423" s="9"/>
      <c r="N423" s="9"/>
      <c r="P423" s="9"/>
      <c r="R423" s="9"/>
      <c r="T423" s="9"/>
    </row>
    <row r="424" spans="2:20" ht="13" x14ac:dyDescent="0.15">
      <c r="B424" s="9"/>
      <c r="D424" s="9"/>
      <c r="F424" s="9"/>
      <c r="H424" s="9"/>
      <c r="J424" s="9"/>
      <c r="L424" s="9"/>
      <c r="N424" s="9"/>
      <c r="P424" s="9"/>
      <c r="R424" s="9"/>
      <c r="T424" s="9"/>
    </row>
    <row r="425" spans="2:20" ht="13" x14ac:dyDescent="0.15">
      <c r="B425" s="9"/>
      <c r="D425" s="9"/>
      <c r="F425" s="9"/>
      <c r="H425" s="9"/>
      <c r="J425" s="9"/>
      <c r="L425" s="9"/>
      <c r="N425" s="9"/>
      <c r="P425" s="9"/>
      <c r="R425" s="9"/>
      <c r="T425" s="9"/>
    </row>
    <row r="426" spans="2:20" ht="13" x14ac:dyDescent="0.15">
      <c r="B426" s="9"/>
      <c r="D426" s="9"/>
      <c r="F426" s="9"/>
      <c r="H426" s="9"/>
      <c r="J426" s="9"/>
      <c r="L426" s="9"/>
      <c r="N426" s="9"/>
      <c r="P426" s="9"/>
      <c r="R426" s="9"/>
      <c r="T426" s="9"/>
    </row>
    <row r="427" spans="2:20" ht="13" x14ac:dyDescent="0.15">
      <c r="B427" s="9"/>
      <c r="D427" s="9"/>
      <c r="F427" s="9"/>
      <c r="H427" s="9"/>
      <c r="J427" s="9"/>
      <c r="L427" s="9"/>
      <c r="N427" s="9"/>
      <c r="P427" s="9"/>
      <c r="R427" s="9"/>
      <c r="T427" s="9"/>
    </row>
    <row r="428" spans="2:20" ht="13" x14ac:dyDescent="0.15">
      <c r="B428" s="9"/>
      <c r="D428" s="9"/>
      <c r="F428" s="9"/>
      <c r="H428" s="9"/>
      <c r="J428" s="9"/>
      <c r="L428" s="9"/>
      <c r="N428" s="9"/>
      <c r="P428" s="9"/>
      <c r="R428" s="9"/>
      <c r="T428" s="9"/>
    </row>
    <row r="429" spans="2:20" ht="13" x14ac:dyDescent="0.15">
      <c r="B429" s="9"/>
      <c r="D429" s="9"/>
      <c r="F429" s="9"/>
      <c r="H429" s="9"/>
      <c r="J429" s="9"/>
      <c r="L429" s="9"/>
      <c r="N429" s="9"/>
      <c r="P429" s="9"/>
      <c r="R429" s="9"/>
      <c r="T429" s="9"/>
    </row>
    <row r="430" spans="2:20" ht="13" x14ac:dyDescent="0.15">
      <c r="B430" s="9"/>
      <c r="D430" s="9"/>
      <c r="F430" s="9"/>
      <c r="H430" s="9"/>
      <c r="J430" s="9"/>
      <c r="L430" s="9"/>
      <c r="N430" s="9"/>
      <c r="P430" s="9"/>
      <c r="R430" s="9"/>
      <c r="T430" s="9"/>
    </row>
    <row r="431" spans="2:20" ht="13" x14ac:dyDescent="0.15">
      <c r="B431" s="9"/>
      <c r="D431" s="9"/>
      <c r="F431" s="9"/>
      <c r="H431" s="9"/>
      <c r="J431" s="9"/>
      <c r="L431" s="9"/>
      <c r="N431" s="9"/>
      <c r="P431" s="9"/>
      <c r="R431" s="9"/>
      <c r="T431" s="9"/>
    </row>
    <row r="432" spans="2:20" ht="13" x14ac:dyDescent="0.15">
      <c r="B432" s="9"/>
      <c r="D432" s="9"/>
      <c r="F432" s="9"/>
      <c r="H432" s="9"/>
      <c r="J432" s="9"/>
      <c r="L432" s="9"/>
      <c r="N432" s="9"/>
      <c r="P432" s="9"/>
      <c r="R432" s="9"/>
      <c r="T432" s="9"/>
    </row>
    <row r="433" spans="2:20" ht="13" x14ac:dyDescent="0.15">
      <c r="B433" s="9"/>
      <c r="D433" s="9"/>
      <c r="F433" s="9"/>
      <c r="H433" s="9"/>
      <c r="J433" s="9"/>
      <c r="L433" s="9"/>
      <c r="N433" s="9"/>
      <c r="P433" s="9"/>
      <c r="R433" s="9"/>
      <c r="T433" s="9"/>
    </row>
    <row r="434" spans="2:20" ht="13" x14ac:dyDescent="0.15">
      <c r="B434" s="9"/>
      <c r="D434" s="9"/>
      <c r="F434" s="9"/>
      <c r="H434" s="9"/>
      <c r="J434" s="9"/>
      <c r="L434" s="9"/>
      <c r="N434" s="9"/>
      <c r="P434" s="9"/>
      <c r="R434" s="9"/>
      <c r="T434" s="9"/>
    </row>
    <row r="435" spans="2:20" ht="13" x14ac:dyDescent="0.15">
      <c r="B435" s="9"/>
      <c r="D435" s="9"/>
      <c r="F435" s="9"/>
      <c r="H435" s="9"/>
      <c r="J435" s="9"/>
      <c r="L435" s="9"/>
      <c r="N435" s="9"/>
      <c r="P435" s="9"/>
      <c r="R435" s="9"/>
      <c r="T435" s="9"/>
    </row>
    <row r="436" spans="2:20" ht="13" x14ac:dyDescent="0.15">
      <c r="B436" s="9"/>
      <c r="D436" s="9"/>
      <c r="F436" s="9"/>
      <c r="H436" s="9"/>
      <c r="J436" s="9"/>
      <c r="L436" s="9"/>
      <c r="N436" s="9"/>
      <c r="P436" s="9"/>
      <c r="R436" s="9"/>
      <c r="T436" s="9"/>
    </row>
    <row r="437" spans="2:20" ht="13" x14ac:dyDescent="0.15">
      <c r="B437" s="9"/>
      <c r="D437" s="9"/>
      <c r="F437" s="9"/>
      <c r="H437" s="9"/>
      <c r="J437" s="9"/>
      <c r="L437" s="9"/>
      <c r="N437" s="9"/>
      <c r="P437" s="9"/>
      <c r="R437" s="9"/>
      <c r="T437" s="9"/>
    </row>
    <row r="438" spans="2:20" ht="13" x14ac:dyDescent="0.15">
      <c r="B438" s="9"/>
      <c r="D438" s="9"/>
      <c r="F438" s="9"/>
      <c r="H438" s="9"/>
      <c r="J438" s="9"/>
      <c r="L438" s="9"/>
      <c r="N438" s="9"/>
      <c r="P438" s="9"/>
      <c r="R438" s="9"/>
      <c r="T438" s="9"/>
    </row>
    <row r="439" spans="2:20" ht="13" x14ac:dyDescent="0.15">
      <c r="B439" s="9"/>
      <c r="D439" s="9"/>
      <c r="F439" s="9"/>
      <c r="H439" s="9"/>
      <c r="J439" s="9"/>
      <c r="L439" s="9"/>
      <c r="N439" s="9"/>
      <c r="P439" s="9"/>
      <c r="R439" s="9"/>
      <c r="T439" s="9"/>
    </row>
    <row r="440" spans="2:20" ht="13" x14ac:dyDescent="0.15">
      <c r="B440" s="9"/>
      <c r="D440" s="9"/>
      <c r="F440" s="9"/>
      <c r="H440" s="9"/>
      <c r="J440" s="9"/>
      <c r="L440" s="9"/>
      <c r="N440" s="9"/>
      <c r="P440" s="9"/>
      <c r="R440" s="9"/>
      <c r="T440" s="9"/>
    </row>
    <row r="441" spans="2:20" ht="13" x14ac:dyDescent="0.15">
      <c r="B441" s="9"/>
      <c r="D441" s="9"/>
      <c r="F441" s="9"/>
      <c r="H441" s="9"/>
      <c r="J441" s="9"/>
      <c r="L441" s="9"/>
      <c r="N441" s="9"/>
      <c r="P441" s="9"/>
      <c r="R441" s="9"/>
      <c r="T441" s="9"/>
    </row>
    <row r="442" spans="2:20" ht="13" x14ac:dyDescent="0.15">
      <c r="B442" s="9"/>
      <c r="D442" s="9"/>
      <c r="F442" s="9"/>
      <c r="H442" s="9"/>
      <c r="J442" s="9"/>
      <c r="L442" s="9"/>
      <c r="N442" s="9"/>
      <c r="P442" s="9"/>
      <c r="R442" s="9"/>
      <c r="T442" s="9"/>
    </row>
    <row r="443" spans="2:20" ht="13" x14ac:dyDescent="0.15">
      <c r="B443" s="9"/>
      <c r="D443" s="9"/>
      <c r="F443" s="9"/>
      <c r="H443" s="9"/>
      <c r="J443" s="9"/>
      <c r="L443" s="9"/>
      <c r="N443" s="9"/>
      <c r="P443" s="9"/>
      <c r="R443" s="9"/>
      <c r="T443" s="9"/>
    </row>
    <row r="444" spans="2:20" ht="13" x14ac:dyDescent="0.15">
      <c r="B444" s="9"/>
      <c r="D444" s="9"/>
      <c r="F444" s="9"/>
      <c r="H444" s="9"/>
      <c r="J444" s="9"/>
      <c r="L444" s="9"/>
      <c r="N444" s="9"/>
      <c r="P444" s="9"/>
      <c r="R444" s="9"/>
      <c r="T444" s="9"/>
    </row>
    <row r="445" spans="2:20" ht="13" x14ac:dyDescent="0.15">
      <c r="B445" s="9"/>
      <c r="D445" s="9"/>
      <c r="F445" s="9"/>
      <c r="H445" s="9"/>
      <c r="J445" s="9"/>
      <c r="L445" s="9"/>
      <c r="N445" s="9"/>
      <c r="P445" s="9"/>
      <c r="R445" s="9"/>
      <c r="T445" s="9"/>
    </row>
    <row r="446" spans="2:20" ht="13" x14ac:dyDescent="0.15">
      <c r="B446" s="9"/>
      <c r="D446" s="9"/>
      <c r="F446" s="9"/>
      <c r="H446" s="9"/>
      <c r="J446" s="9"/>
      <c r="L446" s="9"/>
      <c r="N446" s="9"/>
      <c r="P446" s="9"/>
      <c r="R446" s="9"/>
      <c r="T446" s="9"/>
    </row>
    <row r="447" spans="2:20" ht="13" x14ac:dyDescent="0.15">
      <c r="B447" s="9"/>
      <c r="D447" s="9"/>
      <c r="F447" s="9"/>
      <c r="H447" s="9"/>
      <c r="J447" s="9"/>
      <c r="L447" s="9"/>
      <c r="N447" s="9"/>
      <c r="P447" s="9"/>
      <c r="R447" s="9"/>
      <c r="T447" s="9"/>
    </row>
    <row r="448" spans="2:20" ht="13" x14ac:dyDescent="0.15">
      <c r="B448" s="9"/>
      <c r="D448" s="9"/>
      <c r="F448" s="9"/>
      <c r="H448" s="9"/>
      <c r="J448" s="9"/>
      <c r="L448" s="9"/>
      <c r="N448" s="9"/>
      <c r="P448" s="9"/>
      <c r="R448" s="9"/>
      <c r="T448" s="9"/>
    </row>
    <row r="449" spans="2:20" ht="13" x14ac:dyDescent="0.15">
      <c r="B449" s="9"/>
      <c r="D449" s="9"/>
      <c r="F449" s="9"/>
      <c r="H449" s="9"/>
      <c r="J449" s="9"/>
      <c r="L449" s="9"/>
      <c r="N449" s="9"/>
      <c r="P449" s="9"/>
      <c r="R449" s="9"/>
      <c r="T449" s="9"/>
    </row>
    <row r="450" spans="2:20" ht="13" x14ac:dyDescent="0.15">
      <c r="B450" s="9"/>
      <c r="D450" s="9"/>
      <c r="F450" s="9"/>
      <c r="H450" s="9"/>
      <c r="J450" s="9"/>
      <c r="L450" s="9"/>
      <c r="N450" s="9"/>
      <c r="P450" s="9"/>
      <c r="R450" s="9"/>
      <c r="T450" s="9"/>
    </row>
    <row r="451" spans="2:20" ht="13" x14ac:dyDescent="0.15">
      <c r="B451" s="9"/>
      <c r="D451" s="9"/>
      <c r="F451" s="9"/>
      <c r="H451" s="9"/>
      <c r="J451" s="9"/>
      <c r="L451" s="9"/>
      <c r="N451" s="9"/>
      <c r="P451" s="9"/>
      <c r="R451" s="9"/>
      <c r="T451" s="9"/>
    </row>
    <row r="452" spans="2:20" ht="13" x14ac:dyDescent="0.15">
      <c r="B452" s="9"/>
      <c r="D452" s="9"/>
      <c r="F452" s="9"/>
      <c r="H452" s="9"/>
      <c r="J452" s="9"/>
      <c r="L452" s="9"/>
      <c r="N452" s="9"/>
      <c r="P452" s="9"/>
      <c r="R452" s="9"/>
      <c r="T452" s="9"/>
    </row>
    <row r="453" spans="2:20" ht="13" x14ac:dyDescent="0.15">
      <c r="B453" s="9"/>
      <c r="D453" s="9"/>
      <c r="F453" s="9"/>
      <c r="H453" s="9"/>
      <c r="J453" s="9"/>
      <c r="L453" s="9"/>
      <c r="N453" s="9"/>
      <c r="P453" s="9"/>
      <c r="R453" s="9"/>
      <c r="T453" s="9"/>
    </row>
    <row r="454" spans="2:20" ht="13" x14ac:dyDescent="0.15">
      <c r="B454" s="9"/>
      <c r="D454" s="9"/>
      <c r="F454" s="9"/>
      <c r="H454" s="9"/>
      <c r="J454" s="9"/>
      <c r="L454" s="9"/>
      <c r="N454" s="9"/>
      <c r="P454" s="9"/>
      <c r="R454" s="9"/>
      <c r="T454" s="9"/>
    </row>
    <row r="455" spans="2:20" ht="13" x14ac:dyDescent="0.15">
      <c r="B455" s="9"/>
      <c r="D455" s="9"/>
      <c r="F455" s="9"/>
      <c r="H455" s="9"/>
      <c r="J455" s="9"/>
      <c r="L455" s="9"/>
      <c r="N455" s="9"/>
      <c r="P455" s="9"/>
      <c r="R455" s="9"/>
      <c r="T455" s="9"/>
    </row>
    <row r="456" spans="2:20" ht="13" x14ac:dyDescent="0.15">
      <c r="B456" s="9"/>
      <c r="D456" s="9"/>
      <c r="F456" s="9"/>
      <c r="H456" s="9"/>
      <c r="J456" s="9"/>
      <c r="L456" s="9"/>
      <c r="N456" s="9"/>
      <c r="P456" s="9"/>
      <c r="R456" s="9"/>
      <c r="T456" s="9"/>
    </row>
    <row r="457" spans="2:20" ht="13" x14ac:dyDescent="0.15">
      <c r="B457" s="9"/>
      <c r="D457" s="9"/>
      <c r="F457" s="9"/>
      <c r="H457" s="9"/>
      <c r="J457" s="9"/>
      <c r="L457" s="9"/>
      <c r="N457" s="9"/>
      <c r="P457" s="9"/>
      <c r="R457" s="9"/>
      <c r="T457" s="9"/>
    </row>
    <row r="458" spans="2:20" ht="13" x14ac:dyDescent="0.15">
      <c r="B458" s="9"/>
      <c r="D458" s="9"/>
      <c r="F458" s="9"/>
      <c r="H458" s="9"/>
      <c r="J458" s="9"/>
      <c r="L458" s="9"/>
      <c r="N458" s="9"/>
      <c r="P458" s="9"/>
      <c r="R458" s="9"/>
      <c r="T458" s="9"/>
    </row>
    <row r="459" spans="2:20" ht="13" x14ac:dyDescent="0.15">
      <c r="B459" s="9"/>
      <c r="D459" s="9"/>
      <c r="F459" s="9"/>
      <c r="H459" s="9"/>
      <c r="J459" s="9"/>
      <c r="L459" s="9"/>
      <c r="N459" s="9"/>
      <c r="P459" s="9"/>
      <c r="R459" s="9"/>
      <c r="T459" s="9"/>
    </row>
    <row r="460" spans="2:20" ht="13" x14ac:dyDescent="0.15">
      <c r="B460" s="9"/>
      <c r="D460" s="9"/>
      <c r="F460" s="9"/>
      <c r="H460" s="9"/>
      <c r="J460" s="9"/>
      <c r="L460" s="9"/>
      <c r="N460" s="9"/>
      <c r="P460" s="9"/>
      <c r="R460" s="9"/>
      <c r="T460" s="9"/>
    </row>
    <row r="461" spans="2:20" ht="13" x14ac:dyDescent="0.15">
      <c r="B461" s="9"/>
      <c r="D461" s="9"/>
      <c r="F461" s="9"/>
      <c r="H461" s="9"/>
      <c r="J461" s="9"/>
      <c r="L461" s="9"/>
      <c r="N461" s="9"/>
      <c r="P461" s="9"/>
      <c r="R461" s="9"/>
      <c r="T461" s="9"/>
    </row>
    <row r="462" spans="2:20" ht="13" x14ac:dyDescent="0.15">
      <c r="B462" s="9"/>
      <c r="D462" s="9"/>
      <c r="F462" s="9"/>
      <c r="H462" s="9"/>
      <c r="J462" s="9"/>
      <c r="L462" s="9"/>
      <c r="N462" s="9"/>
      <c r="P462" s="9"/>
      <c r="R462" s="9"/>
      <c r="T462" s="9"/>
    </row>
    <row r="463" spans="2:20" ht="13" x14ac:dyDescent="0.15">
      <c r="B463" s="9"/>
      <c r="D463" s="9"/>
      <c r="F463" s="9"/>
      <c r="H463" s="9"/>
      <c r="J463" s="9"/>
      <c r="L463" s="9"/>
      <c r="N463" s="9"/>
      <c r="P463" s="9"/>
      <c r="R463" s="9"/>
      <c r="T463" s="9"/>
    </row>
    <row r="464" spans="2:20" ht="13" x14ac:dyDescent="0.15">
      <c r="B464" s="9"/>
      <c r="D464" s="9"/>
      <c r="F464" s="9"/>
      <c r="H464" s="9"/>
      <c r="J464" s="9"/>
      <c r="L464" s="9"/>
      <c r="N464" s="9"/>
      <c r="P464" s="9"/>
      <c r="R464" s="9"/>
      <c r="T464" s="9"/>
    </row>
    <row r="465" spans="2:20" ht="13" x14ac:dyDescent="0.15">
      <c r="B465" s="9"/>
      <c r="D465" s="9"/>
      <c r="F465" s="9"/>
      <c r="H465" s="9"/>
      <c r="J465" s="9"/>
      <c r="L465" s="9"/>
      <c r="N465" s="9"/>
      <c r="P465" s="9"/>
      <c r="R465" s="9"/>
      <c r="T465" s="9"/>
    </row>
    <row r="466" spans="2:20" ht="13" x14ac:dyDescent="0.15">
      <c r="B466" s="9"/>
      <c r="D466" s="9"/>
      <c r="F466" s="9"/>
      <c r="H466" s="9"/>
      <c r="J466" s="9"/>
      <c r="L466" s="9"/>
      <c r="N466" s="9"/>
      <c r="P466" s="9"/>
      <c r="R466" s="9"/>
      <c r="T466" s="9"/>
    </row>
    <row r="467" spans="2:20" ht="13" x14ac:dyDescent="0.15">
      <c r="B467" s="9"/>
      <c r="D467" s="9"/>
      <c r="F467" s="9"/>
      <c r="H467" s="9"/>
      <c r="J467" s="9"/>
      <c r="L467" s="9"/>
      <c r="N467" s="9"/>
      <c r="P467" s="9"/>
      <c r="R467" s="9"/>
      <c r="T467" s="9"/>
    </row>
    <row r="468" spans="2:20" ht="13" x14ac:dyDescent="0.15">
      <c r="B468" s="9"/>
      <c r="D468" s="9"/>
      <c r="F468" s="9"/>
      <c r="H468" s="9"/>
      <c r="J468" s="9"/>
      <c r="L468" s="9"/>
      <c r="N468" s="9"/>
      <c r="P468" s="9"/>
      <c r="R468" s="9"/>
      <c r="T468" s="9"/>
    </row>
    <row r="469" spans="2:20" ht="13" x14ac:dyDescent="0.15">
      <c r="B469" s="9"/>
      <c r="D469" s="9"/>
      <c r="F469" s="9"/>
      <c r="H469" s="9"/>
      <c r="J469" s="9"/>
      <c r="L469" s="9"/>
      <c r="N469" s="9"/>
      <c r="P469" s="9"/>
      <c r="R469" s="9"/>
      <c r="T469" s="9"/>
    </row>
    <row r="470" spans="2:20" ht="13" x14ac:dyDescent="0.15">
      <c r="B470" s="9"/>
      <c r="D470" s="9"/>
      <c r="F470" s="9"/>
      <c r="H470" s="9"/>
      <c r="J470" s="9"/>
      <c r="L470" s="9"/>
      <c r="N470" s="9"/>
      <c r="P470" s="9"/>
      <c r="R470" s="9"/>
      <c r="T470" s="9"/>
    </row>
    <row r="471" spans="2:20" ht="13" x14ac:dyDescent="0.15">
      <c r="B471" s="9"/>
      <c r="D471" s="9"/>
      <c r="F471" s="9"/>
      <c r="H471" s="9"/>
      <c r="J471" s="9"/>
      <c r="L471" s="9"/>
      <c r="N471" s="9"/>
      <c r="P471" s="9"/>
      <c r="R471" s="9"/>
      <c r="T471" s="9"/>
    </row>
    <row r="472" spans="2:20" ht="13" x14ac:dyDescent="0.15">
      <c r="B472" s="9"/>
      <c r="D472" s="9"/>
      <c r="F472" s="9"/>
      <c r="H472" s="9"/>
      <c r="J472" s="9"/>
      <c r="L472" s="9"/>
      <c r="N472" s="9"/>
      <c r="P472" s="9"/>
      <c r="R472" s="9"/>
      <c r="T472" s="9"/>
    </row>
    <row r="473" spans="2:20" ht="13" x14ac:dyDescent="0.15">
      <c r="B473" s="9"/>
      <c r="D473" s="9"/>
      <c r="F473" s="9"/>
      <c r="H473" s="9"/>
      <c r="J473" s="9"/>
      <c r="L473" s="9"/>
      <c r="N473" s="9"/>
      <c r="P473" s="9"/>
      <c r="R473" s="9"/>
      <c r="T473" s="9"/>
    </row>
    <row r="474" spans="2:20" ht="13" x14ac:dyDescent="0.15">
      <c r="B474" s="9"/>
      <c r="D474" s="9"/>
      <c r="F474" s="9"/>
      <c r="H474" s="9"/>
      <c r="J474" s="9"/>
      <c r="L474" s="9"/>
      <c r="N474" s="9"/>
      <c r="P474" s="9"/>
      <c r="R474" s="9"/>
      <c r="T474" s="9"/>
    </row>
    <row r="475" spans="2:20" ht="13" x14ac:dyDescent="0.15">
      <c r="B475" s="9"/>
      <c r="D475" s="9"/>
      <c r="F475" s="9"/>
      <c r="H475" s="9"/>
      <c r="J475" s="9"/>
      <c r="L475" s="9"/>
      <c r="N475" s="9"/>
      <c r="P475" s="9"/>
      <c r="R475" s="9"/>
      <c r="T475" s="9"/>
    </row>
    <row r="476" spans="2:20" ht="13" x14ac:dyDescent="0.15">
      <c r="B476" s="9"/>
      <c r="D476" s="9"/>
      <c r="F476" s="9"/>
      <c r="H476" s="9"/>
      <c r="J476" s="9"/>
      <c r="L476" s="9"/>
      <c r="N476" s="9"/>
      <c r="P476" s="9"/>
      <c r="R476" s="9"/>
      <c r="T476" s="9"/>
    </row>
    <row r="477" spans="2:20" ht="13" x14ac:dyDescent="0.15">
      <c r="B477" s="9"/>
      <c r="D477" s="9"/>
      <c r="F477" s="9"/>
      <c r="H477" s="9"/>
      <c r="J477" s="9"/>
      <c r="L477" s="9"/>
      <c r="N477" s="9"/>
      <c r="P477" s="9"/>
      <c r="R477" s="9"/>
      <c r="T477" s="9"/>
    </row>
    <row r="478" spans="2:20" ht="13" x14ac:dyDescent="0.15">
      <c r="B478" s="9"/>
      <c r="D478" s="9"/>
      <c r="F478" s="9"/>
      <c r="H478" s="9"/>
      <c r="J478" s="9"/>
      <c r="L478" s="9"/>
      <c r="N478" s="9"/>
      <c r="P478" s="9"/>
      <c r="R478" s="9"/>
      <c r="T478" s="9"/>
    </row>
    <row r="479" spans="2:20" ht="13" x14ac:dyDescent="0.15">
      <c r="B479" s="9"/>
      <c r="D479" s="9"/>
      <c r="F479" s="9"/>
      <c r="H479" s="9"/>
      <c r="J479" s="9"/>
      <c r="L479" s="9"/>
      <c r="N479" s="9"/>
      <c r="P479" s="9"/>
      <c r="R479" s="9"/>
      <c r="T479" s="9"/>
    </row>
    <row r="480" spans="2:20" ht="13" x14ac:dyDescent="0.15">
      <c r="B480" s="9"/>
      <c r="D480" s="9"/>
      <c r="F480" s="9"/>
      <c r="H480" s="9"/>
      <c r="J480" s="9"/>
      <c r="L480" s="9"/>
      <c r="N480" s="9"/>
      <c r="P480" s="9"/>
      <c r="R480" s="9"/>
      <c r="T480" s="9"/>
    </row>
    <row r="481" spans="2:20" ht="13" x14ac:dyDescent="0.15">
      <c r="B481" s="9"/>
      <c r="D481" s="9"/>
      <c r="F481" s="9"/>
      <c r="H481" s="9"/>
      <c r="J481" s="9"/>
      <c r="L481" s="9"/>
      <c r="N481" s="9"/>
      <c r="P481" s="9"/>
      <c r="R481" s="9"/>
      <c r="T481" s="9"/>
    </row>
    <row r="482" spans="2:20" ht="13" x14ac:dyDescent="0.15">
      <c r="B482" s="9"/>
      <c r="D482" s="9"/>
      <c r="F482" s="9"/>
      <c r="H482" s="9"/>
      <c r="J482" s="9"/>
      <c r="L482" s="9"/>
      <c r="N482" s="9"/>
      <c r="P482" s="9"/>
      <c r="R482" s="9"/>
      <c r="T482" s="9"/>
    </row>
    <row r="483" spans="2:20" ht="13" x14ac:dyDescent="0.15">
      <c r="B483" s="9"/>
      <c r="D483" s="9"/>
      <c r="F483" s="9"/>
      <c r="H483" s="9"/>
      <c r="J483" s="9"/>
      <c r="L483" s="9"/>
      <c r="N483" s="9"/>
      <c r="P483" s="9"/>
      <c r="R483" s="9"/>
      <c r="T483" s="9"/>
    </row>
    <row r="484" spans="2:20" ht="13" x14ac:dyDescent="0.15">
      <c r="B484" s="9"/>
      <c r="D484" s="9"/>
      <c r="F484" s="9"/>
      <c r="H484" s="9"/>
      <c r="J484" s="9"/>
      <c r="L484" s="9"/>
      <c r="N484" s="9"/>
      <c r="P484" s="9"/>
      <c r="R484" s="9"/>
      <c r="T484" s="9"/>
    </row>
    <row r="485" spans="2:20" ht="13" x14ac:dyDescent="0.15">
      <c r="B485" s="9"/>
      <c r="D485" s="9"/>
      <c r="F485" s="9"/>
      <c r="H485" s="9"/>
      <c r="J485" s="9"/>
      <c r="L485" s="9"/>
      <c r="N485" s="9"/>
      <c r="P485" s="9"/>
      <c r="R485" s="9"/>
      <c r="T485" s="9"/>
    </row>
    <row r="486" spans="2:20" ht="13" x14ac:dyDescent="0.15">
      <c r="B486" s="9"/>
      <c r="D486" s="9"/>
      <c r="F486" s="9"/>
      <c r="H486" s="9"/>
      <c r="J486" s="9"/>
      <c r="L486" s="9"/>
      <c r="N486" s="9"/>
      <c r="P486" s="9"/>
      <c r="R486" s="9"/>
      <c r="T486" s="9"/>
    </row>
    <row r="487" spans="2:20" ht="13" x14ac:dyDescent="0.15">
      <c r="B487" s="9"/>
      <c r="D487" s="9"/>
      <c r="F487" s="9"/>
      <c r="H487" s="9"/>
      <c r="J487" s="9"/>
      <c r="L487" s="9"/>
      <c r="N487" s="9"/>
      <c r="P487" s="9"/>
      <c r="R487" s="9"/>
      <c r="T487" s="9"/>
    </row>
    <row r="488" spans="2:20" ht="13" x14ac:dyDescent="0.15">
      <c r="B488" s="9"/>
      <c r="D488" s="9"/>
      <c r="F488" s="9"/>
      <c r="H488" s="9"/>
      <c r="J488" s="9"/>
      <c r="L488" s="9"/>
      <c r="N488" s="9"/>
      <c r="P488" s="9"/>
      <c r="R488" s="9"/>
      <c r="T488" s="9"/>
    </row>
    <row r="489" spans="2:20" ht="13" x14ac:dyDescent="0.15">
      <c r="B489" s="9"/>
      <c r="D489" s="9"/>
      <c r="F489" s="9"/>
      <c r="H489" s="9"/>
      <c r="J489" s="9"/>
      <c r="L489" s="9"/>
      <c r="N489" s="9"/>
      <c r="P489" s="9"/>
      <c r="R489" s="9"/>
      <c r="T489" s="9"/>
    </row>
    <row r="490" spans="2:20" ht="13" x14ac:dyDescent="0.15">
      <c r="B490" s="9"/>
      <c r="D490" s="9"/>
      <c r="F490" s="9"/>
      <c r="H490" s="9"/>
      <c r="J490" s="9"/>
      <c r="L490" s="9"/>
      <c r="N490" s="9"/>
      <c r="P490" s="9"/>
      <c r="R490" s="9"/>
      <c r="T490" s="9"/>
    </row>
    <row r="491" spans="2:20" ht="13" x14ac:dyDescent="0.15">
      <c r="B491" s="9"/>
      <c r="D491" s="9"/>
      <c r="F491" s="9"/>
      <c r="H491" s="9"/>
      <c r="J491" s="9"/>
      <c r="L491" s="9"/>
      <c r="N491" s="9"/>
      <c r="P491" s="9"/>
      <c r="R491" s="9"/>
      <c r="T491" s="9"/>
    </row>
    <row r="492" spans="2:20" ht="13" x14ac:dyDescent="0.15">
      <c r="B492" s="9"/>
      <c r="D492" s="9"/>
      <c r="F492" s="9"/>
      <c r="H492" s="9"/>
      <c r="J492" s="9"/>
      <c r="L492" s="9"/>
      <c r="N492" s="9"/>
      <c r="P492" s="9"/>
      <c r="R492" s="9"/>
      <c r="T492" s="9"/>
    </row>
    <row r="493" spans="2:20" ht="13" x14ac:dyDescent="0.15">
      <c r="B493" s="9"/>
      <c r="D493" s="9"/>
      <c r="F493" s="9"/>
      <c r="H493" s="9"/>
      <c r="J493" s="9"/>
      <c r="L493" s="9"/>
      <c r="N493" s="9"/>
      <c r="P493" s="9"/>
      <c r="R493" s="9"/>
      <c r="T493" s="9"/>
    </row>
    <row r="494" spans="2:20" ht="13" x14ac:dyDescent="0.15">
      <c r="B494" s="9"/>
      <c r="D494" s="9"/>
      <c r="F494" s="9"/>
      <c r="H494" s="9"/>
      <c r="J494" s="9"/>
      <c r="L494" s="9"/>
      <c r="N494" s="9"/>
      <c r="P494" s="9"/>
      <c r="R494" s="9"/>
      <c r="T494" s="9"/>
    </row>
    <row r="495" spans="2:20" ht="13" x14ac:dyDescent="0.15">
      <c r="B495" s="9"/>
      <c r="D495" s="9"/>
      <c r="F495" s="9"/>
      <c r="H495" s="9"/>
      <c r="J495" s="9"/>
      <c r="L495" s="9"/>
      <c r="N495" s="9"/>
      <c r="P495" s="9"/>
      <c r="R495" s="9"/>
      <c r="T495" s="9"/>
    </row>
    <row r="496" spans="2:20" ht="13" x14ac:dyDescent="0.15">
      <c r="B496" s="9"/>
      <c r="D496" s="9"/>
      <c r="F496" s="9"/>
      <c r="H496" s="9"/>
      <c r="J496" s="9"/>
      <c r="L496" s="9"/>
      <c r="N496" s="9"/>
      <c r="P496" s="9"/>
      <c r="R496" s="9"/>
      <c r="T496" s="9"/>
    </row>
    <row r="497" spans="2:20" ht="13" x14ac:dyDescent="0.15">
      <c r="B497" s="9"/>
      <c r="D497" s="9"/>
      <c r="F497" s="9"/>
      <c r="H497" s="9"/>
      <c r="J497" s="9"/>
      <c r="L497" s="9"/>
      <c r="N497" s="9"/>
      <c r="P497" s="9"/>
      <c r="R497" s="9"/>
      <c r="T497" s="9"/>
    </row>
    <row r="498" spans="2:20" ht="13" x14ac:dyDescent="0.15">
      <c r="B498" s="9"/>
      <c r="D498" s="9"/>
      <c r="F498" s="9"/>
      <c r="H498" s="9"/>
      <c r="J498" s="9"/>
      <c r="L498" s="9"/>
      <c r="N498" s="9"/>
      <c r="P498" s="9"/>
      <c r="R498" s="9"/>
      <c r="T498" s="9"/>
    </row>
    <row r="499" spans="2:20" ht="13" x14ac:dyDescent="0.15">
      <c r="B499" s="9"/>
      <c r="D499" s="9"/>
      <c r="F499" s="9"/>
      <c r="H499" s="9"/>
      <c r="J499" s="9"/>
      <c r="L499" s="9"/>
      <c r="N499" s="9"/>
      <c r="P499" s="9"/>
      <c r="R499" s="9"/>
      <c r="T499" s="9"/>
    </row>
    <row r="500" spans="2:20" ht="13" x14ac:dyDescent="0.15">
      <c r="B500" s="9"/>
      <c r="D500" s="9"/>
      <c r="F500" s="9"/>
      <c r="H500" s="9"/>
      <c r="J500" s="9"/>
      <c r="L500" s="9"/>
      <c r="N500" s="9"/>
      <c r="P500" s="9"/>
      <c r="R500" s="9"/>
      <c r="T500" s="9"/>
    </row>
    <row r="501" spans="2:20" ht="13" x14ac:dyDescent="0.15">
      <c r="B501" s="9"/>
      <c r="D501" s="9"/>
      <c r="F501" s="9"/>
      <c r="H501" s="9"/>
      <c r="J501" s="9"/>
      <c r="L501" s="9"/>
      <c r="N501" s="9"/>
      <c r="P501" s="9"/>
      <c r="R501" s="9"/>
      <c r="T501" s="9"/>
    </row>
    <row r="502" spans="2:20" ht="13" x14ac:dyDescent="0.15">
      <c r="B502" s="9"/>
      <c r="D502" s="9"/>
      <c r="F502" s="9"/>
      <c r="H502" s="9"/>
      <c r="J502" s="9"/>
      <c r="L502" s="9"/>
      <c r="N502" s="9"/>
      <c r="P502" s="9"/>
      <c r="R502" s="9"/>
      <c r="T502" s="9"/>
    </row>
    <row r="503" spans="2:20" ht="13" x14ac:dyDescent="0.15">
      <c r="B503" s="9"/>
      <c r="D503" s="9"/>
      <c r="F503" s="9"/>
      <c r="H503" s="9"/>
      <c r="J503" s="9"/>
      <c r="L503" s="9"/>
      <c r="N503" s="9"/>
      <c r="P503" s="9"/>
      <c r="R503" s="9"/>
      <c r="T503" s="9"/>
    </row>
    <row r="504" spans="2:20" ht="13" x14ac:dyDescent="0.15">
      <c r="B504" s="9"/>
      <c r="D504" s="9"/>
      <c r="F504" s="9"/>
      <c r="H504" s="9"/>
      <c r="J504" s="9"/>
      <c r="L504" s="9"/>
      <c r="N504" s="9"/>
      <c r="P504" s="9"/>
      <c r="R504" s="9"/>
      <c r="T504" s="9"/>
    </row>
    <row r="505" spans="2:20" ht="13" x14ac:dyDescent="0.15">
      <c r="B505" s="9"/>
      <c r="D505" s="9"/>
      <c r="F505" s="9"/>
      <c r="H505" s="9"/>
      <c r="J505" s="9"/>
      <c r="L505" s="9"/>
      <c r="N505" s="9"/>
      <c r="P505" s="9"/>
      <c r="R505" s="9"/>
      <c r="T505" s="9"/>
    </row>
    <row r="506" spans="2:20" ht="13" x14ac:dyDescent="0.15">
      <c r="B506" s="9"/>
      <c r="D506" s="9"/>
      <c r="F506" s="9"/>
      <c r="H506" s="9"/>
      <c r="J506" s="9"/>
      <c r="L506" s="9"/>
      <c r="N506" s="9"/>
      <c r="P506" s="9"/>
      <c r="R506" s="9"/>
      <c r="T506" s="9"/>
    </row>
    <row r="507" spans="2:20" ht="13" x14ac:dyDescent="0.15">
      <c r="B507" s="9"/>
      <c r="D507" s="9"/>
      <c r="F507" s="9"/>
      <c r="H507" s="9"/>
      <c r="J507" s="9"/>
      <c r="L507" s="9"/>
      <c r="N507" s="9"/>
      <c r="P507" s="9"/>
      <c r="R507" s="9"/>
      <c r="T507" s="9"/>
    </row>
    <row r="508" spans="2:20" ht="13" x14ac:dyDescent="0.15">
      <c r="B508" s="9"/>
      <c r="D508" s="9"/>
      <c r="F508" s="9"/>
      <c r="H508" s="9"/>
      <c r="J508" s="9"/>
      <c r="L508" s="9"/>
      <c r="N508" s="9"/>
      <c r="P508" s="9"/>
      <c r="R508" s="9"/>
      <c r="T508" s="9"/>
    </row>
    <row r="509" spans="2:20" ht="13" x14ac:dyDescent="0.15">
      <c r="B509" s="9"/>
      <c r="D509" s="9"/>
      <c r="F509" s="9"/>
      <c r="H509" s="9"/>
      <c r="J509" s="9"/>
      <c r="L509" s="9"/>
      <c r="N509" s="9"/>
      <c r="P509" s="9"/>
      <c r="R509" s="9"/>
      <c r="T509" s="9"/>
    </row>
    <row r="510" spans="2:20" ht="13" x14ac:dyDescent="0.15">
      <c r="B510" s="9"/>
      <c r="D510" s="9"/>
      <c r="F510" s="9"/>
      <c r="H510" s="9"/>
      <c r="J510" s="9"/>
      <c r="L510" s="9"/>
      <c r="N510" s="9"/>
      <c r="P510" s="9"/>
      <c r="R510" s="9"/>
      <c r="T510" s="9"/>
    </row>
    <row r="511" spans="2:20" ht="13" x14ac:dyDescent="0.15">
      <c r="B511" s="9"/>
      <c r="D511" s="9"/>
      <c r="F511" s="9"/>
      <c r="H511" s="9"/>
      <c r="J511" s="9"/>
      <c r="L511" s="9"/>
      <c r="N511" s="9"/>
      <c r="P511" s="9"/>
      <c r="R511" s="9"/>
      <c r="T511" s="9"/>
    </row>
    <row r="512" spans="2:20" ht="13" x14ac:dyDescent="0.15">
      <c r="B512" s="9"/>
      <c r="D512" s="9"/>
      <c r="F512" s="9"/>
      <c r="H512" s="9"/>
      <c r="J512" s="9"/>
      <c r="L512" s="9"/>
      <c r="N512" s="9"/>
      <c r="P512" s="9"/>
      <c r="R512" s="9"/>
      <c r="T512" s="9"/>
    </row>
    <row r="513" spans="2:20" ht="13" x14ac:dyDescent="0.15">
      <c r="B513" s="9"/>
      <c r="D513" s="9"/>
      <c r="F513" s="9"/>
      <c r="H513" s="9"/>
      <c r="J513" s="9"/>
      <c r="L513" s="9"/>
      <c r="N513" s="9"/>
      <c r="P513" s="9"/>
      <c r="R513" s="9"/>
      <c r="T513" s="9"/>
    </row>
    <row r="514" spans="2:20" ht="13" x14ac:dyDescent="0.15">
      <c r="B514" s="9"/>
      <c r="D514" s="9"/>
      <c r="F514" s="9"/>
      <c r="H514" s="9"/>
      <c r="J514" s="9"/>
      <c r="L514" s="9"/>
      <c r="N514" s="9"/>
      <c r="P514" s="9"/>
      <c r="R514" s="9"/>
      <c r="T514" s="9"/>
    </row>
    <row r="515" spans="2:20" ht="13" x14ac:dyDescent="0.15">
      <c r="B515" s="9"/>
      <c r="D515" s="9"/>
      <c r="F515" s="9"/>
      <c r="H515" s="9"/>
      <c r="J515" s="9"/>
      <c r="L515" s="9"/>
      <c r="N515" s="9"/>
      <c r="P515" s="9"/>
      <c r="R515" s="9"/>
      <c r="T515" s="9"/>
    </row>
    <row r="516" spans="2:20" ht="13" x14ac:dyDescent="0.15">
      <c r="B516" s="9"/>
      <c r="D516" s="9"/>
      <c r="F516" s="9"/>
      <c r="H516" s="9"/>
      <c r="J516" s="9"/>
      <c r="L516" s="9"/>
      <c r="N516" s="9"/>
      <c r="P516" s="9"/>
      <c r="R516" s="9"/>
      <c r="T516" s="9"/>
    </row>
    <row r="517" spans="2:20" ht="13" x14ac:dyDescent="0.15">
      <c r="B517" s="9"/>
      <c r="D517" s="9"/>
      <c r="F517" s="9"/>
      <c r="H517" s="9"/>
      <c r="J517" s="9"/>
      <c r="L517" s="9"/>
      <c r="N517" s="9"/>
      <c r="P517" s="9"/>
      <c r="R517" s="9"/>
      <c r="T517" s="9"/>
    </row>
    <row r="518" spans="2:20" ht="13" x14ac:dyDescent="0.15">
      <c r="B518" s="9"/>
      <c r="D518" s="9"/>
      <c r="F518" s="9"/>
      <c r="H518" s="9"/>
      <c r="J518" s="9"/>
      <c r="L518" s="9"/>
      <c r="N518" s="9"/>
      <c r="P518" s="9"/>
      <c r="R518" s="9"/>
      <c r="T518" s="9"/>
    </row>
    <row r="519" spans="2:20" ht="13" x14ac:dyDescent="0.15">
      <c r="B519" s="9"/>
      <c r="D519" s="9"/>
      <c r="F519" s="9"/>
      <c r="H519" s="9"/>
      <c r="J519" s="9"/>
      <c r="L519" s="9"/>
      <c r="N519" s="9"/>
      <c r="P519" s="9"/>
      <c r="R519" s="9"/>
      <c r="T519" s="9"/>
    </row>
    <row r="520" spans="2:20" ht="13" x14ac:dyDescent="0.15">
      <c r="B520" s="9"/>
      <c r="D520" s="9"/>
      <c r="F520" s="9"/>
      <c r="H520" s="9"/>
      <c r="J520" s="9"/>
      <c r="L520" s="9"/>
      <c r="N520" s="9"/>
      <c r="P520" s="9"/>
      <c r="R520" s="9"/>
      <c r="T520" s="9"/>
    </row>
    <row r="521" spans="2:20" ht="13" x14ac:dyDescent="0.15">
      <c r="B521" s="9"/>
      <c r="D521" s="9"/>
      <c r="F521" s="9"/>
      <c r="H521" s="9"/>
      <c r="J521" s="9"/>
      <c r="L521" s="9"/>
      <c r="N521" s="9"/>
      <c r="P521" s="9"/>
      <c r="R521" s="9"/>
      <c r="T521" s="9"/>
    </row>
    <row r="522" spans="2:20" ht="13" x14ac:dyDescent="0.15">
      <c r="B522" s="9"/>
      <c r="D522" s="9"/>
      <c r="F522" s="9"/>
      <c r="H522" s="9"/>
      <c r="J522" s="9"/>
      <c r="L522" s="9"/>
      <c r="N522" s="9"/>
      <c r="P522" s="9"/>
      <c r="R522" s="9"/>
      <c r="T522" s="9"/>
    </row>
    <row r="523" spans="2:20" ht="13" x14ac:dyDescent="0.15">
      <c r="B523" s="9"/>
      <c r="D523" s="9"/>
      <c r="F523" s="9"/>
      <c r="H523" s="9"/>
      <c r="J523" s="9"/>
      <c r="L523" s="9"/>
      <c r="N523" s="9"/>
      <c r="P523" s="9"/>
      <c r="R523" s="9"/>
      <c r="T523" s="9"/>
    </row>
    <row r="524" spans="2:20" ht="13" x14ac:dyDescent="0.15">
      <c r="B524" s="9"/>
      <c r="D524" s="9"/>
      <c r="F524" s="9"/>
      <c r="H524" s="9"/>
      <c r="J524" s="9"/>
      <c r="L524" s="9"/>
      <c r="N524" s="9"/>
      <c r="P524" s="9"/>
      <c r="R524" s="9"/>
      <c r="T524" s="9"/>
    </row>
    <row r="525" spans="2:20" ht="13" x14ac:dyDescent="0.15">
      <c r="B525" s="9"/>
      <c r="D525" s="9"/>
      <c r="F525" s="9"/>
      <c r="H525" s="9"/>
      <c r="J525" s="9"/>
      <c r="L525" s="9"/>
      <c r="N525" s="9"/>
      <c r="P525" s="9"/>
      <c r="R525" s="9"/>
      <c r="T525" s="9"/>
    </row>
    <row r="526" spans="2:20" ht="13" x14ac:dyDescent="0.15">
      <c r="B526" s="9"/>
      <c r="D526" s="9"/>
      <c r="F526" s="9"/>
      <c r="H526" s="9"/>
      <c r="J526" s="9"/>
      <c r="L526" s="9"/>
      <c r="N526" s="9"/>
      <c r="P526" s="9"/>
      <c r="R526" s="9"/>
      <c r="T526" s="9"/>
    </row>
    <row r="527" spans="2:20" ht="13" x14ac:dyDescent="0.15">
      <c r="B527" s="9"/>
      <c r="D527" s="9"/>
      <c r="F527" s="9"/>
      <c r="H527" s="9"/>
      <c r="J527" s="9"/>
      <c r="L527" s="9"/>
      <c r="N527" s="9"/>
      <c r="P527" s="9"/>
      <c r="R527" s="9"/>
      <c r="T527" s="9"/>
    </row>
    <row r="528" spans="2:20" ht="13" x14ac:dyDescent="0.15">
      <c r="B528" s="9"/>
      <c r="D528" s="9"/>
      <c r="F528" s="9"/>
      <c r="H528" s="9"/>
      <c r="J528" s="9"/>
      <c r="L528" s="9"/>
      <c r="N528" s="9"/>
      <c r="P528" s="9"/>
      <c r="R528" s="9"/>
      <c r="T528" s="9"/>
    </row>
    <row r="529" spans="2:20" ht="13" x14ac:dyDescent="0.15">
      <c r="B529" s="9"/>
      <c r="D529" s="9"/>
      <c r="F529" s="9"/>
      <c r="H529" s="9"/>
      <c r="J529" s="9"/>
      <c r="L529" s="9"/>
      <c r="N529" s="9"/>
      <c r="P529" s="9"/>
      <c r="R529" s="9"/>
      <c r="T529" s="9"/>
    </row>
    <row r="530" spans="2:20" ht="13" x14ac:dyDescent="0.15">
      <c r="B530" s="9"/>
      <c r="D530" s="9"/>
      <c r="F530" s="9"/>
      <c r="H530" s="9"/>
      <c r="J530" s="9"/>
      <c r="L530" s="9"/>
      <c r="N530" s="9"/>
      <c r="P530" s="9"/>
      <c r="R530" s="9"/>
      <c r="T530" s="9"/>
    </row>
    <row r="531" spans="2:20" ht="13" x14ac:dyDescent="0.15">
      <c r="B531" s="9"/>
      <c r="D531" s="9"/>
      <c r="F531" s="9"/>
      <c r="H531" s="9"/>
      <c r="J531" s="9"/>
      <c r="L531" s="9"/>
      <c r="N531" s="9"/>
      <c r="P531" s="9"/>
      <c r="R531" s="9"/>
      <c r="T531" s="9"/>
    </row>
    <row r="532" spans="2:20" ht="13" x14ac:dyDescent="0.15">
      <c r="B532" s="9"/>
      <c r="D532" s="9"/>
      <c r="F532" s="9"/>
      <c r="H532" s="9"/>
      <c r="J532" s="9"/>
      <c r="L532" s="9"/>
      <c r="N532" s="9"/>
      <c r="P532" s="9"/>
      <c r="R532" s="9"/>
      <c r="T532" s="9"/>
    </row>
    <row r="533" spans="2:20" ht="13" x14ac:dyDescent="0.15">
      <c r="B533" s="9"/>
      <c r="D533" s="9"/>
      <c r="F533" s="9"/>
      <c r="H533" s="9"/>
      <c r="J533" s="9"/>
      <c r="L533" s="9"/>
      <c r="N533" s="9"/>
      <c r="P533" s="9"/>
      <c r="R533" s="9"/>
      <c r="T533" s="9"/>
    </row>
    <row r="534" spans="2:20" ht="13" x14ac:dyDescent="0.15">
      <c r="B534" s="9"/>
      <c r="D534" s="9"/>
      <c r="F534" s="9"/>
      <c r="H534" s="9"/>
      <c r="J534" s="9"/>
      <c r="L534" s="9"/>
      <c r="N534" s="9"/>
      <c r="P534" s="9"/>
      <c r="R534" s="9"/>
      <c r="T534" s="9"/>
    </row>
    <row r="535" spans="2:20" ht="13" x14ac:dyDescent="0.15">
      <c r="B535" s="9"/>
      <c r="D535" s="9"/>
      <c r="F535" s="9"/>
      <c r="H535" s="9"/>
      <c r="J535" s="9"/>
      <c r="L535" s="9"/>
      <c r="N535" s="9"/>
      <c r="P535" s="9"/>
      <c r="R535" s="9"/>
      <c r="T535" s="9"/>
    </row>
    <row r="536" spans="2:20" ht="13" x14ac:dyDescent="0.15">
      <c r="B536" s="9"/>
      <c r="D536" s="9"/>
      <c r="F536" s="9"/>
      <c r="H536" s="9"/>
      <c r="J536" s="9"/>
      <c r="L536" s="9"/>
      <c r="N536" s="9"/>
      <c r="P536" s="9"/>
      <c r="R536" s="9"/>
      <c r="T536" s="9"/>
    </row>
    <row r="537" spans="2:20" ht="13" x14ac:dyDescent="0.15">
      <c r="B537" s="9"/>
      <c r="D537" s="9"/>
      <c r="F537" s="9"/>
      <c r="H537" s="9"/>
      <c r="J537" s="9"/>
      <c r="L537" s="9"/>
      <c r="N537" s="9"/>
      <c r="P537" s="9"/>
      <c r="R537" s="9"/>
      <c r="T537" s="9"/>
    </row>
    <row r="538" spans="2:20" ht="13" x14ac:dyDescent="0.15">
      <c r="B538" s="9"/>
      <c r="D538" s="9"/>
      <c r="F538" s="9"/>
      <c r="H538" s="9"/>
      <c r="J538" s="9"/>
      <c r="L538" s="9"/>
      <c r="N538" s="9"/>
      <c r="P538" s="9"/>
      <c r="R538" s="9"/>
      <c r="T538" s="9"/>
    </row>
    <row r="539" spans="2:20" ht="13" x14ac:dyDescent="0.15">
      <c r="B539" s="9"/>
      <c r="D539" s="9"/>
      <c r="F539" s="9"/>
      <c r="H539" s="9"/>
      <c r="J539" s="9"/>
      <c r="L539" s="9"/>
      <c r="N539" s="9"/>
      <c r="P539" s="9"/>
      <c r="R539" s="9"/>
      <c r="T539" s="9"/>
    </row>
    <row r="540" spans="2:20" ht="13" x14ac:dyDescent="0.15">
      <c r="B540" s="9"/>
      <c r="D540" s="9"/>
      <c r="F540" s="9"/>
      <c r="H540" s="9"/>
      <c r="J540" s="9"/>
      <c r="L540" s="9"/>
      <c r="N540" s="9"/>
      <c r="P540" s="9"/>
      <c r="R540" s="9"/>
      <c r="T540" s="9"/>
    </row>
    <row r="541" spans="2:20" ht="13" x14ac:dyDescent="0.15">
      <c r="B541" s="9"/>
      <c r="D541" s="9"/>
      <c r="F541" s="9"/>
      <c r="H541" s="9"/>
      <c r="J541" s="9"/>
      <c r="L541" s="9"/>
      <c r="N541" s="9"/>
      <c r="P541" s="9"/>
      <c r="R541" s="9"/>
      <c r="T541" s="9"/>
    </row>
    <row r="542" spans="2:20" ht="13" x14ac:dyDescent="0.15">
      <c r="B542" s="9"/>
      <c r="D542" s="9"/>
      <c r="F542" s="9"/>
      <c r="H542" s="9"/>
      <c r="J542" s="9"/>
      <c r="L542" s="9"/>
      <c r="N542" s="9"/>
      <c r="P542" s="9"/>
      <c r="R542" s="9"/>
      <c r="T542" s="9"/>
    </row>
    <row r="543" spans="2:20" ht="13" x14ac:dyDescent="0.15">
      <c r="B543" s="9"/>
      <c r="D543" s="9"/>
      <c r="F543" s="9"/>
      <c r="H543" s="9"/>
      <c r="J543" s="9"/>
      <c r="L543" s="9"/>
      <c r="N543" s="9"/>
      <c r="P543" s="9"/>
      <c r="R543" s="9"/>
      <c r="T543" s="9"/>
    </row>
    <row r="544" spans="2:20" ht="13" x14ac:dyDescent="0.15">
      <c r="B544" s="9"/>
      <c r="D544" s="9"/>
      <c r="F544" s="9"/>
      <c r="H544" s="9"/>
      <c r="J544" s="9"/>
      <c r="L544" s="9"/>
      <c r="N544" s="9"/>
      <c r="P544" s="9"/>
      <c r="R544" s="9"/>
      <c r="T544" s="9"/>
    </row>
    <row r="545" spans="2:20" ht="13" x14ac:dyDescent="0.15">
      <c r="B545" s="9"/>
      <c r="D545" s="9"/>
      <c r="F545" s="9"/>
      <c r="H545" s="9"/>
      <c r="J545" s="9"/>
      <c r="L545" s="9"/>
      <c r="N545" s="9"/>
      <c r="P545" s="9"/>
      <c r="R545" s="9"/>
      <c r="T545" s="9"/>
    </row>
    <row r="546" spans="2:20" ht="13" x14ac:dyDescent="0.15">
      <c r="B546" s="9"/>
      <c r="D546" s="9"/>
      <c r="F546" s="9"/>
      <c r="H546" s="9"/>
      <c r="J546" s="9"/>
      <c r="L546" s="9"/>
      <c r="N546" s="9"/>
      <c r="P546" s="9"/>
      <c r="R546" s="9"/>
      <c r="T546" s="9"/>
    </row>
    <row r="547" spans="2:20" ht="13" x14ac:dyDescent="0.15">
      <c r="B547" s="9"/>
      <c r="D547" s="9"/>
      <c r="F547" s="9"/>
      <c r="H547" s="9"/>
      <c r="J547" s="9"/>
      <c r="L547" s="9"/>
      <c r="N547" s="9"/>
      <c r="P547" s="9"/>
      <c r="R547" s="9"/>
      <c r="T547" s="9"/>
    </row>
    <row r="548" spans="2:20" ht="13" x14ac:dyDescent="0.15">
      <c r="B548" s="9"/>
      <c r="D548" s="9"/>
      <c r="F548" s="9"/>
      <c r="H548" s="9"/>
      <c r="J548" s="9"/>
      <c r="L548" s="9"/>
      <c r="N548" s="9"/>
      <c r="P548" s="9"/>
      <c r="R548" s="9"/>
      <c r="T548" s="9"/>
    </row>
    <row r="549" spans="2:20" ht="13" x14ac:dyDescent="0.15">
      <c r="B549" s="9"/>
      <c r="D549" s="9"/>
      <c r="F549" s="9"/>
      <c r="H549" s="9"/>
      <c r="J549" s="9"/>
      <c r="L549" s="9"/>
      <c r="N549" s="9"/>
      <c r="P549" s="9"/>
      <c r="R549" s="9"/>
      <c r="T549" s="9"/>
    </row>
    <row r="550" spans="2:20" ht="13" x14ac:dyDescent="0.15">
      <c r="B550" s="9"/>
      <c r="D550" s="9"/>
      <c r="F550" s="9"/>
      <c r="H550" s="9"/>
      <c r="J550" s="9"/>
      <c r="L550" s="9"/>
      <c r="N550" s="9"/>
      <c r="P550" s="9"/>
      <c r="R550" s="9"/>
      <c r="T550" s="9"/>
    </row>
    <row r="551" spans="2:20" ht="13" x14ac:dyDescent="0.15">
      <c r="B551" s="9"/>
      <c r="D551" s="9"/>
      <c r="F551" s="9"/>
      <c r="H551" s="9"/>
      <c r="J551" s="9"/>
      <c r="L551" s="9"/>
      <c r="N551" s="9"/>
      <c r="P551" s="9"/>
      <c r="R551" s="9"/>
      <c r="T551" s="9"/>
    </row>
    <row r="552" spans="2:20" ht="13" x14ac:dyDescent="0.15">
      <c r="B552" s="9"/>
      <c r="D552" s="9"/>
      <c r="F552" s="9"/>
      <c r="H552" s="9"/>
      <c r="J552" s="9"/>
      <c r="L552" s="9"/>
      <c r="N552" s="9"/>
      <c r="P552" s="9"/>
      <c r="R552" s="9"/>
      <c r="T552" s="9"/>
    </row>
    <row r="553" spans="2:20" ht="13" x14ac:dyDescent="0.15">
      <c r="B553" s="9"/>
      <c r="D553" s="9"/>
      <c r="F553" s="9"/>
      <c r="H553" s="9"/>
      <c r="J553" s="9"/>
      <c r="L553" s="9"/>
      <c r="N553" s="9"/>
      <c r="P553" s="9"/>
      <c r="R553" s="9"/>
      <c r="T553" s="9"/>
    </row>
    <row r="554" spans="2:20" ht="13" x14ac:dyDescent="0.15">
      <c r="B554" s="9"/>
      <c r="D554" s="9"/>
      <c r="F554" s="9"/>
      <c r="H554" s="9"/>
      <c r="J554" s="9"/>
      <c r="L554" s="9"/>
      <c r="N554" s="9"/>
      <c r="P554" s="9"/>
      <c r="R554" s="9"/>
      <c r="T554" s="9"/>
    </row>
    <row r="555" spans="2:20" ht="13" x14ac:dyDescent="0.15">
      <c r="B555" s="9"/>
      <c r="D555" s="9"/>
      <c r="F555" s="9"/>
      <c r="H555" s="9"/>
      <c r="J555" s="9"/>
      <c r="L555" s="9"/>
      <c r="N555" s="9"/>
      <c r="P555" s="9"/>
      <c r="R555" s="9"/>
      <c r="T555" s="9"/>
    </row>
    <row r="556" spans="2:20" ht="13" x14ac:dyDescent="0.15">
      <c r="B556" s="9"/>
      <c r="D556" s="9"/>
      <c r="F556" s="9"/>
      <c r="H556" s="9"/>
      <c r="J556" s="9"/>
      <c r="L556" s="9"/>
      <c r="N556" s="9"/>
      <c r="P556" s="9"/>
      <c r="R556" s="9"/>
      <c r="T556" s="9"/>
    </row>
    <row r="557" spans="2:20" ht="13" x14ac:dyDescent="0.15">
      <c r="B557" s="9"/>
      <c r="D557" s="9"/>
      <c r="F557" s="9"/>
      <c r="H557" s="9"/>
      <c r="J557" s="9"/>
      <c r="L557" s="9"/>
      <c r="N557" s="9"/>
      <c r="P557" s="9"/>
      <c r="R557" s="9"/>
      <c r="T557" s="9"/>
    </row>
    <row r="558" spans="2:20" ht="13" x14ac:dyDescent="0.15">
      <c r="B558" s="9"/>
      <c r="D558" s="9"/>
      <c r="F558" s="9"/>
      <c r="H558" s="9"/>
      <c r="J558" s="9"/>
      <c r="L558" s="9"/>
      <c r="N558" s="9"/>
      <c r="P558" s="9"/>
      <c r="R558" s="9"/>
      <c r="T558" s="9"/>
    </row>
    <row r="559" spans="2:20" ht="13" x14ac:dyDescent="0.15">
      <c r="B559" s="9"/>
      <c r="D559" s="9"/>
      <c r="F559" s="9"/>
      <c r="H559" s="9"/>
      <c r="J559" s="9"/>
      <c r="L559" s="9"/>
      <c r="N559" s="9"/>
      <c r="P559" s="9"/>
      <c r="R559" s="9"/>
      <c r="T559" s="9"/>
    </row>
    <row r="560" spans="2:20" ht="13" x14ac:dyDescent="0.15">
      <c r="B560" s="9"/>
      <c r="D560" s="9"/>
      <c r="F560" s="9"/>
      <c r="H560" s="9"/>
      <c r="J560" s="9"/>
      <c r="L560" s="9"/>
      <c r="N560" s="9"/>
      <c r="P560" s="9"/>
      <c r="R560" s="9"/>
      <c r="T560" s="9"/>
    </row>
    <row r="561" spans="2:20" ht="13" x14ac:dyDescent="0.15">
      <c r="B561" s="9"/>
      <c r="D561" s="9"/>
      <c r="F561" s="9"/>
      <c r="H561" s="9"/>
      <c r="J561" s="9"/>
      <c r="L561" s="9"/>
      <c r="N561" s="9"/>
      <c r="P561" s="9"/>
      <c r="R561" s="9"/>
      <c r="T561" s="9"/>
    </row>
    <row r="562" spans="2:20" ht="13" x14ac:dyDescent="0.15">
      <c r="B562" s="9"/>
      <c r="D562" s="9"/>
      <c r="F562" s="9"/>
      <c r="H562" s="9"/>
      <c r="J562" s="9"/>
      <c r="L562" s="9"/>
      <c r="N562" s="9"/>
      <c r="P562" s="9"/>
      <c r="R562" s="9"/>
      <c r="T562" s="9"/>
    </row>
    <row r="563" spans="2:20" ht="13" x14ac:dyDescent="0.15">
      <c r="B563" s="9"/>
      <c r="D563" s="9"/>
      <c r="F563" s="9"/>
      <c r="H563" s="9"/>
      <c r="J563" s="9"/>
      <c r="L563" s="9"/>
      <c r="N563" s="9"/>
      <c r="P563" s="9"/>
      <c r="R563" s="9"/>
      <c r="T563" s="9"/>
    </row>
    <row r="564" spans="2:20" ht="13" x14ac:dyDescent="0.15">
      <c r="B564" s="9"/>
      <c r="D564" s="9"/>
      <c r="F564" s="9"/>
      <c r="H564" s="9"/>
      <c r="J564" s="9"/>
      <c r="L564" s="9"/>
      <c r="N564" s="9"/>
      <c r="P564" s="9"/>
      <c r="R564" s="9"/>
      <c r="T564" s="9"/>
    </row>
    <row r="565" spans="2:20" ht="13" x14ac:dyDescent="0.15">
      <c r="B565" s="9"/>
      <c r="D565" s="9"/>
      <c r="F565" s="9"/>
      <c r="H565" s="9"/>
      <c r="J565" s="9"/>
      <c r="L565" s="9"/>
      <c r="N565" s="9"/>
      <c r="P565" s="9"/>
      <c r="R565" s="9"/>
      <c r="T565" s="9"/>
    </row>
    <row r="566" spans="2:20" ht="13" x14ac:dyDescent="0.15">
      <c r="B566" s="9"/>
      <c r="D566" s="9"/>
      <c r="F566" s="9"/>
      <c r="H566" s="9"/>
      <c r="J566" s="9"/>
      <c r="L566" s="9"/>
      <c r="N566" s="9"/>
      <c r="P566" s="9"/>
      <c r="R566" s="9"/>
      <c r="T566" s="9"/>
    </row>
    <row r="567" spans="2:20" ht="13" x14ac:dyDescent="0.15">
      <c r="B567" s="9"/>
      <c r="D567" s="9"/>
      <c r="F567" s="9"/>
      <c r="H567" s="9"/>
      <c r="J567" s="9"/>
      <c r="L567" s="9"/>
      <c r="N567" s="9"/>
      <c r="P567" s="9"/>
      <c r="R567" s="9"/>
      <c r="T567" s="9"/>
    </row>
    <row r="568" spans="2:20" ht="13" x14ac:dyDescent="0.15">
      <c r="B568" s="9"/>
      <c r="D568" s="9"/>
      <c r="F568" s="9"/>
      <c r="H568" s="9"/>
      <c r="J568" s="9"/>
      <c r="L568" s="9"/>
      <c r="N568" s="9"/>
      <c r="P568" s="9"/>
      <c r="R568" s="9"/>
      <c r="T568" s="9"/>
    </row>
    <row r="569" spans="2:20" ht="13" x14ac:dyDescent="0.15">
      <c r="B569" s="9"/>
      <c r="D569" s="9"/>
      <c r="F569" s="9"/>
      <c r="H569" s="9"/>
      <c r="J569" s="9"/>
      <c r="L569" s="9"/>
      <c r="N569" s="9"/>
      <c r="P569" s="9"/>
      <c r="R569" s="9"/>
      <c r="T569" s="9"/>
    </row>
    <row r="570" spans="2:20" ht="13" x14ac:dyDescent="0.15">
      <c r="B570" s="9"/>
      <c r="D570" s="9"/>
      <c r="F570" s="9"/>
      <c r="H570" s="9"/>
      <c r="J570" s="9"/>
      <c r="L570" s="9"/>
      <c r="N570" s="9"/>
      <c r="P570" s="9"/>
      <c r="R570" s="9"/>
      <c r="T570" s="9"/>
    </row>
    <row r="571" spans="2:20" ht="13" x14ac:dyDescent="0.15">
      <c r="B571" s="9"/>
      <c r="D571" s="9"/>
      <c r="F571" s="9"/>
      <c r="H571" s="9"/>
      <c r="J571" s="9"/>
      <c r="L571" s="9"/>
      <c r="N571" s="9"/>
      <c r="P571" s="9"/>
      <c r="R571" s="9"/>
      <c r="T571" s="9"/>
    </row>
    <row r="572" spans="2:20" ht="13" x14ac:dyDescent="0.15">
      <c r="B572" s="9"/>
      <c r="D572" s="9"/>
      <c r="F572" s="9"/>
      <c r="H572" s="9"/>
      <c r="J572" s="9"/>
      <c r="L572" s="9"/>
      <c r="N572" s="9"/>
      <c r="P572" s="9"/>
      <c r="R572" s="9"/>
      <c r="T572" s="9"/>
    </row>
    <row r="573" spans="2:20" ht="13" x14ac:dyDescent="0.15">
      <c r="B573" s="9"/>
      <c r="D573" s="9"/>
      <c r="F573" s="9"/>
      <c r="H573" s="9"/>
      <c r="J573" s="9"/>
      <c r="L573" s="9"/>
      <c r="N573" s="9"/>
      <c r="P573" s="9"/>
      <c r="R573" s="9"/>
      <c r="T573" s="9"/>
    </row>
    <row r="574" spans="2:20" ht="13" x14ac:dyDescent="0.15">
      <c r="B574" s="9"/>
      <c r="D574" s="9"/>
      <c r="F574" s="9"/>
      <c r="H574" s="9"/>
      <c r="J574" s="9"/>
      <c r="L574" s="9"/>
      <c r="N574" s="9"/>
      <c r="P574" s="9"/>
      <c r="R574" s="9"/>
      <c r="T574" s="9"/>
    </row>
    <row r="575" spans="2:20" ht="13" x14ac:dyDescent="0.15">
      <c r="B575" s="9"/>
      <c r="D575" s="9"/>
      <c r="F575" s="9"/>
      <c r="H575" s="9"/>
      <c r="J575" s="9"/>
      <c r="L575" s="9"/>
      <c r="N575" s="9"/>
      <c r="P575" s="9"/>
      <c r="R575" s="9"/>
      <c r="T575" s="9"/>
    </row>
    <row r="576" spans="2:20" ht="13" x14ac:dyDescent="0.15">
      <c r="B576" s="9"/>
      <c r="D576" s="9"/>
      <c r="F576" s="9"/>
      <c r="H576" s="9"/>
      <c r="J576" s="9"/>
      <c r="L576" s="9"/>
      <c r="N576" s="9"/>
      <c r="P576" s="9"/>
      <c r="R576" s="9"/>
      <c r="T576" s="9"/>
    </row>
    <row r="577" spans="2:20" ht="13" x14ac:dyDescent="0.15">
      <c r="B577" s="9"/>
      <c r="D577" s="9"/>
      <c r="F577" s="9"/>
      <c r="H577" s="9"/>
      <c r="J577" s="9"/>
      <c r="L577" s="9"/>
      <c r="N577" s="9"/>
      <c r="P577" s="9"/>
      <c r="R577" s="9"/>
      <c r="T577" s="9"/>
    </row>
    <row r="578" spans="2:20" ht="13" x14ac:dyDescent="0.15">
      <c r="B578" s="9"/>
      <c r="D578" s="9"/>
      <c r="F578" s="9"/>
      <c r="H578" s="9"/>
      <c r="J578" s="9"/>
      <c r="L578" s="9"/>
      <c r="N578" s="9"/>
      <c r="P578" s="9"/>
      <c r="R578" s="9"/>
      <c r="T578" s="9"/>
    </row>
    <row r="579" spans="2:20" ht="13" x14ac:dyDescent="0.15">
      <c r="B579" s="9"/>
      <c r="D579" s="9"/>
      <c r="F579" s="9"/>
      <c r="H579" s="9"/>
      <c r="J579" s="9"/>
      <c r="L579" s="9"/>
      <c r="N579" s="9"/>
      <c r="P579" s="9"/>
      <c r="R579" s="9"/>
      <c r="T579" s="9"/>
    </row>
    <row r="580" spans="2:20" ht="13" x14ac:dyDescent="0.15">
      <c r="B580" s="9"/>
      <c r="D580" s="9"/>
      <c r="F580" s="9"/>
      <c r="H580" s="9"/>
      <c r="J580" s="9"/>
      <c r="L580" s="9"/>
      <c r="N580" s="9"/>
      <c r="P580" s="9"/>
      <c r="R580" s="9"/>
      <c r="T580" s="9"/>
    </row>
    <row r="581" spans="2:20" ht="13" x14ac:dyDescent="0.15">
      <c r="B581" s="9"/>
      <c r="D581" s="9"/>
      <c r="F581" s="9"/>
      <c r="H581" s="9"/>
      <c r="J581" s="9"/>
      <c r="L581" s="9"/>
      <c r="N581" s="9"/>
      <c r="P581" s="9"/>
      <c r="R581" s="9"/>
      <c r="T581" s="9"/>
    </row>
    <row r="582" spans="2:20" ht="13" x14ac:dyDescent="0.15">
      <c r="B582" s="9"/>
      <c r="D582" s="9"/>
      <c r="F582" s="9"/>
      <c r="H582" s="9"/>
      <c r="J582" s="9"/>
      <c r="L582" s="9"/>
      <c r="N582" s="9"/>
      <c r="P582" s="9"/>
      <c r="R582" s="9"/>
      <c r="T582" s="9"/>
    </row>
    <row r="583" spans="2:20" ht="13" x14ac:dyDescent="0.15">
      <c r="B583" s="9"/>
      <c r="D583" s="9"/>
      <c r="F583" s="9"/>
      <c r="H583" s="9"/>
      <c r="J583" s="9"/>
      <c r="L583" s="9"/>
      <c r="N583" s="9"/>
      <c r="P583" s="9"/>
      <c r="R583" s="9"/>
      <c r="T583" s="9"/>
    </row>
    <row r="584" spans="2:20" ht="13" x14ac:dyDescent="0.15">
      <c r="B584" s="9"/>
      <c r="D584" s="9"/>
      <c r="F584" s="9"/>
      <c r="H584" s="9"/>
      <c r="J584" s="9"/>
      <c r="L584" s="9"/>
      <c r="N584" s="9"/>
      <c r="P584" s="9"/>
      <c r="R584" s="9"/>
      <c r="T584" s="9"/>
    </row>
    <row r="585" spans="2:20" ht="13" x14ac:dyDescent="0.15">
      <c r="B585" s="9"/>
      <c r="D585" s="9"/>
      <c r="F585" s="9"/>
      <c r="H585" s="9"/>
      <c r="J585" s="9"/>
      <c r="L585" s="9"/>
      <c r="N585" s="9"/>
      <c r="P585" s="9"/>
      <c r="R585" s="9"/>
      <c r="T585" s="9"/>
    </row>
    <row r="586" spans="2:20" ht="13" x14ac:dyDescent="0.15">
      <c r="B586" s="9"/>
      <c r="D586" s="9"/>
      <c r="F586" s="9"/>
      <c r="H586" s="9"/>
      <c r="J586" s="9"/>
      <c r="L586" s="9"/>
      <c r="N586" s="9"/>
      <c r="P586" s="9"/>
      <c r="R586" s="9"/>
      <c r="T586" s="9"/>
    </row>
    <row r="587" spans="2:20" ht="13" x14ac:dyDescent="0.15">
      <c r="B587" s="9"/>
      <c r="D587" s="9"/>
      <c r="F587" s="9"/>
      <c r="H587" s="9"/>
      <c r="J587" s="9"/>
      <c r="L587" s="9"/>
      <c r="N587" s="9"/>
      <c r="P587" s="9"/>
      <c r="R587" s="9"/>
      <c r="T587" s="9"/>
    </row>
    <row r="588" spans="2:20" ht="13" x14ac:dyDescent="0.15">
      <c r="B588" s="9"/>
      <c r="D588" s="9"/>
      <c r="F588" s="9"/>
      <c r="H588" s="9"/>
      <c r="J588" s="9"/>
      <c r="L588" s="9"/>
      <c r="N588" s="9"/>
      <c r="P588" s="9"/>
      <c r="R588" s="9"/>
      <c r="T588" s="9"/>
    </row>
    <row r="589" spans="2:20" ht="13" x14ac:dyDescent="0.15">
      <c r="B589" s="9"/>
      <c r="D589" s="9"/>
      <c r="F589" s="9"/>
      <c r="H589" s="9"/>
      <c r="J589" s="9"/>
      <c r="L589" s="9"/>
      <c r="N589" s="9"/>
      <c r="P589" s="9"/>
      <c r="R589" s="9"/>
      <c r="T589" s="9"/>
    </row>
    <row r="590" spans="2:20" ht="13" x14ac:dyDescent="0.15">
      <c r="B590" s="9"/>
      <c r="D590" s="9"/>
      <c r="F590" s="9"/>
      <c r="H590" s="9"/>
      <c r="J590" s="9"/>
      <c r="L590" s="9"/>
      <c r="N590" s="9"/>
      <c r="P590" s="9"/>
      <c r="R590" s="9"/>
      <c r="T590" s="9"/>
    </row>
    <row r="591" spans="2:20" ht="13" x14ac:dyDescent="0.15">
      <c r="B591" s="9"/>
      <c r="D591" s="9"/>
      <c r="F591" s="9"/>
      <c r="H591" s="9"/>
      <c r="J591" s="9"/>
      <c r="L591" s="9"/>
      <c r="N591" s="9"/>
      <c r="P591" s="9"/>
      <c r="R591" s="9"/>
      <c r="T591" s="9"/>
    </row>
    <row r="592" spans="2:20" ht="13" x14ac:dyDescent="0.15">
      <c r="B592" s="9"/>
      <c r="D592" s="9"/>
      <c r="F592" s="9"/>
      <c r="H592" s="9"/>
      <c r="J592" s="9"/>
      <c r="L592" s="9"/>
      <c r="N592" s="9"/>
      <c r="P592" s="9"/>
      <c r="R592" s="9"/>
      <c r="T592" s="9"/>
    </row>
    <row r="593" spans="2:20" ht="13" x14ac:dyDescent="0.15">
      <c r="B593" s="9"/>
      <c r="D593" s="9"/>
      <c r="F593" s="9"/>
      <c r="H593" s="9"/>
      <c r="J593" s="9"/>
      <c r="L593" s="9"/>
      <c r="N593" s="9"/>
      <c r="P593" s="9"/>
      <c r="R593" s="9"/>
      <c r="T593" s="9"/>
    </row>
    <row r="594" spans="2:20" ht="13" x14ac:dyDescent="0.15">
      <c r="B594" s="9"/>
      <c r="D594" s="9"/>
      <c r="F594" s="9"/>
      <c r="H594" s="9"/>
      <c r="J594" s="9"/>
      <c r="L594" s="9"/>
      <c r="N594" s="9"/>
      <c r="P594" s="9"/>
      <c r="R594" s="9"/>
      <c r="T594" s="9"/>
    </row>
    <row r="595" spans="2:20" ht="13" x14ac:dyDescent="0.15">
      <c r="B595" s="9"/>
      <c r="D595" s="9"/>
      <c r="F595" s="9"/>
      <c r="H595" s="9"/>
      <c r="J595" s="9"/>
      <c r="L595" s="9"/>
      <c r="N595" s="9"/>
      <c r="P595" s="9"/>
      <c r="R595" s="9"/>
      <c r="T595" s="9"/>
    </row>
    <row r="596" spans="2:20" ht="13" x14ac:dyDescent="0.15">
      <c r="B596" s="9"/>
      <c r="D596" s="9"/>
      <c r="F596" s="9"/>
      <c r="H596" s="9"/>
      <c r="J596" s="9"/>
      <c r="L596" s="9"/>
      <c r="N596" s="9"/>
      <c r="P596" s="9"/>
      <c r="R596" s="9"/>
      <c r="T596" s="9"/>
    </row>
    <row r="597" spans="2:20" ht="13" x14ac:dyDescent="0.15">
      <c r="B597" s="9"/>
      <c r="D597" s="9"/>
      <c r="F597" s="9"/>
      <c r="H597" s="9"/>
      <c r="J597" s="9"/>
      <c r="L597" s="9"/>
      <c r="N597" s="9"/>
      <c r="P597" s="9"/>
      <c r="R597" s="9"/>
      <c r="T597" s="9"/>
    </row>
    <row r="598" spans="2:20" ht="13" x14ac:dyDescent="0.15">
      <c r="B598" s="9"/>
      <c r="D598" s="9"/>
      <c r="F598" s="9"/>
      <c r="H598" s="9"/>
      <c r="J598" s="9"/>
      <c r="L598" s="9"/>
      <c r="N598" s="9"/>
      <c r="P598" s="9"/>
      <c r="R598" s="9"/>
      <c r="T598" s="9"/>
    </row>
    <row r="599" spans="2:20" ht="13" x14ac:dyDescent="0.15">
      <c r="B599" s="9"/>
      <c r="D599" s="9"/>
      <c r="F599" s="9"/>
      <c r="H599" s="9"/>
      <c r="J599" s="9"/>
      <c r="L599" s="9"/>
      <c r="N599" s="9"/>
      <c r="P599" s="9"/>
      <c r="R599" s="9"/>
      <c r="T599" s="9"/>
    </row>
    <row r="600" spans="2:20" ht="13" x14ac:dyDescent="0.15">
      <c r="B600" s="9"/>
      <c r="D600" s="9"/>
      <c r="F600" s="9"/>
      <c r="H600" s="9"/>
      <c r="J600" s="9"/>
      <c r="L600" s="9"/>
      <c r="N600" s="9"/>
      <c r="P600" s="9"/>
      <c r="R600" s="9"/>
      <c r="T600" s="9"/>
    </row>
    <row r="601" spans="2:20" ht="13" x14ac:dyDescent="0.15">
      <c r="B601" s="9"/>
      <c r="D601" s="9"/>
      <c r="F601" s="9"/>
      <c r="H601" s="9"/>
      <c r="J601" s="9"/>
      <c r="L601" s="9"/>
      <c r="N601" s="9"/>
      <c r="P601" s="9"/>
      <c r="R601" s="9"/>
      <c r="T601" s="9"/>
    </row>
    <row r="602" spans="2:20" ht="13" x14ac:dyDescent="0.15">
      <c r="B602" s="9"/>
      <c r="D602" s="9"/>
      <c r="F602" s="9"/>
      <c r="H602" s="9"/>
      <c r="J602" s="9"/>
      <c r="L602" s="9"/>
      <c r="N602" s="9"/>
      <c r="P602" s="9"/>
      <c r="R602" s="9"/>
      <c r="T602" s="9"/>
    </row>
    <row r="603" spans="2:20" ht="13" x14ac:dyDescent="0.15">
      <c r="B603" s="9"/>
      <c r="D603" s="9"/>
      <c r="F603" s="9"/>
      <c r="H603" s="9"/>
      <c r="J603" s="9"/>
      <c r="L603" s="9"/>
      <c r="N603" s="9"/>
      <c r="P603" s="9"/>
      <c r="R603" s="9"/>
      <c r="T603" s="9"/>
    </row>
    <row r="604" spans="2:20" ht="13" x14ac:dyDescent="0.15">
      <c r="B604" s="9"/>
      <c r="D604" s="9"/>
      <c r="F604" s="9"/>
      <c r="H604" s="9"/>
      <c r="J604" s="9"/>
      <c r="L604" s="9"/>
      <c r="N604" s="9"/>
      <c r="P604" s="9"/>
      <c r="R604" s="9"/>
      <c r="T604" s="9"/>
    </row>
    <row r="605" spans="2:20" ht="13" x14ac:dyDescent="0.15">
      <c r="B605" s="9"/>
      <c r="D605" s="9"/>
      <c r="F605" s="9"/>
      <c r="H605" s="9"/>
      <c r="J605" s="9"/>
      <c r="L605" s="9"/>
      <c r="N605" s="9"/>
      <c r="P605" s="9"/>
      <c r="R605" s="9"/>
      <c r="T605" s="9"/>
    </row>
    <row r="606" spans="2:20" ht="13" x14ac:dyDescent="0.15">
      <c r="B606" s="9"/>
      <c r="D606" s="9"/>
      <c r="F606" s="9"/>
      <c r="H606" s="9"/>
      <c r="J606" s="9"/>
      <c r="L606" s="9"/>
      <c r="N606" s="9"/>
      <c r="P606" s="9"/>
      <c r="R606" s="9"/>
      <c r="T606" s="9"/>
    </row>
    <row r="607" spans="2:20" ht="13" x14ac:dyDescent="0.15">
      <c r="B607" s="9"/>
      <c r="D607" s="9"/>
      <c r="F607" s="9"/>
      <c r="H607" s="9"/>
      <c r="J607" s="9"/>
      <c r="L607" s="9"/>
      <c r="N607" s="9"/>
      <c r="P607" s="9"/>
      <c r="R607" s="9"/>
      <c r="T607" s="9"/>
    </row>
    <row r="608" spans="2:20" ht="13" x14ac:dyDescent="0.15">
      <c r="B608" s="9"/>
      <c r="D608" s="9"/>
      <c r="F608" s="9"/>
      <c r="H608" s="9"/>
      <c r="J608" s="9"/>
      <c r="L608" s="9"/>
      <c r="N608" s="9"/>
      <c r="P608" s="9"/>
      <c r="R608" s="9"/>
      <c r="T608" s="9"/>
    </row>
    <row r="609" spans="2:20" ht="13" x14ac:dyDescent="0.15">
      <c r="B609" s="9"/>
      <c r="D609" s="9"/>
      <c r="F609" s="9"/>
      <c r="H609" s="9"/>
      <c r="J609" s="9"/>
      <c r="L609" s="9"/>
      <c r="N609" s="9"/>
      <c r="P609" s="9"/>
      <c r="R609" s="9"/>
      <c r="T609" s="9"/>
    </row>
    <row r="610" spans="2:20" ht="13" x14ac:dyDescent="0.15">
      <c r="B610" s="9"/>
      <c r="D610" s="9"/>
      <c r="F610" s="9"/>
      <c r="H610" s="9"/>
      <c r="J610" s="9"/>
      <c r="L610" s="9"/>
      <c r="N610" s="9"/>
      <c r="P610" s="9"/>
      <c r="R610" s="9"/>
      <c r="T610" s="9"/>
    </row>
    <row r="611" spans="2:20" ht="13" x14ac:dyDescent="0.15">
      <c r="B611" s="9"/>
      <c r="D611" s="9"/>
      <c r="F611" s="9"/>
      <c r="H611" s="9"/>
      <c r="J611" s="9"/>
      <c r="L611" s="9"/>
      <c r="N611" s="9"/>
      <c r="P611" s="9"/>
      <c r="R611" s="9"/>
      <c r="T611" s="9"/>
    </row>
    <row r="612" spans="2:20" ht="13" x14ac:dyDescent="0.15">
      <c r="B612" s="9"/>
      <c r="D612" s="9"/>
      <c r="F612" s="9"/>
      <c r="H612" s="9"/>
      <c r="J612" s="9"/>
      <c r="L612" s="9"/>
      <c r="N612" s="9"/>
      <c r="P612" s="9"/>
      <c r="R612" s="9"/>
      <c r="T612" s="9"/>
    </row>
    <row r="613" spans="2:20" ht="13" x14ac:dyDescent="0.15">
      <c r="B613" s="9"/>
      <c r="D613" s="9"/>
      <c r="F613" s="9"/>
      <c r="H613" s="9"/>
      <c r="J613" s="9"/>
      <c r="L613" s="9"/>
      <c r="N613" s="9"/>
      <c r="P613" s="9"/>
      <c r="R613" s="9"/>
      <c r="T613" s="9"/>
    </row>
    <row r="614" spans="2:20" ht="13" x14ac:dyDescent="0.15">
      <c r="B614" s="9"/>
      <c r="D614" s="9"/>
      <c r="F614" s="9"/>
      <c r="H614" s="9"/>
      <c r="J614" s="9"/>
      <c r="L614" s="9"/>
      <c r="N614" s="9"/>
      <c r="P614" s="9"/>
      <c r="R614" s="9"/>
      <c r="T614" s="9"/>
    </row>
    <row r="615" spans="2:20" ht="13" x14ac:dyDescent="0.15">
      <c r="B615" s="9"/>
      <c r="D615" s="9"/>
      <c r="F615" s="9"/>
      <c r="H615" s="9"/>
      <c r="J615" s="9"/>
      <c r="L615" s="9"/>
      <c r="N615" s="9"/>
      <c r="P615" s="9"/>
      <c r="R615" s="9"/>
      <c r="T615" s="9"/>
    </row>
    <row r="616" spans="2:20" ht="13" x14ac:dyDescent="0.15">
      <c r="B616" s="9"/>
      <c r="D616" s="9"/>
      <c r="F616" s="9"/>
      <c r="H616" s="9"/>
      <c r="J616" s="9"/>
      <c r="L616" s="9"/>
      <c r="N616" s="9"/>
      <c r="P616" s="9"/>
      <c r="R616" s="9"/>
      <c r="T616" s="9"/>
    </row>
    <row r="617" spans="2:20" ht="13" x14ac:dyDescent="0.15">
      <c r="B617" s="9"/>
      <c r="D617" s="9"/>
      <c r="F617" s="9"/>
      <c r="H617" s="9"/>
      <c r="J617" s="9"/>
      <c r="L617" s="9"/>
      <c r="N617" s="9"/>
      <c r="P617" s="9"/>
      <c r="R617" s="9"/>
      <c r="T617" s="9"/>
    </row>
    <row r="618" spans="2:20" ht="13" x14ac:dyDescent="0.15">
      <c r="B618" s="9"/>
      <c r="D618" s="9"/>
      <c r="F618" s="9"/>
      <c r="H618" s="9"/>
      <c r="J618" s="9"/>
      <c r="L618" s="9"/>
      <c r="N618" s="9"/>
      <c r="P618" s="9"/>
      <c r="R618" s="9"/>
      <c r="T618" s="9"/>
    </row>
    <row r="619" spans="2:20" ht="13" x14ac:dyDescent="0.15">
      <c r="B619" s="9"/>
      <c r="D619" s="9"/>
      <c r="F619" s="9"/>
      <c r="H619" s="9"/>
      <c r="J619" s="9"/>
      <c r="L619" s="9"/>
      <c r="N619" s="9"/>
      <c r="P619" s="9"/>
      <c r="R619" s="9"/>
      <c r="T619" s="9"/>
    </row>
    <row r="620" spans="2:20" ht="13" x14ac:dyDescent="0.15">
      <c r="B620" s="9"/>
      <c r="D620" s="9"/>
      <c r="F620" s="9"/>
      <c r="H620" s="9"/>
      <c r="J620" s="9"/>
      <c r="L620" s="9"/>
      <c r="N620" s="9"/>
      <c r="P620" s="9"/>
      <c r="R620" s="9"/>
      <c r="T620" s="9"/>
    </row>
    <row r="621" spans="2:20" ht="13" x14ac:dyDescent="0.15">
      <c r="B621" s="9"/>
      <c r="D621" s="9"/>
      <c r="F621" s="9"/>
      <c r="H621" s="9"/>
      <c r="J621" s="9"/>
      <c r="L621" s="9"/>
      <c r="N621" s="9"/>
      <c r="P621" s="9"/>
      <c r="R621" s="9"/>
      <c r="T621" s="9"/>
    </row>
    <row r="622" spans="2:20" ht="13" x14ac:dyDescent="0.15">
      <c r="B622" s="9"/>
      <c r="D622" s="9"/>
      <c r="F622" s="9"/>
      <c r="H622" s="9"/>
      <c r="J622" s="9"/>
      <c r="L622" s="9"/>
      <c r="N622" s="9"/>
      <c r="P622" s="9"/>
      <c r="R622" s="9"/>
      <c r="T622" s="9"/>
    </row>
    <row r="623" spans="2:20" ht="13" x14ac:dyDescent="0.15">
      <c r="B623" s="9"/>
      <c r="D623" s="9"/>
      <c r="F623" s="9"/>
      <c r="H623" s="9"/>
      <c r="J623" s="9"/>
      <c r="L623" s="9"/>
      <c r="N623" s="9"/>
      <c r="P623" s="9"/>
      <c r="R623" s="9"/>
      <c r="T623" s="9"/>
    </row>
    <row r="624" spans="2:20" ht="13" x14ac:dyDescent="0.15">
      <c r="B624" s="9"/>
      <c r="D624" s="9"/>
      <c r="F624" s="9"/>
      <c r="H624" s="9"/>
      <c r="J624" s="9"/>
      <c r="L624" s="9"/>
      <c r="N624" s="9"/>
      <c r="P624" s="9"/>
      <c r="R624" s="9"/>
      <c r="T624" s="9"/>
    </row>
    <row r="625" spans="2:20" ht="13" x14ac:dyDescent="0.15">
      <c r="B625" s="9"/>
      <c r="D625" s="9"/>
      <c r="F625" s="9"/>
      <c r="H625" s="9"/>
      <c r="J625" s="9"/>
      <c r="L625" s="9"/>
      <c r="N625" s="9"/>
      <c r="P625" s="9"/>
      <c r="R625" s="9"/>
      <c r="T625" s="9"/>
    </row>
    <row r="626" spans="2:20" ht="13" x14ac:dyDescent="0.15">
      <c r="B626" s="9"/>
      <c r="D626" s="9"/>
      <c r="F626" s="9"/>
      <c r="H626" s="9"/>
      <c r="J626" s="9"/>
      <c r="L626" s="9"/>
      <c r="N626" s="9"/>
      <c r="P626" s="9"/>
      <c r="R626" s="9"/>
      <c r="T626" s="9"/>
    </row>
    <row r="627" spans="2:20" ht="13" x14ac:dyDescent="0.15">
      <c r="B627" s="9"/>
      <c r="D627" s="9"/>
      <c r="F627" s="9"/>
      <c r="H627" s="9"/>
      <c r="J627" s="9"/>
      <c r="L627" s="9"/>
      <c r="N627" s="9"/>
      <c r="P627" s="9"/>
      <c r="R627" s="9"/>
      <c r="T627" s="9"/>
    </row>
    <row r="628" spans="2:20" ht="13" x14ac:dyDescent="0.15">
      <c r="B628" s="9"/>
      <c r="D628" s="9"/>
      <c r="F628" s="9"/>
      <c r="H628" s="9"/>
      <c r="J628" s="9"/>
      <c r="L628" s="9"/>
      <c r="N628" s="9"/>
      <c r="P628" s="9"/>
      <c r="R628" s="9"/>
      <c r="T628" s="9"/>
    </row>
    <row r="629" spans="2:20" ht="13" x14ac:dyDescent="0.15">
      <c r="B629" s="9"/>
      <c r="D629" s="9"/>
      <c r="F629" s="9"/>
      <c r="H629" s="9"/>
      <c r="J629" s="9"/>
      <c r="L629" s="9"/>
      <c r="N629" s="9"/>
      <c r="P629" s="9"/>
      <c r="R629" s="9"/>
      <c r="T629" s="9"/>
    </row>
    <row r="630" spans="2:20" ht="13" x14ac:dyDescent="0.15">
      <c r="B630" s="9"/>
      <c r="D630" s="9"/>
      <c r="F630" s="9"/>
      <c r="H630" s="9"/>
      <c r="J630" s="9"/>
      <c r="L630" s="9"/>
      <c r="N630" s="9"/>
      <c r="P630" s="9"/>
      <c r="R630" s="9"/>
      <c r="T630" s="9"/>
    </row>
    <row r="631" spans="2:20" ht="13" x14ac:dyDescent="0.15">
      <c r="B631" s="9"/>
      <c r="D631" s="9"/>
      <c r="F631" s="9"/>
      <c r="H631" s="9"/>
      <c r="J631" s="9"/>
      <c r="L631" s="9"/>
      <c r="N631" s="9"/>
      <c r="P631" s="9"/>
      <c r="R631" s="9"/>
      <c r="T631" s="9"/>
    </row>
    <row r="632" spans="2:20" ht="13" x14ac:dyDescent="0.15">
      <c r="B632" s="9"/>
      <c r="D632" s="9"/>
      <c r="F632" s="9"/>
      <c r="H632" s="9"/>
      <c r="J632" s="9"/>
      <c r="L632" s="9"/>
      <c r="N632" s="9"/>
      <c r="P632" s="9"/>
      <c r="R632" s="9"/>
      <c r="T632" s="9"/>
    </row>
    <row r="633" spans="2:20" ht="13" x14ac:dyDescent="0.15">
      <c r="B633" s="9"/>
      <c r="D633" s="9"/>
      <c r="F633" s="9"/>
      <c r="H633" s="9"/>
      <c r="J633" s="9"/>
      <c r="L633" s="9"/>
      <c r="N633" s="9"/>
      <c r="P633" s="9"/>
      <c r="R633" s="9"/>
      <c r="T633" s="9"/>
    </row>
    <row r="634" spans="2:20" ht="13" x14ac:dyDescent="0.15">
      <c r="B634" s="9"/>
      <c r="D634" s="9"/>
      <c r="F634" s="9"/>
      <c r="H634" s="9"/>
      <c r="J634" s="9"/>
      <c r="L634" s="9"/>
      <c r="N634" s="9"/>
      <c r="P634" s="9"/>
      <c r="R634" s="9"/>
      <c r="T634" s="9"/>
    </row>
    <row r="635" spans="2:20" ht="13" x14ac:dyDescent="0.15">
      <c r="B635" s="9"/>
      <c r="D635" s="9"/>
      <c r="F635" s="9"/>
      <c r="H635" s="9"/>
      <c r="J635" s="9"/>
      <c r="L635" s="9"/>
      <c r="N635" s="9"/>
      <c r="P635" s="9"/>
      <c r="R635" s="9"/>
      <c r="T635" s="9"/>
    </row>
    <row r="636" spans="2:20" ht="13" x14ac:dyDescent="0.15">
      <c r="B636" s="9"/>
      <c r="D636" s="9"/>
      <c r="F636" s="9"/>
      <c r="H636" s="9"/>
      <c r="J636" s="9"/>
      <c r="L636" s="9"/>
      <c r="N636" s="9"/>
      <c r="P636" s="9"/>
      <c r="R636" s="9"/>
      <c r="T636" s="9"/>
    </row>
    <row r="637" spans="2:20" ht="13" x14ac:dyDescent="0.15">
      <c r="B637" s="9"/>
      <c r="D637" s="9"/>
      <c r="F637" s="9"/>
      <c r="H637" s="9"/>
      <c r="J637" s="9"/>
      <c r="L637" s="9"/>
      <c r="N637" s="9"/>
      <c r="P637" s="9"/>
      <c r="R637" s="9"/>
      <c r="T637" s="9"/>
    </row>
    <row r="638" spans="2:20" ht="13" x14ac:dyDescent="0.15">
      <c r="B638" s="9"/>
      <c r="D638" s="9"/>
      <c r="F638" s="9"/>
      <c r="H638" s="9"/>
      <c r="J638" s="9"/>
      <c r="L638" s="9"/>
      <c r="N638" s="9"/>
      <c r="P638" s="9"/>
      <c r="R638" s="9"/>
      <c r="T638" s="9"/>
    </row>
    <row r="639" spans="2:20" ht="13" x14ac:dyDescent="0.15">
      <c r="B639" s="9"/>
      <c r="D639" s="9"/>
      <c r="F639" s="9"/>
      <c r="H639" s="9"/>
      <c r="J639" s="9"/>
      <c r="L639" s="9"/>
      <c r="N639" s="9"/>
      <c r="P639" s="9"/>
      <c r="R639" s="9"/>
      <c r="T639" s="9"/>
    </row>
    <row r="640" spans="2:20" ht="13" x14ac:dyDescent="0.15">
      <c r="B640" s="9"/>
      <c r="D640" s="9"/>
      <c r="F640" s="9"/>
      <c r="H640" s="9"/>
      <c r="J640" s="9"/>
      <c r="L640" s="9"/>
      <c r="N640" s="9"/>
      <c r="P640" s="9"/>
      <c r="R640" s="9"/>
      <c r="T640" s="9"/>
    </row>
    <row r="641" spans="2:20" ht="13" x14ac:dyDescent="0.15">
      <c r="B641" s="9"/>
      <c r="D641" s="9"/>
      <c r="F641" s="9"/>
      <c r="H641" s="9"/>
      <c r="J641" s="9"/>
      <c r="L641" s="9"/>
      <c r="N641" s="9"/>
      <c r="P641" s="9"/>
      <c r="R641" s="9"/>
      <c r="T641" s="9"/>
    </row>
    <row r="642" spans="2:20" ht="13" x14ac:dyDescent="0.15">
      <c r="B642" s="9"/>
      <c r="D642" s="9"/>
      <c r="F642" s="9"/>
      <c r="H642" s="9"/>
      <c r="J642" s="9"/>
      <c r="L642" s="9"/>
      <c r="N642" s="9"/>
      <c r="P642" s="9"/>
      <c r="R642" s="9"/>
      <c r="T642" s="9"/>
    </row>
    <row r="643" spans="2:20" ht="13" x14ac:dyDescent="0.15">
      <c r="B643" s="9"/>
      <c r="D643" s="9"/>
      <c r="F643" s="9"/>
      <c r="H643" s="9"/>
      <c r="J643" s="9"/>
      <c r="L643" s="9"/>
      <c r="N643" s="9"/>
      <c r="P643" s="9"/>
      <c r="R643" s="9"/>
      <c r="T643" s="9"/>
    </row>
    <row r="644" spans="2:20" ht="13" x14ac:dyDescent="0.15">
      <c r="B644" s="9"/>
      <c r="D644" s="9"/>
      <c r="F644" s="9"/>
      <c r="H644" s="9"/>
      <c r="J644" s="9"/>
      <c r="L644" s="9"/>
      <c r="N644" s="9"/>
      <c r="P644" s="9"/>
      <c r="R644" s="9"/>
      <c r="T644" s="9"/>
    </row>
    <row r="645" spans="2:20" ht="13" x14ac:dyDescent="0.15">
      <c r="B645" s="9"/>
      <c r="D645" s="9"/>
      <c r="F645" s="9"/>
      <c r="H645" s="9"/>
      <c r="J645" s="9"/>
      <c r="L645" s="9"/>
      <c r="N645" s="9"/>
      <c r="P645" s="9"/>
      <c r="R645" s="9"/>
      <c r="T645" s="9"/>
    </row>
    <row r="646" spans="2:20" ht="13" x14ac:dyDescent="0.15">
      <c r="B646" s="9"/>
      <c r="D646" s="9"/>
      <c r="F646" s="9"/>
      <c r="H646" s="9"/>
      <c r="J646" s="9"/>
      <c r="L646" s="9"/>
      <c r="N646" s="9"/>
      <c r="P646" s="9"/>
      <c r="R646" s="9"/>
      <c r="T646" s="9"/>
    </row>
    <row r="647" spans="2:20" ht="13" x14ac:dyDescent="0.15">
      <c r="B647" s="9"/>
      <c r="D647" s="9"/>
      <c r="F647" s="9"/>
      <c r="H647" s="9"/>
      <c r="J647" s="9"/>
      <c r="L647" s="9"/>
      <c r="N647" s="9"/>
      <c r="P647" s="9"/>
      <c r="R647" s="9"/>
      <c r="T647" s="9"/>
    </row>
    <row r="648" spans="2:20" ht="13" x14ac:dyDescent="0.15">
      <c r="B648" s="9"/>
      <c r="D648" s="9"/>
      <c r="F648" s="9"/>
      <c r="H648" s="9"/>
      <c r="J648" s="9"/>
      <c r="L648" s="9"/>
      <c r="N648" s="9"/>
      <c r="P648" s="9"/>
      <c r="R648" s="9"/>
      <c r="T648" s="9"/>
    </row>
    <row r="649" spans="2:20" ht="13" x14ac:dyDescent="0.15">
      <c r="B649" s="9"/>
      <c r="D649" s="9"/>
      <c r="F649" s="9"/>
      <c r="H649" s="9"/>
      <c r="J649" s="9"/>
      <c r="L649" s="9"/>
      <c r="N649" s="9"/>
      <c r="P649" s="9"/>
      <c r="R649" s="9"/>
      <c r="T649" s="9"/>
    </row>
    <row r="650" spans="2:20" ht="13" x14ac:dyDescent="0.15">
      <c r="B650" s="9"/>
      <c r="D650" s="9"/>
      <c r="F650" s="9"/>
      <c r="H650" s="9"/>
      <c r="J650" s="9"/>
      <c r="L650" s="9"/>
      <c r="N650" s="9"/>
      <c r="P650" s="9"/>
      <c r="R650" s="9"/>
      <c r="T650" s="9"/>
    </row>
    <row r="651" spans="2:20" ht="13" x14ac:dyDescent="0.15">
      <c r="B651" s="9"/>
      <c r="D651" s="9"/>
      <c r="F651" s="9"/>
      <c r="H651" s="9"/>
      <c r="J651" s="9"/>
      <c r="L651" s="9"/>
      <c r="N651" s="9"/>
      <c r="P651" s="9"/>
      <c r="R651" s="9"/>
      <c r="T651" s="9"/>
    </row>
    <row r="652" spans="2:20" ht="13" x14ac:dyDescent="0.15">
      <c r="B652" s="9"/>
      <c r="D652" s="9"/>
      <c r="F652" s="9"/>
      <c r="H652" s="9"/>
      <c r="J652" s="9"/>
      <c r="L652" s="9"/>
      <c r="N652" s="9"/>
      <c r="P652" s="9"/>
      <c r="R652" s="9"/>
      <c r="T652" s="9"/>
    </row>
    <row r="653" spans="2:20" ht="13" x14ac:dyDescent="0.15">
      <c r="B653" s="9"/>
      <c r="D653" s="9"/>
      <c r="F653" s="9"/>
      <c r="H653" s="9"/>
      <c r="J653" s="9"/>
      <c r="L653" s="9"/>
      <c r="N653" s="9"/>
      <c r="P653" s="9"/>
      <c r="R653" s="9"/>
      <c r="T653" s="9"/>
    </row>
    <row r="654" spans="2:20" ht="13" x14ac:dyDescent="0.15">
      <c r="B654" s="9"/>
      <c r="D654" s="9"/>
      <c r="F654" s="9"/>
      <c r="H654" s="9"/>
      <c r="J654" s="9"/>
      <c r="L654" s="9"/>
      <c r="N654" s="9"/>
      <c r="P654" s="9"/>
      <c r="R654" s="9"/>
      <c r="T654" s="9"/>
    </row>
    <row r="655" spans="2:20" ht="13" x14ac:dyDescent="0.15">
      <c r="B655" s="9"/>
      <c r="D655" s="9"/>
      <c r="F655" s="9"/>
      <c r="H655" s="9"/>
      <c r="J655" s="9"/>
      <c r="L655" s="9"/>
      <c r="N655" s="9"/>
      <c r="P655" s="9"/>
      <c r="R655" s="9"/>
      <c r="T655" s="9"/>
    </row>
    <row r="656" spans="2:20" ht="13" x14ac:dyDescent="0.15">
      <c r="B656" s="9"/>
      <c r="D656" s="9"/>
      <c r="F656" s="9"/>
      <c r="H656" s="9"/>
      <c r="J656" s="9"/>
      <c r="L656" s="9"/>
      <c r="N656" s="9"/>
      <c r="P656" s="9"/>
      <c r="R656" s="9"/>
      <c r="T656" s="9"/>
    </row>
    <row r="657" spans="2:20" ht="13" x14ac:dyDescent="0.15">
      <c r="B657" s="9"/>
      <c r="D657" s="9"/>
      <c r="F657" s="9"/>
      <c r="H657" s="9"/>
      <c r="J657" s="9"/>
      <c r="L657" s="9"/>
      <c r="N657" s="9"/>
      <c r="P657" s="9"/>
      <c r="R657" s="9"/>
      <c r="T657" s="9"/>
    </row>
    <row r="658" spans="2:20" ht="13" x14ac:dyDescent="0.15">
      <c r="B658" s="9"/>
      <c r="D658" s="9"/>
      <c r="F658" s="9"/>
      <c r="H658" s="9"/>
      <c r="J658" s="9"/>
      <c r="L658" s="9"/>
      <c r="N658" s="9"/>
      <c r="P658" s="9"/>
      <c r="R658" s="9"/>
      <c r="T658" s="9"/>
    </row>
    <row r="659" spans="2:20" ht="13" x14ac:dyDescent="0.15">
      <c r="B659" s="9"/>
      <c r="D659" s="9"/>
      <c r="F659" s="9"/>
      <c r="H659" s="9"/>
      <c r="J659" s="9"/>
      <c r="L659" s="9"/>
      <c r="N659" s="9"/>
      <c r="P659" s="9"/>
      <c r="R659" s="9"/>
      <c r="T659" s="9"/>
    </row>
    <row r="660" spans="2:20" ht="13" x14ac:dyDescent="0.15">
      <c r="B660" s="9"/>
      <c r="D660" s="9"/>
      <c r="F660" s="9"/>
      <c r="H660" s="9"/>
      <c r="J660" s="9"/>
      <c r="L660" s="9"/>
      <c r="N660" s="9"/>
      <c r="P660" s="9"/>
      <c r="R660" s="9"/>
      <c r="T660" s="9"/>
    </row>
    <row r="661" spans="2:20" ht="13" x14ac:dyDescent="0.15">
      <c r="B661" s="9"/>
      <c r="D661" s="9"/>
      <c r="F661" s="9"/>
      <c r="H661" s="9"/>
      <c r="J661" s="9"/>
      <c r="L661" s="9"/>
      <c r="N661" s="9"/>
      <c r="P661" s="9"/>
      <c r="R661" s="9"/>
      <c r="T661" s="9"/>
    </row>
    <row r="662" spans="2:20" ht="13" x14ac:dyDescent="0.15">
      <c r="B662" s="9"/>
      <c r="D662" s="9"/>
      <c r="F662" s="9"/>
      <c r="H662" s="9"/>
      <c r="J662" s="9"/>
      <c r="L662" s="9"/>
      <c r="N662" s="9"/>
      <c r="P662" s="9"/>
      <c r="R662" s="9"/>
      <c r="T662" s="9"/>
    </row>
    <row r="663" spans="2:20" ht="13" x14ac:dyDescent="0.15">
      <c r="B663" s="9"/>
      <c r="D663" s="9"/>
      <c r="F663" s="9"/>
      <c r="H663" s="9"/>
      <c r="J663" s="9"/>
      <c r="L663" s="9"/>
      <c r="N663" s="9"/>
      <c r="P663" s="9"/>
      <c r="R663" s="9"/>
      <c r="T663" s="9"/>
    </row>
    <row r="664" spans="2:20" ht="13" x14ac:dyDescent="0.15">
      <c r="B664" s="9"/>
      <c r="D664" s="9"/>
      <c r="F664" s="9"/>
      <c r="H664" s="9"/>
      <c r="J664" s="9"/>
      <c r="L664" s="9"/>
      <c r="N664" s="9"/>
      <c r="P664" s="9"/>
      <c r="R664" s="9"/>
      <c r="T664" s="9"/>
    </row>
    <row r="665" spans="2:20" ht="13" x14ac:dyDescent="0.15">
      <c r="B665" s="9"/>
      <c r="D665" s="9"/>
      <c r="F665" s="9"/>
      <c r="H665" s="9"/>
      <c r="J665" s="9"/>
      <c r="L665" s="9"/>
      <c r="N665" s="9"/>
      <c r="P665" s="9"/>
      <c r="R665" s="9"/>
      <c r="T665" s="9"/>
    </row>
    <row r="666" spans="2:20" ht="13" x14ac:dyDescent="0.15">
      <c r="B666" s="9"/>
      <c r="D666" s="9"/>
      <c r="F666" s="9"/>
      <c r="H666" s="9"/>
      <c r="J666" s="9"/>
      <c r="L666" s="9"/>
      <c r="N666" s="9"/>
      <c r="P666" s="9"/>
      <c r="R666" s="9"/>
      <c r="T666" s="9"/>
    </row>
    <row r="667" spans="2:20" ht="13" x14ac:dyDescent="0.15">
      <c r="B667" s="9"/>
      <c r="D667" s="9"/>
      <c r="F667" s="9"/>
      <c r="H667" s="9"/>
      <c r="J667" s="9"/>
      <c r="L667" s="9"/>
      <c r="N667" s="9"/>
      <c r="P667" s="9"/>
      <c r="R667" s="9"/>
      <c r="T667" s="9"/>
    </row>
    <row r="668" spans="2:20" ht="13" x14ac:dyDescent="0.15">
      <c r="B668" s="9"/>
      <c r="D668" s="9"/>
      <c r="F668" s="9"/>
      <c r="H668" s="9"/>
      <c r="J668" s="9"/>
      <c r="L668" s="9"/>
      <c r="N668" s="9"/>
      <c r="P668" s="9"/>
      <c r="R668" s="9"/>
      <c r="T668" s="9"/>
    </row>
    <row r="669" spans="2:20" ht="13" x14ac:dyDescent="0.15">
      <c r="B669" s="9"/>
      <c r="D669" s="9"/>
      <c r="F669" s="9"/>
      <c r="H669" s="9"/>
      <c r="J669" s="9"/>
      <c r="L669" s="9"/>
      <c r="N669" s="9"/>
      <c r="P669" s="9"/>
      <c r="R669" s="9"/>
      <c r="T669" s="9"/>
    </row>
    <row r="670" spans="2:20" ht="13" x14ac:dyDescent="0.15">
      <c r="B670" s="9"/>
      <c r="D670" s="9"/>
      <c r="F670" s="9"/>
      <c r="H670" s="9"/>
      <c r="J670" s="9"/>
      <c r="L670" s="9"/>
      <c r="N670" s="9"/>
      <c r="P670" s="9"/>
      <c r="R670" s="9"/>
      <c r="T670" s="9"/>
    </row>
    <row r="671" spans="2:20" ht="13" x14ac:dyDescent="0.15">
      <c r="B671" s="9"/>
      <c r="D671" s="9"/>
      <c r="F671" s="9"/>
      <c r="H671" s="9"/>
      <c r="J671" s="9"/>
      <c r="L671" s="9"/>
      <c r="N671" s="9"/>
      <c r="P671" s="9"/>
      <c r="R671" s="9"/>
      <c r="T671" s="9"/>
    </row>
    <row r="672" spans="2:20" ht="13" x14ac:dyDescent="0.15">
      <c r="B672" s="9"/>
      <c r="D672" s="9"/>
      <c r="F672" s="9"/>
      <c r="H672" s="9"/>
      <c r="J672" s="9"/>
      <c r="L672" s="9"/>
      <c r="N672" s="9"/>
      <c r="P672" s="9"/>
      <c r="R672" s="9"/>
      <c r="T672" s="9"/>
    </row>
    <row r="673" spans="2:20" ht="13" x14ac:dyDescent="0.15">
      <c r="B673" s="9"/>
      <c r="D673" s="9"/>
      <c r="F673" s="9"/>
      <c r="H673" s="9"/>
      <c r="J673" s="9"/>
      <c r="L673" s="9"/>
      <c r="N673" s="9"/>
      <c r="P673" s="9"/>
      <c r="R673" s="9"/>
      <c r="T673" s="9"/>
    </row>
    <row r="674" spans="2:20" ht="13" x14ac:dyDescent="0.15">
      <c r="B674" s="9"/>
      <c r="D674" s="9"/>
      <c r="F674" s="9"/>
      <c r="H674" s="9"/>
      <c r="J674" s="9"/>
      <c r="L674" s="9"/>
      <c r="N674" s="9"/>
      <c r="P674" s="9"/>
      <c r="R674" s="9"/>
      <c r="T674" s="9"/>
    </row>
    <row r="675" spans="2:20" ht="13" x14ac:dyDescent="0.15">
      <c r="B675" s="9"/>
      <c r="D675" s="9"/>
      <c r="F675" s="9"/>
      <c r="H675" s="9"/>
      <c r="J675" s="9"/>
      <c r="L675" s="9"/>
      <c r="N675" s="9"/>
      <c r="P675" s="9"/>
      <c r="R675" s="9"/>
      <c r="T675" s="9"/>
    </row>
    <row r="676" spans="2:20" ht="13" x14ac:dyDescent="0.15">
      <c r="B676" s="9"/>
      <c r="D676" s="9"/>
      <c r="F676" s="9"/>
      <c r="H676" s="9"/>
      <c r="J676" s="9"/>
      <c r="L676" s="9"/>
      <c r="N676" s="9"/>
      <c r="P676" s="9"/>
      <c r="R676" s="9"/>
      <c r="T676" s="9"/>
    </row>
    <row r="677" spans="2:20" ht="13" x14ac:dyDescent="0.15">
      <c r="B677" s="9"/>
      <c r="D677" s="9"/>
      <c r="F677" s="9"/>
      <c r="H677" s="9"/>
      <c r="J677" s="9"/>
      <c r="L677" s="9"/>
      <c r="N677" s="9"/>
      <c r="P677" s="9"/>
      <c r="R677" s="9"/>
      <c r="T677" s="9"/>
    </row>
    <row r="678" spans="2:20" ht="13" x14ac:dyDescent="0.15">
      <c r="B678" s="9"/>
      <c r="D678" s="9"/>
      <c r="F678" s="9"/>
      <c r="H678" s="9"/>
      <c r="J678" s="9"/>
      <c r="L678" s="9"/>
      <c r="N678" s="9"/>
      <c r="P678" s="9"/>
      <c r="R678" s="9"/>
      <c r="T678" s="9"/>
    </row>
    <row r="679" spans="2:20" ht="13" x14ac:dyDescent="0.15">
      <c r="B679" s="9"/>
      <c r="D679" s="9"/>
      <c r="F679" s="9"/>
      <c r="H679" s="9"/>
      <c r="J679" s="9"/>
      <c r="L679" s="9"/>
      <c r="N679" s="9"/>
      <c r="P679" s="9"/>
      <c r="R679" s="9"/>
      <c r="T679" s="9"/>
    </row>
    <row r="680" spans="2:20" ht="13" x14ac:dyDescent="0.15">
      <c r="B680" s="9"/>
      <c r="D680" s="9"/>
      <c r="F680" s="9"/>
      <c r="H680" s="9"/>
      <c r="J680" s="9"/>
      <c r="L680" s="9"/>
      <c r="N680" s="9"/>
      <c r="P680" s="9"/>
      <c r="R680" s="9"/>
      <c r="T680" s="9"/>
    </row>
    <row r="681" spans="2:20" ht="13" x14ac:dyDescent="0.15">
      <c r="B681" s="9"/>
      <c r="D681" s="9"/>
      <c r="F681" s="9"/>
      <c r="H681" s="9"/>
      <c r="J681" s="9"/>
      <c r="L681" s="9"/>
      <c r="N681" s="9"/>
      <c r="P681" s="9"/>
      <c r="R681" s="9"/>
      <c r="T681" s="9"/>
    </row>
    <row r="682" spans="2:20" ht="13" x14ac:dyDescent="0.15">
      <c r="B682" s="9"/>
      <c r="D682" s="9"/>
      <c r="F682" s="9"/>
      <c r="H682" s="9"/>
      <c r="J682" s="9"/>
      <c r="L682" s="9"/>
      <c r="N682" s="9"/>
      <c r="P682" s="9"/>
      <c r="R682" s="9"/>
      <c r="T682" s="9"/>
    </row>
    <row r="683" spans="2:20" ht="13" x14ac:dyDescent="0.15">
      <c r="B683" s="9"/>
      <c r="D683" s="9"/>
      <c r="F683" s="9"/>
      <c r="H683" s="9"/>
      <c r="J683" s="9"/>
      <c r="L683" s="9"/>
      <c r="N683" s="9"/>
      <c r="P683" s="9"/>
      <c r="R683" s="9"/>
      <c r="T683" s="9"/>
    </row>
    <row r="684" spans="2:20" ht="13" x14ac:dyDescent="0.15">
      <c r="B684" s="9"/>
      <c r="D684" s="9"/>
      <c r="F684" s="9"/>
      <c r="H684" s="9"/>
      <c r="J684" s="9"/>
      <c r="L684" s="9"/>
      <c r="N684" s="9"/>
      <c r="P684" s="9"/>
      <c r="R684" s="9"/>
      <c r="T684" s="9"/>
    </row>
    <row r="685" spans="2:20" ht="13" x14ac:dyDescent="0.15">
      <c r="B685" s="9"/>
      <c r="D685" s="9"/>
      <c r="F685" s="9"/>
      <c r="H685" s="9"/>
      <c r="J685" s="9"/>
      <c r="L685" s="9"/>
      <c r="N685" s="9"/>
      <c r="P685" s="9"/>
      <c r="R685" s="9"/>
      <c r="T685" s="9"/>
    </row>
    <row r="686" spans="2:20" ht="13" x14ac:dyDescent="0.15">
      <c r="B686" s="9"/>
      <c r="D686" s="9"/>
      <c r="F686" s="9"/>
      <c r="H686" s="9"/>
      <c r="J686" s="9"/>
      <c r="L686" s="9"/>
      <c r="N686" s="9"/>
      <c r="P686" s="9"/>
      <c r="R686" s="9"/>
      <c r="T686" s="9"/>
    </row>
    <row r="687" spans="2:20" ht="13" x14ac:dyDescent="0.15">
      <c r="B687" s="9"/>
      <c r="D687" s="9"/>
      <c r="F687" s="9"/>
      <c r="H687" s="9"/>
      <c r="J687" s="9"/>
      <c r="L687" s="9"/>
      <c r="N687" s="9"/>
      <c r="P687" s="9"/>
      <c r="R687" s="9"/>
      <c r="T687" s="9"/>
    </row>
    <row r="688" spans="2:20" ht="13" x14ac:dyDescent="0.15">
      <c r="B688" s="9"/>
      <c r="D688" s="9"/>
      <c r="F688" s="9"/>
      <c r="H688" s="9"/>
      <c r="J688" s="9"/>
      <c r="L688" s="9"/>
      <c r="N688" s="9"/>
      <c r="P688" s="9"/>
      <c r="R688" s="9"/>
      <c r="T688" s="9"/>
    </row>
    <row r="689" spans="2:20" ht="13" x14ac:dyDescent="0.15">
      <c r="B689" s="9"/>
      <c r="D689" s="9"/>
      <c r="F689" s="9"/>
      <c r="H689" s="9"/>
      <c r="J689" s="9"/>
      <c r="L689" s="9"/>
      <c r="N689" s="9"/>
      <c r="P689" s="9"/>
      <c r="R689" s="9"/>
      <c r="T689" s="9"/>
    </row>
    <row r="690" spans="2:20" ht="13" x14ac:dyDescent="0.15">
      <c r="B690" s="9"/>
      <c r="D690" s="9"/>
      <c r="F690" s="9"/>
      <c r="H690" s="9"/>
      <c r="J690" s="9"/>
      <c r="L690" s="9"/>
      <c r="N690" s="9"/>
      <c r="P690" s="9"/>
      <c r="R690" s="9"/>
      <c r="T690" s="9"/>
    </row>
    <row r="691" spans="2:20" ht="13" x14ac:dyDescent="0.15">
      <c r="B691" s="9"/>
      <c r="D691" s="9"/>
      <c r="F691" s="9"/>
      <c r="H691" s="9"/>
      <c r="J691" s="9"/>
      <c r="L691" s="9"/>
      <c r="N691" s="9"/>
      <c r="P691" s="9"/>
      <c r="R691" s="9"/>
      <c r="T691" s="9"/>
    </row>
    <row r="692" spans="2:20" ht="13" x14ac:dyDescent="0.15">
      <c r="B692" s="9"/>
      <c r="D692" s="9"/>
      <c r="F692" s="9"/>
      <c r="H692" s="9"/>
      <c r="J692" s="9"/>
      <c r="L692" s="9"/>
      <c r="N692" s="9"/>
      <c r="P692" s="9"/>
      <c r="R692" s="9"/>
      <c r="T692" s="9"/>
    </row>
    <row r="693" spans="2:20" ht="13" x14ac:dyDescent="0.15">
      <c r="B693" s="9"/>
      <c r="D693" s="9"/>
      <c r="F693" s="9"/>
      <c r="H693" s="9"/>
      <c r="J693" s="9"/>
      <c r="L693" s="9"/>
      <c r="N693" s="9"/>
      <c r="P693" s="9"/>
      <c r="R693" s="9"/>
      <c r="T693" s="9"/>
    </row>
    <row r="694" spans="2:20" ht="13" x14ac:dyDescent="0.15">
      <c r="B694" s="9"/>
      <c r="D694" s="9"/>
      <c r="F694" s="9"/>
      <c r="H694" s="9"/>
      <c r="J694" s="9"/>
      <c r="L694" s="9"/>
      <c r="N694" s="9"/>
      <c r="P694" s="9"/>
      <c r="R694" s="9"/>
      <c r="T694" s="9"/>
    </row>
    <row r="695" spans="2:20" ht="13" x14ac:dyDescent="0.15">
      <c r="B695" s="9"/>
      <c r="D695" s="9"/>
      <c r="F695" s="9"/>
      <c r="H695" s="9"/>
      <c r="J695" s="9"/>
      <c r="L695" s="9"/>
      <c r="N695" s="9"/>
      <c r="P695" s="9"/>
      <c r="R695" s="9"/>
      <c r="T695" s="9"/>
    </row>
    <row r="696" spans="2:20" ht="13" x14ac:dyDescent="0.15">
      <c r="B696" s="9"/>
      <c r="D696" s="9"/>
      <c r="F696" s="9"/>
      <c r="H696" s="9"/>
      <c r="J696" s="9"/>
      <c r="L696" s="9"/>
      <c r="N696" s="9"/>
      <c r="P696" s="9"/>
      <c r="R696" s="9"/>
      <c r="T696" s="9"/>
    </row>
    <row r="697" spans="2:20" ht="13" x14ac:dyDescent="0.15">
      <c r="B697" s="9"/>
      <c r="D697" s="9"/>
      <c r="F697" s="9"/>
      <c r="H697" s="9"/>
      <c r="J697" s="9"/>
      <c r="L697" s="9"/>
      <c r="N697" s="9"/>
      <c r="P697" s="9"/>
      <c r="R697" s="9"/>
      <c r="T697" s="9"/>
    </row>
    <row r="698" spans="2:20" ht="13" x14ac:dyDescent="0.15">
      <c r="B698" s="9"/>
      <c r="D698" s="9"/>
      <c r="F698" s="9"/>
      <c r="H698" s="9"/>
      <c r="J698" s="9"/>
      <c r="L698" s="9"/>
      <c r="N698" s="9"/>
      <c r="P698" s="9"/>
      <c r="R698" s="9"/>
      <c r="T698" s="9"/>
    </row>
    <row r="699" spans="2:20" ht="13" x14ac:dyDescent="0.15">
      <c r="B699" s="9"/>
      <c r="D699" s="9"/>
      <c r="F699" s="9"/>
      <c r="H699" s="9"/>
      <c r="J699" s="9"/>
      <c r="L699" s="9"/>
      <c r="N699" s="9"/>
      <c r="P699" s="9"/>
      <c r="R699" s="9"/>
      <c r="T699" s="9"/>
    </row>
    <row r="700" spans="2:20" ht="13" x14ac:dyDescent="0.15">
      <c r="B700" s="9"/>
      <c r="D700" s="9"/>
      <c r="F700" s="9"/>
      <c r="H700" s="9"/>
      <c r="J700" s="9"/>
      <c r="L700" s="9"/>
      <c r="N700" s="9"/>
      <c r="P700" s="9"/>
      <c r="R700" s="9"/>
      <c r="T700" s="9"/>
    </row>
    <row r="701" spans="2:20" ht="13" x14ac:dyDescent="0.15">
      <c r="B701" s="9"/>
      <c r="D701" s="9"/>
      <c r="F701" s="9"/>
      <c r="H701" s="9"/>
      <c r="J701" s="9"/>
      <c r="L701" s="9"/>
      <c r="N701" s="9"/>
      <c r="P701" s="9"/>
      <c r="R701" s="9"/>
      <c r="T701" s="9"/>
    </row>
    <row r="702" spans="2:20" ht="13" x14ac:dyDescent="0.15">
      <c r="B702" s="9"/>
      <c r="D702" s="9"/>
      <c r="F702" s="9"/>
      <c r="H702" s="9"/>
      <c r="J702" s="9"/>
      <c r="L702" s="9"/>
      <c r="N702" s="9"/>
      <c r="P702" s="9"/>
      <c r="R702" s="9"/>
      <c r="T702" s="9"/>
    </row>
    <row r="703" spans="2:20" ht="13" x14ac:dyDescent="0.15">
      <c r="B703" s="9"/>
      <c r="D703" s="9"/>
      <c r="F703" s="9"/>
      <c r="H703" s="9"/>
      <c r="J703" s="9"/>
      <c r="L703" s="9"/>
      <c r="N703" s="9"/>
      <c r="P703" s="9"/>
      <c r="R703" s="9"/>
      <c r="T703" s="9"/>
    </row>
    <row r="704" spans="2:20" ht="13" x14ac:dyDescent="0.15">
      <c r="B704" s="9"/>
      <c r="D704" s="9"/>
      <c r="F704" s="9"/>
      <c r="H704" s="9"/>
      <c r="J704" s="9"/>
      <c r="L704" s="9"/>
      <c r="N704" s="9"/>
      <c r="P704" s="9"/>
      <c r="R704" s="9"/>
      <c r="T704" s="9"/>
    </row>
    <row r="705" spans="2:20" ht="13" x14ac:dyDescent="0.15">
      <c r="B705" s="9"/>
      <c r="D705" s="9"/>
      <c r="F705" s="9"/>
      <c r="H705" s="9"/>
      <c r="J705" s="9"/>
      <c r="L705" s="9"/>
      <c r="N705" s="9"/>
      <c r="P705" s="9"/>
      <c r="R705" s="9"/>
      <c r="T705" s="9"/>
    </row>
    <row r="706" spans="2:20" ht="13" x14ac:dyDescent="0.15">
      <c r="B706" s="9"/>
      <c r="D706" s="9"/>
      <c r="F706" s="9"/>
      <c r="H706" s="9"/>
      <c r="J706" s="9"/>
      <c r="L706" s="9"/>
      <c r="N706" s="9"/>
      <c r="P706" s="9"/>
      <c r="R706" s="9"/>
      <c r="T706" s="9"/>
    </row>
    <row r="707" spans="2:20" ht="13" x14ac:dyDescent="0.15">
      <c r="B707" s="9"/>
      <c r="D707" s="9"/>
      <c r="F707" s="9"/>
      <c r="H707" s="9"/>
      <c r="J707" s="9"/>
      <c r="L707" s="9"/>
      <c r="N707" s="9"/>
      <c r="P707" s="9"/>
      <c r="R707" s="9"/>
      <c r="T707" s="9"/>
    </row>
    <row r="708" spans="2:20" ht="13" x14ac:dyDescent="0.15">
      <c r="B708" s="9"/>
      <c r="D708" s="9"/>
      <c r="F708" s="9"/>
      <c r="H708" s="9"/>
      <c r="J708" s="9"/>
      <c r="L708" s="9"/>
      <c r="N708" s="9"/>
      <c r="P708" s="9"/>
      <c r="R708" s="9"/>
      <c r="T708" s="9"/>
    </row>
    <row r="709" spans="2:20" ht="13" x14ac:dyDescent="0.15">
      <c r="B709" s="9"/>
      <c r="D709" s="9"/>
      <c r="F709" s="9"/>
      <c r="H709" s="9"/>
      <c r="J709" s="9"/>
      <c r="L709" s="9"/>
      <c r="N709" s="9"/>
      <c r="P709" s="9"/>
      <c r="R709" s="9"/>
      <c r="T709" s="9"/>
    </row>
    <row r="710" spans="2:20" ht="13" x14ac:dyDescent="0.15">
      <c r="B710" s="9"/>
      <c r="D710" s="9"/>
      <c r="F710" s="9"/>
      <c r="H710" s="9"/>
      <c r="J710" s="9"/>
      <c r="L710" s="9"/>
      <c r="N710" s="9"/>
      <c r="P710" s="9"/>
      <c r="R710" s="9"/>
      <c r="T710" s="9"/>
    </row>
    <row r="711" spans="2:20" ht="13" x14ac:dyDescent="0.15">
      <c r="B711" s="9"/>
      <c r="D711" s="9"/>
      <c r="F711" s="9"/>
      <c r="H711" s="9"/>
      <c r="J711" s="9"/>
      <c r="L711" s="9"/>
      <c r="N711" s="9"/>
      <c r="P711" s="9"/>
      <c r="R711" s="9"/>
      <c r="T711" s="9"/>
    </row>
    <row r="712" spans="2:20" ht="13" x14ac:dyDescent="0.15">
      <c r="B712" s="9"/>
      <c r="D712" s="9"/>
      <c r="F712" s="9"/>
      <c r="H712" s="9"/>
      <c r="J712" s="9"/>
      <c r="L712" s="9"/>
      <c r="N712" s="9"/>
      <c r="P712" s="9"/>
      <c r="R712" s="9"/>
      <c r="T712" s="9"/>
    </row>
    <row r="713" spans="2:20" ht="13" x14ac:dyDescent="0.15">
      <c r="B713" s="9"/>
      <c r="D713" s="9"/>
      <c r="F713" s="9"/>
      <c r="H713" s="9"/>
      <c r="J713" s="9"/>
      <c r="L713" s="9"/>
      <c r="N713" s="9"/>
      <c r="P713" s="9"/>
      <c r="R713" s="9"/>
      <c r="T713" s="9"/>
    </row>
    <row r="714" spans="2:20" ht="13" x14ac:dyDescent="0.15">
      <c r="B714" s="9"/>
      <c r="D714" s="9"/>
      <c r="F714" s="9"/>
      <c r="H714" s="9"/>
      <c r="J714" s="9"/>
      <c r="L714" s="9"/>
      <c r="N714" s="9"/>
      <c r="P714" s="9"/>
      <c r="R714" s="9"/>
      <c r="T714" s="9"/>
    </row>
    <row r="715" spans="2:20" ht="13" x14ac:dyDescent="0.15">
      <c r="B715" s="9"/>
      <c r="D715" s="9"/>
      <c r="F715" s="9"/>
      <c r="H715" s="9"/>
      <c r="J715" s="9"/>
      <c r="L715" s="9"/>
      <c r="N715" s="9"/>
      <c r="P715" s="9"/>
      <c r="R715" s="9"/>
      <c r="T715" s="9"/>
    </row>
    <row r="716" spans="2:20" ht="13" x14ac:dyDescent="0.15">
      <c r="B716" s="9"/>
      <c r="D716" s="9"/>
      <c r="F716" s="9"/>
      <c r="H716" s="9"/>
      <c r="J716" s="9"/>
      <c r="L716" s="9"/>
      <c r="N716" s="9"/>
      <c r="P716" s="9"/>
      <c r="R716" s="9"/>
      <c r="T716" s="9"/>
    </row>
    <row r="717" spans="2:20" ht="13" x14ac:dyDescent="0.15">
      <c r="B717" s="9"/>
      <c r="D717" s="9"/>
      <c r="F717" s="9"/>
      <c r="H717" s="9"/>
      <c r="J717" s="9"/>
      <c r="L717" s="9"/>
      <c r="N717" s="9"/>
      <c r="P717" s="9"/>
      <c r="R717" s="9"/>
      <c r="T717" s="9"/>
    </row>
    <row r="718" spans="2:20" ht="13" x14ac:dyDescent="0.15">
      <c r="B718" s="9"/>
      <c r="D718" s="9"/>
      <c r="F718" s="9"/>
      <c r="H718" s="9"/>
      <c r="J718" s="9"/>
      <c r="L718" s="9"/>
      <c r="N718" s="9"/>
      <c r="P718" s="9"/>
      <c r="R718" s="9"/>
      <c r="T718" s="9"/>
    </row>
    <row r="719" spans="2:20" ht="13" x14ac:dyDescent="0.15">
      <c r="B719" s="9"/>
      <c r="D719" s="9"/>
      <c r="F719" s="9"/>
      <c r="H719" s="9"/>
      <c r="J719" s="9"/>
      <c r="L719" s="9"/>
      <c r="N719" s="9"/>
      <c r="P719" s="9"/>
      <c r="R719" s="9"/>
      <c r="T719" s="9"/>
    </row>
    <row r="720" spans="2:20" ht="13" x14ac:dyDescent="0.15">
      <c r="B720" s="9"/>
      <c r="D720" s="9"/>
      <c r="F720" s="9"/>
      <c r="H720" s="9"/>
      <c r="J720" s="9"/>
      <c r="L720" s="9"/>
      <c r="N720" s="9"/>
      <c r="P720" s="9"/>
      <c r="R720" s="9"/>
      <c r="T720" s="9"/>
    </row>
    <row r="721" spans="2:20" ht="13" x14ac:dyDescent="0.15">
      <c r="B721" s="9"/>
      <c r="D721" s="9"/>
      <c r="F721" s="9"/>
      <c r="H721" s="9"/>
      <c r="J721" s="9"/>
      <c r="L721" s="9"/>
      <c r="N721" s="9"/>
      <c r="P721" s="9"/>
      <c r="R721" s="9"/>
      <c r="T721" s="9"/>
    </row>
    <row r="722" spans="2:20" ht="13" x14ac:dyDescent="0.15">
      <c r="B722" s="9"/>
      <c r="D722" s="9"/>
      <c r="F722" s="9"/>
      <c r="H722" s="9"/>
      <c r="J722" s="9"/>
      <c r="L722" s="9"/>
      <c r="N722" s="9"/>
      <c r="P722" s="9"/>
      <c r="R722" s="9"/>
      <c r="T722" s="9"/>
    </row>
    <row r="723" spans="2:20" ht="13" x14ac:dyDescent="0.15">
      <c r="B723" s="9"/>
      <c r="D723" s="9"/>
      <c r="F723" s="9"/>
      <c r="H723" s="9"/>
      <c r="J723" s="9"/>
      <c r="L723" s="9"/>
      <c r="N723" s="9"/>
      <c r="P723" s="9"/>
      <c r="R723" s="9"/>
      <c r="T723" s="9"/>
    </row>
    <row r="724" spans="2:20" ht="13" x14ac:dyDescent="0.15">
      <c r="B724" s="9"/>
      <c r="D724" s="9"/>
      <c r="F724" s="9"/>
      <c r="H724" s="9"/>
      <c r="J724" s="9"/>
      <c r="L724" s="9"/>
      <c r="N724" s="9"/>
      <c r="P724" s="9"/>
      <c r="R724" s="9"/>
      <c r="T724" s="9"/>
    </row>
    <row r="725" spans="2:20" ht="13" x14ac:dyDescent="0.15">
      <c r="B725" s="9"/>
      <c r="D725" s="9"/>
      <c r="F725" s="9"/>
      <c r="H725" s="9"/>
      <c r="J725" s="9"/>
      <c r="L725" s="9"/>
      <c r="N725" s="9"/>
      <c r="P725" s="9"/>
      <c r="R725" s="9"/>
      <c r="T725" s="9"/>
    </row>
    <row r="726" spans="2:20" ht="13" x14ac:dyDescent="0.15">
      <c r="B726" s="9"/>
      <c r="D726" s="9"/>
      <c r="F726" s="9"/>
      <c r="H726" s="9"/>
      <c r="J726" s="9"/>
      <c r="L726" s="9"/>
      <c r="N726" s="9"/>
      <c r="P726" s="9"/>
      <c r="R726" s="9"/>
      <c r="T726" s="9"/>
    </row>
    <row r="727" spans="2:20" ht="13" x14ac:dyDescent="0.15">
      <c r="B727" s="9"/>
      <c r="D727" s="9"/>
      <c r="F727" s="9"/>
      <c r="H727" s="9"/>
      <c r="J727" s="9"/>
      <c r="L727" s="9"/>
      <c r="N727" s="9"/>
      <c r="P727" s="9"/>
      <c r="R727" s="9"/>
      <c r="T727" s="9"/>
    </row>
    <row r="728" spans="2:20" ht="13" x14ac:dyDescent="0.15">
      <c r="B728" s="9"/>
      <c r="D728" s="9"/>
      <c r="F728" s="9"/>
      <c r="H728" s="9"/>
      <c r="J728" s="9"/>
      <c r="L728" s="9"/>
      <c r="N728" s="9"/>
      <c r="P728" s="9"/>
      <c r="R728" s="9"/>
      <c r="T728" s="9"/>
    </row>
    <row r="729" spans="2:20" ht="13" x14ac:dyDescent="0.15">
      <c r="B729" s="9"/>
      <c r="D729" s="9"/>
      <c r="F729" s="9"/>
      <c r="H729" s="9"/>
      <c r="J729" s="9"/>
      <c r="L729" s="9"/>
      <c r="N729" s="9"/>
      <c r="P729" s="9"/>
      <c r="R729" s="9"/>
      <c r="T729" s="9"/>
    </row>
    <row r="730" spans="2:20" ht="13" x14ac:dyDescent="0.15">
      <c r="B730" s="9"/>
      <c r="D730" s="9"/>
      <c r="F730" s="9"/>
      <c r="H730" s="9"/>
      <c r="J730" s="9"/>
      <c r="L730" s="9"/>
      <c r="N730" s="9"/>
      <c r="P730" s="9"/>
      <c r="R730" s="9"/>
      <c r="T730" s="9"/>
    </row>
    <row r="731" spans="2:20" ht="13" x14ac:dyDescent="0.15">
      <c r="B731" s="9"/>
      <c r="D731" s="9"/>
      <c r="F731" s="9"/>
      <c r="H731" s="9"/>
      <c r="J731" s="9"/>
      <c r="L731" s="9"/>
      <c r="N731" s="9"/>
      <c r="P731" s="9"/>
      <c r="R731" s="9"/>
      <c r="T731" s="9"/>
    </row>
    <row r="732" spans="2:20" ht="13" x14ac:dyDescent="0.15">
      <c r="B732" s="9"/>
      <c r="D732" s="9"/>
      <c r="F732" s="9"/>
      <c r="H732" s="9"/>
      <c r="J732" s="9"/>
      <c r="L732" s="9"/>
      <c r="N732" s="9"/>
      <c r="P732" s="9"/>
      <c r="R732" s="9"/>
      <c r="T732" s="9"/>
    </row>
    <row r="733" spans="2:20" ht="13" x14ac:dyDescent="0.15">
      <c r="B733" s="9"/>
      <c r="D733" s="9"/>
      <c r="F733" s="9"/>
      <c r="H733" s="9"/>
      <c r="J733" s="9"/>
      <c r="L733" s="9"/>
      <c r="N733" s="9"/>
      <c r="P733" s="9"/>
      <c r="R733" s="9"/>
      <c r="T733" s="9"/>
    </row>
    <row r="734" spans="2:20" ht="13" x14ac:dyDescent="0.15">
      <c r="B734" s="9"/>
      <c r="D734" s="9"/>
      <c r="F734" s="9"/>
      <c r="H734" s="9"/>
      <c r="J734" s="9"/>
      <c r="L734" s="9"/>
      <c r="N734" s="9"/>
      <c r="P734" s="9"/>
      <c r="R734" s="9"/>
      <c r="T734" s="9"/>
    </row>
    <row r="735" spans="2:20" ht="13" x14ac:dyDescent="0.15">
      <c r="B735" s="9"/>
      <c r="D735" s="9"/>
      <c r="F735" s="9"/>
      <c r="H735" s="9"/>
      <c r="J735" s="9"/>
      <c r="L735" s="9"/>
      <c r="N735" s="9"/>
      <c r="P735" s="9"/>
      <c r="R735" s="9"/>
      <c r="T735" s="9"/>
    </row>
    <row r="736" spans="2:20" ht="13" x14ac:dyDescent="0.15">
      <c r="B736" s="9"/>
      <c r="D736" s="9"/>
      <c r="F736" s="9"/>
      <c r="H736" s="9"/>
      <c r="J736" s="9"/>
      <c r="L736" s="9"/>
      <c r="N736" s="9"/>
      <c r="P736" s="9"/>
      <c r="R736" s="9"/>
      <c r="T736" s="9"/>
    </row>
    <row r="737" spans="2:20" ht="13" x14ac:dyDescent="0.15">
      <c r="B737" s="9"/>
      <c r="D737" s="9"/>
      <c r="F737" s="9"/>
      <c r="H737" s="9"/>
      <c r="J737" s="9"/>
      <c r="L737" s="9"/>
      <c r="N737" s="9"/>
      <c r="P737" s="9"/>
      <c r="R737" s="9"/>
      <c r="T737" s="9"/>
    </row>
    <row r="738" spans="2:20" ht="13" x14ac:dyDescent="0.15">
      <c r="B738" s="9"/>
      <c r="D738" s="9"/>
      <c r="F738" s="9"/>
      <c r="H738" s="9"/>
      <c r="J738" s="9"/>
      <c r="L738" s="9"/>
      <c r="N738" s="9"/>
      <c r="P738" s="9"/>
      <c r="R738" s="9"/>
      <c r="T738" s="9"/>
    </row>
    <row r="739" spans="2:20" ht="13" x14ac:dyDescent="0.15">
      <c r="B739" s="9"/>
      <c r="D739" s="9"/>
      <c r="F739" s="9"/>
      <c r="H739" s="9"/>
      <c r="J739" s="9"/>
      <c r="L739" s="9"/>
      <c r="N739" s="9"/>
      <c r="P739" s="9"/>
      <c r="R739" s="9"/>
      <c r="T739" s="9"/>
    </row>
    <row r="740" spans="2:20" ht="13" x14ac:dyDescent="0.15">
      <c r="B740" s="9"/>
      <c r="D740" s="9"/>
      <c r="F740" s="9"/>
      <c r="H740" s="9"/>
      <c r="J740" s="9"/>
      <c r="L740" s="9"/>
      <c r="N740" s="9"/>
      <c r="P740" s="9"/>
      <c r="R740" s="9"/>
      <c r="T740" s="9"/>
    </row>
    <row r="741" spans="2:20" ht="13" x14ac:dyDescent="0.15">
      <c r="B741" s="9"/>
      <c r="D741" s="9"/>
      <c r="F741" s="9"/>
      <c r="H741" s="9"/>
      <c r="J741" s="9"/>
      <c r="L741" s="9"/>
      <c r="N741" s="9"/>
      <c r="P741" s="9"/>
      <c r="R741" s="9"/>
      <c r="T741" s="9"/>
    </row>
    <row r="742" spans="2:20" ht="13" x14ac:dyDescent="0.15">
      <c r="B742" s="9"/>
      <c r="D742" s="9"/>
      <c r="F742" s="9"/>
      <c r="H742" s="9"/>
      <c r="J742" s="9"/>
      <c r="L742" s="9"/>
      <c r="N742" s="9"/>
      <c r="P742" s="9"/>
      <c r="R742" s="9"/>
      <c r="T742" s="9"/>
    </row>
    <row r="743" spans="2:20" ht="13" x14ac:dyDescent="0.15">
      <c r="B743" s="9"/>
      <c r="D743" s="9"/>
      <c r="F743" s="9"/>
      <c r="H743" s="9"/>
      <c r="J743" s="9"/>
      <c r="L743" s="9"/>
      <c r="N743" s="9"/>
      <c r="P743" s="9"/>
      <c r="R743" s="9"/>
      <c r="T743" s="9"/>
    </row>
    <row r="744" spans="2:20" ht="13" x14ac:dyDescent="0.15">
      <c r="B744" s="9"/>
      <c r="D744" s="9"/>
      <c r="F744" s="9"/>
      <c r="H744" s="9"/>
      <c r="J744" s="9"/>
      <c r="L744" s="9"/>
      <c r="N744" s="9"/>
      <c r="P744" s="9"/>
      <c r="R744" s="9"/>
      <c r="T744" s="9"/>
    </row>
    <row r="745" spans="2:20" ht="13" x14ac:dyDescent="0.15">
      <c r="B745" s="9"/>
      <c r="D745" s="9"/>
      <c r="F745" s="9"/>
      <c r="H745" s="9"/>
      <c r="J745" s="9"/>
      <c r="L745" s="9"/>
      <c r="N745" s="9"/>
      <c r="P745" s="9"/>
      <c r="R745" s="9"/>
      <c r="T745" s="9"/>
    </row>
    <row r="746" spans="2:20" ht="13" x14ac:dyDescent="0.15">
      <c r="B746" s="9"/>
      <c r="D746" s="9"/>
      <c r="F746" s="9"/>
      <c r="H746" s="9"/>
      <c r="J746" s="9"/>
      <c r="L746" s="9"/>
      <c r="N746" s="9"/>
      <c r="P746" s="9"/>
      <c r="R746" s="9"/>
      <c r="T746" s="9"/>
    </row>
    <row r="747" spans="2:20" ht="13" x14ac:dyDescent="0.15">
      <c r="B747" s="9"/>
      <c r="D747" s="9"/>
      <c r="F747" s="9"/>
      <c r="H747" s="9"/>
      <c r="J747" s="9"/>
      <c r="L747" s="9"/>
      <c r="N747" s="9"/>
      <c r="P747" s="9"/>
      <c r="R747" s="9"/>
      <c r="T747" s="9"/>
    </row>
    <row r="748" spans="2:20" ht="13" x14ac:dyDescent="0.15">
      <c r="B748" s="9"/>
      <c r="D748" s="9"/>
      <c r="F748" s="9"/>
      <c r="H748" s="9"/>
      <c r="J748" s="9"/>
      <c r="L748" s="9"/>
      <c r="N748" s="9"/>
      <c r="P748" s="9"/>
      <c r="R748" s="9"/>
      <c r="T748" s="9"/>
    </row>
    <row r="749" spans="2:20" ht="13" x14ac:dyDescent="0.15">
      <c r="B749" s="9"/>
      <c r="D749" s="9"/>
      <c r="F749" s="9"/>
      <c r="H749" s="9"/>
      <c r="J749" s="9"/>
      <c r="L749" s="9"/>
      <c r="N749" s="9"/>
      <c r="P749" s="9"/>
      <c r="R749" s="9"/>
      <c r="T749" s="9"/>
    </row>
    <row r="750" spans="2:20" ht="13" x14ac:dyDescent="0.15">
      <c r="B750" s="9"/>
      <c r="D750" s="9"/>
      <c r="F750" s="9"/>
      <c r="H750" s="9"/>
      <c r="J750" s="9"/>
      <c r="L750" s="9"/>
      <c r="N750" s="9"/>
      <c r="P750" s="9"/>
      <c r="R750" s="9"/>
      <c r="T750" s="9"/>
    </row>
    <row r="751" spans="2:20" ht="13" x14ac:dyDescent="0.15">
      <c r="B751" s="9"/>
      <c r="D751" s="9"/>
      <c r="F751" s="9"/>
      <c r="H751" s="9"/>
      <c r="J751" s="9"/>
      <c r="L751" s="9"/>
      <c r="N751" s="9"/>
      <c r="P751" s="9"/>
      <c r="R751" s="9"/>
      <c r="T751" s="9"/>
    </row>
    <row r="752" spans="2:20" ht="13" x14ac:dyDescent="0.15">
      <c r="B752" s="9"/>
      <c r="D752" s="9"/>
      <c r="F752" s="9"/>
      <c r="H752" s="9"/>
      <c r="J752" s="9"/>
      <c r="L752" s="9"/>
      <c r="N752" s="9"/>
      <c r="P752" s="9"/>
      <c r="R752" s="9"/>
      <c r="T752" s="9"/>
    </row>
    <row r="753" spans="2:20" ht="13" x14ac:dyDescent="0.15">
      <c r="B753" s="9"/>
      <c r="D753" s="9"/>
      <c r="F753" s="9"/>
      <c r="H753" s="9"/>
      <c r="J753" s="9"/>
      <c r="L753" s="9"/>
      <c r="N753" s="9"/>
      <c r="P753" s="9"/>
      <c r="R753" s="9"/>
      <c r="T753" s="9"/>
    </row>
    <row r="754" spans="2:20" ht="13" x14ac:dyDescent="0.15">
      <c r="B754" s="9"/>
      <c r="D754" s="9"/>
      <c r="F754" s="9"/>
      <c r="H754" s="9"/>
      <c r="J754" s="9"/>
      <c r="L754" s="9"/>
      <c r="N754" s="9"/>
      <c r="P754" s="9"/>
      <c r="R754" s="9"/>
      <c r="T754" s="9"/>
    </row>
    <row r="755" spans="2:20" ht="13" x14ac:dyDescent="0.15">
      <c r="B755" s="9"/>
      <c r="D755" s="9"/>
      <c r="F755" s="9"/>
      <c r="H755" s="9"/>
      <c r="J755" s="9"/>
      <c r="L755" s="9"/>
      <c r="N755" s="9"/>
      <c r="P755" s="9"/>
      <c r="R755" s="9"/>
      <c r="T755" s="9"/>
    </row>
    <row r="756" spans="2:20" ht="13" x14ac:dyDescent="0.15">
      <c r="B756" s="9"/>
      <c r="D756" s="9"/>
      <c r="F756" s="9"/>
      <c r="H756" s="9"/>
      <c r="J756" s="9"/>
      <c r="L756" s="9"/>
      <c r="N756" s="9"/>
      <c r="P756" s="9"/>
      <c r="R756" s="9"/>
      <c r="T756" s="9"/>
    </row>
    <row r="757" spans="2:20" ht="13" x14ac:dyDescent="0.15">
      <c r="B757" s="9"/>
      <c r="D757" s="9"/>
      <c r="F757" s="9"/>
      <c r="H757" s="9"/>
      <c r="J757" s="9"/>
      <c r="L757" s="9"/>
      <c r="N757" s="9"/>
      <c r="P757" s="9"/>
      <c r="R757" s="9"/>
      <c r="T757" s="9"/>
    </row>
    <row r="758" spans="2:20" ht="13" x14ac:dyDescent="0.15">
      <c r="B758" s="9"/>
      <c r="D758" s="9"/>
      <c r="F758" s="9"/>
      <c r="H758" s="9"/>
      <c r="J758" s="9"/>
      <c r="L758" s="9"/>
      <c r="N758" s="9"/>
      <c r="P758" s="9"/>
      <c r="R758" s="9"/>
      <c r="T758" s="9"/>
    </row>
    <row r="759" spans="2:20" ht="13" x14ac:dyDescent="0.15">
      <c r="B759" s="9"/>
      <c r="D759" s="9"/>
      <c r="F759" s="9"/>
      <c r="H759" s="9"/>
      <c r="J759" s="9"/>
      <c r="L759" s="9"/>
      <c r="N759" s="9"/>
      <c r="P759" s="9"/>
      <c r="R759" s="9"/>
      <c r="T759" s="9"/>
    </row>
    <row r="760" spans="2:20" ht="13" x14ac:dyDescent="0.15">
      <c r="B760" s="9"/>
      <c r="D760" s="9"/>
      <c r="F760" s="9"/>
      <c r="H760" s="9"/>
      <c r="J760" s="9"/>
      <c r="L760" s="9"/>
      <c r="N760" s="9"/>
      <c r="P760" s="9"/>
      <c r="R760" s="9"/>
      <c r="T760" s="9"/>
    </row>
    <row r="761" spans="2:20" ht="13" x14ac:dyDescent="0.15">
      <c r="B761" s="9"/>
      <c r="D761" s="9"/>
      <c r="F761" s="9"/>
      <c r="H761" s="9"/>
      <c r="J761" s="9"/>
      <c r="L761" s="9"/>
      <c r="N761" s="9"/>
      <c r="P761" s="9"/>
      <c r="R761" s="9"/>
      <c r="T761" s="9"/>
    </row>
    <row r="762" spans="2:20" ht="13" x14ac:dyDescent="0.15">
      <c r="B762" s="9"/>
      <c r="D762" s="9"/>
      <c r="F762" s="9"/>
      <c r="H762" s="9"/>
      <c r="J762" s="9"/>
      <c r="L762" s="9"/>
      <c r="N762" s="9"/>
      <c r="P762" s="9"/>
      <c r="R762" s="9"/>
      <c r="T762" s="9"/>
    </row>
    <row r="763" spans="2:20" ht="13" x14ac:dyDescent="0.15">
      <c r="B763" s="9"/>
      <c r="D763" s="9"/>
      <c r="F763" s="9"/>
      <c r="H763" s="9"/>
      <c r="J763" s="9"/>
      <c r="L763" s="9"/>
      <c r="N763" s="9"/>
      <c r="P763" s="9"/>
      <c r="R763" s="9"/>
      <c r="T763" s="9"/>
    </row>
    <row r="764" spans="2:20" ht="13" x14ac:dyDescent="0.15">
      <c r="B764" s="9"/>
      <c r="D764" s="9"/>
      <c r="F764" s="9"/>
      <c r="H764" s="9"/>
      <c r="J764" s="9"/>
      <c r="L764" s="9"/>
      <c r="N764" s="9"/>
      <c r="P764" s="9"/>
      <c r="R764" s="9"/>
      <c r="T764" s="9"/>
    </row>
    <row r="765" spans="2:20" ht="13" x14ac:dyDescent="0.15">
      <c r="B765" s="9"/>
      <c r="D765" s="9"/>
      <c r="F765" s="9"/>
      <c r="H765" s="9"/>
      <c r="J765" s="9"/>
      <c r="L765" s="9"/>
      <c r="N765" s="9"/>
      <c r="P765" s="9"/>
      <c r="R765" s="9"/>
      <c r="T765" s="9"/>
    </row>
    <row r="766" spans="2:20" ht="13" x14ac:dyDescent="0.15">
      <c r="B766" s="9"/>
      <c r="D766" s="9"/>
      <c r="F766" s="9"/>
      <c r="H766" s="9"/>
      <c r="J766" s="9"/>
      <c r="L766" s="9"/>
      <c r="N766" s="9"/>
      <c r="P766" s="9"/>
      <c r="R766" s="9"/>
      <c r="T766" s="9"/>
    </row>
    <row r="767" spans="2:20" ht="13" x14ac:dyDescent="0.15">
      <c r="B767" s="9"/>
      <c r="D767" s="9"/>
      <c r="F767" s="9"/>
      <c r="H767" s="9"/>
      <c r="J767" s="9"/>
      <c r="L767" s="9"/>
      <c r="N767" s="9"/>
      <c r="P767" s="9"/>
      <c r="R767" s="9"/>
      <c r="T767" s="9"/>
    </row>
    <row r="768" spans="2:20" ht="13" x14ac:dyDescent="0.15">
      <c r="B768" s="9"/>
      <c r="D768" s="9"/>
      <c r="F768" s="9"/>
      <c r="H768" s="9"/>
      <c r="J768" s="9"/>
      <c r="L768" s="9"/>
      <c r="N768" s="9"/>
      <c r="P768" s="9"/>
      <c r="R768" s="9"/>
      <c r="T768" s="9"/>
    </row>
    <row r="769" spans="2:20" ht="13" x14ac:dyDescent="0.15">
      <c r="B769" s="9"/>
      <c r="D769" s="9"/>
      <c r="F769" s="9"/>
      <c r="H769" s="9"/>
      <c r="J769" s="9"/>
      <c r="L769" s="9"/>
      <c r="N769" s="9"/>
      <c r="P769" s="9"/>
      <c r="R769" s="9"/>
      <c r="T769" s="9"/>
    </row>
    <row r="770" spans="2:20" ht="13" x14ac:dyDescent="0.15">
      <c r="B770" s="9"/>
      <c r="D770" s="9"/>
      <c r="F770" s="9"/>
      <c r="H770" s="9"/>
      <c r="J770" s="9"/>
      <c r="L770" s="9"/>
      <c r="N770" s="9"/>
      <c r="P770" s="9"/>
      <c r="R770" s="9"/>
      <c r="T770" s="9"/>
    </row>
    <row r="771" spans="2:20" ht="13" x14ac:dyDescent="0.15">
      <c r="B771" s="9"/>
      <c r="D771" s="9"/>
      <c r="F771" s="9"/>
      <c r="H771" s="9"/>
      <c r="J771" s="9"/>
      <c r="L771" s="9"/>
      <c r="N771" s="9"/>
      <c r="P771" s="9"/>
      <c r="R771" s="9"/>
      <c r="T771" s="9"/>
    </row>
    <row r="772" spans="2:20" ht="13" x14ac:dyDescent="0.15">
      <c r="B772" s="9"/>
      <c r="D772" s="9"/>
      <c r="F772" s="9"/>
      <c r="H772" s="9"/>
      <c r="J772" s="9"/>
      <c r="L772" s="9"/>
      <c r="N772" s="9"/>
      <c r="P772" s="9"/>
      <c r="R772" s="9"/>
      <c r="T772" s="9"/>
    </row>
    <row r="773" spans="2:20" ht="13" x14ac:dyDescent="0.15">
      <c r="B773" s="9"/>
      <c r="D773" s="9"/>
      <c r="F773" s="9"/>
      <c r="H773" s="9"/>
      <c r="J773" s="9"/>
      <c r="L773" s="9"/>
      <c r="N773" s="9"/>
      <c r="P773" s="9"/>
      <c r="R773" s="9"/>
      <c r="T773" s="9"/>
    </row>
    <row r="774" spans="2:20" ht="13" x14ac:dyDescent="0.15">
      <c r="B774" s="9"/>
      <c r="D774" s="9"/>
      <c r="F774" s="9"/>
      <c r="H774" s="9"/>
      <c r="J774" s="9"/>
      <c r="L774" s="9"/>
      <c r="N774" s="9"/>
      <c r="P774" s="9"/>
      <c r="R774" s="9"/>
      <c r="T774" s="9"/>
    </row>
    <row r="775" spans="2:20" ht="13" x14ac:dyDescent="0.15">
      <c r="B775" s="9"/>
      <c r="D775" s="9"/>
      <c r="F775" s="9"/>
      <c r="H775" s="9"/>
      <c r="J775" s="9"/>
      <c r="L775" s="9"/>
      <c r="N775" s="9"/>
      <c r="P775" s="9"/>
      <c r="R775" s="9"/>
      <c r="T775" s="9"/>
    </row>
    <row r="776" spans="2:20" ht="13" x14ac:dyDescent="0.15">
      <c r="B776" s="9"/>
      <c r="D776" s="9"/>
      <c r="F776" s="9"/>
      <c r="H776" s="9"/>
      <c r="J776" s="9"/>
      <c r="L776" s="9"/>
      <c r="N776" s="9"/>
      <c r="P776" s="9"/>
      <c r="R776" s="9"/>
      <c r="T776" s="9"/>
    </row>
    <row r="777" spans="2:20" ht="13" x14ac:dyDescent="0.15">
      <c r="B777" s="9"/>
      <c r="D777" s="9"/>
      <c r="F777" s="9"/>
      <c r="H777" s="9"/>
      <c r="J777" s="9"/>
      <c r="L777" s="9"/>
      <c r="N777" s="9"/>
      <c r="P777" s="9"/>
      <c r="R777" s="9"/>
      <c r="T777" s="9"/>
    </row>
    <row r="778" spans="2:20" ht="13" x14ac:dyDescent="0.15">
      <c r="B778" s="9"/>
      <c r="D778" s="9"/>
      <c r="F778" s="9"/>
      <c r="H778" s="9"/>
      <c r="J778" s="9"/>
      <c r="L778" s="9"/>
      <c r="N778" s="9"/>
      <c r="P778" s="9"/>
      <c r="R778" s="9"/>
      <c r="T778" s="9"/>
    </row>
    <row r="779" spans="2:20" ht="13" x14ac:dyDescent="0.15">
      <c r="B779" s="9"/>
      <c r="D779" s="9"/>
      <c r="F779" s="9"/>
      <c r="H779" s="9"/>
      <c r="J779" s="9"/>
      <c r="L779" s="9"/>
      <c r="N779" s="9"/>
      <c r="P779" s="9"/>
      <c r="R779" s="9"/>
      <c r="T779" s="9"/>
    </row>
    <row r="780" spans="2:20" ht="13" x14ac:dyDescent="0.15">
      <c r="B780" s="9"/>
      <c r="D780" s="9"/>
      <c r="F780" s="9"/>
      <c r="H780" s="9"/>
      <c r="J780" s="9"/>
      <c r="L780" s="9"/>
      <c r="N780" s="9"/>
      <c r="P780" s="9"/>
      <c r="R780" s="9"/>
      <c r="T780" s="9"/>
    </row>
    <row r="781" spans="2:20" ht="13" x14ac:dyDescent="0.15">
      <c r="B781" s="9"/>
      <c r="D781" s="9"/>
      <c r="F781" s="9"/>
      <c r="H781" s="9"/>
      <c r="J781" s="9"/>
      <c r="L781" s="9"/>
      <c r="N781" s="9"/>
      <c r="P781" s="9"/>
      <c r="R781" s="9"/>
      <c r="T781" s="9"/>
    </row>
    <row r="782" spans="2:20" ht="13" x14ac:dyDescent="0.15">
      <c r="B782" s="9"/>
      <c r="D782" s="9"/>
      <c r="F782" s="9"/>
      <c r="H782" s="9"/>
      <c r="J782" s="9"/>
      <c r="L782" s="9"/>
      <c r="N782" s="9"/>
      <c r="P782" s="9"/>
      <c r="R782" s="9"/>
      <c r="T782" s="9"/>
    </row>
    <row r="783" spans="2:20" ht="13" x14ac:dyDescent="0.15">
      <c r="B783" s="9"/>
      <c r="D783" s="9"/>
      <c r="F783" s="9"/>
      <c r="H783" s="9"/>
      <c r="J783" s="9"/>
      <c r="L783" s="9"/>
      <c r="N783" s="9"/>
      <c r="P783" s="9"/>
      <c r="R783" s="9"/>
      <c r="T783" s="9"/>
    </row>
    <row r="784" spans="2:20" ht="13" x14ac:dyDescent="0.15">
      <c r="B784" s="9"/>
      <c r="D784" s="9"/>
      <c r="F784" s="9"/>
      <c r="H784" s="9"/>
      <c r="J784" s="9"/>
      <c r="L784" s="9"/>
      <c r="N784" s="9"/>
      <c r="P784" s="9"/>
      <c r="R784" s="9"/>
      <c r="T784" s="9"/>
    </row>
    <row r="785" spans="2:20" ht="13" x14ac:dyDescent="0.15">
      <c r="B785" s="9"/>
      <c r="D785" s="9"/>
      <c r="F785" s="9"/>
      <c r="H785" s="9"/>
      <c r="J785" s="9"/>
      <c r="L785" s="9"/>
      <c r="N785" s="9"/>
      <c r="P785" s="9"/>
      <c r="R785" s="9"/>
      <c r="T785" s="9"/>
    </row>
    <row r="786" spans="2:20" ht="13" x14ac:dyDescent="0.15">
      <c r="B786" s="9"/>
      <c r="D786" s="9"/>
      <c r="F786" s="9"/>
      <c r="H786" s="9"/>
      <c r="J786" s="9"/>
      <c r="L786" s="9"/>
      <c r="N786" s="9"/>
      <c r="P786" s="9"/>
      <c r="R786" s="9"/>
      <c r="T786" s="9"/>
    </row>
    <row r="787" spans="2:20" ht="13" x14ac:dyDescent="0.15">
      <c r="B787" s="9"/>
      <c r="D787" s="9"/>
      <c r="F787" s="9"/>
      <c r="H787" s="9"/>
      <c r="J787" s="9"/>
      <c r="L787" s="9"/>
      <c r="N787" s="9"/>
      <c r="P787" s="9"/>
      <c r="R787" s="9"/>
      <c r="T787" s="9"/>
    </row>
    <row r="788" spans="2:20" ht="13" x14ac:dyDescent="0.15">
      <c r="B788" s="9"/>
      <c r="D788" s="9"/>
      <c r="F788" s="9"/>
      <c r="H788" s="9"/>
      <c r="J788" s="9"/>
      <c r="L788" s="9"/>
      <c r="N788" s="9"/>
      <c r="P788" s="9"/>
      <c r="R788" s="9"/>
      <c r="T788" s="9"/>
    </row>
    <row r="789" spans="2:20" ht="13" x14ac:dyDescent="0.15">
      <c r="B789" s="9"/>
      <c r="D789" s="9"/>
      <c r="F789" s="9"/>
      <c r="H789" s="9"/>
      <c r="J789" s="9"/>
      <c r="L789" s="9"/>
      <c r="N789" s="9"/>
      <c r="P789" s="9"/>
      <c r="R789" s="9"/>
      <c r="T789" s="9"/>
    </row>
    <row r="790" spans="2:20" ht="13" x14ac:dyDescent="0.15">
      <c r="B790" s="9"/>
      <c r="D790" s="9"/>
      <c r="F790" s="9"/>
      <c r="H790" s="9"/>
      <c r="J790" s="9"/>
      <c r="L790" s="9"/>
      <c r="N790" s="9"/>
      <c r="P790" s="9"/>
      <c r="R790" s="9"/>
      <c r="T790" s="9"/>
    </row>
    <row r="791" spans="2:20" ht="13" x14ac:dyDescent="0.15">
      <c r="B791" s="9"/>
      <c r="D791" s="9"/>
      <c r="F791" s="9"/>
      <c r="H791" s="9"/>
      <c r="J791" s="9"/>
      <c r="L791" s="9"/>
      <c r="N791" s="9"/>
      <c r="P791" s="9"/>
      <c r="R791" s="9"/>
      <c r="T791" s="9"/>
    </row>
    <row r="792" spans="2:20" ht="13" x14ac:dyDescent="0.15">
      <c r="B792" s="9"/>
      <c r="D792" s="9"/>
      <c r="F792" s="9"/>
      <c r="H792" s="9"/>
      <c r="J792" s="9"/>
      <c r="L792" s="9"/>
      <c r="N792" s="9"/>
      <c r="P792" s="9"/>
      <c r="R792" s="9"/>
      <c r="T792" s="9"/>
    </row>
    <row r="793" spans="2:20" ht="13" x14ac:dyDescent="0.15">
      <c r="B793" s="9"/>
      <c r="D793" s="9"/>
      <c r="F793" s="9"/>
      <c r="H793" s="9"/>
      <c r="J793" s="9"/>
      <c r="L793" s="9"/>
      <c r="N793" s="9"/>
      <c r="P793" s="9"/>
      <c r="R793" s="9"/>
      <c r="T793" s="9"/>
    </row>
    <row r="794" spans="2:20" ht="13" x14ac:dyDescent="0.15">
      <c r="B794" s="9"/>
      <c r="D794" s="9"/>
      <c r="F794" s="9"/>
      <c r="H794" s="9"/>
      <c r="J794" s="9"/>
      <c r="L794" s="9"/>
      <c r="N794" s="9"/>
      <c r="P794" s="9"/>
      <c r="R794" s="9"/>
      <c r="T794" s="9"/>
    </row>
    <row r="795" spans="2:20" ht="13" x14ac:dyDescent="0.15">
      <c r="B795" s="9"/>
      <c r="D795" s="9"/>
      <c r="F795" s="9"/>
      <c r="H795" s="9"/>
      <c r="J795" s="9"/>
      <c r="L795" s="9"/>
      <c r="N795" s="9"/>
      <c r="P795" s="9"/>
      <c r="R795" s="9"/>
      <c r="T795" s="9"/>
    </row>
    <row r="796" spans="2:20" ht="13" x14ac:dyDescent="0.15">
      <c r="B796" s="9"/>
      <c r="D796" s="9"/>
      <c r="F796" s="9"/>
      <c r="H796" s="9"/>
      <c r="J796" s="9"/>
      <c r="L796" s="9"/>
      <c r="N796" s="9"/>
      <c r="P796" s="9"/>
      <c r="R796" s="9"/>
      <c r="T796" s="9"/>
    </row>
    <row r="797" spans="2:20" ht="13" x14ac:dyDescent="0.15">
      <c r="B797" s="9"/>
      <c r="D797" s="9"/>
      <c r="F797" s="9"/>
      <c r="H797" s="9"/>
      <c r="J797" s="9"/>
      <c r="L797" s="9"/>
      <c r="N797" s="9"/>
      <c r="P797" s="9"/>
      <c r="R797" s="9"/>
      <c r="T797" s="9"/>
    </row>
    <row r="798" spans="2:20" ht="13" x14ac:dyDescent="0.15">
      <c r="B798" s="9"/>
      <c r="D798" s="9"/>
      <c r="F798" s="9"/>
      <c r="H798" s="9"/>
      <c r="J798" s="9"/>
      <c r="L798" s="9"/>
      <c r="N798" s="9"/>
      <c r="P798" s="9"/>
      <c r="R798" s="9"/>
      <c r="T798" s="9"/>
    </row>
    <row r="799" spans="2:20" ht="13" x14ac:dyDescent="0.15">
      <c r="B799" s="9"/>
      <c r="D799" s="9"/>
      <c r="F799" s="9"/>
      <c r="H799" s="9"/>
      <c r="J799" s="9"/>
      <c r="L799" s="9"/>
      <c r="N799" s="9"/>
      <c r="P799" s="9"/>
      <c r="R799" s="9"/>
      <c r="T799" s="9"/>
    </row>
    <row r="800" spans="2:20" ht="13" x14ac:dyDescent="0.15">
      <c r="B800" s="9"/>
      <c r="D800" s="9"/>
      <c r="F800" s="9"/>
      <c r="H800" s="9"/>
      <c r="J800" s="9"/>
      <c r="L800" s="9"/>
      <c r="N800" s="9"/>
      <c r="P800" s="9"/>
      <c r="R800" s="9"/>
      <c r="T800" s="9"/>
    </row>
    <row r="801" spans="2:20" ht="13" x14ac:dyDescent="0.15">
      <c r="B801" s="9"/>
      <c r="D801" s="9"/>
      <c r="F801" s="9"/>
      <c r="H801" s="9"/>
      <c r="J801" s="9"/>
      <c r="L801" s="9"/>
      <c r="N801" s="9"/>
      <c r="P801" s="9"/>
      <c r="R801" s="9"/>
      <c r="T801" s="9"/>
    </row>
    <row r="802" spans="2:20" ht="13" x14ac:dyDescent="0.15">
      <c r="B802" s="9"/>
      <c r="D802" s="9"/>
      <c r="F802" s="9"/>
      <c r="H802" s="9"/>
      <c r="J802" s="9"/>
      <c r="L802" s="9"/>
      <c r="N802" s="9"/>
      <c r="P802" s="9"/>
      <c r="R802" s="9"/>
      <c r="T802" s="9"/>
    </row>
    <row r="803" spans="2:20" ht="13" x14ac:dyDescent="0.15">
      <c r="B803" s="9"/>
      <c r="D803" s="9"/>
      <c r="F803" s="9"/>
      <c r="H803" s="9"/>
      <c r="J803" s="9"/>
      <c r="L803" s="9"/>
      <c r="N803" s="9"/>
      <c r="P803" s="9"/>
      <c r="R803" s="9"/>
      <c r="T803" s="9"/>
    </row>
    <row r="804" spans="2:20" ht="13" x14ac:dyDescent="0.15">
      <c r="B804" s="9"/>
      <c r="D804" s="9"/>
      <c r="F804" s="9"/>
      <c r="H804" s="9"/>
      <c r="J804" s="9"/>
      <c r="L804" s="9"/>
      <c r="N804" s="9"/>
      <c r="P804" s="9"/>
      <c r="R804" s="9"/>
      <c r="T804" s="9"/>
    </row>
    <row r="805" spans="2:20" ht="13" x14ac:dyDescent="0.15">
      <c r="B805" s="9"/>
      <c r="D805" s="9"/>
      <c r="F805" s="9"/>
      <c r="H805" s="9"/>
      <c r="J805" s="9"/>
      <c r="L805" s="9"/>
      <c r="N805" s="9"/>
      <c r="P805" s="9"/>
      <c r="R805" s="9"/>
      <c r="T805" s="9"/>
    </row>
    <row r="806" spans="2:20" ht="13" x14ac:dyDescent="0.15">
      <c r="B806" s="9"/>
      <c r="D806" s="9"/>
      <c r="F806" s="9"/>
      <c r="H806" s="9"/>
      <c r="J806" s="9"/>
      <c r="L806" s="9"/>
      <c r="N806" s="9"/>
      <c r="P806" s="9"/>
      <c r="R806" s="9"/>
      <c r="T806" s="9"/>
    </row>
    <row r="807" spans="2:20" ht="13" x14ac:dyDescent="0.15">
      <c r="B807" s="9"/>
      <c r="D807" s="9"/>
      <c r="F807" s="9"/>
      <c r="H807" s="9"/>
      <c r="J807" s="9"/>
      <c r="L807" s="9"/>
      <c r="N807" s="9"/>
      <c r="P807" s="9"/>
      <c r="R807" s="9"/>
      <c r="T807" s="9"/>
    </row>
    <row r="808" spans="2:20" ht="13" x14ac:dyDescent="0.15">
      <c r="B808" s="9"/>
      <c r="D808" s="9"/>
      <c r="F808" s="9"/>
      <c r="H808" s="9"/>
      <c r="J808" s="9"/>
      <c r="L808" s="9"/>
      <c r="N808" s="9"/>
      <c r="P808" s="9"/>
      <c r="R808" s="9"/>
      <c r="T808" s="9"/>
    </row>
    <row r="809" spans="2:20" ht="13" x14ac:dyDescent="0.15">
      <c r="B809" s="9"/>
      <c r="D809" s="9"/>
      <c r="F809" s="9"/>
      <c r="H809" s="9"/>
      <c r="J809" s="9"/>
      <c r="L809" s="9"/>
      <c r="N809" s="9"/>
      <c r="P809" s="9"/>
      <c r="R809" s="9"/>
      <c r="T809" s="9"/>
    </row>
    <row r="810" spans="2:20" ht="13" x14ac:dyDescent="0.15">
      <c r="B810" s="9"/>
      <c r="D810" s="9"/>
      <c r="F810" s="9"/>
      <c r="H810" s="9"/>
      <c r="J810" s="9"/>
      <c r="L810" s="9"/>
      <c r="N810" s="9"/>
      <c r="P810" s="9"/>
      <c r="R810" s="9"/>
      <c r="T810" s="9"/>
    </row>
    <row r="811" spans="2:20" ht="13" x14ac:dyDescent="0.15">
      <c r="B811" s="9"/>
      <c r="D811" s="9"/>
      <c r="F811" s="9"/>
      <c r="H811" s="9"/>
      <c r="J811" s="9"/>
      <c r="L811" s="9"/>
      <c r="N811" s="9"/>
      <c r="P811" s="9"/>
      <c r="R811" s="9"/>
      <c r="T811" s="9"/>
    </row>
    <row r="812" spans="2:20" ht="13" x14ac:dyDescent="0.15">
      <c r="B812" s="9"/>
      <c r="D812" s="9"/>
      <c r="F812" s="9"/>
      <c r="H812" s="9"/>
      <c r="J812" s="9"/>
      <c r="L812" s="9"/>
      <c r="N812" s="9"/>
      <c r="P812" s="9"/>
      <c r="R812" s="9"/>
      <c r="T812" s="9"/>
    </row>
    <row r="813" spans="2:20" ht="13" x14ac:dyDescent="0.15">
      <c r="B813" s="9"/>
      <c r="D813" s="9"/>
      <c r="F813" s="9"/>
      <c r="H813" s="9"/>
      <c r="J813" s="9"/>
      <c r="L813" s="9"/>
      <c r="N813" s="9"/>
      <c r="P813" s="9"/>
      <c r="R813" s="9"/>
      <c r="T813" s="9"/>
    </row>
    <row r="814" spans="2:20" ht="13" x14ac:dyDescent="0.15">
      <c r="B814" s="9"/>
      <c r="D814" s="9"/>
      <c r="F814" s="9"/>
      <c r="H814" s="9"/>
      <c r="J814" s="9"/>
      <c r="L814" s="9"/>
      <c r="N814" s="9"/>
      <c r="P814" s="9"/>
      <c r="R814" s="9"/>
      <c r="T814" s="9"/>
    </row>
    <row r="815" spans="2:20" ht="13" x14ac:dyDescent="0.15">
      <c r="B815" s="9"/>
      <c r="D815" s="9"/>
      <c r="F815" s="9"/>
      <c r="H815" s="9"/>
      <c r="J815" s="9"/>
      <c r="L815" s="9"/>
      <c r="N815" s="9"/>
      <c r="P815" s="9"/>
      <c r="R815" s="9"/>
      <c r="T815" s="9"/>
    </row>
    <row r="816" spans="2:20" ht="13" x14ac:dyDescent="0.15">
      <c r="B816" s="9"/>
      <c r="D816" s="9"/>
      <c r="F816" s="9"/>
      <c r="H816" s="9"/>
      <c r="J816" s="9"/>
      <c r="L816" s="9"/>
      <c r="N816" s="9"/>
      <c r="P816" s="9"/>
      <c r="R816" s="9"/>
      <c r="T816" s="9"/>
    </row>
    <row r="817" spans="2:20" ht="13" x14ac:dyDescent="0.15">
      <c r="B817" s="9"/>
      <c r="D817" s="9"/>
      <c r="F817" s="9"/>
      <c r="H817" s="9"/>
      <c r="J817" s="9"/>
      <c r="L817" s="9"/>
      <c r="N817" s="9"/>
      <c r="P817" s="9"/>
      <c r="R817" s="9"/>
      <c r="T817" s="9"/>
    </row>
    <row r="818" spans="2:20" ht="13" x14ac:dyDescent="0.15">
      <c r="B818" s="9"/>
      <c r="D818" s="9"/>
      <c r="F818" s="9"/>
      <c r="H818" s="9"/>
      <c r="J818" s="9"/>
      <c r="L818" s="9"/>
      <c r="N818" s="9"/>
      <c r="P818" s="9"/>
      <c r="R818" s="9"/>
      <c r="T818" s="9"/>
    </row>
    <row r="819" spans="2:20" ht="13" x14ac:dyDescent="0.15">
      <c r="B819" s="9"/>
      <c r="D819" s="9"/>
      <c r="F819" s="9"/>
      <c r="H819" s="9"/>
      <c r="J819" s="9"/>
      <c r="L819" s="9"/>
      <c r="N819" s="9"/>
      <c r="P819" s="9"/>
      <c r="R819" s="9"/>
      <c r="T819" s="9"/>
    </row>
    <row r="820" spans="2:20" ht="13" x14ac:dyDescent="0.15">
      <c r="B820" s="9"/>
      <c r="D820" s="9"/>
      <c r="F820" s="9"/>
      <c r="H820" s="9"/>
      <c r="J820" s="9"/>
      <c r="L820" s="9"/>
      <c r="N820" s="9"/>
      <c r="P820" s="9"/>
      <c r="R820" s="9"/>
      <c r="T820" s="9"/>
    </row>
    <row r="821" spans="2:20" ht="13" x14ac:dyDescent="0.15">
      <c r="B821" s="9"/>
      <c r="D821" s="9"/>
      <c r="F821" s="9"/>
      <c r="H821" s="9"/>
      <c r="J821" s="9"/>
      <c r="L821" s="9"/>
      <c r="N821" s="9"/>
      <c r="P821" s="9"/>
      <c r="R821" s="9"/>
      <c r="T821" s="9"/>
    </row>
    <row r="822" spans="2:20" ht="13" x14ac:dyDescent="0.15">
      <c r="B822" s="9"/>
      <c r="D822" s="9"/>
      <c r="F822" s="9"/>
      <c r="H822" s="9"/>
      <c r="J822" s="9"/>
      <c r="L822" s="9"/>
      <c r="N822" s="9"/>
      <c r="P822" s="9"/>
      <c r="R822" s="9"/>
      <c r="T822" s="9"/>
    </row>
    <row r="823" spans="2:20" ht="13" x14ac:dyDescent="0.15">
      <c r="B823" s="9"/>
      <c r="D823" s="9"/>
      <c r="F823" s="9"/>
      <c r="H823" s="9"/>
      <c r="J823" s="9"/>
      <c r="L823" s="9"/>
      <c r="N823" s="9"/>
      <c r="P823" s="9"/>
      <c r="R823" s="9"/>
      <c r="T823" s="9"/>
    </row>
    <row r="824" spans="2:20" ht="13" x14ac:dyDescent="0.15">
      <c r="B824" s="9"/>
      <c r="D824" s="9"/>
      <c r="F824" s="9"/>
      <c r="H824" s="9"/>
      <c r="J824" s="9"/>
      <c r="L824" s="9"/>
      <c r="N824" s="9"/>
      <c r="P824" s="9"/>
      <c r="R824" s="9"/>
      <c r="T824" s="9"/>
    </row>
    <row r="825" spans="2:20" ht="13" x14ac:dyDescent="0.15">
      <c r="B825" s="9"/>
      <c r="D825" s="9"/>
      <c r="F825" s="9"/>
      <c r="H825" s="9"/>
      <c r="J825" s="9"/>
      <c r="L825" s="9"/>
      <c r="N825" s="9"/>
      <c r="P825" s="9"/>
      <c r="R825" s="9"/>
      <c r="T825" s="9"/>
    </row>
    <row r="826" spans="2:20" ht="13" x14ac:dyDescent="0.15">
      <c r="B826" s="9"/>
      <c r="D826" s="9"/>
      <c r="F826" s="9"/>
      <c r="H826" s="9"/>
      <c r="J826" s="9"/>
      <c r="L826" s="9"/>
      <c r="N826" s="9"/>
      <c r="P826" s="9"/>
      <c r="R826" s="9"/>
      <c r="T826" s="9"/>
    </row>
    <row r="827" spans="2:20" ht="13" x14ac:dyDescent="0.15">
      <c r="B827" s="9"/>
      <c r="D827" s="9"/>
      <c r="F827" s="9"/>
      <c r="H827" s="9"/>
      <c r="J827" s="9"/>
      <c r="L827" s="9"/>
      <c r="N827" s="9"/>
      <c r="P827" s="9"/>
      <c r="R827" s="9"/>
      <c r="T827" s="9"/>
    </row>
    <row r="828" spans="2:20" ht="13" x14ac:dyDescent="0.15">
      <c r="B828" s="9"/>
      <c r="D828" s="9"/>
      <c r="F828" s="9"/>
      <c r="H828" s="9"/>
      <c r="J828" s="9"/>
      <c r="L828" s="9"/>
      <c r="N828" s="9"/>
      <c r="P828" s="9"/>
      <c r="R828" s="9"/>
      <c r="T828" s="9"/>
    </row>
    <row r="829" spans="2:20" ht="13" x14ac:dyDescent="0.15">
      <c r="B829" s="9"/>
      <c r="D829" s="9"/>
      <c r="F829" s="9"/>
      <c r="H829" s="9"/>
      <c r="J829" s="9"/>
      <c r="L829" s="9"/>
      <c r="N829" s="9"/>
      <c r="P829" s="9"/>
      <c r="R829" s="9"/>
      <c r="T829" s="9"/>
    </row>
    <row r="830" spans="2:20" ht="13" x14ac:dyDescent="0.15">
      <c r="B830" s="9"/>
      <c r="D830" s="9"/>
      <c r="F830" s="9"/>
      <c r="H830" s="9"/>
      <c r="J830" s="9"/>
      <c r="L830" s="9"/>
      <c r="N830" s="9"/>
      <c r="P830" s="9"/>
      <c r="R830" s="9"/>
      <c r="T830" s="9"/>
    </row>
    <row r="831" spans="2:20" ht="13" x14ac:dyDescent="0.15">
      <c r="B831" s="9"/>
      <c r="D831" s="9"/>
      <c r="F831" s="9"/>
      <c r="H831" s="9"/>
      <c r="J831" s="9"/>
      <c r="L831" s="9"/>
      <c r="N831" s="9"/>
      <c r="P831" s="9"/>
      <c r="R831" s="9"/>
      <c r="T831" s="9"/>
    </row>
    <row r="832" spans="2:20" ht="13" x14ac:dyDescent="0.15">
      <c r="B832" s="9"/>
      <c r="D832" s="9"/>
      <c r="F832" s="9"/>
      <c r="H832" s="9"/>
      <c r="J832" s="9"/>
      <c r="L832" s="9"/>
      <c r="N832" s="9"/>
      <c r="P832" s="9"/>
      <c r="R832" s="9"/>
      <c r="T832" s="9"/>
    </row>
    <row r="833" spans="2:20" ht="13" x14ac:dyDescent="0.15">
      <c r="B833" s="9"/>
      <c r="D833" s="9"/>
      <c r="F833" s="9"/>
      <c r="H833" s="9"/>
      <c r="J833" s="9"/>
      <c r="L833" s="9"/>
      <c r="N833" s="9"/>
      <c r="P833" s="9"/>
      <c r="R833" s="9"/>
      <c r="T833" s="9"/>
    </row>
    <row r="834" spans="2:20" ht="13" x14ac:dyDescent="0.15">
      <c r="B834" s="9"/>
      <c r="D834" s="9"/>
      <c r="F834" s="9"/>
      <c r="H834" s="9"/>
      <c r="J834" s="9"/>
      <c r="L834" s="9"/>
      <c r="N834" s="9"/>
      <c r="P834" s="9"/>
      <c r="R834" s="9"/>
      <c r="T834" s="9"/>
    </row>
    <row r="835" spans="2:20" ht="13" x14ac:dyDescent="0.15">
      <c r="B835" s="9"/>
      <c r="D835" s="9"/>
      <c r="F835" s="9"/>
      <c r="H835" s="9"/>
      <c r="J835" s="9"/>
      <c r="L835" s="9"/>
      <c r="N835" s="9"/>
      <c r="P835" s="9"/>
      <c r="R835" s="9"/>
      <c r="T835" s="9"/>
    </row>
    <row r="836" spans="2:20" ht="13" x14ac:dyDescent="0.15">
      <c r="B836" s="9"/>
      <c r="D836" s="9"/>
      <c r="F836" s="9"/>
      <c r="H836" s="9"/>
      <c r="J836" s="9"/>
      <c r="L836" s="9"/>
      <c r="N836" s="9"/>
      <c r="P836" s="9"/>
      <c r="R836" s="9"/>
      <c r="T836" s="9"/>
    </row>
    <row r="837" spans="2:20" ht="13" x14ac:dyDescent="0.15">
      <c r="B837" s="9"/>
      <c r="D837" s="9"/>
      <c r="F837" s="9"/>
      <c r="H837" s="9"/>
      <c r="J837" s="9"/>
      <c r="L837" s="9"/>
      <c r="N837" s="9"/>
      <c r="P837" s="9"/>
      <c r="R837" s="9"/>
      <c r="T837" s="9"/>
    </row>
    <row r="838" spans="2:20" ht="13" x14ac:dyDescent="0.15">
      <c r="B838" s="9"/>
      <c r="D838" s="9"/>
      <c r="F838" s="9"/>
      <c r="H838" s="9"/>
      <c r="J838" s="9"/>
      <c r="L838" s="9"/>
      <c r="N838" s="9"/>
      <c r="P838" s="9"/>
      <c r="R838" s="9"/>
      <c r="T838" s="9"/>
    </row>
    <row r="839" spans="2:20" ht="13" x14ac:dyDescent="0.15">
      <c r="B839" s="9"/>
      <c r="D839" s="9"/>
      <c r="F839" s="9"/>
      <c r="H839" s="9"/>
      <c r="J839" s="9"/>
      <c r="L839" s="9"/>
      <c r="N839" s="9"/>
      <c r="P839" s="9"/>
      <c r="R839" s="9"/>
      <c r="T839" s="9"/>
    </row>
    <row r="840" spans="2:20" ht="13" x14ac:dyDescent="0.15">
      <c r="B840" s="9"/>
      <c r="D840" s="9"/>
      <c r="F840" s="9"/>
      <c r="H840" s="9"/>
      <c r="J840" s="9"/>
      <c r="L840" s="9"/>
      <c r="N840" s="9"/>
      <c r="P840" s="9"/>
      <c r="R840" s="9"/>
      <c r="T840" s="9"/>
    </row>
    <row r="841" spans="2:20" ht="13" x14ac:dyDescent="0.15">
      <c r="B841" s="9"/>
      <c r="D841" s="9"/>
      <c r="F841" s="9"/>
      <c r="H841" s="9"/>
      <c r="J841" s="9"/>
      <c r="L841" s="9"/>
      <c r="N841" s="9"/>
      <c r="P841" s="9"/>
      <c r="R841" s="9"/>
      <c r="T841" s="9"/>
    </row>
    <row r="842" spans="2:20" ht="13" x14ac:dyDescent="0.15">
      <c r="B842" s="9"/>
      <c r="D842" s="9"/>
      <c r="F842" s="9"/>
      <c r="H842" s="9"/>
      <c r="J842" s="9"/>
      <c r="L842" s="9"/>
      <c r="N842" s="9"/>
      <c r="P842" s="9"/>
      <c r="R842" s="9"/>
      <c r="T842" s="9"/>
    </row>
    <row r="843" spans="2:20" ht="13" x14ac:dyDescent="0.15">
      <c r="B843" s="9"/>
      <c r="D843" s="9"/>
      <c r="F843" s="9"/>
      <c r="H843" s="9"/>
      <c r="J843" s="9"/>
      <c r="L843" s="9"/>
      <c r="N843" s="9"/>
      <c r="P843" s="9"/>
      <c r="R843" s="9"/>
      <c r="T843" s="9"/>
    </row>
    <row r="844" spans="2:20" ht="13" x14ac:dyDescent="0.15">
      <c r="B844" s="9"/>
      <c r="D844" s="9"/>
      <c r="F844" s="9"/>
      <c r="H844" s="9"/>
      <c r="J844" s="9"/>
      <c r="L844" s="9"/>
      <c r="N844" s="9"/>
      <c r="P844" s="9"/>
      <c r="R844" s="9"/>
      <c r="T844" s="9"/>
    </row>
    <row r="845" spans="2:20" ht="13" x14ac:dyDescent="0.15">
      <c r="B845" s="9"/>
      <c r="D845" s="9"/>
      <c r="F845" s="9"/>
      <c r="H845" s="9"/>
      <c r="J845" s="9"/>
      <c r="L845" s="9"/>
      <c r="N845" s="9"/>
      <c r="P845" s="9"/>
      <c r="R845" s="9"/>
      <c r="T845" s="9"/>
    </row>
    <row r="846" spans="2:20" ht="13" x14ac:dyDescent="0.15">
      <c r="B846" s="9"/>
      <c r="D846" s="9"/>
      <c r="F846" s="9"/>
      <c r="H846" s="9"/>
      <c r="J846" s="9"/>
      <c r="L846" s="9"/>
      <c r="N846" s="9"/>
      <c r="P846" s="9"/>
      <c r="R846" s="9"/>
      <c r="T846" s="9"/>
    </row>
    <row r="847" spans="2:20" ht="13" x14ac:dyDescent="0.15">
      <c r="B847" s="9"/>
      <c r="D847" s="9"/>
      <c r="F847" s="9"/>
      <c r="H847" s="9"/>
      <c r="J847" s="9"/>
      <c r="L847" s="9"/>
      <c r="N847" s="9"/>
      <c r="P847" s="9"/>
      <c r="R847" s="9"/>
      <c r="T847" s="9"/>
    </row>
    <row r="848" spans="2:20" ht="13" x14ac:dyDescent="0.15">
      <c r="B848" s="9"/>
      <c r="D848" s="9"/>
      <c r="F848" s="9"/>
      <c r="H848" s="9"/>
      <c r="J848" s="9"/>
      <c r="L848" s="9"/>
      <c r="N848" s="9"/>
      <c r="P848" s="9"/>
      <c r="R848" s="9"/>
      <c r="T848" s="9"/>
    </row>
    <row r="849" spans="2:20" ht="13" x14ac:dyDescent="0.15">
      <c r="B849" s="9"/>
      <c r="D849" s="9"/>
      <c r="F849" s="9"/>
      <c r="H849" s="9"/>
      <c r="J849" s="9"/>
      <c r="L849" s="9"/>
      <c r="N849" s="9"/>
      <c r="P849" s="9"/>
      <c r="R849" s="9"/>
      <c r="T849" s="9"/>
    </row>
    <row r="850" spans="2:20" ht="13" x14ac:dyDescent="0.15">
      <c r="B850" s="9"/>
      <c r="D850" s="9"/>
      <c r="F850" s="9"/>
      <c r="H850" s="9"/>
      <c r="J850" s="9"/>
      <c r="L850" s="9"/>
      <c r="N850" s="9"/>
      <c r="P850" s="9"/>
      <c r="R850" s="9"/>
      <c r="T850" s="9"/>
    </row>
    <row r="851" spans="2:20" ht="13" x14ac:dyDescent="0.15">
      <c r="B851" s="9"/>
      <c r="D851" s="9"/>
      <c r="F851" s="9"/>
      <c r="H851" s="9"/>
      <c r="J851" s="9"/>
      <c r="L851" s="9"/>
      <c r="N851" s="9"/>
      <c r="P851" s="9"/>
      <c r="R851" s="9"/>
      <c r="T851" s="9"/>
    </row>
    <row r="852" spans="2:20" ht="13" x14ac:dyDescent="0.15">
      <c r="B852" s="9"/>
      <c r="D852" s="9"/>
      <c r="F852" s="9"/>
      <c r="H852" s="9"/>
      <c r="J852" s="9"/>
      <c r="L852" s="9"/>
      <c r="N852" s="9"/>
      <c r="P852" s="9"/>
      <c r="R852" s="9"/>
      <c r="T852" s="9"/>
    </row>
    <row r="853" spans="2:20" ht="13" x14ac:dyDescent="0.15">
      <c r="B853" s="9"/>
      <c r="D853" s="9"/>
      <c r="F853" s="9"/>
      <c r="H853" s="9"/>
      <c r="J853" s="9"/>
      <c r="L853" s="9"/>
      <c r="N853" s="9"/>
      <c r="P853" s="9"/>
      <c r="R853" s="9"/>
      <c r="T853" s="9"/>
    </row>
    <row r="854" spans="2:20" ht="13" x14ac:dyDescent="0.15">
      <c r="B854" s="9"/>
      <c r="D854" s="9"/>
      <c r="F854" s="9"/>
      <c r="H854" s="9"/>
      <c r="J854" s="9"/>
      <c r="L854" s="9"/>
      <c r="N854" s="9"/>
      <c r="P854" s="9"/>
      <c r="R854" s="9"/>
      <c r="T854" s="9"/>
    </row>
    <row r="855" spans="2:20" ht="13" x14ac:dyDescent="0.15">
      <c r="B855" s="9"/>
      <c r="D855" s="9"/>
      <c r="F855" s="9"/>
      <c r="H855" s="9"/>
      <c r="J855" s="9"/>
      <c r="L855" s="9"/>
      <c r="N855" s="9"/>
      <c r="P855" s="9"/>
      <c r="R855" s="9"/>
      <c r="T855" s="9"/>
    </row>
    <row r="856" spans="2:20" ht="13" x14ac:dyDescent="0.15">
      <c r="B856" s="9"/>
      <c r="D856" s="9"/>
      <c r="F856" s="9"/>
      <c r="H856" s="9"/>
      <c r="J856" s="9"/>
      <c r="L856" s="9"/>
      <c r="N856" s="9"/>
      <c r="P856" s="9"/>
      <c r="R856" s="9"/>
      <c r="T856" s="9"/>
    </row>
    <row r="857" spans="2:20" ht="13" x14ac:dyDescent="0.15">
      <c r="B857" s="9"/>
      <c r="D857" s="9"/>
      <c r="F857" s="9"/>
      <c r="H857" s="9"/>
      <c r="J857" s="9"/>
      <c r="L857" s="9"/>
      <c r="N857" s="9"/>
      <c r="P857" s="9"/>
      <c r="R857" s="9"/>
      <c r="T857" s="9"/>
    </row>
    <row r="858" spans="2:20" ht="13" x14ac:dyDescent="0.15">
      <c r="B858" s="9"/>
      <c r="D858" s="9"/>
      <c r="F858" s="9"/>
      <c r="H858" s="9"/>
      <c r="J858" s="9"/>
      <c r="L858" s="9"/>
      <c r="N858" s="9"/>
      <c r="P858" s="9"/>
      <c r="R858" s="9"/>
      <c r="T858" s="9"/>
    </row>
    <row r="859" spans="2:20" ht="13" x14ac:dyDescent="0.15">
      <c r="B859" s="9"/>
      <c r="D859" s="9"/>
      <c r="F859" s="9"/>
      <c r="H859" s="9"/>
      <c r="J859" s="9"/>
      <c r="L859" s="9"/>
      <c r="N859" s="9"/>
      <c r="P859" s="9"/>
      <c r="R859" s="9"/>
      <c r="T859" s="9"/>
    </row>
    <row r="860" spans="2:20" ht="13" x14ac:dyDescent="0.15">
      <c r="B860" s="9"/>
      <c r="D860" s="9"/>
      <c r="F860" s="9"/>
      <c r="H860" s="9"/>
      <c r="J860" s="9"/>
      <c r="L860" s="9"/>
      <c r="N860" s="9"/>
      <c r="P860" s="9"/>
      <c r="R860" s="9"/>
      <c r="T860" s="9"/>
    </row>
    <row r="861" spans="2:20" ht="13" x14ac:dyDescent="0.15">
      <c r="B861" s="9"/>
      <c r="D861" s="9"/>
      <c r="F861" s="9"/>
      <c r="H861" s="9"/>
      <c r="J861" s="9"/>
      <c r="L861" s="9"/>
      <c r="N861" s="9"/>
      <c r="P861" s="9"/>
      <c r="R861" s="9"/>
      <c r="T861" s="9"/>
    </row>
    <row r="862" spans="2:20" ht="13" x14ac:dyDescent="0.15">
      <c r="B862" s="9"/>
      <c r="D862" s="9"/>
      <c r="F862" s="9"/>
      <c r="H862" s="9"/>
      <c r="J862" s="9"/>
      <c r="L862" s="9"/>
      <c r="N862" s="9"/>
      <c r="P862" s="9"/>
      <c r="R862" s="9"/>
      <c r="T862" s="9"/>
    </row>
    <row r="863" spans="2:20" ht="13" x14ac:dyDescent="0.15">
      <c r="B863" s="9"/>
      <c r="D863" s="9"/>
      <c r="F863" s="9"/>
      <c r="H863" s="9"/>
      <c r="J863" s="9"/>
      <c r="L863" s="9"/>
      <c r="N863" s="9"/>
      <c r="P863" s="9"/>
      <c r="R863" s="9"/>
      <c r="T863" s="9"/>
    </row>
    <row r="864" spans="2:20" ht="13" x14ac:dyDescent="0.15">
      <c r="B864" s="9"/>
      <c r="D864" s="9"/>
      <c r="F864" s="9"/>
      <c r="H864" s="9"/>
      <c r="J864" s="9"/>
      <c r="L864" s="9"/>
      <c r="N864" s="9"/>
      <c r="P864" s="9"/>
      <c r="R864" s="9"/>
      <c r="T864" s="9"/>
    </row>
    <row r="865" spans="2:20" ht="13" x14ac:dyDescent="0.15">
      <c r="B865" s="9"/>
      <c r="D865" s="9"/>
      <c r="F865" s="9"/>
      <c r="H865" s="9"/>
      <c r="J865" s="9"/>
      <c r="L865" s="9"/>
      <c r="N865" s="9"/>
      <c r="P865" s="9"/>
      <c r="R865" s="9"/>
      <c r="T865" s="9"/>
    </row>
    <row r="866" spans="2:20" ht="13" x14ac:dyDescent="0.15">
      <c r="B866" s="9"/>
      <c r="D866" s="9"/>
      <c r="F866" s="9"/>
      <c r="H866" s="9"/>
      <c r="J866" s="9"/>
      <c r="L866" s="9"/>
      <c r="N866" s="9"/>
      <c r="P866" s="9"/>
      <c r="R866" s="9"/>
      <c r="T866" s="9"/>
    </row>
    <row r="867" spans="2:20" ht="13" x14ac:dyDescent="0.15">
      <c r="B867" s="9"/>
      <c r="D867" s="9"/>
      <c r="F867" s="9"/>
      <c r="H867" s="9"/>
      <c r="J867" s="9"/>
      <c r="L867" s="9"/>
      <c r="N867" s="9"/>
      <c r="P867" s="9"/>
      <c r="R867" s="9"/>
      <c r="T867" s="9"/>
    </row>
    <row r="868" spans="2:20" ht="13" x14ac:dyDescent="0.15">
      <c r="B868" s="9"/>
      <c r="D868" s="9"/>
      <c r="F868" s="9"/>
      <c r="H868" s="9"/>
      <c r="J868" s="9"/>
      <c r="L868" s="9"/>
      <c r="N868" s="9"/>
      <c r="P868" s="9"/>
      <c r="R868" s="9"/>
      <c r="T868" s="9"/>
    </row>
    <row r="869" spans="2:20" ht="13" x14ac:dyDescent="0.15">
      <c r="B869" s="9"/>
      <c r="D869" s="9"/>
      <c r="F869" s="9"/>
      <c r="H869" s="9"/>
      <c r="J869" s="9"/>
      <c r="L869" s="9"/>
      <c r="N869" s="9"/>
      <c r="P869" s="9"/>
      <c r="R869" s="9"/>
      <c r="T869" s="9"/>
    </row>
    <row r="870" spans="2:20" ht="13" x14ac:dyDescent="0.15">
      <c r="B870" s="9"/>
      <c r="D870" s="9"/>
      <c r="F870" s="9"/>
      <c r="H870" s="9"/>
      <c r="J870" s="9"/>
      <c r="L870" s="9"/>
      <c r="N870" s="9"/>
      <c r="P870" s="9"/>
      <c r="R870" s="9"/>
      <c r="T870" s="9"/>
    </row>
    <row r="871" spans="2:20" ht="13" x14ac:dyDescent="0.15">
      <c r="B871" s="9"/>
      <c r="D871" s="9"/>
      <c r="F871" s="9"/>
      <c r="H871" s="9"/>
      <c r="J871" s="9"/>
      <c r="L871" s="9"/>
      <c r="N871" s="9"/>
      <c r="P871" s="9"/>
      <c r="R871" s="9"/>
      <c r="T871" s="9"/>
    </row>
    <row r="872" spans="2:20" ht="13" x14ac:dyDescent="0.15">
      <c r="B872" s="9"/>
      <c r="D872" s="9"/>
      <c r="F872" s="9"/>
      <c r="H872" s="9"/>
      <c r="J872" s="9"/>
      <c r="L872" s="9"/>
      <c r="N872" s="9"/>
      <c r="P872" s="9"/>
      <c r="R872" s="9"/>
      <c r="T872" s="9"/>
    </row>
    <row r="873" spans="2:20" ht="13" x14ac:dyDescent="0.15">
      <c r="B873" s="9"/>
      <c r="D873" s="9"/>
      <c r="F873" s="9"/>
      <c r="H873" s="9"/>
      <c r="J873" s="9"/>
      <c r="L873" s="9"/>
      <c r="N873" s="9"/>
      <c r="P873" s="9"/>
      <c r="R873" s="9"/>
      <c r="T873" s="9"/>
    </row>
    <row r="874" spans="2:20" ht="13" x14ac:dyDescent="0.15">
      <c r="B874" s="9"/>
      <c r="D874" s="9"/>
      <c r="F874" s="9"/>
      <c r="H874" s="9"/>
      <c r="J874" s="9"/>
      <c r="L874" s="9"/>
      <c r="N874" s="9"/>
      <c r="P874" s="9"/>
      <c r="R874" s="9"/>
      <c r="T874" s="9"/>
    </row>
    <row r="875" spans="2:20" ht="13" x14ac:dyDescent="0.15">
      <c r="B875" s="9"/>
      <c r="D875" s="9"/>
      <c r="F875" s="9"/>
      <c r="H875" s="9"/>
      <c r="J875" s="9"/>
      <c r="L875" s="9"/>
      <c r="N875" s="9"/>
      <c r="P875" s="9"/>
      <c r="R875" s="9"/>
      <c r="T875" s="9"/>
    </row>
    <row r="876" spans="2:20" ht="13" x14ac:dyDescent="0.15">
      <c r="B876" s="9"/>
      <c r="D876" s="9"/>
      <c r="F876" s="9"/>
      <c r="H876" s="9"/>
      <c r="J876" s="9"/>
      <c r="L876" s="9"/>
      <c r="N876" s="9"/>
      <c r="P876" s="9"/>
      <c r="R876" s="9"/>
      <c r="T876" s="9"/>
    </row>
    <row r="877" spans="2:20" ht="13" x14ac:dyDescent="0.15">
      <c r="B877" s="9"/>
      <c r="D877" s="9"/>
      <c r="F877" s="9"/>
      <c r="H877" s="9"/>
      <c r="J877" s="9"/>
      <c r="L877" s="9"/>
      <c r="N877" s="9"/>
      <c r="P877" s="9"/>
      <c r="R877" s="9"/>
      <c r="T877" s="9"/>
    </row>
    <row r="878" spans="2:20" ht="13" x14ac:dyDescent="0.15">
      <c r="B878" s="9"/>
      <c r="D878" s="9"/>
      <c r="F878" s="9"/>
      <c r="H878" s="9"/>
      <c r="J878" s="9"/>
      <c r="L878" s="9"/>
      <c r="N878" s="9"/>
      <c r="P878" s="9"/>
      <c r="R878" s="9"/>
      <c r="T878" s="9"/>
    </row>
    <row r="879" spans="2:20" ht="13" x14ac:dyDescent="0.15">
      <c r="B879" s="9"/>
      <c r="D879" s="9"/>
      <c r="F879" s="9"/>
      <c r="H879" s="9"/>
      <c r="J879" s="9"/>
      <c r="L879" s="9"/>
      <c r="N879" s="9"/>
      <c r="P879" s="9"/>
      <c r="R879" s="9"/>
      <c r="T879" s="9"/>
    </row>
    <row r="880" spans="2:20" ht="13" x14ac:dyDescent="0.15">
      <c r="B880" s="9"/>
      <c r="D880" s="9"/>
      <c r="F880" s="9"/>
      <c r="H880" s="9"/>
      <c r="J880" s="9"/>
      <c r="L880" s="9"/>
      <c r="N880" s="9"/>
      <c r="P880" s="9"/>
      <c r="R880" s="9"/>
      <c r="T880" s="9"/>
    </row>
    <row r="881" spans="2:20" ht="13" x14ac:dyDescent="0.15">
      <c r="B881" s="9"/>
      <c r="D881" s="9"/>
      <c r="F881" s="9"/>
      <c r="H881" s="9"/>
      <c r="J881" s="9"/>
      <c r="L881" s="9"/>
      <c r="N881" s="9"/>
      <c r="P881" s="9"/>
      <c r="R881" s="9"/>
      <c r="T881" s="9"/>
    </row>
    <row r="882" spans="2:20" ht="13" x14ac:dyDescent="0.15">
      <c r="B882" s="9"/>
      <c r="D882" s="9"/>
      <c r="F882" s="9"/>
      <c r="H882" s="9"/>
      <c r="J882" s="9"/>
      <c r="L882" s="9"/>
      <c r="N882" s="9"/>
      <c r="P882" s="9"/>
      <c r="R882" s="9"/>
      <c r="T882" s="9"/>
    </row>
    <row r="883" spans="2:20" ht="13" x14ac:dyDescent="0.15">
      <c r="B883" s="9"/>
      <c r="D883" s="9"/>
      <c r="F883" s="9"/>
      <c r="H883" s="9"/>
      <c r="J883" s="9"/>
      <c r="L883" s="9"/>
      <c r="N883" s="9"/>
      <c r="P883" s="9"/>
      <c r="R883" s="9"/>
      <c r="T883" s="9"/>
    </row>
    <row r="884" spans="2:20" ht="13" x14ac:dyDescent="0.15">
      <c r="B884" s="9"/>
      <c r="D884" s="9"/>
      <c r="F884" s="9"/>
      <c r="H884" s="9"/>
      <c r="J884" s="9"/>
      <c r="L884" s="9"/>
      <c r="N884" s="9"/>
      <c r="P884" s="9"/>
      <c r="R884" s="9"/>
      <c r="T884" s="9"/>
    </row>
    <row r="885" spans="2:20" ht="13" x14ac:dyDescent="0.15">
      <c r="B885" s="9"/>
      <c r="D885" s="9"/>
      <c r="F885" s="9"/>
      <c r="H885" s="9"/>
      <c r="J885" s="9"/>
      <c r="L885" s="9"/>
      <c r="N885" s="9"/>
      <c r="P885" s="9"/>
      <c r="R885" s="9"/>
      <c r="T885" s="9"/>
    </row>
    <row r="886" spans="2:20" ht="13" x14ac:dyDescent="0.15">
      <c r="B886" s="9"/>
      <c r="D886" s="9"/>
      <c r="F886" s="9"/>
      <c r="H886" s="9"/>
      <c r="J886" s="9"/>
      <c r="L886" s="9"/>
      <c r="N886" s="9"/>
      <c r="P886" s="9"/>
      <c r="R886" s="9"/>
      <c r="T886" s="9"/>
    </row>
    <row r="887" spans="2:20" ht="13" x14ac:dyDescent="0.15">
      <c r="B887" s="9"/>
      <c r="D887" s="9"/>
      <c r="F887" s="9"/>
      <c r="H887" s="9"/>
      <c r="J887" s="9"/>
      <c r="L887" s="9"/>
      <c r="N887" s="9"/>
      <c r="P887" s="9"/>
      <c r="R887" s="9"/>
      <c r="T887" s="9"/>
    </row>
    <row r="888" spans="2:20" ht="13" x14ac:dyDescent="0.15">
      <c r="B888" s="9"/>
      <c r="D888" s="9"/>
      <c r="F888" s="9"/>
      <c r="H888" s="9"/>
      <c r="J888" s="9"/>
      <c r="L888" s="9"/>
      <c r="N888" s="9"/>
      <c r="P888" s="9"/>
      <c r="R888" s="9"/>
      <c r="T888" s="9"/>
    </row>
    <row r="889" spans="2:20" ht="13" x14ac:dyDescent="0.15">
      <c r="B889" s="9"/>
      <c r="D889" s="9"/>
      <c r="F889" s="9"/>
      <c r="H889" s="9"/>
      <c r="J889" s="9"/>
      <c r="L889" s="9"/>
      <c r="N889" s="9"/>
      <c r="P889" s="9"/>
      <c r="R889" s="9"/>
      <c r="T889" s="9"/>
    </row>
    <row r="890" spans="2:20" ht="13" x14ac:dyDescent="0.15">
      <c r="B890" s="9"/>
      <c r="D890" s="9"/>
      <c r="F890" s="9"/>
      <c r="H890" s="9"/>
      <c r="J890" s="9"/>
      <c r="L890" s="9"/>
      <c r="N890" s="9"/>
      <c r="P890" s="9"/>
      <c r="R890" s="9"/>
      <c r="T890" s="9"/>
    </row>
    <row r="891" spans="2:20" ht="13" x14ac:dyDescent="0.15">
      <c r="B891" s="9"/>
      <c r="D891" s="9"/>
      <c r="F891" s="9"/>
      <c r="H891" s="9"/>
      <c r="J891" s="9"/>
      <c r="L891" s="9"/>
      <c r="N891" s="9"/>
      <c r="P891" s="9"/>
      <c r="R891" s="9"/>
      <c r="T891" s="9"/>
    </row>
    <row r="892" spans="2:20" ht="13" x14ac:dyDescent="0.15">
      <c r="B892" s="9"/>
      <c r="D892" s="9"/>
      <c r="F892" s="9"/>
      <c r="H892" s="9"/>
      <c r="J892" s="9"/>
      <c r="L892" s="9"/>
      <c r="N892" s="9"/>
      <c r="P892" s="9"/>
      <c r="R892" s="9"/>
      <c r="T892" s="9"/>
    </row>
    <row r="893" spans="2:20" ht="13" x14ac:dyDescent="0.15">
      <c r="B893" s="9"/>
      <c r="D893" s="9"/>
      <c r="F893" s="9"/>
      <c r="H893" s="9"/>
      <c r="J893" s="9"/>
      <c r="L893" s="9"/>
      <c r="N893" s="9"/>
      <c r="P893" s="9"/>
      <c r="R893" s="9"/>
      <c r="T893" s="9"/>
    </row>
    <row r="894" spans="2:20" ht="13" x14ac:dyDescent="0.15">
      <c r="B894" s="9"/>
      <c r="D894" s="9"/>
      <c r="F894" s="9"/>
      <c r="H894" s="9"/>
      <c r="J894" s="9"/>
      <c r="L894" s="9"/>
      <c r="N894" s="9"/>
      <c r="P894" s="9"/>
      <c r="R894" s="9"/>
      <c r="T894" s="9"/>
    </row>
    <row r="895" spans="2:20" ht="13" x14ac:dyDescent="0.15">
      <c r="B895" s="9"/>
      <c r="D895" s="9"/>
      <c r="F895" s="9"/>
      <c r="H895" s="9"/>
      <c r="J895" s="9"/>
      <c r="L895" s="9"/>
      <c r="N895" s="9"/>
      <c r="P895" s="9"/>
      <c r="R895" s="9"/>
      <c r="T895" s="9"/>
    </row>
    <row r="896" spans="2:20" ht="13" x14ac:dyDescent="0.15">
      <c r="B896" s="9"/>
      <c r="D896" s="9"/>
      <c r="F896" s="9"/>
      <c r="H896" s="9"/>
      <c r="J896" s="9"/>
      <c r="L896" s="9"/>
      <c r="N896" s="9"/>
      <c r="P896" s="9"/>
      <c r="R896" s="9"/>
      <c r="T896" s="9"/>
    </row>
    <row r="897" spans="2:20" ht="13" x14ac:dyDescent="0.15">
      <c r="B897" s="9"/>
      <c r="D897" s="9"/>
      <c r="F897" s="9"/>
      <c r="H897" s="9"/>
      <c r="J897" s="9"/>
      <c r="L897" s="9"/>
      <c r="N897" s="9"/>
      <c r="P897" s="9"/>
      <c r="R897" s="9"/>
      <c r="T897" s="9"/>
    </row>
    <row r="898" spans="2:20" ht="13" x14ac:dyDescent="0.15">
      <c r="B898" s="9"/>
      <c r="D898" s="9"/>
      <c r="F898" s="9"/>
      <c r="H898" s="9"/>
      <c r="J898" s="9"/>
      <c r="L898" s="9"/>
      <c r="N898" s="9"/>
      <c r="P898" s="9"/>
      <c r="R898" s="9"/>
      <c r="T898" s="9"/>
    </row>
    <row r="899" spans="2:20" ht="13" x14ac:dyDescent="0.15">
      <c r="B899" s="9"/>
      <c r="D899" s="9"/>
      <c r="F899" s="9"/>
      <c r="H899" s="9"/>
      <c r="J899" s="9"/>
      <c r="L899" s="9"/>
      <c r="N899" s="9"/>
      <c r="P899" s="9"/>
      <c r="R899" s="9"/>
      <c r="T899" s="9"/>
    </row>
    <row r="900" spans="2:20" ht="13" x14ac:dyDescent="0.15">
      <c r="B900" s="9"/>
      <c r="D900" s="9"/>
      <c r="F900" s="9"/>
      <c r="H900" s="9"/>
      <c r="J900" s="9"/>
      <c r="L900" s="9"/>
      <c r="N900" s="9"/>
      <c r="P900" s="9"/>
      <c r="R900" s="9"/>
      <c r="T900" s="9"/>
    </row>
    <row r="901" spans="2:20" ht="13" x14ac:dyDescent="0.15">
      <c r="B901" s="9"/>
      <c r="D901" s="9"/>
      <c r="F901" s="9"/>
      <c r="H901" s="9"/>
      <c r="J901" s="9"/>
      <c r="L901" s="9"/>
      <c r="N901" s="9"/>
      <c r="P901" s="9"/>
      <c r="R901" s="9"/>
      <c r="T901" s="9"/>
    </row>
    <row r="902" spans="2:20" ht="13" x14ac:dyDescent="0.15">
      <c r="B902" s="9"/>
      <c r="D902" s="9"/>
      <c r="F902" s="9"/>
      <c r="H902" s="9"/>
      <c r="J902" s="9"/>
      <c r="L902" s="9"/>
      <c r="N902" s="9"/>
      <c r="P902" s="9"/>
      <c r="R902" s="9"/>
      <c r="T902" s="9"/>
    </row>
    <row r="903" spans="2:20" ht="13" x14ac:dyDescent="0.15">
      <c r="B903" s="9"/>
      <c r="D903" s="9"/>
      <c r="F903" s="9"/>
      <c r="H903" s="9"/>
      <c r="J903" s="9"/>
      <c r="L903" s="9"/>
      <c r="N903" s="9"/>
      <c r="P903" s="9"/>
      <c r="R903" s="9"/>
      <c r="T903" s="9"/>
    </row>
    <row r="904" spans="2:20" ht="13" x14ac:dyDescent="0.15">
      <c r="B904" s="9"/>
      <c r="D904" s="9"/>
      <c r="F904" s="9"/>
      <c r="H904" s="9"/>
      <c r="J904" s="9"/>
      <c r="L904" s="9"/>
      <c r="N904" s="9"/>
      <c r="P904" s="9"/>
      <c r="R904" s="9"/>
      <c r="T904" s="9"/>
    </row>
    <row r="905" spans="2:20" ht="13" x14ac:dyDescent="0.15">
      <c r="B905" s="9"/>
      <c r="D905" s="9"/>
      <c r="F905" s="9"/>
      <c r="H905" s="9"/>
      <c r="J905" s="9"/>
      <c r="L905" s="9"/>
      <c r="N905" s="9"/>
      <c r="P905" s="9"/>
      <c r="R905" s="9"/>
      <c r="T905" s="9"/>
    </row>
    <row r="906" spans="2:20" ht="13" x14ac:dyDescent="0.15">
      <c r="B906" s="9"/>
      <c r="D906" s="9"/>
      <c r="F906" s="9"/>
      <c r="H906" s="9"/>
      <c r="J906" s="9"/>
      <c r="L906" s="9"/>
      <c r="N906" s="9"/>
      <c r="P906" s="9"/>
      <c r="R906" s="9"/>
      <c r="T906" s="9"/>
    </row>
    <row r="907" spans="2:20" ht="13" x14ac:dyDescent="0.15">
      <c r="B907" s="9"/>
      <c r="D907" s="9"/>
      <c r="F907" s="9"/>
      <c r="H907" s="9"/>
      <c r="J907" s="9"/>
      <c r="L907" s="9"/>
      <c r="N907" s="9"/>
      <c r="P907" s="9"/>
      <c r="R907" s="9"/>
      <c r="T907" s="9"/>
    </row>
    <row r="908" spans="2:20" ht="13" x14ac:dyDescent="0.15">
      <c r="B908" s="9"/>
      <c r="D908" s="9"/>
      <c r="F908" s="9"/>
      <c r="H908" s="9"/>
      <c r="J908" s="9"/>
      <c r="L908" s="9"/>
      <c r="N908" s="9"/>
      <c r="P908" s="9"/>
      <c r="R908" s="9"/>
      <c r="T908" s="9"/>
    </row>
    <row r="909" spans="2:20" ht="13" x14ac:dyDescent="0.15">
      <c r="B909" s="9"/>
      <c r="D909" s="9"/>
      <c r="F909" s="9"/>
      <c r="H909" s="9"/>
      <c r="J909" s="9"/>
      <c r="L909" s="9"/>
      <c r="N909" s="9"/>
      <c r="P909" s="9"/>
      <c r="R909" s="9"/>
      <c r="T909" s="9"/>
    </row>
    <row r="910" spans="2:20" ht="13" x14ac:dyDescent="0.15">
      <c r="B910" s="9"/>
      <c r="D910" s="9"/>
      <c r="F910" s="9"/>
      <c r="H910" s="9"/>
      <c r="J910" s="9"/>
      <c r="L910" s="9"/>
      <c r="N910" s="9"/>
      <c r="P910" s="9"/>
      <c r="R910" s="9"/>
      <c r="T910" s="9"/>
    </row>
    <row r="911" spans="2:20" ht="13" x14ac:dyDescent="0.15">
      <c r="B911" s="9"/>
      <c r="D911" s="9"/>
      <c r="F911" s="9"/>
      <c r="H911" s="9"/>
      <c r="J911" s="9"/>
      <c r="L911" s="9"/>
      <c r="N911" s="9"/>
      <c r="P911" s="9"/>
      <c r="R911" s="9"/>
      <c r="T911" s="9"/>
    </row>
    <row r="912" spans="2:20" ht="13" x14ac:dyDescent="0.15">
      <c r="B912" s="9"/>
      <c r="D912" s="9"/>
      <c r="F912" s="9"/>
      <c r="H912" s="9"/>
      <c r="J912" s="9"/>
      <c r="L912" s="9"/>
      <c r="N912" s="9"/>
      <c r="P912" s="9"/>
      <c r="R912" s="9"/>
      <c r="T912" s="9"/>
    </row>
    <row r="913" spans="2:20" ht="13" x14ac:dyDescent="0.15">
      <c r="B913" s="9"/>
      <c r="D913" s="9"/>
      <c r="F913" s="9"/>
      <c r="H913" s="9"/>
      <c r="J913" s="9"/>
      <c r="L913" s="9"/>
      <c r="N913" s="9"/>
      <c r="P913" s="9"/>
      <c r="R913" s="9"/>
      <c r="T913" s="9"/>
    </row>
    <row r="914" spans="2:20" ht="13" x14ac:dyDescent="0.15">
      <c r="B914" s="9"/>
      <c r="D914" s="9"/>
      <c r="F914" s="9"/>
      <c r="H914" s="9"/>
      <c r="J914" s="9"/>
      <c r="L914" s="9"/>
      <c r="N914" s="9"/>
      <c r="P914" s="9"/>
      <c r="R914" s="9"/>
      <c r="T914" s="9"/>
    </row>
    <row r="915" spans="2:20" ht="13" x14ac:dyDescent="0.15">
      <c r="B915" s="9"/>
      <c r="D915" s="9"/>
      <c r="F915" s="9"/>
      <c r="H915" s="9"/>
      <c r="J915" s="9"/>
      <c r="L915" s="9"/>
      <c r="N915" s="9"/>
      <c r="P915" s="9"/>
      <c r="R915" s="9"/>
      <c r="T915" s="9"/>
    </row>
    <row r="916" spans="2:20" ht="13" x14ac:dyDescent="0.15">
      <c r="B916" s="9"/>
      <c r="D916" s="9"/>
      <c r="F916" s="9"/>
      <c r="H916" s="9"/>
      <c r="J916" s="9"/>
      <c r="L916" s="9"/>
      <c r="N916" s="9"/>
      <c r="P916" s="9"/>
      <c r="R916" s="9"/>
      <c r="T916" s="9"/>
    </row>
    <row r="917" spans="2:20" ht="13" x14ac:dyDescent="0.15">
      <c r="B917" s="9"/>
      <c r="D917" s="9"/>
      <c r="F917" s="9"/>
      <c r="H917" s="9"/>
      <c r="J917" s="9"/>
      <c r="L917" s="9"/>
      <c r="N917" s="9"/>
      <c r="P917" s="9"/>
      <c r="R917" s="9"/>
      <c r="T917" s="9"/>
    </row>
    <row r="918" spans="2:20" ht="13" x14ac:dyDescent="0.15">
      <c r="B918" s="9"/>
      <c r="D918" s="9"/>
      <c r="F918" s="9"/>
      <c r="H918" s="9"/>
      <c r="J918" s="9"/>
      <c r="L918" s="9"/>
      <c r="N918" s="9"/>
      <c r="P918" s="9"/>
      <c r="R918" s="9"/>
      <c r="T918" s="9"/>
    </row>
    <row r="919" spans="2:20" ht="13" x14ac:dyDescent="0.15">
      <c r="B919" s="9"/>
      <c r="D919" s="9"/>
      <c r="F919" s="9"/>
      <c r="H919" s="9"/>
      <c r="J919" s="9"/>
      <c r="L919" s="9"/>
      <c r="N919" s="9"/>
      <c r="P919" s="9"/>
      <c r="R919" s="9"/>
      <c r="T919" s="9"/>
    </row>
    <row r="920" spans="2:20" ht="13" x14ac:dyDescent="0.15">
      <c r="B920" s="9"/>
      <c r="D920" s="9"/>
      <c r="F920" s="9"/>
      <c r="H920" s="9"/>
      <c r="J920" s="9"/>
      <c r="L920" s="9"/>
      <c r="N920" s="9"/>
      <c r="P920" s="9"/>
      <c r="R920" s="9"/>
      <c r="T920" s="9"/>
    </row>
    <row r="921" spans="2:20" ht="13" x14ac:dyDescent="0.15">
      <c r="B921" s="9"/>
      <c r="D921" s="9"/>
      <c r="F921" s="9"/>
      <c r="H921" s="9"/>
      <c r="J921" s="9"/>
      <c r="L921" s="9"/>
      <c r="N921" s="9"/>
      <c r="P921" s="9"/>
      <c r="R921" s="9"/>
      <c r="T921" s="9"/>
    </row>
    <row r="922" spans="2:20" ht="13" x14ac:dyDescent="0.15">
      <c r="B922" s="9"/>
      <c r="D922" s="9"/>
      <c r="F922" s="9"/>
      <c r="H922" s="9"/>
      <c r="J922" s="9"/>
      <c r="L922" s="9"/>
      <c r="N922" s="9"/>
      <c r="P922" s="9"/>
      <c r="R922" s="9"/>
      <c r="T922" s="9"/>
    </row>
    <row r="923" spans="2:20" ht="13" x14ac:dyDescent="0.15">
      <c r="B923" s="9"/>
      <c r="D923" s="9"/>
      <c r="F923" s="9"/>
      <c r="H923" s="9"/>
      <c r="J923" s="9"/>
      <c r="L923" s="9"/>
      <c r="N923" s="9"/>
      <c r="P923" s="9"/>
      <c r="R923" s="9"/>
      <c r="T923" s="9"/>
    </row>
    <row r="924" spans="2:20" ht="13" x14ac:dyDescent="0.15">
      <c r="B924" s="9"/>
      <c r="D924" s="9"/>
      <c r="F924" s="9"/>
      <c r="H924" s="9"/>
      <c r="J924" s="9"/>
      <c r="L924" s="9"/>
      <c r="N924" s="9"/>
      <c r="P924" s="9"/>
      <c r="R924" s="9"/>
      <c r="T924" s="9"/>
    </row>
    <row r="925" spans="2:20" ht="13" x14ac:dyDescent="0.15">
      <c r="B925" s="9"/>
      <c r="D925" s="9"/>
      <c r="F925" s="9"/>
      <c r="H925" s="9"/>
      <c r="J925" s="9"/>
      <c r="L925" s="9"/>
      <c r="N925" s="9"/>
      <c r="P925" s="9"/>
      <c r="R925" s="9"/>
      <c r="T925" s="9"/>
    </row>
    <row r="926" spans="2:20" ht="13" x14ac:dyDescent="0.15">
      <c r="B926" s="9"/>
      <c r="D926" s="9"/>
      <c r="F926" s="9"/>
      <c r="H926" s="9"/>
      <c r="J926" s="9"/>
      <c r="L926" s="9"/>
      <c r="N926" s="9"/>
      <c r="P926" s="9"/>
      <c r="R926" s="9"/>
      <c r="T926" s="9"/>
    </row>
    <row r="927" spans="2:20" ht="13" x14ac:dyDescent="0.15">
      <c r="B927" s="9"/>
      <c r="D927" s="9"/>
      <c r="F927" s="9"/>
      <c r="H927" s="9"/>
      <c r="J927" s="9"/>
      <c r="L927" s="9"/>
      <c r="N927" s="9"/>
      <c r="P927" s="9"/>
      <c r="R927" s="9"/>
      <c r="T927" s="9"/>
    </row>
    <row r="928" spans="2:20" ht="13" x14ac:dyDescent="0.15">
      <c r="B928" s="9"/>
      <c r="D928" s="9"/>
      <c r="F928" s="9"/>
      <c r="H928" s="9"/>
      <c r="J928" s="9"/>
      <c r="L928" s="9"/>
      <c r="N928" s="9"/>
      <c r="P928" s="9"/>
      <c r="R928" s="9"/>
      <c r="T928" s="9"/>
    </row>
    <row r="929" spans="2:20" ht="13" x14ac:dyDescent="0.15">
      <c r="B929" s="9"/>
      <c r="D929" s="9"/>
      <c r="F929" s="9"/>
      <c r="H929" s="9"/>
      <c r="J929" s="9"/>
      <c r="L929" s="9"/>
      <c r="N929" s="9"/>
      <c r="P929" s="9"/>
      <c r="R929" s="9"/>
      <c r="T929" s="9"/>
    </row>
    <row r="930" spans="2:20" ht="13" x14ac:dyDescent="0.15">
      <c r="B930" s="9"/>
      <c r="D930" s="9"/>
      <c r="F930" s="9"/>
      <c r="H930" s="9"/>
      <c r="J930" s="9"/>
      <c r="L930" s="9"/>
      <c r="N930" s="9"/>
      <c r="P930" s="9"/>
      <c r="R930" s="9"/>
      <c r="T930" s="9"/>
    </row>
    <row r="931" spans="2:20" ht="13" x14ac:dyDescent="0.15">
      <c r="B931" s="9"/>
      <c r="D931" s="9"/>
      <c r="F931" s="9"/>
      <c r="H931" s="9"/>
      <c r="J931" s="9"/>
      <c r="L931" s="9"/>
      <c r="N931" s="9"/>
      <c r="P931" s="9"/>
      <c r="R931" s="9"/>
      <c r="T931" s="9"/>
    </row>
    <row r="932" spans="2:20" ht="13" x14ac:dyDescent="0.15">
      <c r="B932" s="9"/>
      <c r="D932" s="9"/>
      <c r="F932" s="9"/>
      <c r="H932" s="9"/>
      <c r="J932" s="9"/>
      <c r="L932" s="9"/>
      <c r="N932" s="9"/>
      <c r="P932" s="9"/>
      <c r="R932" s="9"/>
      <c r="T932" s="9"/>
    </row>
    <row r="933" spans="2:20" ht="13" x14ac:dyDescent="0.15">
      <c r="B933" s="9"/>
      <c r="D933" s="9"/>
      <c r="F933" s="9"/>
      <c r="H933" s="9"/>
      <c r="J933" s="9"/>
      <c r="L933" s="9"/>
      <c r="N933" s="9"/>
      <c r="P933" s="9"/>
      <c r="R933" s="9"/>
      <c r="T933" s="9"/>
    </row>
    <row r="934" spans="2:20" ht="13" x14ac:dyDescent="0.15">
      <c r="B934" s="9"/>
      <c r="D934" s="9"/>
      <c r="F934" s="9"/>
      <c r="H934" s="9"/>
      <c r="J934" s="9"/>
      <c r="L934" s="9"/>
      <c r="N934" s="9"/>
      <c r="P934" s="9"/>
      <c r="R934" s="9"/>
      <c r="T934" s="9"/>
    </row>
    <row r="935" spans="2:20" ht="13" x14ac:dyDescent="0.15">
      <c r="B935" s="9"/>
      <c r="D935" s="9"/>
      <c r="F935" s="9"/>
      <c r="H935" s="9"/>
      <c r="J935" s="9"/>
      <c r="L935" s="9"/>
      <c r="N935" s="9"/>
      <c r="P935" s="9"/>
      <c r="R935" s="9"/>
      <c r="T935" s="9"/>
    </row>
    <row r="936" spans="2:20" ht="13" x14ac:dyDescent="0.15">
      <c r="B936" s="9"/>
      <c r="D936" s="9"/>
      <c r="F936" s="9"/>
      <c r="H936" s="9"/>
      <c r="J936" s="9"/>
      <c r="L936" s="9"/>
      <c r="N936" s="9"/>
      <c r="P936" s="9"/>
      <c r="R936" s="9"/>
      <c r="T936" s="9"/>
    </row>
    <row r="937" spans="2:20" ht="13" x14ac:dyDescent="0.15">
      <c r="B937" s="9"/>
      <c r="D937" s="9"/>
      <c r="F937" s="9"/>
      <c r="H937" s="9"/>
      <c r="J937" s="9"/>
      <c r="L937" s="9"/>
      <c r="N937" s="9"/>
      <c r="P937" s="9"/>
      <c r="R937" s="9"/>
      <c r="T937" s="9"/>
    </row>
    <row r="938" spans="2:20" ht="13" x14ac:dyDescent="0.15">
      <c r="B938" s="9"/>
      <c r="D938" s="9"/>
      <c r="F938" s="9"/>
      <c r="H938" s="9"/>
      <c r="J938" s="9"/>
      <c r="L938" s="9"/>
      <c r="N938" s="9"/>
      <c r="P938" s="9"/>
      <c r="R938" s="9"/>
      <c r="T938" s="9"/>
    </row>
    <row r="939" spans="2:20" ht="13" x14ac:dyDescent="0.15">
      <c r="B939" s="9"/>
      <c r="D939" s="9"/>
      <c r="F939" s="9"/>
      <c r="H939" s="9"/>
      <c r="J939" s="9"/>
      <c r="L939" s="9"/>
      <c r="N939" s="9"/>
      <c r="P939" s="9"/>
      <c r="R939" s="9"/>
      <c r="T939" s="9"/>
    </row>
    <row r="940" spans="2:20" ht="13" x14ac:dyDescent="0.15">
      <c r="B940" s="9"/>
      <c r="D940" s="9"/>
      <c r="F940" s="9"/>
      <c r="H940" s="9"/>
      <c r="J940" s="9"/>
      <c r="L940" s="9"/>
      <c r="N940" s="9"/>
      <c r="P940" s="9"/>
      <c r="R940" s="9"/>
      <c r="T940" s="9"/>
    </row>
    <row r="941" spans="2:20" ht="13" x14ac:dyDescent="0.15">
      <c r="B941" s="9"/>
      <c r="D941" s="9"/>
      <c r="F941" s="9"/>
      <c r="H941" s="9"/>
      <c r="J941" s="9"/>
      <c r="L941" s="9"/>
      <c r="N941" s="9"/>
      <c r="P941" s="9"/>
      <c r="R941" s="9"/>
      <c r="T941" s="9"/>
    </row>
    <row r="942" spans="2:20" ht="13" x14ac:dyDescent="0.15">
      <c r="B942" s="9"/>
      <c r="D942" s="9"/>
      <c r="F942" s="9"/>
      <c r="H942" s="9"/>
      <c r="J942" s="9"/>
      <c r="L942" s="9"/>
      <c r="N942" s="9"/>
      <c r="P942" s="9"/>
      <c r="R942" s="9"/>
      <c r="T942" s="9"/>
    </row>
    <row r="943" spans="2:20" ht="13" x14ac:dyDescent="0.15">
      <c r="B943" s="9"/>
      <c r="D943" s="9"/>
      <c r="F943" s="9"/>
      <c r="H943" s="9"/>
      <c r="J943" s="9"/>
      <c r="L943" s="9"/>
      <c r="N943" s="9"/>
      <c r="P943" s="9"/>
      <c r="R943" s="9"/>
      <c r="T943" s="9"/>
    </row>
    <row r="944" spans="2:20" ht="13" x14ac:dyDescent="0.15">
      <c r="B944" s="9"/>
      <c r="D944" s="9"/>
      <c r="F944" s="9"/>
      <c r="H944" s="9"/>
      <c r="J944" s="9"/>
      <c r="L944" s="9"/>
      <c r="N944" s="9"/>
      <c r="P944" s="9"/>
      <c r="R944" s="9"/>
      <c r="T944" s="9"/>
    </row>
    <row r="945" spans="2:20" ht="13" x14ac:dyDescent="0.15">
      <c r="B945" s="9"/>
      <c r="D945" s="9"/>
      <c r="F945" s="9"/>
      <c r="H945" s="9"/>
      <c r="J945" s="9"/>
      <c r="L945" s="9"/>
      <c r="N945" s="9"/>
      <c r="P945" s="9"/>
      <c r="R945" s="9"/>
      <c r="T945" s="9"/>
    </row>
    <row r="946" spans="2:20" ht="13" x14ac:dyDescent="0.15">
      <c r="B946" s="9"/>
      <c r="D946" s="9"/>
      <c r="F946" s="9"/>
      <c r="H946" s="9"/>
      <c r="J946" s="9"/>
      <c r="L946" s="9"/>
      <c r="N946" s="9"/>
      <c r="P946" s="9"/>
      <c r="R946" s="9"/>
      <c r="T946" s="9"/>
    </row>
    <row r="947" spans="2:20" ht="13" x14ac:dyDescent="0.15">
      <c r="B947" s="9"/>
      <c r="D947" s="9"/>
      <c r="F947" s="9"/>
      <c r="H947" s="9"/>
      <c r="J947" s="9"/>
      <c r="L947" s="9"/>
      <c r="N947" s="9"/>
      <c r="P947" s="9"/>
      <c r="R947" s="9"/>
      <c r="T947" s="9"/>
    </row>
    <row r="948" spans="2:20" ht="13" x14ac:dyDescent="0.15">
      <c r="B948" s="9"/>
      <c r="D948" s="9"/>
      <c r="F948" s="9"/>
      <c r="H948" s="9"/>
      <c r="J948" s="9"/>
      <c r="L948" s="9"/>
      <c r="N948" s="9"/>
      <c r="P948" s="9"/>
      <c r="R948" s="9"/>
      <c r="T948" s="9"/>
    </row>
    <row r="949" spans="2:20" ht="13" x14ac:dyDescent="0.15">
      <c r="B949" s="9"/>
      <c r="D949" s="9"/>
      <c r="F949" s="9"/>
      <c r="H949" s="9"/>
      <c r="J949" s="9"/>
      <c r="L949" s="9"/>
      <c r="N949" s="9"/>
      <c r="P949" s="9"/>
      <c r="R949" s="9"/>
      <c r="T949" s="9"/>
    </row>
    <row r="950" spans="2:20" ht="13" x14ac:dyDescent="0.15">
      <c r="B950" s="9"/>
      <c r="D950" s="9"/>
      <c r="F950" s="9"/>
      <c r="H950" s="9"/>
      <c r="J950" s="9"/>
      <c r="L950" s="9"/>
      <c r="N950" s="9"/>
      <c r="P950" s="9"/>
      <c r="R950" s="9"/>
      <c r="T950" s="9"/>
    </row>
    <row r="951" spans="2:20" ht="13" x14ac:dyDescent="0.15">
      <c r="B951" s="9"/>
      <c r="D951" s="9"/>
      <c r="F951" s="9"/>
      <c r="H951" s="9"/>
      <c r="J951" s="9"/>
      <c r="L951" s="9"/>
      <c r="N951" s="9"/>
      <c r="P951" s="9"/>
      <c r="R951" s="9"/>
      <c r="T951" s="9"/>
    </row>
    <row r="952" spans="2:20" ht="13" x14ac:dyDescent="0.15">
      <c r="B952" s="9"/>
      <c r="D952" s="9"/>
      <c r="F952" s="9"/>
      <c r="H952" s="9"/>
      <c r="J952" s="9"/>
      <c r="L952" s="9"/>
      <c r="N952" s="9"/>
      <c r="P952" s="9"/>
      <c r="R952" s="9"/>
      <c r="T952" s="9"/>
    </row>
    <row r="953" spans="2:20" ht="13" x14ac:dyDescent="0.15">
      <c r="B953" s="9"/>
      <c r="D953" s="9"/>
      <c r="F953" s="9"/>
      <c r="H953" s="9"/>
      <c r="J953" s="9"/>
      <c r="L953" s="9"/>
      <c r="N953" s="9"/>
      <c r="P953" s="9"/>
      <c r="R953" s="9"/>
      <c r="T953" s="9"/>
    </row>
    <row r="954" spans="2:20" ht="13" x14ac:dyDescent="0.15">
      <c r="B954" s="9"/>
      <c r="D954" s="9"/>
      <c r="F954" s="9"/>
      <c r="H954" s="9"/>
      <c r="J954" s="9"/>
      <c r="L954" s="9"/>
      <c r="N954" s="9"/>
      <c r="P954" s="9"/>
      <c r="R954" s="9"/>
      <c r="T954" s="9"/>
    </row>
    <row r="955" spans="2:20" ht="13" x14ac:dyDescent="0.15">
      <c r="B955" s="9"/>
      <c r="D955" s="9"/>
      <c r="F955" s="9"/>
      <c r="H955" s="9"/>
      <c r="J955" s="9"/>
      <c r="L955" s="9"/>
      <c r="N955" s="9"/>
      <c r="P955" s="9"/>
      <c r="R955" s="9"/>
      <c r="T955" s="9"/>
    </row>
    <row r="956" spans="2:20" ht="13" x14ac:dyDescent="0.15">
      <c r="B956" s="9"/>
      <c r="D956" s="9"/>
      <c r="F956" s="9"/>
      <c r="H956" s="9"/>
      <c r="J956" s="9"/>
      <c r="L956" s="9"/>
      <c r="N956" s="9"/>
      <c r="P956" s="9"/>
      <c r="R956" s="9"/>
      <c r="T956" s="9"/>
    </row>
    <row r="957" spans="2:20" ht="13" x14ac:dyDescent="0.15">
      <c r="B957" s="9"/>
      <c r="D957" s="9"/>
      <c r="F957" s="9"/>
      <c r="H957" s="9"/>
      <c r="J957" s="9"/>
      <c r="L957" s="9"/>
      <c r="N957" s="9"/>
      <c r="P957" s="9"/>
      <c r="R957" s="9"/>
      <c r="T957" s="9"/>
    </row>
    <row r="958" spans="2:20" ht="13" x14ac:dyDescent="0.15">
      <c r="B958" s="9"/>
      <c r="D958" s="9"/>
      <c r="F958" s="9"/>
      <c r="H958" s="9"/>
      <c r="J958" s="9"/>
      <c r="L958" s="9"/>
      <c r="N958" s="9"/>
      <c r="P958" s="9"/>
      <c r="R958" s="9"/>
      <c r="T958" s="9"/>
    </row>
    <row r="959" spans="2:20" ht="13" x14ac:dyDescent="0.15">
      <c r="B959" s="9"/>
      <c r="D959" s="9"/>
      <c r="F959" s="9"/>
      <c r="H959" s="9"/>
      <c r="J959" s="9"/>
      <c r="L959" s="9"/>
      <c r="N959" s="9"/>
      <c r="P959" s="9"/>
      <c r="R959" s="9"/>
      <c r="T959" s="9"/>
    </row>
    <row r="960" spans="2:20" ht="13" x14ac:dyDescent="0.15">
      <c r="B960" s="9"/>
      <c r="D960" s="9"/>
      <c r="F960" s="9"/>
      <c r="H960" s="9"/>
      <c r="J960" s="9"/>
      <c r="L960" s="9"/>
      <c r="N960" s="9"/>
      <c r="P960" s="9"/>
      <c r="R960" s="9"/>
      <c r="T960" s="9"/>
    </row>
    <row r="961" spans="2:20" ht="13" x14ac:dyDescent="0.15">
      <c r="B961" s="9"/>
      <c r="D961" s="9"/>
      <c r="F961" s="9"/>
      <c r="H961" s="9"/>
      <c r="J961" s="9"/>
      <c r="L961" s="9"/>
      <c r="N961" s="9"/>
      <c r="P961" s="9"/>
      <c r="R961" s="9"/>
      <c r="T961" s="9"/>
    </row>
    <row r="962" spans="2:20" ht="13" x14ac:dyDescent="0.15">
      <c r="B962" s="9"/>
      <c r="D962" s="9"/>
      <c r="F962" s="9"/>
      <c r="H962" s="9"/>
      <c r="J962" s="9"/>
      <c r="L962" s="9"/>
      <c r="N962" s="9"/>
      <c r="P962" s="9"/>
      <c r="R962" s="9"/>
      <c r="T962" s="9"/>
    </row>
    <row r="963" spans="2:20" ht="13" x14ac:dyDescent="0.15">
      <c r="B963" s="9"/>
      <c r="D963" s="9"/>
      <c r="F963" s="9"/>
      <c r="H963" s="9"/>
      <c r="J963" s="9"/>
      <c r="L963" s="9"/>
      <c r="N963" s="9"/>
      <c r="P963" s="9"/>
      <c r="R963" s="9"/>
      <c r="T963" s="9"/>
    </row>
    <row r="964" spans="2:20" ht="13" x14ac:dyDescent="0.15">
      <c r="B964" s="9"/>
      <c r="D964" s="9"/>
      <c r="F964" s="9"/>
      <c r="H964" s="9"/>
      <c r="J964" s="9"/>
      <c r="L964" s="9"/>
      <c r="N964" s="9"/>
      <c r="P964" s="9"/>
      <c r="R964" s="9"/>
      <c r="T964" s="9"/>
    </row>
    <row r="965" spans="2:20" ht="13" x14ac:dyDescent="0.15">
      <c r="B965" s="9"/>
      <c r="D965" s="9"/>
      <c r="F965" s="9"/>
      <c r="H965" s="9"/>
      <c r="J965" s="9"/>
      <c r="L965" s="9"/>
      <c r="N965" s="9"/>
      <c r="P965" s="9"/>
      <c r="R965" s="9"/>
      <c r="T965" s="9"/>
    </row>
    <row r="966" spans="2:20" ht="13" x14ac:dyDescent="0.15">
      <c r="B966" s="9"/>
      <c r="D966" s="9"/>
      <c r="F966" s="9"/>
      <c r="H966" s="9"/>
      <c r="J966" s="9"/>
      <c r="L966" s="9"/>
      <c r="N966" s="9"/>
      <c r="P966" s="9"/>
      <c r="R966" s="9"/>
      <c r="T966" s="9"/>
    </row>
    <row r="967" spans="2:20" ht="13" x14ac:dyDescent="0.15">
      <c r="B967" s="9"/>
      <c r="D967" s="9"/>
      <c r="F967" s="9"/>
      <c r="H967" s="9"/>
      <c r="J967" s="9"/>
      <c r="L967" s="9"/>
      <c r="N967" s="9"/>
      <c r="P967" s="9"/>
      <c r="R967" s="9"/>
      <c r="T967" s="9"/>
    </row>
    <row r="968" spans="2:20" ht="13" x14ac:dyDescent="0.15">
      <c r="B968" s="9"/>
      <c r="D968" s="9"/>
      <c r="F968" s="9"/>
      <c r="H968" s="9"/>
      <c r="J968" s="9"/>
      <c r="L968" s="9"/>
      <c r="N968" s="9"/>
      <c r="P968" s="9"/>
      <c r="R968" s="9"/>
      <c r="T968" s="9"/>
    </row>
    <row r="969" spans="2:20" ht="13" x14ac:dyDescent="0.15">
      <c r="B969" s="9"/>
      <c r="D969" s="9"/>
      <c r="F969" s="9"/>
      <c r="H969" s="9"/>
      <c r="J969" s="9"/>
      <c r="L969" s="9"/>
      <c r="N969" s="9"/>
      <c r="P969" s="9"/>
      <c r="R969" s="9"/>
      <c r="T969" s="9"/>
    </row>
    <row r="970" spans="2:20" ht="13" x14ac:dyDescent="0.15">
      <c r="B970" s="9"/>
      <c r="D970" s="9"/>
      <c r="F970" s="9"/>
      <c r="H970" s="9"/>
      <c r="J970" s="9"/>
      <c r="L970" s="9"/>
      <c r="N970" s="9"/>
      <c r="P970" s="9"/>
      <c r="R970" s="9"/>
      <c r="T970" s="9"/>
    </row>
    <row r="971" spans="2:20" ht="13" x14ac:dyDescent="0.15">
      <c r="B971" s="9"/>
      <c r="D971" s="9"/>
      <c r="F971" s="9"/>
      <c r="H971" s="9"/>
      <c r="J971" s="9"/>
      <c r="L971" s="9"/>
      <c r="N971" s="9"/>
      <c r="P971" s="9"/>
      <c r="R971" s="9"/>
      <c r="T971" s="9"/>
    </row>
    <row r="972" spans="2:20" ht="13" x14ac:dyDescent="0.15">
      <c r="B972" s="9"/>
      <c r="D972" s="9"/>
      <c r="F972" s="9"/>
      <c r="H972" s="9"/>
      <c r="J972" s="9"/>
      <c r="L972" s="9"/>
      <c r="N972" s="9"/>
      <c r="P972" s="9"/>
      <c r="R972" s="9"/>
      <c r="T972" s="9"/>
    </row>
    <row r="973" spans="2:20" ht="13" x14ac:dyDescent="0.15">
      <c r="B973" s="9"/>
      <c r="D973" s="9"/>
      <c r="F973" s="9"/>
      <c r="H973" s="9"/>
      <c r="J973" s="9"/>
      <c r="L973" s="9"/>
      <c r="N973" s="9"/>
      <c r="P973" s="9"/>
      <c r="R973" s="9"/>
      <c r="T973" s="9"/>
    </row>
    <row r="974" spans="2:20" ht="13" x14ac:dyDescent="0.15">
      <c r="B974" s="9"/>
      <c r="D974" s="9"/>
      <c r="F974" s="9"/>
      <c r="H974" s="9"/>
      <c r="J974" s="9"/>
      <c r="L974" s="9"/>
      <c r="N974" s="9"/>
      <c r="P974" s="9"/>
      <c r="R974" s="9"/>
      <c r="T974" s="9"/>
    </row>
    <row r="975" spans="2:20" ht="13" x14ac:dyDescent="0.15">
      <c r="B975" s="9"/>
      <c r="D975" s="9"/>
      <c r="F975" s="9"/>
      <c r="H975" s="9"/>
      <c r="J975" s="9"/>
      <c r="L975" s="9"/>
      <c r="N975" s="9"/>
      <c r="P975" s="9"/>
      <c r="R975" s="9"/>
      <c r="T975" s="9"/>
    </row>
    <row r="976" spans="2:20" ht="13" x14ac:dyDescent="0.15">
      <c r="B976" s="9"/>
      <c r="D976" s="9"/>
      <c r="F976" s="9"/>
      <c r="H976" s="9"/>
      <c r="J976" s="9"/>
      <c r="L976" s="9"/>
      <c r="N976" s="9"/>
      <c r="P976" s="9"/>
      <c r="R976" s="9"/>
      <c r="T976" s="9"/>
    </row>
    <row r="977" spans="2:20" ht="13" x14ac:dyDescent="0.15">
      <c r="B977" s="9"/>
      <c r="D977" s="9"/>
      <c r="F977" s="9"/>
      <c r="H977" s="9"/>
      <c r="J977" s="9"/>
      <c r="L977" s="9"/>
      <c r="N977" s="9"/>
      <c r="P977" s="9"/>
      <c r="R977" s="9"/>
      <c r="T977" s="9"/>
    </row>
    <row r="978" spans="2:20" ht="13" x14ac:dyDescent="0.15">
      <c r="B978" s="9"/>
      <c r="D978" s="9"/>
      <c r="F978" s="9"/>
      <c r="H978" s="9"/>
      <c r="J978" s="9"/>
      <c r="L978" s="9"/>
      <c r="N978" s="9"/>
      <c r="P978" s="9"/>
      <c r="R978" s="9"/>
      <c r="T978" s="9"/>
    </row>
    <row r="979" spans="2:20" ht="13" x14ac:dyDescent="0.15">
      <c r="B979" s="9"/>
      <c r="D979" s="9"/>
      <c r="F979" s="9"/>
      <c r="H979" s="9"/>
      <c r="J979" s="9"/>
      <c r="L979" s="9"/>
      <c r="N979" s="9"/>
      <c r="P979" s="9"/>
      <c r="R979" s="9"/>
      <c r="T979" s="9"/>
    </row>
    <row r="980" spans="2:20" ht="13" x14ac:dyDescent="0.15">
      <c r="B980" s="9"/>
      <c r="D980" s="9"/>
      <c r="F980" s="9"/>
      <c r="H980" s="9"/>
      <c r="J980" s="9"/>
      <c r="L980" s="9"/>
      <c r="N980" s="9"/>
      <c r="P980" s="9"/>
      <c r="R980" s="9"/>
      <c r="T980" s="9"/>
    </row>
    <row r="981" spans="2:20" ht="13" x14ac:dyDescent="0.15">
      <c r="B981" s="9"/>
      <c r="D981" s="9"/>
      <c r="F981" s="9"/>
      <c r="H981" s="9"/>
      <c r="J981" s="9"/>
      <c r="L981" s="9"/>
      <c r="N981" s="9"/>
      <c r="P981" s="9"/>
      <c r="R981" s="9"/>
      <c r="T981" s="9"/>
    </row>
    <row r="982" spans="2:20" ht="13" x14ac:dyDescent="0.15">
      <c r="B982" s="9"/>
      <c r="D982" s="9"/>
      <c r="F982" s="9"/>
      <c r="H982" s="9"/>
      <c r="J982" s="9"/>
      <c r="L982" s="9"/>
      <c r="N982" s="9"/>
      <c r="P982" s="9"/>
      <c r="R982" s="9"/>
      <c r="T982" s="9"/>
    </row>
    <row r="983" spans="2:20" ht="13" x14ac:dyDescent="0.15">
      <c r="B983" s="9"/>
      <c r="D983" s="9"/>
      <c r="F983" s="9"/>
      <c r="H983" s="9"/>
      <c r="J983" s="9"/>
      <c r="L983" s="9"/>
      <c r="N983" s="9"/>
      <c r="P983" s="9"/>
      <c r="R983" s="9"/>
      <c r="T983" s="9"/>
    </row>
    <row r="984" spans="2:20" ht="13" x14ac:dyDescent="0.15">
      <c r="B984" s="9"/>
      <c r="D984" s="9"/>
      <c r="F984" s="9"/>
      <c r="H984" s="9"/>
      <c r="J984" s="9"/>
      <c r="L984" s="9"/>
      <c r="N984" s="9"/>
      <c r="P984" s="9"/>
      <c r="R984" s="9"/>
      <c r="T984" s="9"/>
    </row>
    <row r="985" spans="2:20" ht="13" x14ac:dyDescent="0.15">
      <c r="B985" s="9"/>
      <c r="D985" s="9"/>
      <c r="F985" s="9"/>
      <c r="H985" s="9"/>
      <c r="J985" s="9"/>
      <c r="L985" s="9"/>
      <c r="N985" s="9"/>
      <c r="P985" s="9"/>
      <c r="R985" s="9"/>
      <c r="T985" s="9"/>
    </row>
    <row r="986" spans="2:20" ht="13" x14ac:dyDescent="0.15">
      <c r="B986" s="9"/>
      <c r="D986" s="9"/>
      <c r="F986" s="9"/>
      <c r="H986" s="9"/>
      <c r="J986" s="9"/>
      <c r="L986" s="9"/>
      <c r="N986" s="9"/>
      <c r="P986" s="9"/>
      <c r="R986" s="9"/>
      <c r="T986" s="9"/>
    </row>
    <row r="987" spans="2:20" ht="13" x14ac:dyDescent="0.15">
      <c r="B987" s="9"/>
      <c r="D987" s="9"/>
      <c r="F987" s="9"/>
      <c r="H987" s="9"/>
      <c r="J987" s="9"/>
      <c r="L987" s="9"/>
      <c r="N987" s="9"/>
      <c r="P987" s="9"/>
      <c r="R987" s="9"/>
      <c r="T987" s="9"/>
    </row>
    <row r="988" spans="2:20" ht="13" x14ac:dyDescent="0.15">
      <c r="B988" s="9"/>
      <c r="D988" s="9"/>
      <c r="F988" s="9"/>
      <c r="H988" s="9"/>
      <c r="J988" s="9"/>
      <c r="L988" s="9"/>
      <c r="N988" s="9"/>
      <c r="P988" s="9"/>
      <c r="R988" s="9"/>
      <c r="T988" s="9"/>
    </row>
    <row r="989" spans="2:20" ht="13" x14ac:dyDescent="0.15">
      <c r="B989" s="9"/>
      <c r="D989" s="9"/>
      <c r="F989" s="9"/>
      <c r="H989" s="9"/>
      <c r="J989" s="9"/>
      <c r="L989" s="9"/>
      <c r="N989" s="9"/>
      <c r="P989" s="9"/>
      <c r="R989" s="9"/>
      <c r="T989" s="9"/>
    </row>
    <row r="990" spans="2:20" ht="13" x14ac:dyDescent="0.15">
      <c r="B990" s="9"/>
      <c r="D990" s="9"/>
      <c r="F990" s="9"/>
      <c r="H990" s="9"/>
      <c r="J990" s="9"/>
      <c r="L990" s="9"/>
      <c r="N990" s="9"/>
      <c r="P990" s="9"/>
      <c r="R990" s="9"/>
      <c r="T990" s="9"/>
    </row>
    <row r="991" spans="2:20" ht="13" x14ac:dyDescent="0.15">
      <c r="B991" s="9"/>
      <c r="D991" s="9"/>
      <c r="F991" s="9"/>
      <c r="H991" s="9"/>
      <c r="J991" s="9"/>
      <c r="L991" s="9"/>
      <c r="N991" s="9"/>
      <c r="P991" s="9"/>
      <c r="R991" s="9"/>
      <c r="T991" s="9"/>
    </row>
    <row r="992" spans="2:20" ht="13" x14ac:dyDescent="0.15">
      <c r="B992" s="9"/>
      <c r="D992" s="9"/>
      <c r="F992" s="9"/>
      <c r="H992" s="9"/>
      <c r="J992" s="9"/>
      <c r="L992" s="9"/>
      <c r="N992" s="9"/>
      <c r="P992" s="9"/>
      <c r="R992" s="9"/>
      <c r="T992" s="9"/>
    </row>
    <row r="993" spans="2:20" ht="13" x14ac:dyDescent="0.15">
      <c r="B993" s="9"/>
      <c r="D993" s="9"/>
      <c r="F993" s="9"/>
      <c r="H993" s="9"/>
      <c r="J993" s="9"/>
      <c r="L993" s="9"/>
      <c r="N993" s="9"/>
      <c r="P993" s="9"/>
      <c r="R993" s="9"/>
      <c r="T993" s="9"/>
    </row>
    <row r="994" spans="2:20" ht="13" x14ac:dyDescent="0.15">
      <c r="B994" s="9"/>
      <c r="D994" s="9"/>
      <c r="F994" s="9"/>
      <c r="H994" s="9"/>
      <c r="J994" s="9"/>
      <c r="L994" s="9"/>
      <c r="N994" s="9"/>
      <c r="P994" s="9"/>
      <c r="R994" s="9"/>
      <c r="T994" s="9"/>
    </row>
    <row r="995" spans="2:20" ht="13" x14ac:dyDescent="0.15">
      <c r="B995" s="9"/>
      <c r="D995" s="9"/>
      <c r="F995" s="9"/>
      <c r="H995" s="9"/>
      <c r="J995" s="9"/>
      <c r="L995" s="9"/>
      <c r="N995" s="9"/>
      <c r="P995" s="9"/>
      <c r="R995" s="9"/>
      <c r="T995" s="9"/>
    </row>
  </sheetData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998"/>
  <sheetViews>
    <sheetView topLeftCell="R1" workbookViewId="0">
      <selection activeCell="M2" sqref="M2"/>
    </sheetView>
  </sheetViews>
  <sheetFormatPr baseColWidth="10" defaultColWidth="14.5" defaultRowHeight="15.75" customHeight="1" x14ac:dyDescent="0.15"/>
  <sheetData>
    <row r="1" spans="1:25" ht="15.75" customHeight="1" x14ac:dyDescent="0.15">
      <c r="A1" s="1" t="s">
        <v>1</v>
      </c>
      <c r="B1" s="2"/>
      <c r="C1" s="1" t="s">
        <v>3</v>
      </c>
      <c r="D1" s="2"/>
      <c r="E1" s="1" t="s">
        <v>4</v>
      </c>
      <c r="F1" s="2"/>
      <c r="G1" s="1" t="s">
        <v>5</v>
      </c>
      <c r="H1" s="2"/>
      <c r="I1" s="1" t="s">
        <v>6</v>
      </c>
      <c r="J1" s="2"/>
      <c r="K1" s="1" t="s">
        <v>7</v>
      </c>
      <c r="L1" s="2"/>
      <c r="M1" s="1" t="s">
        <v>8</v>
      </c>
      <c r="N1" s="2"/>
      <c r="O1" s="1" t="s">
        <v>9</v>
      </c>
      <c r="P1" s="2"/>
      <c r="Q1" s="1" t="s">
        <v>10</v>
      </c>
      <c r="R1" s="2"/>
      <c r="S1" s="1" t="s">
        <v>11</v>
      </c>
      <c r="T1" s="4"/>
      <c r="U1" s="5" t="s">
        <v>25</v>
      </c>
      <c r="X1" s="1"/>
    </row>
    <row r="2" spans="1:25" ht="15.75" customHeight="1" x14ac:dyDescent="0.15">
      <c r="A2" s="5">
        <f>SUS!B2</f>
        <v>0</v>
      </c>
      <c r="B2" s="6">
        <f>(A2-$A$30)^2</f>
        <v>4</v>
      </c>
      <c r="C2" s="5">
        <f>SUS!D2</f>
        <v>1</v>
      </c>
      <c r="D2" s="6">
        <f>(C2-$C$30)^2</f>
        <v>3.7193877551020402</v>
      </c>
      <c r="E2" s="5">
        <f>SUS!F2</f>
        <v>0</v>
      </c>
      <c r="F2" s="6">
        <f>(E2-$E$30)^2</f>
        <v>5.3890306122448992</v>
      </c>
      <c r="G2" s="5">
        <f>SUS!H2</f>
        <v>1</v>
      </c>
      <c r="H2" s="6">
        <f>(G2-$G$30)^2</f>
        <v>1.3061224489795917</v>
      </c>
      <c r="I2" s="5">
        <f>SUS!J2</f>
        <v>0</v>
      </c>
      <c r="J2" s="6">
        <f>(I2-$I$30)^2</f>
        <v>3.7193877551020411</v>
      </c>
      <c r="K2" s="5">
        <f>SUS!L2</f>
        <v>1</v>
      </c>
      <c r="L2" s="6">
        <f>(K2-$K$30)^2</f>
        <v>2.0408163265306118</v>
      </c>
      <c r="M2" s="5">
        <f>SUS!N2</f>
        <v>0</v>
      </c>
      <c r="N2" s="6">
        <f>(M2-$M$30)^2</f>
        <v>5.7257653061224483</v>
      </c>
      <c r="O2" s="5">
        <f>SUS!P2</f>
        <v>1</v>
      </c>
      <c r="P2" s="6">
        <f>(O2-$O$30)^2</f>
        <v>3.7193877551020402</v>
      </c>
      <c r="Q2" s="5">
        <f>SUS!R2</f>
        <v>0</v>
      </c>
      <c r="R2" s="6">
        <f>(Q2-$Q$30)^2</f>
        <v>8.5765306122448965</v>
      </c>
      <c r="S2" s="5">
        <f>SUS!T2</f>
        <v>0</v>
      </c>
      <c r="T2" s="6">
        <f>(S2-$S$30)^2</f>
        <v>6.4298469387755093</v>
      </c>
      <c r="U2" s="5">
        <f>SUS!U2</f>
        <v>4</v>
      </c>
      <c r="V2" s="6">
        <f>(U2-$U$30)^2</f>
        <v>421.71556122448976</v>
      </c>
      <c r="X2" s="7" t="s">
        <v>45</v>
      </c>
      <c r="Y2" s="8">
        <f>28/27</f>
        <v>1.037037037037037</v>
      </c>
    </row>
    <row r="3" spans="1:25" ht="15.75" customHeight="1" x14ac:dyDescent="0.15">
      <c r="A3" s="5">
        <f>SUS!B3</f>
        <v>2</v>
      </c>
      <c r="B3" s="6">
        <f>(A3-$A$30)^2</f>
        <v>0</v>
      </c>
      <c r="C3" s="5">
        <f>SUS!D3</f>
        <v>2</v>
      </c>
      <c r="D3" s="6">
        <f>(C3-$C$30)^2</f>
        <v>0.86224489795918335</v>
      </c>
      <c r="E3" s="5">
        <f>SUS!F3</f>
        <v>1</v>
      </c>
      <c r="F3" s="6">
        <f>(E3-$E$30)^2</f>
        <v>1.7461734693877555</v>
      </c>
      <c r="G3" s="5">
        <f>SUS!H3</f>
        <v>2</v>
      </c>
      <c r="H3" s="6">
        <f>(G3-$G$30)^2</f>
        <v>2.0408163265306103E-2</v>
      </c>
      <c r="I3" s="5">
        <f>SUS!J3</f>
        <v>2</v>
      </c>
      <c r="J3" s="6">
        <f>(I3-$I$30)^2</f>
        <v>5.1020408163265259E-3</v>
      </c>
      <c r="K3" s="5">
        <f>SUS!L3</f>
        <v>2</v>
      </c>
      <c r="L3" s="6">
        <f>(K3-$K$30)^2</f>
        <v>0.18367346938775495</v>
      </c>
      <c r="M3" s="5">
        <f>SUS!N3</f>
        <v>2</v>
      </c>
      <c r="N3" s="6">
        <f>(M3-$M$30)^2</f>
        <v>0.15433673469387751</v>
      </c>
      <c r="O3" s="5">
        <f>SUS!P3</f>
        <v>2</v>
      </c>
      <c r="P3" s="6">
        <f>(O3-$O$30)^2</f>
        <v>0.86224489795918335</v>
      </c>
      <c r="Q3" s="5">
        <f>SUS!R3</f>
        <v>2</v>
      </c>
      <c r="R3" s="6">
        <f>(Q3-$Q$30)^2</f>
        <v>0.86224489795918335</v>
      </c>
      <c r="S3" s="5">
        <f>SUS!T3</f>
        <v>1</v>
      </c>
      <c r="T3" s="6">
        <f>(S3-$S$30)^2</f>
        <v>2.3584183673469385</v>
      </c>
      <c r="U3" s="5">
        <f>SUS!U3</f>
        <v>18</v>
      </c>
      <c r="V3" s="6">
        <f>(U3-$U$30)^2</f>
        <v>42.715561224489782</v>
      </c>
      <c r="X3" s="7" t="s">
        <v>56</v>
      </c>
      <c r="Y3" s="8">
        <f>SUM(B30,D30,F30,H30,J30,L30,N30,P30,R30,T30)</f>
        <v>11.819276147959181</v>
      </c>
    </row>
    <row r="4" spans="1:25" ht="15.75" customHeight="1" x14ac:dyDescent="0.15">
      <c r="A4" s="5">
        <f>SUS!B4</f>
        <v>1</v>
      </c>
      <c r="B4" s="6">
        <f>(A4-$A$30)^2</f>
        <v>1</v>
      </c>
      <c r="C4" s="5">
        <f>SUS!D4</f>
        <v>3</v>
      </c>
      <c r="D4" s="6">
        <f>(C4-$C$30)^2</f>
        <v>5.102040816326558E-3</v>
      </c>
      <c r="E4" s="5">
        <f>SUS!F4</f>
        <v>1</v>
      </c>
      <c r="F4" s="6">
        <f>(E4-$E$30)^2</f>
        <v>1.7461734693877555</v>
      </c>
      <c r="G4" s="5">
        <f>SUS!H4</f>
        <v>2</v>
      </c>
      <c r="H4" s="6">
        <f>(G4-$G$30)^2</f>
        <v>2.0408163265306103E-2</v>
      </c>
      <c r="I4" s="5">
        <f>SUS!J4</f>
        <v>1</v>
      </c>
      <c r="J4" s="6">
        <f>(I4-$I$30)^2</f>
        <v>0.86224489795918369</v>
      </c>
      <c r="K4" s="5">
        <f>SUS!L4</f>
        <v>2</v>
      </c>
      <c r="L4" s="6">
        <f>(K4-$K$30)^2</f>
        <v>0.18367346938775495</v>
      </c>
      <c r="M4" s="5">
        <f>SUS!N4</f>
        <v>1</v>
      </c>
      <c r="N4" s="6">
        <f>(M4-$M$30)^2</f>
        <v>1.9400510204081631</v>
      </c>
      <c r="O4" s="5">
        <f>SUS!P4</f>
        <v>3</v>
      </c>
      <c r="P4" s="6">
        <f>(O4-$O$30)^2</f>
        <v>5.102040816326558E-3</v>
      </c>
      <c r="Q4" s="5">
        <f>SUS!R4</f>
        <v>3</v>
      </c>
      <c r="R4" s="6">
        <f>(Q4-$Q$30)^2</f>
        <v>5.102040816326558E-3</v>
      </c>
      <c r="S4" s="5">
        <f>SUS!T4</f>
        <v>2</v>
      </c>
      <c r="T4" s="6">
        <f>(S4-$S$30)^2</f>
        <v>0.28698979591836721</v>
      </c>
      <c r="U4" s="5">
        <f>SUS!U4</f>
        <v>19</v>
      </c>
      <c r="V4" s="6">
        <f>(U4-$U$30)^2</f>
        <v>30.644132653061213</v>
      </c>
      <c r="X4" s="7" t="s">
        <v>66</v>
      </c>
      <c r="Y4" s="8">
        <f>V30</f>
        <v>75.849410076530631</v>
      </c>
    </row>
    <row r="5" spans="1:25" ht="15.75" customHeight="1" x14ac:dyDescent="0.15">
      <c r="A5" s="5">
        <f>SUS!B5</f>
        <v>3</v>
      </c>
      <c r="B5" s="6">
        <f>(A5-$A$30)^2</f>
        <v>1</v>
      </c>
      <c r="C5" s="5">
        <f>SUS!D5</f>
        <v>3</v>
      </c>
      <c r="D5" s="6">
        <f>(C5-$C$30)^2</f>
        <v>5.102040816326558E-3</v>
      </c>
      <c r="E5" s="5">
        <f>SUS!F5</f>
        <v>3</v>
      </c>
      <c r="F5" s="6">
        <f>(E5-$E$30)^2</f>
        <v>0.46045918367346911</v>
      </c>
      <c r="G5" s="5">
        <f>SUS!H5</f>
        <v>3</v>
      </c>
      <c r="H5" s="6">
        <f>(G5-$G$30)^2</f>
        <v>0.73469387755102056</v>
      </c>
      <c r="I5" s="5">
        <f>SUS!J5</f>
        <v>1</v>
      </c>
      <c r="J5" s="6">
        <f>(I5-$I$30)^2</f>
        <v>0.86224489795918369</v>
      </c>
      <c r="K5" s="5">
        <f>SUS!L5</f>
        <v>3</v>
      </c>
      <c r="L5" s="6">
        <f>(K5-$K$30)^2</f>
        <v>0.32653061224489816</v>
      </c>
      <c r="M5" s="5">
        <f>SUS!N5</f>
        <v>3</v>
      </c>
      <c r="N5" s="6">
        <f>(M5-$M$30)^2</f>
        <v>0.3686224489795919</v>
      </c>
      <c r="O5" s="5">
        <f>SUS!P5</f>
        <v>4</v>
      </c>
      <c r="P5" s="6">
        <f>(O5-$O$30)^2</f>
        <v>1.1479591836734697</v>
      </c>
      <c r="Q5" s="5">
        <f>SUS!R5</f>
        <v>4</v>
      </c>
      <c r="R5" s="6">
        <f>(Q5-$Q$30)^2</f>
        <v>1.1479591836734697</v>
      </c>
      <c r="S5" s="5">
        <f>SUS!T5</f>
        <v>3</v>
      </c>
      <c r="T5" s="6">
        <f>(S5-$S$30)^2</f>
        <v>0.21556122448979603</v>
      </c>
      <c r="U5" s="5">
        <f>SUS!U5</f>
        <v>30</v>
      </c>
      <c r="V5" s="6">
        <f>(U5-$U$30)^2</f>
        <v>29.85841836734695</v>
      </c>
      <c r="X5" s="1"/>
    </row>
    <row r="6" spans="1:25" ht="15.75" customHeight="1" x14ac:dyDescent="0.15">
      <c r="A6" s="5">
        <f>SUS!B6</f>
        <v>4</v>
      </c>
      <c r="B6" s="6">
        <f>(A6-$A$30)^2</f>
        <v>4</v>
      </c>
      <c r="C6" s="5">
        <f>SUS!D6</f>
        <v>4</v>
      </c>
      <c r="D6" s="6">
        <f>(C6-$C$30)^2</f>
        <v>1.1479591836734697</v>
      </c>
      <c r="E6" s="5">
        <f>SUS!F6</f>
        <v>4</v>
      </c>
      <c r="F6" s="6">
        <f>(E6-$E$30)^2</f>
        <v>2.8176020408163258</v>
      </c>
      <c r="G6" s="5">
        <f>SUS!H6</f>
        <v>3</v>
      </c>
      <c r="H6" s="6">
        <f>(G6-$G$30)^2</f>
        <v>0.73469387755102056</v>
      </c>
      <c r="I6" s="5">
        <f>SUS!J6</f>
        <v>3</v>
      </c>
      <c r="J6" s="6">
        <f>(I6-$I$30)^2</f>
        <v>1.1479591836734693</v>
      </c>
      <c r="K6" s="5">
        <f>SUS!L6</f>
        <v>3</v>
      </c>
      <c r="L6" s="6">
        <f>(K6-$K$30)^2</f>
        <v>0.32653061224489816</v>
      </c>
      <c r="M6" s="5">
        <f>SUS!N6</f>
        <v>3</v>
      </c>
      <c r="N6" s="6">
        <f>(M6-$M$30)^2</f>
        <v>0.3686224489795919</v>
      </c>
      <c r="O6" s="5">
        <f>SUS!P6</f>
        <v>3</v>
      </c>
      <c r="P6" s="6">
        <f>(O6-$O$30)^2</f>
        <v>5.102040816326558E-3</v>
      </c>
      <c r="Q6" s="5">
        <f>SUS!R6</f>
        <v>4</v>
      </c>
      <c r="R6" s="6">
        <f>(Q6-$Q$30)^2</f>
        <v>1.1479591836734697</v>
      </c>
      <c r="S6" s="5">
        <f>SUS!T6</f>
        <v>4</v>
      </c>
      <c r="T6" s="6">
        <f>(S6-$S$30)^2</f>
        <v>2.144132653061225</v>
      </c>
      <c r="U6" s="5">
        <f>SUS!U6</f>
        <v>35</v>
      </c>
      <c r="V6" s="6">
        <f>(U6-$U$30)^2</f>
        <v>109.50127551020411</v>
      </c>
      <c r="X6" s="12" t="s">
        <v>81</v>
      </c>
      <c r="Y6" s="13">
        <f>Y2*((Y4-Y3)/Y4)</f>
        <v>0.87544016892646093</v>
      </c>
    </row>
    <row r="7" spans="1:25" ht="15.75" customHeight="1" x14ac:dyDescent="0.15">
      <c r="A7" s="5">
        <f>SUS!B7</f>
        <v>2</v>
      </c>
      <c r="B7" s="6">
        <f>(A7-$A$30)^2</f>
        <v>0</v>
      </c>
      <c r="C7" s="5">
        <f>SUS!D7</f>
        <v>3</v>
      </c>
      <c r="D7" s="6">
        <f>(C7-$C$30)^2</f>
        <v>5.102040816326558E-3</v>
      </c>
      <c r="E7" s="5">
        <f>SUS!F7</f>
        <v>2</v>
      </c>
      <c r="F7" s="6">
        <f>(E7-$E$30)^2</f>
        <v>0.10331632653061237</v>
      </c>
      <c r="G7" s="5">
        <f>SUS!H7</f>
        <v>3</v>
      </c>
      <c r="H7" s="6">
        <f>(G7-$G$30)^2</f>
        <v>0.73469387755102056</v>
      </c>
      <c r="I7" s="5">
        <f>SUS!J7</f>
        <v>2</v>
      </c>
      <c r="J7" s="6">
        <f>(I7-$I$30)^2</f>
        <v>5.1020408163265259E-3</v>
      </c>
      <c r="K7" s="5">
        <f>SUS!L7</f>
        <v>2</v>
      </c>
      <c r="L7" s="6">
        <f>(K7-$K$30)^2</f>
        <v>0.18367346938775495</v>
      </c>
      <c r="M7" s="5">
        <f>SUS!N7</f>
        <v>1</v>
      </c>
      <c r="N7" s="6">
        <f>(M7-$M$30)^2</f>
        <v>1.9400510204081631</v>
      </c>
      <c r="O7" s="5">
        <f>SUS!P7</f>
        <v>1</v>
      </c>
      <c r="P7" s="6">
        <f>(O7-$O$30)^2</f>
        <v>3.7193877551020402</v>
      </c>
      <c r="Q7" s="5">
        <f>SUS!R7</f>
        <v>2</v>
      </c>
      <c r="R7" s="6">
        <f>(Q7-$Q$30)^2</f>
        <v>0.86224489795918335</v>
      </c>
      <c r="S7" s="5">
        <f>SUS!T7</f>
        <v>3</v>
      </c>
      <c r="T7" s="6">
        <f>(S7-$S$30)^2</f>
        <v>0.21556122448979603</v>
      </c>
      <c r="U7" s="5">
        <f>SUS!U7</f>
        <v>21</v>
      </c>
      <c r="V7" s="6">
        <f>(U7-$U$30)^2</f>
        <v>12.501275510204074</v>
      </c>
      <c r="X7" s="1"/>
    </row>
    <row r="8" spans="1:25" ht="15.75" customHeight="1" x14ac:dyDescent="0.15">
      <c r="A8" s="5">
        <f>SUS!B8</f>
        <v>4</v>
      </c>
      <c r="B8" s="6">
        <f>(A8-$A$30)^2</f>
        <v>4</v>
      </c>
      <c r="C8" s="5">
        <f>SUS!D8</f>
        <v>4</v>
      </c>
      <c r="D8" s="6">
        <f>(C8-$C$30)^2</f>
        <v>1.1479591836734697</v>
      </c>
      <c r="E8" s="5">
        <f>SUS!F8</f>
        <v>4</v>
      </c>
      <c r="F8" s="6">
        <f>(E8-$E$30)^2</f>
        <v>2.8176020408163258</v>
      </c>
      <c r="G8" s="5">
        <f>SUS!H8</f>
        <v>3</v>
      </c>
      <c r="H8" s="6">
        <f>(G8-$G$30)^2</f>
        <v>0.73469387755102056</v>
      </c>
      <c r="I8" s="5">
        <f>SUS!J8</f>
        <v>4</v>
      </c>
      <c r="J8" s="6">
        <f>(I8-$I$30)^2</f>
        <v>4.290816326530611</v>
      </c>
      <c r="K8" s="5">
        <f>SUS!L8</f>
        <v>4</v>
      </c>
      <c r="L8" s="6">
        <f>(K8-$K$30)^2</f>
        <v>2.4693877551020416</v>
      </c>
      <c r="M8" s="5">
        <f>SUS!N8</f>
        <v>4</v>
      </c>
      <c r="N8" s="6">
        <f>(M8-$M$30)^2</f>
        <v>2.5829081632653064</v>
      </c>
      <c r="O8" s="5">
        <f>SUS!P8</f>
        <v>4</v>
      </c>
      <c r="P8" s="6">
        <f>(O8-$O$30)^2</f>
        <v>1.1479591836734697</v>
      </c>
      <c r="Q8" s="5">
        <f>SUS!R8</f>
        <v>4</v>
      </c>
      <c r="R8" s="6">
        <f>(Q8-$Q$30)^2</f>
        <v>1.1479591836734697</v>
      </c>
      <c r="S8" s="5">
        <f>SUS!T8</f>
        <v>4</v>
      </c>
      <c r="T8" s="6">
        <f>(S8-$S$30)^2</f>
        <v>2.144132653061225</v>
      </c>
      <c r="U8" s="5">
        <f>SUS!U8</f>
        <v>39</v>
      </c>
      <c r="V8" s="6">
        <f>(U8-$U$30)^2</f>
        <v>209.21556122448982</v>
      </c>
      <c r="X8" s="1"/>
    </row>
    <row r="9" spans="1:25" ht="15.75" customHeight="1" x14ac:dyDescent="0.15">
      <c r="A9" s="5">
        <f>SUS!B9</f>
        <v>0</v>
      </c>
      <c r="B9" s="6">
        <f>(A9-$A$30)^2</f>
        <v>4</v>
      </c>
      <c r="C9" s="5">
        <f>SUS!D9</f>
        <v>4</v>
      </c>
      <c r="D9" s="6">
        <f>(C9-$C$30)^2</f>
        <v>1.1479591836734697</v>
      </c>
      <c r="E9" s="5">
        <f>SUS!F9</f>
        <v>4</v>
      </c>
      <c r="F9" s="6">
        <f>(E9-$E$30)^2</f>
        <v>2.8176020408163258</v>
      </c>
      <c r="G9" s="5">
        <f>SUS!H9</f>
        <v>4</v>
      </c>
      <c r="H9" s="6">
        <f>(G9-$G$30)^2</f>
        <v>3.4489795918367347</v>
      </c>
      <c r="I9" s="5">
        <f>SUS!J9</f>
        <v>4</v>
      </c>
      <c r="J9" s="6">
        <f>(I9-$I$30)^2</f>
        <v>4.290816326530611</v>
      </c>
      <c r="K9" s="5">
        <f>SUS!L9</f>
        <v>4</v>
      </c>
      <c r="L9" s="6">
        <f>(K9-$K$30)^2</f>
        <v>2.4693877551020416</v>
      </c>
      <c r="M9" s="5">
        <f>SUS!N9</f>
        <v>4</v>
      </c>
      <c r="N9" s="6">
        <f>(M9-$M$30)^2</f>
        <v>2.5829081632653064</v>
      </c>
      <c r="O9" s="5">
        <f>SUS!P9</f>
        <v>4</v>
      </c>
      <c r="P9" s="6">
        <f>(O9-$O$30)^2</f>
        <v>1.1479591836734697</v>
      </c>
      <c r="Q9" s="5">
        <f>SUS!R9</f>
        <v>4</v>
      </c>
      <c r="R9" s="6">
        <f>(Q9-$Q$30)^2</f>
        <v>1.1479591836734697</v>
      </c>
      <c r="S9" s="5">
        <f>SUS!T9</f>
        <v>4</v>
      </c>
      <c r="T9" s="6">
        <f>(S9-$S$30)^2</f>
        <v>2.144132653061225</v>
      </c>
      <c r="U9" s="5">
        <f>SUS!U9</f>
        <v>36</v>
      </c>
      <c r="V9" s="6">
        <f>(U9-$U$30)^2</f>
        <v>131.42984693877554</v>
      </c>
      <c r="X9" s="7"/>
    </row>
    <row r="10" spans="1:25" ht="15.75" customHeight="1" x14ac:dyDescent="0.15">
      <c r="A10" s="5">
        <f>SUS!B10</f>
        <v>3</v>
      </c>
      <c r="B10" s="6">
        <f>(A10-$A$30)^2</f>
        <v>1</v>
      </c>
      <c r="C10" s="5">
        <f>SUS!D10</f>
        <v>4</v>
      </c>
      <c r="D10" s="6">
        <f>(C10-$C$30)^2</f>
        <v>1.1479591836734697</v>
      </c>
      <c r="E10" s="5">
        <f>SUS!F10</f>
        <v>3</v>
      </c>
      <c r="F10" s="6">
        <f>(E10-$E$30)^2</f>
        <v>0.46045918367346911</v>
      </c>
      <c r="G10" s="5">
        <f>SUS!H10</f>
        <v>2</v>
      </c>
      <c r="H10" s="6">
        <f>(G10-$G$30)^2</f>
        <v>2.0408163265306103E-2</v>
      </c>
      <c r="I10" s="5">
        <f>SUS!J10</f>
        <v>1</v>
      </c>
      <c r="J10" s="6">
        <f>(I10-$I$30)^2</f>
        <v>0.86224489795918369</v>
      </c>
      <c r="K10" s="5">
        <f>SUS!L10</f>
        <v>1</v>
      </c>
      <c r="L10" s="6">
        <f>(K10-$K$30)^2</f>
        <v>2.0408163265306118</v>
      </c>
      <c r="M10" s="5">
        <f>SUS!N10</f>
        <v>3</v>
      </c>
      <c r="N10" s="6">
        <f>(M10-$M$30)^2</f>
        <v>0.3686224489795919</v>
      </c>
      <c r="O10" s="5">
        <f>SUS!P10</f>
        <v>3</v>
      </c>
      <c r="P10" s="6">
        <f>(O10-$O$30)^2</f>
        <v>5.102040816326558E-3</v>
      </c>
      <c r="Q10" s="5">
        <f>SUS!R10</f>
        <v>4</v>
      </c>
      <c r="R10" s="6">
        <f>(Q10-$Q$30)^2</f>
        <v>1.1479591836734697</v>
      </c>
      <c r="S10" s="5">
        <f>SUS!T10</f>
        <v>3</v>
      </c>
      <c r="T10" s="6">
        <f>(S10-$S$30)^2</f>
        <v>0.21556122448979603</v>
      </c>
      <c r="U10" s="5">
        <f>SUS!U10</f>
        <v>27</v>
      </c>
      <c r="V10" s="6">
        <f>(U10-$U$30)^2</f>
        <v>6.0727040816326578</v>
      </c>
      <c r="X10" s="7"/>
    </row>
    <row r="11" spans="1:25" ht="15.75" customHeight="1" x14ac:dyDescent="0.15">
      <c r="A11" s="5">
        <f>SUS!B11</f>
        <v>2</v>
      </c>
      <c r="B11" s="6">
        <f>(A11-$A$30)^2</f>
        <v>0</v>
      </c>
      <c r="C11" s="5">
        <f>SUS!D11</f>
        <v>3</v>
      </c>
      <c r="D11" s="6">
        <f>(C11-$C$30)^2</f>
        <v>5.102040816326558E-3</v>
      </c>
      <c r="E11" s="5">
        <f>SUS!F11</f>
        <v>3</v>
      </c>
      <c r="F11" s="6">
        <f>(E11-$E$30)^2</f>
        <v>0.46045918367346911</v>
      </c>
      <c r="G11" s="5">
        <f>SUS!H11</f>
        <v>1</v>
      </c>
      <c r="H11" s="6">
        <f>(G11-$G$30)^2</f>
        <v>1.3061224489795917</v>
      </c>
      <c r="I11" s="5">
        <f>SUS!J11</f>
        <v>3</v>
      </c>
      <c r="J11" s="6">
        <f>(I11-$I$30)^2</f>
        <v>1.1479591836734693</v>
      </c>
      <c r="K11" s="5">
        <f>SUS!L11</f>
        <v>3</v>
      </c>
      <c r="L11" s="6">
        <f>(K11-$K$30)^2</f>
        <v>0.32653061224489816</v>
      </c>
      <c r="M11" s="5">
        <f>SUS!N11</f>
        <v>3</v>
      </c>
      <c r="N11" s="6">
        <f>(M11-$M$30)^2</f>
        <v>0.3686224489795919</v>
      </c>
      <c r="O11" s="5">
        <f>SUS!P11</f>
        <v>4</v>
      </c>
      <c r="P11" s="6">
        <f>(O11-$O$30)^2</f>
        <v>1.1479591836734697</v>
      </c>
      <c r="Q11" s="5">
        <f>SUS!R11</f>
        <v>2</v>
      </c>
      <c r="R11" s="6">
        <f>(Q11-$Q$30)^2</f>
        <v>0.86224489795918335</v>
      </c>
      <c r="S11" s="5">
        <f>SUS!T11</f>
        <v>2</v>
      </c>
      <c r="T11" s="6">
        <f>(S11-$S$30)^2</f>
        <v>0.28698979591836721</v>
      </c>
      <c r="U11" s="5">
        <f>SUS!U11</f>
        <v>26</v>
      </c>
      <c r="V11" s="6">
        <f>(U11-$U$30)^2</f>
        <v>2.1441326530612272</v>
      </c>
      <c r="X11" s="7"/>
    </row>
    <row r="12" spans="1:25" ht="15.75" customHeight="1" x14ac:dyDescent="0.15">
      <c r="A12" s="5">
        <f>SUS!B12</f>
        <v>3</v>
      </c>
      <c r="B12" s="6">
        <f>(A12-$A$30)^2</f>
        <v>1</v>
      </c>
      <c r="C12" s="5">
        <f>SUS!D12</f>
        <v>4</v>
      </c>
      <c r="D12" s="6">
        <f>(C12-$C$30)^2</f>
        <v>1.1479591836734697</v>
      </c>
      <c r="E12" s="5">
        <f>SUS!F12</f>
        <v>3</v>
      </c>
      <c r="F12" s="6">
        <f>(E12-$E$30)^2</f>
        <v>0.46045918367346911</v>
      </c>
      <c r="G12" s="5">
        <f>SUS!H12</f>
        <v>2</v>
      </c>
      <c r="H12" s="6">
        <f>(G12-$G$30)^2</f>
        <v>2.0408163265306103E-2</v>
      </c>
      <c r="I12" s="5">
        <f>SUS!J12</f>
        <v>3</v>
      </c>
      <c r="J12" s="6">
        <f>(I12-$I$30)^2</f>
        <v>1.1479591836734693</v>
      </c>
      <c r="K12" s="5">
        <f>SUS!L12</f>
        <v>2</v>
      </c>
      <c r="L12" s="6">
        <f>(K12-$K$30)^2</f>
        <v>0.18367346938775495</v>
      </c>
      <c r="M12" s="5">
        <f>SUS!N12</f>
        <v>2</v>
      </c>
      <c r="N12" s="6">
        <f>(M12-$M$30)^2</f>
        <v>0.15433673469387751</v>
      </c>
      <c r="O12" s="5">
        <f>SUS!P12</f>
        <v>4</v>
      </c>
      <c r="P12" s="6">
        <f>(O12-$O$30)^2</f>
        <v>1.1479591836734697</v>
      </c>
      <c r="Q12" s="5">
        <f>SUS!R12</f>
        <v>4</v>
      </c>
      <c r="R12" s="6">
        <f>(Q12-$Q$30)^2</f>
        <v>1.1479591836734697</v>
      </c>
      <c r="S12" s="5">
        <f>SUS!T12</f>
        <v>3</v>
      </c>
      <c r="T12" s="6">
        <f>(S12-$S$30)^2</f>
        <v>0.21556122448979603</v>
      </c>
      <c r="U12" s="5">
        <f>SUS!U12</f>
        <v>30</v>
      </c>
      <c r="V12" s="6">
        <f>(U12-$U$30)^2</f>
        <v>29.85841836734695</v>
      </c>
      <c r="X12" s="7"/>
    </row>
    <row r="13" spans="1:25" ht="15.75" customHeight="1" x14ac:dyDescent="0.15">
      <c r="A13" s="5">
        <f>SUS!B13</f>
        <v>2</v>
      </c>
      <c r="B13" s="6">
        <f>(A13-$A$30)^2</f>
        <v>0</v>
      </c>
      <c r="C13" s="5">
        <f>SUS!D13</f>
        <v>2</v>
      </c>
      <c r="D13" s="6">
        <f>(C13-$C$30)^2</f>
        <v>0.86224489795918335</v>
      </c>
      <c r="E13" s="5">
        <f>SUS!F13</f>
        <v>2</v>
      </c>
      <c r="F13" s="6">
        <f>(E13-$E$30)^2</f>
        <v>0.10331632653061237</v>
      </c>
      <c r="G13" s="5">
        <f>SUS!H13</f>
        <v>2</v>
      </c>
      <c r="H13" s="6">
        <f>(G13-$G$30)^2</f>
        <v>2.0408163265306103E-2</v>
      </c>
      <c r="I13" s="5">
        <f>SUS!J13</f>
        <v>2</v>
      </c>
      <c r="J13" s="6">
        <f>(I13-$I$30)^2</f>
        <v>5.1020408163265259E-3</v>
      </c>
      <c r="K13" s="5">
        <f>SUS!L13</f>
        <v>2</v>
      </c>
      <c r="L13" s="6">
        <f>(K13-$K$30)^2</f>
        <v>0.18367346938775495</v>
      </c>
      <c r="M13" s="5">
        <f>SUS!N13</f>
        <v>2</v>
      </c>
      <c r="N13" s="6">
        <f>(M13-$M$30)^2</f>
        <v>0.15433673469387751</v>
      </c>
      <c r="O13" s="5">
        <f>SUS!P13</f>
        <v>3</v>
      </c>
      <c r="P13" s="6">
        <f>(O13-$O$30)^2</f>
        <v>5.102040816326558E-3</v>
      </c>
      <c r="Q13" s="5">
        <f>SUS!R13</f>
        <v>3</v>
      </c>
      <c r="R13" s="6">
        <f>(Q13-$Q$30)^2</f>
        <v>5.102040816326558E-3</v>
      </c>
      <c r="S13" s="5">
        <f>SUS!T13</f>
        <v>2</v>
      </c>
      <c r="T13" s="6">
        <f>(S13-$S$30)^2</f>
        <v>0.28698979591836721</v>
      </c>
      <c r="U13" s="5">
        <f>SUS!U13</f>
        <v>22</v>
      </c>
      <c r="V13" s="6">
        <f>(U13-$U$30)^2</f>
        <v>6.4298469387755048</v>
      </c>
      <c r="X13" s="7"/>
    </row>
    <row r="14" spans="1:25" ht="15.75" customHeight="1" x14ac:dyDescent="0.15">
      <c r="A14" s="5">
        <f>SUS!B14</f>
        <v>3</v>
      </c>
      <c r="B14" s="6">
        <f>(A14-$A$30)^2</f>
        <v>1</v>
      </c>
      <c r="C14" s="5">
        <f>SUS!D14</f>
        <v>4</v>
      </c>
      <c r="D14" s="6">
        <f>(C14-$C$30)^2</f>
        <v>1.1479591836734697</v>
      </c>
      <c r="E14" s="5">
        <f>SUS!F14</f>
        <v>4</v>
      </c>
      <c r="F14" s="6">
        <f>(E14-$E$30)^2</f>
        <v>2.8176020408163258</v>
      </c>
      <c r="G14" s="5">
        <f>SUS!H14</f>
        <v>3</v>
      </c>
      <c r="H14" s="6">
        <f>(G14-$G$30)^2</f>
        <v>0.73469387755102056</v>
      </c>
      <c r="I14" s="5">
        <f>SUS!J14</f>
        <v>2</v>
      </c>
      <c r="J14" s="6">
        <f>(I14-$I$30)^2</f>
        <v>5.1020408163265259E-3</v>
      </c>
      <c r="K14" s="5">
        <f>SUS!L14</f>
        <v>3</v>
      </c>
      <c r="L14" s="6">
        <f>(K14-$K$30)^2</f>
        <v>0.32653061224489816</v>
      </c>
      <c r="M14" s="5">
        <f>SUS!N14</f>
        <v>3</v>
      </c>
      <c r="N14" s="6">
        <f>(M14-$M$30)^2</f>
        <v>0.3686224489795919</v>
      </c>
      <c r="O14" s="5">
        <f>SUS!P14</f>
        <v>4</v>
      </c>
      <c r="P14" s="6">
        <f>(O14-$O$30)^2</f>
        <v>1.1479591836734697</v>
      </c>
      <c r="Q14" s="5">
        <f>SUS!R14</f>
        <v>4</v>
      </c>
      <c r="R14" s="6">
        <f>(Q14-$Q$30)^2</f>
        <v>1.1479591836734697</v>
      </c>
      <c r="S14" s="5">
        <f>SUS!T14</f>
        <v>4</v>
      </c>
      <c r="T14" s="6">
        <f>(S14-$S$30)^2</f>
        <v>2.144132653061225</v>
      </c>
      <c r="U14" s="5">
        <f>SUS!U14</f>
        <v>34</v>
      </c>
      <c r="V14" s="6">
        <f>(U14-$U$30)^2</f>
        <v>89.572704081632679</v>
      </c>
      <c r="X14" s="7"/>
    </row>
    <row r="15" spans="1:25" ht="15.75" customHeight="1" x14ac:dyDescent="0.15">
      <c r="A15" s="5">
        <f>SUS!B15</f>
        <v>4</v>
      </c>
      <c r="B15" s="6">
        <f>(A15-$A$30)^2</f>
        <v>4</v>
      </c>
      <c r="C15" s="5">
        <f>SUS!D15</f>
        <v>4</v>
      </c>
      <c r="D15" s="6">
        <f>(C15-$C$30)^2</f>
        <v>1.1479591836734697</v>
      </c>
      <c r="E15" s="5">
        <f>SUS!F15</f>
        <v>4</v>
      </c>
      <c r="F15" s="6">
        <f>(E15-$E$30)^2</f>
        <v>2.8176020408163258</v>
      </c>
      <c r="G15" s="5">
        <f>SUS!H15</f>
        <v>4</v>
      </c>
      <c r="H15" s="6">
        <f>(G15-$G$30)^2</f>
        <v>3.4489795918367347</v>
      </c>
      <c r="I15" s="5">
        <f>SUS!J15</f>
        <v>2</v>
      </c>
      <c r="J15" s="6">
        <f>(I15-$I$30)^2</f>
        <v>5.1020408163265259E-3</v>
      </c>
      <c r="K15" s="5">
        <f>SUS!L15</f>
        <v>4</v>
      </c>
      <c r="L15" s="6">
        <f>(K15-$K$30)^2</f>
        <v>2.4693877551020416</v>
      </c>
      <c r="M15" s="5">
        <f>SUS!N15</f>
        <v>4</v>
      </c>
      <c r="N15" s="6">
        <f>(M15-$M$30)^2</f>
        <v>2.5829081632653064</v>
      </c>
      <c r="O15" s="5">
        <f>SUS!P15</f>
        <v>1</v>
      </c>
      <c r="P15" s="6">
        <f>(O15-$O$30)^2</f>
        <v>3.7193877551020402</v>
      </c>
      <c r="Q15" s="5">
        <f>SUS!R15</f>
        <v>4</v>
      </c>
      <c r="R15" s="6">
        <f>(Q15-$Q$30)^2</f>
        <v>1.1479591836734697</v>
      </c>
      <c r="S15" s="5">
        <f>SUS!T15</f>
        <v>3</v>
      </c>
      <c r="T15" s="6">
        <f>(S15-$S$30)^2</f>
        <v>0.21556122448979603</v>
      </c>
      <c r="U15" s="5">
        <f>SUS!U15</f>
        <v>34</v>
      </c>
      <c r="V15" s="6">
        <f>(U15-$U$30)^2</f>
        <v>89.572704081632679</v>
      </c>
      <c r="X15" s="7"/>
    </row>
    <row r="16" spans="1:25" ht="15.75" customHeight="1" x14ac:dyDescent="0.15">
      <c r="A16" s="5">
        <f>SUS!B16</f>
        <v>1</v>
      </c>
      <c r="B16" s="6">
        <f>(A16-$A$30)^2</f>
        <v>1</v>
      </c>
      <c r="C16" s="5">
        <f>SUS!D16</f>
        <v>3</v>
      </c>
      <c r="D16" s="6">
        <f>(C16-$C$30)^2</f>
        <v>5.102040816326558E-3</v>
      </c>
      <c r="E16" s="5">
        <f>SUS!F16</f>
        <v>2</v>
      </c>
      <c r="F16" s="6">
        <f>(E16-$E$30)^2</f>
        <v>0.10331632653061237</v>
      </c>
      <c r="G16" s="5">
        <f>SUS!H16</f>
        <v>2</v>
      </c>
      <c r="H16" s="6">
        <f>(G16-$G$30)^2</f>
        <v>2.0408163265306103E-2</v>
      </c>
      <c r="I16" s="5">
        <f>SUS!J16</f>
        <v>2</v>
      </c>
      <c r="J16" s="6">
        <f>(I16-$I$30)^2</f>
        <v>5.1020408163265259E-3</v>
      </c>
      <c r="K16" s="5">
        <f>SUS!L16</f>
        <v>2</v>
      </c>
      <c r="L16" s="6">
        <f>(K16-$K$30)^2</f>
        <v>0.18367346938775495</v>
      </c>
      <c r="M16" s="5">
        <f>SUS!N16</f>
        <v>3</v>
      </c>
      <c r="N16" s="6">
        <f>(M16-$M$30)^2</f>
        <v>0.3686224489795919</v>
      </c>
      <c r="O16" s="5">
        <f>SUS!P16</f>
        <v>3</v>
      </c>
      <c r="P16" s="6">
        <f>(O16-$O$30)^2</f>
        <v>5.102040816326558E-3</v>
      </c>
      <c r="Q16" s="5">
        <f>SUS!R16</f>
        <v>3</v>
      </c>
      <c r="R16" s="6">
        <f>(Q16-$Q$30)^2</f>
        <v>5.102040816326558E-3</v>
      </c>
      <c r="S16" s="5">
        <f>SUS!T16</f>
        <v>2</v>
      </c>
      <c r="T16" s="6">
        <f>(S16-$S$30)^2</f>
        <v>0.28698979591836721</v>
      </c>
      <c r="U16" s="5">
        <f>SUS!U16</f>
        <v>23</v>
      </c>
      <c r="V16" s="6">
        <f>(U16-$U$30)^2</f>
        <v>2.3584183673469354</v>
      </c>
    </row>
    <row r="17" spans="1:24" ht="15.75" customHeight="1" x14ac:dyDescent="0.15">
      <c r="A17" s="5">
        <f>SUS!B17</f>
        <v>2</v>
      </c>
      <c r="B17" s="6">
        <f t="shared" ref="B17:B29" si="0">(A17-$A$30)^2</f>
        <v>0</v>
      </c>
      <c r="C17" s="5">
        <f>SUS!D17</f>
        <v>2</v>
      </c>
      <c r="D17" s="6">
        <f t="shared" ref="D17:D29" si="1">(C17-$C$30)^2</f>
        <v>0.86224489795918335</v>
      </c>
      <c r="E17" s="5">
        <f>SUS!F17</f>
        <v>2</v>
      </c>
      <c r="F17" s="6">
        <f t="shared" ref="F17:F29" si="2">(E17-$E$30)^2</f>
        <v>0.10331632653061237</v>
      </c>
      <c r="G17" s="5">
        <f>SUS!H17</f>
        <v>2</v>
      </c>
      <c r="H17" s="6">
        <f t="shared" ref="H17:H29" si="3">(G17-$G$30)^2</f>
        <v>2.0408163265306103E-2</v>
      </c>
      <c r="I17" s="5">
        <f>SUS!J17</f>
        <v>2</v>
      </c>
      <c r="J17" s="6">
        <f t="shared" ref="J17:J29" si="4">(I17-$I$30)^2</f>
        <v>5.1020408163265259E-3</v>
      </c>
      <c r="K17" s="5">
        <f>SUS!L17</f>
        <v>3</v>
      </c>
      <c r="L17" s="6">
        <f t="shared" ref="L17:L29" si="5">(K17-$K$30)^2</f>
        <v>0.32653061224489816</v>
      </c>
      <c r="M17" s="5">
        <f>SUS!N17</f>
        <v>2</v>
      </c>
      <c r="N17" s="6">
        <f t="shared" ref="N17:N29" si="6">(M17-$M$30)^2</f>
        <v>0.15433673469387751</v>
      </c>
      <c r="O17" s="5">
        <f>SUS!P17</f>
        <v>3</v>
      </c>
      <c r="P17" s="6">
        <f t="shared" ref="P17:P29" si="7">(O17-$O$30)^2</f>
        <v>5.102040816326558E-3</v>
      </c>
      <c r="Q17" s="5">
        <f>SUS!R17</f>
        <v>2</v>
      </c>
      <c r="R17" s="6">
        <f t="shared" ref="R17:R29" si="8">(Q17-$Q$30)^2</f>
        <v>0.86224489795918335</v>
      </c>
      <c r="S17" s="5">
        <f>SUS!T17</f>
        <v>2</v>
      </c>
      <c r="T17" s="6">
        <f t="shared" ref="T17:T29" si="9">(S17-$S$30)^2</f>
        <v>0.28698979591836721</v>
      </c>
      <c r="U17" s="5">
        <f>SUS!U17</f>
        <v>22</v>
      </c>
      <c r="V17" s="6">
        <f t="shared" ref="V17:V29" si="10">(U17-$U$30)^2</f>
        <v>6.4298469387755048</v>
      </c>
      <c r="X17" s="7"/>
    </row>
    <row r="18" spans="1:24" ht="15.75" customHeight="1" x14ac:dyDescent="0.15">
      <c r="A18" s="5">
        <f>SUS!B18</f>
        <v>1</v>
      </c>
      <c r="B18" s="6">
        <f t="shared" si="0"/>
        <v>1</v>
      </c>
      <c r="C18" s="5">
        <f>SUS!D18</f>
        <v>3</v>
      </c>
      <c r="D18" s="6">
        <f t="shared" si="1"/>
        <v>5.102040816326558E-3</v>
      </c>
      <c r="E18" s="5">
        <f>SUS!F18</f>
        <v>2</v>
      </c>
      <c r="F18" s="6">
        <f t="shared" si="2"/>
        <v>0.10331632653061237</v>
      </c>
      <c r="G18" s="5">
        <f>SUS!H18</f>
        <v>3</v>
      </c>
      <c r="H18" s="6">
        <f t="shared" si="3"/>
        <v>0.73469387755102056</v>
      </c>
      <c r="I18" s="5">
        <f>SUS!J18</f>
        <v>2</v>
      </c>
      <c r="J18" s="6">
        <f t="shared" si="4"/>
        <v>5.1020408163265259E-3</v>
      </c>
      <c r="K18" s="5">
        <f>SUS!L18</f>
        <v>1</v>
      </c>
      <c r="L18" s="6">
        <f t="shared" si="5"/>
        <v>2.0408163265306118</v>
      </c>
      <c r="M18" s="5">
        <f>SUS!N18</f>
        <v>4</v>
      </c>
      <c r="N18" s="6">
        <f t="shared" si="6"/>
        <v>2.5829081632653064</v>
      </c>
      <c r="O18" s="5">
        <f>SUS!P18</f>
        <v>4</v>
      </c>
      <c r="P18" s="6">
        <f t="shared" si="7"/>
        <v>1.1479591836734697</v>
      </c>
      <c r="Q18" s="5">
        <f>SUS!R18</f>
        <v>3</v>
      </c>
      <c r="R18" s="6">
        <f t="shared" si="8"/>
        <v>5.102040816326558E-3</v>
      </c>
      <c r="S18" s="5">
        <f>SUS!T18</f>
        <v>4</v>
      </c>
      <c r="T18" s="6">
        <f t="shared" si="9"/>
        <v>2.144132653061225</v>
      </c>
      <c r="U18" s="5">
        <f>SUS!U18</f>
        <v>27</v>
      </c>
      <c r="V18" s="6">
        <f t="shared" si="10"/>
        <v>6.0727040816326578</v>
      </c>
      <c r="X18" s="7"/>
    </row>
    <row r="19" spans="1:24" ht="15.75" customHeight="1" x14ac:dyDescent="0.15">
      <c r="A19" s="5">
        <f>SUS!B19</f>
        <v>1</v>
      </c>
      <c r="B19" s="6">
        <f t="shared" si="0"/>
        <v>1</v>
      </c>
      <c r="C19" s="5">
        <f>SUS!D19</f>
        <v>2</v>
      </c>
      <c r="D19" s="6">
        <f t="shared" si="1"/>
        <v>0.86224489795918335</v>
      </c>
      <c r="E19" s="5">
        <f>SUS!F19</f>
        <v>2</v>
      </c>
      <c r="F19" s="6">
        <f t="shared" si="2"/>
        <v>0.10331632653061237</v>
      </c>
      <c r="G19" s="5">
        <f>SUS!H19</f>
        <v>3</v>
      </c>
      <c r="H19" s="6">
        <f t="shared" si="3"/>
        <v>0.73469387755102056</v>
      </c>
      <c r="I19" s="5">
        <f>SUS!J19</f>
        <v>1</v>
      </c>
      <c r="J19" s="6">
        <f t="shared" si="4"/>
        <v>0.86224489795918369</v>
      </c>
      <c r="K19" s="5">
        <f>SUS!L19</f>
        <v>2</v>
      </c>
      <c r="L19" s="6">
        <f t="shared" si="5"/>
        <v>0.18367346938775495</v>
      </c>
      <c r="M19" s="5">
        <f>SUS!N19</f>
        <v>2</v>
      </c>
      <c r="N19" s="6">
        <f t="shared" si="6"/>
        <v>0.15433673469387751</v>
      </c>
      <c r="O19" s="5">
        <f>SUS!P19</f>
        <v>3</v>
      </c>
      <c r="P19" s="6">
        <f t="shared" si="7"/>
        <v>5.102040816326558E-3</v>
      </c>
      <c r="Q19" s="5">
        <f>SUS!R19</f>
        <v>2</v>
      </c>
      <c r="R19" s="6">
        <f t="shared" si="8"/>
        <v>0.86224489795918335</v>
      </c>
      <c r="S19" s="5">
        <f>SUS!T19</f>
        <v>2</v>
      </c>
      <c r="T19" s="6">
        <f t="shared" si="9"/>
        <v>0.28698979591836721</v>
      </c>
      <c r="U19" s="5">
        <f>SUS!U19</f>
        <v>20</v>
      </c>
      <c r="V19" s="6">
        <f t="shared" si="10"/>
        <v>20.572704081632644</v>
      </c>
    </row>
    <row r="20" spans="1:24" ht="15.75" customHeight="1" x14ac:dyDescent="0.15">
      <c r="A20" s="5">
        <f>SUS!B20</f>
        <v>2</v>
      </c>
      <c r="B20" s="6">
        <f t="shared" si="0"/>
        <v>0</v>
      </c>
      <c r="C20" s="5">
        <f>SUS!D20</f>
        <v>2</v>
      </c>
      <c r="D20" s="6">
        <f t="shared" si="1"/>
        <v>0.86224489795918335</v>
      </c>
      <c r="E20" s="5">
        <f>SUS!F20</f>
        <v>1</v>
      </c>
      <c r="F20" s="6">
        <f t="shared" si="2"/>
        <v>1.7461734693877555</v>
      </c>
      <c r="G20" s="5">
        <f>SUS!H20</f>
        <v>1</v>
      </c>
      <c r="H20" s="6">
        <f t="shared" si="3"/>
        <v>1.3061224489795917</v>
      </c>
      <c r="I20" s="5">
        <f>SUS!J20</f>
        <v>2</v>
      </c>
      <c r="J20" s="6">
        <f t="shared" si="4"/>
        <v>5.1020408163265259E-3</v>
      </c>
      <c r="K20" s="5">
        <f>SUS!L20</f>
        <v>1</v>
      </c>
      <c r="L20" s="6">
        <f t="shared" si="5"/>
        <v>2.0408163265306118</v>
      </c>
      <c r="M20" s="5">
        <f>SUS!N20</f>
        <v>1</v>
      </c>
      <c r="N20" s="6">
        <f t="shared" si="6"/>
        <v>1.9400510204081631</v>
      </c>
      <c r="O20" s="5">
        <f>SUS!P20</f>
        <v>1</v>
      </c>
      <c r="P20" s="6">
        <f t="shared" si="7"/>
        <v>3.7193877551020402</v>
      </c>
      <c r="Q20" s="5">
        <f>SUS!R20</f>
        <v>2</v>
      </c>
      <c r="R20" s="6">
        <f t="shared" si="8"/>
        <v>0.86224489795918335</v>
      </c>
      <c r="S20" s="5">
        <f>SUS!T20</f>
        <v>2</v>
      </c>
      <c r="T20" s="6">
        <f t="shared" si="9"/>
        <v>0.28698979591836721</v>
      </c>
      <c r="U20" s="5">
        <f>SUS!U20</f>
        <v>15</v>
      </c>
      <c r="V20" s="6">
        <f t="shared" si="10"/>
        <v>90.929846938775498</v>
      </c>
      <c r="X20" s="1"/>
    </row>
    <row r="21" spans="1:24" ht="15.75" customHeight="1" x14ac:dyDescent="0.15">
      <c r="A21" s="5">
        <f>SUS!B21</f>
        <v>2</v>
      </c>
      <c r="B21" s="6">
        <f t="shared" si="0"/>
        <v>0</v>
      </c>
      <c r="C21" s="5">
        <f>SUS!D21</f>
        <v>3</v>
      </c>
      <c r="D21" s="6">
        <f t="shared" si="1"/>
        <v>5.102040816326558E-3</v>
      </c>
      <c r="E21" s="5">
        <f>SUS!F21</f>
        <v>3</v>
      </c>
      <c r="F21" s="6">
        <f t="shared" si="2"/>
        <v>0.46045918367346911</v>
      </c>
      <c r="G21" s="5">
        <f>SUS!H21</f>
        <v>2</v>
      </c>
      <c r="H21" s="6">
        <f t="shared" si="3"/>
        <v>2.0408163265306103E-2</v>
      </c>
      <c r="I21" s="5">
        <f>SUS!J21</f>
        <v>2</v>
      </c>
      <c r="J21" s="6">
        <f t="shared" si="4"/>
        <v>5.1020408163265259E-3</v>
      </c>
      <c r="K21" s="5">
        <f>SUS!L21</f>
        <v>3</v>
      </c>
      <c r="L21" s="6">
        <f t="shared" si="5"/>
        <v>0.32653061224489816</v>
      </c>
      <c r="M21" s="5">
        <f>SUS!N21</f>
        <v>2</v>
      </c>
      <c r="N21" s="6">
        <f t="shared" si="6"/>
        <v>0.15433673469387751</v>
      </c>
      <c r="O21" s="5">
        <f>SUS!P21</f>
        <v>3</v>
      </c>
      <c r="P21" s="6">
        <f t="shared" si="7"/>
        <v>5.102040816326558E-3</v>
      </c>
      <c r="Q21" s="5">
        <f>SUS!R21</f>
        <v>3</v>
      </c>
      <c r="R21" s="6">
        <f t="shared" si="8"/>
        <v>5.102040816326558E-3</v>
      </c>
      <c r="S21" s="5">
        <f>SUS!T21</f>
        <v>3</v>
      </c>
      <c r="T21" s="6">
        <f t="shared" si="9"/>
        <v>0.21556122448979603</v>
      </c>
      <c r="U21" s="5">
        <f>SUS!U21</f>
        <v>26</v>
      </c>
      <c r="V21" s="6">
        <f t="shared" si="10"/>
        <v>2.1441326530612272</v>
      </c>
      <c r="X21" s="1"/>
    </row>
    <row r="22" spans="1:24" ht="15.75" customHeight="1" x14ac:dyDescent="0.15">
      <c r="A22" s="5">
        <f>SUS!B22</f>
        <v>0</v>
      </c>
      <c r="B22" s="6">
        <f t="shared" si="0"/>
        <v>4</v>
      </c>
      <c r="C22" s="5">
        <f>SUS!D22</f>
        <v>3</v>
      </c>
      <c r="D22" s="6">
        <f t="shared" si="1"/>
        <v>5.102040816326558E-3</v>
      </c>
      <c r="E22" s="5">
        <f>SUS!F22</f>
        <v>0</v>
      </c>
      <c r="F22" s="6">
        <f t="shared" si="2"/>
        <v>5.3890306122448992</v>
      </c>
      <c r="G22" s="5">
        <f>SUS!H22</f>
        <v>2</v>
      </c>
      <c r="H22" s="6">
        <f t="shared" si="3"/>
        <v>2.0408163265306103E-2</v>
      </c>
      <c r="I22" s="5">
        <f>SUS!J22</f>
        <v>1</v>
      </c>
      <c r="J22" s="6">
        <f t="shared" si="4"/>
        <v>0.86224489795918369</v>
      </c>
      <c r="K22" s="5">
        <f>SUS!L22</f>
        <v>4</v>
      </c>
      <c r="L22" s="6">
        <f t="shared" si="5"/>
        <v>2.4693877551020416</v>
      </c>
      <c r="M22" s="5">
        <f>SUS!N22</f>
        <v>4</v>
      </c>
      <c r="N22" s="6">
        <f t="shared" si="6"/>
        <v>2.5829081632653064</v>
      </c>
      <c r="O22" s="5">
        <f>SUS!P22</f>
        <v>3</v>
      </c>
      <c r="P22" s="6">
        <f t="shared" si="7"/>
        <v>5.102040816326558E-3</v>
      </c>
      <c r="Q22" s="5">
        <f>SUS!R22</f>
        <v>4</v>
      </c>
      <c r="R22" s="6">
        <f t="shared" si="8"/>
        <v>1.1479591836734697</v>
      </c>
      <c r="S22" s="5">
        <f>SUS!T22</f>
        <v>1</v>
      </c>
      <c r="T22" s="6">
        <f t="shared" si="9"/>
        <v>2.3584183673469385</v>
      </c>
      <c r="U22" s="5">
        <f>SUS!U22</f>
        <v>22</v>
      </c>
      <c r="V22" s="6">
        <f t="shared" si="10"/>
        <v>6.4298469387755048</v>
      </c>
      <c r="X22" s="1"/>
    </row>
    <row r="23" spans="1:24" ht="15.75" customHeight="1" x14ac:dyDescent="0.15">
      <c r="A23" s="5">
        <f>SUS!B23</f>
        <v>2</v>
      </c>
      <c r="B23" s="6">
        <f t="shared" si="0"/>
        <v>0</v>
      </c>
      <c r="C23" s="5">
        <f>SUS!D23</f>
        <v>1</v>
      </c>
      <c r="D23" s="6">
        <f t="shared" si="1"/>
        <v>3.7193877551020402</v>
      </c>
      <c r="E23" s="5">
        <f>SUS!F23</f>
        <v>2</v>
      </c>
      <c r="F23" s="6">
        <f t="shared" si="2"/>
        <v>0.10331632653061237</v>
      </c>
      <c r="G23" s="5">
        <f>SUS!H23</f>
        <v>1</v>
      </c>
      <c r="H23" s="6">
        <f t="shared" si="3"/>
        <v>1.3061224489795917</v>
      </c>
      <c r="I23" s="5">
        <f>SUS!J23</f>
        <v>1</v>
      </c>
      <c r="J23" s="6">
        <f t="shared" si="4"/>
        <v>0.86224489795918369</v>
      </c>
      <c r="K23" s="5">
        <f>SUS!L23</f>
        <v>2</v>
      </c>
      <c r="L23" s="6">
        <f t="shared" si="5"/>
        <v>0.18367346938775495</v>
      </c>
      <c r="M23" s="5">
        <f>SUS!N23</f>
        <v>3</v>
      </c>
      <c r="N23" s="6">
        <f t="shared" si="6"/>
        <v>0.3686224489795919</v>
      </c>
      <c r="O23" s="5">
        <f>SUS!P23</f>
        <v>4</v>
      </c>
      <c r="P23" s="6">
        <f t="shared" si="7"/>
        <v>1.1479591836734697</v>
      </c>
      <c r="Q23" s="5">
        <f>SUS!R23</f>
        <v>1</v>
      </c>
      <c r="R23" s="6">
        <f t="shared" si="8"/>
        <v>3.7193877551020402</v>
      </c>
      <c r="S23" s="5">
        <f>SUS!T23</f>
        <v>2</v>
      </c>
      <c r="T23" s="6">
        <f t="shared" si="9"/>
        <v>0.28698979591836721</v>
      </c>
      <c r="U23" s="5">
        <f>SUS!U23</f>
        <v>19</v>
      </c>
      <c r="V23" s="6">
        <f t="shared" si="10"/>
        <v>30.644132653061213</v>
      </c>
      <c r="X23" s="1"/>
    </row>
    <row r="24" spans="1:24" ht="15.75" customHeight="1" x14ac:dyDescent="0.15">
      <c r="A24" s="5">
        <f>SUS!B24</f>
        <v>3</v>
      </c>
      <c r="B24" s="6">
        <f t="shared" si="0"/>
        <v>1</v>
      </c>
      <c r="C24" s="5">
        <f>SUS!D24</f>
        <v>4</v>
      </c>
      <c r="D24" s="6">
        <f t="shared" si="1"/>
        <v>1.1479591836734697</v>
      </c>
      <c r="E24" s="5">
        <f>SUS!F24</f>
        <v>3</v>
      </c>
      <c r="F24" s="6">
        <f t="shared" si="2"/>
        <v>0.46045918367346911</v>
      </c>
      <c r="G24" s="5">
        <f>SUS!H24</f>
        <v>2</v>
      </c>
      <c r="H24" s="6">
        <f t="shared" si="3"/>
        <v>2.0408163265306103E-2</v>
      </c>
      <c r="I24" s="5">
        <f>SUS!J24</f>
        <v>1</v>
      </c>
      <c r="J24" s="6">
        <f t="shared" si="4"/>
        <v>0.86224489795918369</v>
      </c>
      <c r="K24" s="5">
        <f>SUS!L24</f>
        <v>2</v>
      </c>
      <c r="L24" s="6">
        <f t="shared" si="5"/>
        <v>0.18367346938775495</v>
      </c>
      <c r="M24" s="5">
        <f>SUS!N24</f>
        <v>1</v>
      </c>
      <c r="N24" s="6">
        <f t="shared" si="6"/>
        <v>1.9400510204081631</v>
      </c>
      <c r="O24" s="5">
        <f>SUS!P24</f>
        <v>3</v>
      </c>
      <c r="P24" s="6">
        <f t="shared" si="7"/>
        <v>5.102040816326558E-3</v>
      </c>
      <c r="Q24" s="5">
        <f>SUS!R24</f>
        <v>3</v>
      </c>
      <c r="R24" s="6">
        <f t="shared" si="8"/>
        <v>5.102040816326558E-3</v>
      </c>
      <c r="S24" s="5">
        <f>SUS!T24</f>
        <v>4</v>
      </c>
      <c r="T24" s="6">
        <f t="shared" si="9"/>
        <v>2.144132653061225</v>
      </c>
      <c r="U24" s="5">
        <f>SUS!U24</f>
        <v>26</v>
      </c>
      <c r="V24" s="6">
        <f t="shared" si="10"/>
        <v>2.1441326530612272</v>
      </c>
      <c r="X24" s="1"/>
    </row>
    <row r="25" spans="1:24" ht="15.75" customHeight="1" x14ac:dyDescent="0.15">
      <c r="A25" s="5">
        <f>SUS!B25</f>
        <v>2</v>
      </c>
      <c r="B25" s="6">
        <f t="shared" si="0"/>
        <v>0</v>
      </c>
      <c r="C25" s="5">
        <f>SUS!D25</f>
        <v>1</v>
      </c>
      <c r="D25" s="6">
        <f t="shared" si="1"/>
        <v>3.7193877551020402</v>
      </c>
      <c r="E25" s="5">
        <f>SUS!F25</f>
        <v>1</v>
      </c>
      <c r="F25" s="6">
        <f t="shared" si="2"/>
        <v>1.7461734693877555</v>
      </c>
      <c r="G25" s="5">
        <f>SUS!H25</f>
        <v>1</v>
      </c>
      <c r="H25" s="6">
        <f t="shared" si="3"/>
        <v>1.3061224489795917</v>
      </c>
      <c r="I25" s="5">
        <f>SUS!J25</f>
        <v>1</v>
      </c>
      <c r="J25" s="6">
        <f t="shared" si="4"/>
        <v>0.86224489795918369</v>
      </c>
      <c r="K25" s="5">
        <f>SUS!L25</f>
        <v>2</v>
      </c>
      <c r="L25" s="6">
        <f t="shared" si="5"/>
        <v>0.18367346938775495</v>
      </c>
      <c r="M25" s="5">
        <f>SUS!N25</f>
        <v>2</v>
      </c>
      <c r="N25" s="6">
        <f t="shared" si="6"/>
        <v>0.15433673469387751</v>
      </c>
      <c r="O25" s="5">
        <f>SUS!P25</f>
        <v>0</v>
      </c>
      <c r="P25" s="6">
        <f t="shared" si="7"/>
        <v>8.5765306122448965</v>
      </c>
      <c r="Q25" s="5">
        <f>SUS!R25</f>
        <v>1</v>
      </c>
      <c r="R25" s="6">
        <f t="shared" si="8"/>
        <v>3.7193877551020402</v>
      </c>
      <c r="S25" s="5">
        <f>SUS!T25</f>
        <v>0</v>
      </c>
      <c r="T25" s="6">
        <f t="shared" si="9"/>
        <v>6.4298469387755093</v>
      </c>
      <c r="U25" s="5">
        <f>SUS!U25</f>
        <v>11</v>
      </c>
      <c r="V25" s="6">
        <f t="shared" si="10"/>
        <v>183.21556122448976</v>
      </c>
      <c r="X25" s="1"/>
    </row>
    <row r="26" spans="1:24" ht="15.75" customHeight="1" x14ac:dyDescent="0.15">
      <c r="A26" s="5">
        <f>SUS!B26</f>
        <v>3</v>
      </c>
      <c r="B26" s="6">
        <f t="shared" si="0"/>
        <v>1</v>
      </c>
      <c r="C26" s="5">
        <f>SUS!D26</f>
        <v>3</v>
      </c>
      <c r="D26" s="6">
        <f t="shared" si="1"/>
        <v>5.102040816326558E-3</v>
      </c>
      <c r="E26" s="5">
        <f>SUS!F26</f>
        <v>2</v>
      </c>
      <c r="F26" s="6">
        <f t="shared" si="2"/>
        <v>0.10331632653061237</v>
      </c>
      <c r="G26" s="5">
        <f>SUS!H26</f>
        <v>1</v>
      </c>
      <c r="H26" s="6">
        <f t="shared" si="3"/>
        <v>1.3061224489795917</v>
      </c>
      <c r="I26" s="5">
        <f>SUS!J26</f>
        <v>2</v>
      </c>
      <c r="J26" s="6">
        <f t="shared" si="4"/>
        <v>5.1020408163265259E-3</v>
      </c>
      <c r="K26" s="5">
        <f>SUS!L26</f>
        <v>4</v>
      </c>
      <c r="L26" s="6">
        <f t="shared" si="5"/>
        <v>2.4693877551020416</v>
      </c>
      <c r="M26" s="5">
        <f>SUS!N26</f>
        <v>3</v>
      </c>
      <c r="N26" s="6">
        <f t="shared" si="6"/>
        <v>0.3686224489795919</v>
      </c>
      <c r="O26" s="5">
        <f>SUS!P26</f>
        <v>4</v>
      </c>
      <c r="P26" s="6">
        <f t="shared" si="7"/>
        <v>1.1479591836734697</v>
      </c>
      <c r="Q26" s="5">
        <f>SUS!R26</f>
        <v>4</v>
      </c>
      <c r="R26" s="6">
        <f t="shared" si="8"/>
        <v>1.1479591836734697</v>
      </c>
      <c r="S26" s="5">
        <f>SUS!T26</f>
        <v>4</v>
      </c>
      <c r="T26" s="6">
        <f t="shared" si="9"/>
        <v>2.144132653061225</v>
      </c>
      <c r="U26" s="5">
        <f>SUS!U26</f>
        <v>30</v>
      </c>
      <c r="V26" s="6">
        <f t="shared" si="10"/>
        <v>29.85841836734695</v>
      </c>
      <c r="X26" s="1"/>
    </row>
    <row r="27" spans="1:24" ht="15.75" customHeight="1" x14ac:dyDescent="0.15">
      <c r="A27" s="5">
        <f>SUS!B27</f>
        <v>2</v>
      </c>
      <c r="B27" s="6">
        <f t="shared" si="0"/>
        <v>0</v>
      </c>
      <c r="C27" s="5">
        <f>SUS!D27</f>
        <v>2</v>
      </c>
      <c r="D27" s="6">
        <f t="shared" si="1"/>
        <v>0.86224489795918335</v>
      </c>
      <c r="E27" s="5">
        <f>SUS!F27</f>
        <v>2</v>
      </c>
      <c r="F27" s="6">
        <f t="shared" si="2"/>
        <v>0.10331632653061237</v>
      </c>
      <c r="G27" s="5">
        <f>SUS!H27</f>
        <v>2</v>
      </c>
      <c r="H27" s="6">
        <f t="shared" si="3"/>
        <v>2.0408163265306103E-2</v>
      </c>
      <c r="I27" s="5">
        <f>SUS!J27</f>
        <v>2</v>
      </c>
      <c r="J27" s="6">
        <f t="shared" si="4"/>
        <v>5.1020408163265259E-3</v>
      </c>
      <c r="K27" s="5">
        <f>SUS!L27</f>
        <v>2</v>
      </c>
      <c r="L27" s="6">
        <f t="shared" si="5"/>
        <v>0.18367346938775495</v>
      </c>
      <c r="M27" s="5">
        <f>SUS!N27</f>
        <v>2</v>
      </c>
      <c r="N27" s="6">
        <f t="shared" si="6"/>
        <v>0.15433673469387751</v>
      </c>
      <c r="O27" s="5">
        <f>SUS!P27</f>
        <v>3</v>
      </c>
      <c r="P27" s="6">
        <f t="shared" si="7"/>
        <v>5.102040816326558E-3</v>
      </c>
      <c r="Q27" s="5">
        <f>SUS!R27</f>
        <v>2</v>
      </c>
      <c r="R27" s="6">
        <f t="shared" si="8"/>
        <v>0.86224489795918335</v>
      </c>
      <c r="S27" s="5">
        <f>SUS!T27</f>
        <v>2</v>
      </c>
      <c r="T27" s="6">
        <f t="shared" si="9"/>
        <v>0.28698979591836721</v>
      </c>
      <c r="U27" s="5">
        <f>SUS!U27</f>
        <v>21</v>
      </c>
      <c r="V27" s="6">
        <f t="shared" si="10"/>
        <v>12.501275510204074</v>
      </c>
      <c r="X27" s="1"/>
    </row>
    <row r="28" spans="1:24" ht="15.75" customHeight="1" x14ac:dyDescent="0.15">
      <c r="A28" s="5">
        <f>SUS!B28</f>
        <v>2</v>
      </c>
      <c r="B28" s="6">
        <f t="shared" si="0"/>
        <v>0</v>
      </c>
      <c r="C28" s="5">
        <f>SUS!D28</f>
        <v>4</v>
      </c>
      <c r="D28" s="6">
        <f t="shared" si="1"/>
        <v>1.1479591836734697</v>
      </c>
      <c r="E28" s="5">
        <f>SUS!F28</f>
        <v>3</v>
      </c>
      <c r="F28" s="6">
        <f t="shared" si="2"/>
        <v>0.46045918367346911</v>
      </c>
      <c r="G28" s="5">
        <f>SUS!H28</f>
        <v>2</v>
      </c>
      <c r="H28" s="6">
        <f t="shared" si="3"/>
        <v>2.0408163265306103E-2</v>
      </c>
      <c r="I28" s="5">
        <f>SUS!J28</f>
        <v>3</v>
      </c>
      <c r="J28" s="6">
        <f t="shared" si="4"/>
        <v>1.1479591836734693</v>
      </c>
      <c r="K28" s="5">
        <f>SUS!L28</f>
        <v>2</v>
      </c>
      <c r="L28" s="6">
        <f t="shared" si="5"/>
        <v>0.18367346938775495</v>
      </c>
      <c r="M28" s="5">
        <f>SUS!N28</f>
        <v>2</v>
      </c>
      <c r="N28" s="6">
        <f t="shared" si="6"/>
        <v>0.15433673469387751</v>
      </c>
      <c r="O28" s="5">
        <f>SUS!P28</f>
        <v>4</v>
      </c>
      <c r="P28" s="6">
        <f t="shared" si="7"/>
        <v>1.1479591836734697</v>
      </c>
      <c r="Q28" s="5">
        <f>SUS!R28</f>
        <v>4</v>
      </c>
      <c r="R28" s="6">
        <f t="shared" si="8"/>
        <v>1.1479591836734697</v>
      </c>
      <c r="S28" s="5">
        <f>SUS!T28</f>
        <v>2</v>
      </c>
      <c r="T28" s="6">
        <f t="shared" si="9"/>
        <v>0.28698979591836721</v>
      </c>
      <c r="U28" s="5">
        <f>SUS!U28</f>
        <v>28</v>
      </c>
      <c r="V28" s="6">
        <f t="shared" si="10"/>
        <v>12.001275510204088</v>
      </c>
      <c r="X28" s="1"/>
    </row>
    <row r="29" spans="1:24" ht="15.75" customHeight="1" x14ac:dyDescent="0.15">
      <c r="A29" s="5">
        <f>SUS!B29</f>
        <v>0</v>
      </c>
      <c r="B29" s="6">
        <f t="shared" si="0"/>
        <v>4</v>
      </c>
      <c r="C29" s="5">
        <f>SUS!D29</f>
        <v>4</v>
      </c>
      <c r="D29" s="6">
        <f t="shared" si="1"/>
        <v>1.1479591836734697</v>
      </c>
      <c r="E29" s="5">
        <f>SUS!F29</f>
        <v>2</v>
      </c>
      <c r="F29" s="6">
        <f t="shared" si="2"/>
        <v>0.10331632653061237</v>
      </c>
      <c r="G29" s="5">
        <f>SUS!H29</f>
        <v>1</v>
      </c>
      <c r="H29" s="6">
        <f t="shared" si="3"/>
        <v>1.3061224489795917</v>
      </c>
      <c r="I29" s="5">
        <f>SUS!J29</f>
        <v>2</v>
      </c>
      <c r="J29" s="6">
        <f t="shared" si="4"/>
        <v>5.1020408163265259E-3</v>
      </c>
      <c r="K29" s="5">
        <f>SUS!L29</f>
        <v>2</v>
      </c>
      <c r="L29" s="6">
        <f t="shared" si="5"/>
        <v>0.18367346938775495</v>
      </c>
      <c r="M29" s="5">
        <f>SUS!N29</f>
        <v>1</v>
      </c>
      <c r="N29" s="6">
        <f t="shared" si="6"/>
        <v>1.9400510204081631</v>
      </c>
      <c r="O29" s="5">
        <f>SUS!P29</f>
        <v>3</v>
      </c>
      <c r="P29" s="6">
        <f t="shared" si="7"/>
        <v>5.102040816326558E-3</v>
      </c>
      <c r="Q29" s="5">
        <f>SUS!R29</f>
        <v>4</v>
      </c>
      <c r="R29" s="6">
        <f t="shared" si="8"/>
        <v>1.1479591836734697</v>
      </c>
      <c r="S29" s="5">
        <f>SUS!T29</f>
        <v>3</v>
      </c>
      <c r="T29" s="6">
        <f t="shared" si="9"/>
        <v>0.21556122448979603</v>
      </c>
      <c r="U29" s="5">
        <f>SUS!U29</f>
        <v>22</v>
      </c>
      <c r="V29" s="6">
        <f t="shared" si="10"/>
        <v>6.4298469387755048</v>
      </c>
      <c r="X29" s="1"/>
    </row>
    <row r="30" spans="1:24" ht="15.75" customHeight="1" x14ac:dyDescent="0.15">
      <c r="A30" s="8">
        <f>AVERAGE(A2:A29)</f>
        <v>2</v>
      </c>
      <c r="B30" s="4">
        <f>SUM(B2:B16)/16</f>
        <v>1.625</v>
      </c>
      <c r="C30" s="8">
        <f>AVERAGE(C2:C29)</f>
        <v>2.9285714285714284</v>
      </c>
      <c r="D30" s="4">
        <f>SUM(D2:D16)/16</f>
        <v>0.84406887755102045</v>
      </c>
      <c r="E30" s="8">
        <f>AVERAGE(E2:E29)</f>
        <v>2.3214285714285716</v>
      </c>
      <c r="F30" s="4">
        <f>SUM(F2:F16)/16</f>
        <v>1.5700733418367343</v>
      </c>
      <c r="G30" s="8">
        <f>AVERAGE(G2:G29)</f>
        <v>2.1428571428571428</v>
      </c>
      <c r="H30" s="4">
        <f>SUM(H2:H16)/16</f>
        <v>0.83163265306122469</v>
      </c>
      <c r="I30" s="8">
        <f>AVERAGE(I2:I29)</f>
        <v>1.9285714285714286</v>
      </c>
      <c r="J30" s="4">
        <f>SUM(J2:J16)/16</f>
        <v>1.1476403061224483</v>
      </c>
      <c r="K30" s="8">
        <f>AVERAGE(K2:K29)</f>
        <v>2.4285714285714284</v>
      </c>
      <c r="L30" s="4">
        <f>SUM(L2:L16)/16</f>
        <v>0.86862244897959184</v>
      </c>
      <c r="M30" s="8">
        <f>AVERAGE(M2:M29)</f>
        <v>2.3928571428571428</v>
      </c>
      <c r="N30" s="4">
        <f>SUM(N2:N16)/16</f>
        <v>1.2518335459183676</v>
      </c>
      <c r="O30" s="8">
        <f>AVERAGE(O2:O29)</f>
        <v>2.9285714285714284</v>
      </c>
      <c r="P30" s="4">
        <f>SUM(P2:P16)/16</f>
        <v>1.1833545918367345</v>
      </c>
      <c r="Q30" s="8">
        <f>AVERAGE(Q2:Q29)</f>
        <v>2.9285714285714284</v>
      </c>
      <c r="R30" s="4">
        <f>SUM(R2:R16)/16</f>
        <v>1.2726403061224492</v>
      </c>
      <c r="S30" s="8">
        <f>AVERAGE(S2:S29)</f>
        <v>2.5357142857142856</v>
      </c>
      <c r="T30" s="4">
        <f>SUM(T2:T16)/16</f>
        <v>1.2244100765306123</v>
      </c>
      <c r="U30" s="8">
        <f>AVERAGE(U2:U29)</f>
        <v>24.535714285714285</v>
      </c>
      <c r="V30" s="4">
        <f>SUM(V2:V16)/16</f>
        <v>75.849410076530631</v>
      </c>
      <c r="X30" s="1"/>
    </row>
    <row r="31" spans="1:24" ht="15.75" customHeight="1" x14ac:dyDescent="0.15">
      <c r="B31" s="4"/>
      <c r="D31" s="4"/>
      <c r="F31" s="4"/>
      <c r="H31" s="4"/>
      <c r="J31" s="4"/>
      <c r="L31" s="4"/>
      <c r="N31" s="4"/>
      <c r="P31" s="4"/>
      <c r="R31" s="4"/>
      <c r="T31" s="4"/>
      <c r="X31" s="1"/>
    </row>
    <row r="32" spans="1:24" ht="15.75" customHeight="1" x14ac:dyDescent="0.15">
      <c r="B32" s="4"/>
      <c r="D32" s="4"/>
      <c r="F32" s="4"/>
      <c r="H32" s="4"/>
      <c r="J32" s="4"/>
      <c r="L32" s="4"/>
      <c r="N32" s="4"/>
      <c r="P32" s="4"/>
      <c r="R32" s="4"/>
      <c r="T32" s="4"/>
      <c r="X32" s="1"/>
    </row>
    <row r="33" spans="2:24" ht="15.75" customHeight="1" x14ac:dyDescent="0.15">
      <c r="B33" s="4"/>
      <c r="D33" s="4"/>
      <c r="F33" s="4"/>
      <c r="H33" s="4"/>
      <c r="J33" s="4"/>
      <c r="L33" s="4"/>
      <c r="N33" s="4"/>
      <c r="P33" s="4"/>
      <c r="R33" s="4"/>
      <c r="T33" s="4"/>
      <c r="X33" s="1"/>
    </row>
    <row r="34" spans="2:24" ht="15.75" customHeight="1" x14ac:dyDescent="0.15">
      <c r="B34" s="4"/>
      <c r="D34" s="4"/>
      <c r="F34" s="4"/>
      <c r="H34" s="4"/>
      <c r="J34" s="4"/>
      <c r="L34" s="4"/>
      <c r="N34" s="4"/>
      <c r="P34" s="4"/>
      <c r="R34" s="4"/>
      <c r="T34" s="4"/>
      <c r="X34" s="1"/>
    </row>
    <row r="35" spans="2:24" ht="15.75" customHeight="1" x14ac:dyDescent="0.15">
      <c r="B35" s="4"/>
      <c r="D35" s="4"/>
      <c r="F35" s="4"/>
      <c r="H35" s="4"/>
      <c r="J35" s="4"/>
      <c r="L35" s="4"/>
      <c r="N35" s="4"/>
      <c r="P35" s="4"/>
      <c r="R35" s="4"/>
      <c r="T35" s="4"/>
      <c r="X35" s="1"/>
    </row>
    <row r="36" spans="2:24" ht="15.75" customHeight="1" x14ac:dyDescent="0.15">
      <c r="B36" s="4"/>
      <c r="D36" s="4"/>
      <c r="F36" s="4"/>
      <c r="H36" s="4"/>
      <c r="J36" s="4"/>
      <c r="L36" s="4"/>
      <c r="N36" s="4"/>
      <c r="P36" s="4"/>
      <c r="R36" s="4"/>
      <c r="T36" s="4"/>
      <c r="X36" s="1"/>
    </row>
    <row r="37" spans="2:24" ht="15.75" customHeight="1" x14ac:dyDescent="0.15">
      <c r="B37" s="4"/>
      <c r="D37" s="4"/>
      <c r="F37" s="4"/>
      <c r="H37" s="4"/>
      <c r="J37" s="4"/>
      <c r="L37" s="4"/>
      <c r="N37" s="4"/>
      <c r="P37" s="4"/>
      <c r="R37" s="4"/>
      <c r="T37" s="4"/>
      <c r="X37" s="1"/>
    </row>
    <row r="38" spans="2:24" ht="15.75" customHeight="1" x14ac:dyDescent="0.15">
      <c r="B38" s="4"/>
      <c r="D38" s="4"/>
      <c r="F38" s="4"/>
      <c r="H38" s="4"/>
      <c r="J38" s="4"/>
      <c r="L38" s="4"/>
      <c r="N38" s="4"/>
      <c r="P38" s="4"/>
      <c r="R38" s="4"/>
      <c r="T38" s="4"/>
      <c r="X38" s="1"/>
    </row>
    <row r="39" spans="2:24" ht="15.75" customHeight="1" x14ac:dyDescent="0.15">
      <c r="B39" s="4"/>
      <c r="D39" s="4"/>
      <c r="F39" s="4"/>
      <c r="H39" s="4"/>
      <c r="J39" s="4"/>
      <c r="L39" s="4"/>
      <c r="N39" s="4"/>
      <c r="P39" s="4"/>
      <c r="R39" s="4"/>
      <c r="T39" s="4"/>
      <c r="X39" s="1"/>
    </row>
    <row r="40" spans="2:24" ht="15.75" customHeight="1" x14ac:dyDescent="0.15">
      <c r="B40" s="4"/>
      <c r="D40" s="4"/>
      <c r="F40" s="4"/>
      <c r="H40" s="4"/>
      <c r="J40" s="4"/>
      <c r="L40" s="4"/>
      <c r="N40" s="4"/>
      <c r="P40" s="4"/>
      <c r="R40" s="4"/>
      <c r="T40" s="4"/>
      <c r="X40" s="1"/>
    </row>
    <row r="41" spans="2:24" ht="15.75" customHeight="1" x14ac:dyDescent="0.15">
      <c r="B41" s="4"/>
      <c r="D41" s="4"/>
      <c r="F41" s="4"/>
      <c r="H41" s="4"/>
      <c r="J41" s="4"/>
      <c r="L41" s="4"/>
      <c r="N41" s="4"/>
      <c r="P41" s="4"/>
      <c r="R41" s="4"/>
      <c r="T41" s="4"/>
      <c r="X41" s="1"/>
    </row>
    <row r="42" spans="2:24" ht="15.75" customHeight="1" x14ac:dyDescent="0.15">
      <c r="B42" s="4"/>
      <c r="D42" s="4"/>
      <c r="F42" s="4"/>
      <c r="H42" s="4"/>
      <c r="J42" s="4"/>
      <c r="L42" s="4"/>
      <c r="N42" s="4"/>
      <c r="P42" s="4"/>
      <c r="R42" s="4"/>
      <c r="T42" s="4"/>
      <c r="X42" s="1"/>
    </row>
    <row r="43" spans="2:24" ht="15.75" customHeight="1" x14ac:dyDescent="0.15">
      <c r="B43" s="4"/>
      <c r="D43" s="4"/>
      <c r="F43" s="4"/>
      <c r="H43" s="4"/>
      <c r="J43" s="4"/>
      <c r="L43" s="4"/>
      <c r="N43" s="4"/>
      <c r="P43" s="4"/>
      <c r="R43" s="4"/>
      <c r="T43" s="4"/>
      <c r="X43" s="1"/>
    </row>
    <row r="44" spans="2:24" ht="13" x14ac:dyDescent="0.15">
      <c r="B44" s="4"/>
      <c r="D44" s="4"/>
      <c r="F44" s="4"/>
      <c r="H44" s="4"/>
      <c r="J44" s="4"/>
      <c r="L44" s="4"/>
      <c r="N44" s="4"/>
      <c r="P44" s="4"/>
      <c r="R44" s="4"/>
      <c r="T44" s="4"/>
      <c r="X44" s="1"/>
    </row>
    <row r="45" spans="2:24" ht="13" x14ac:dyDescent="0.15">
      <c r="B45" s="4"/>
      <c r="D45" s="4"/>
      <c r="F45" s="4"/>
      <c r="H45" s="4"/>
      <c r="J45" s="4"/>
      <c r="L45" s="4"/>
      <c r="N45" s="4"/>
      <c r="P45" s="4"/>
      <c r="R45" s="4"/>
      <c r="T45" s="4"/>
      <c r="X45" s="1"/>
    </row>
    <row r="46" spans="2:24" ht="13" x14ac:dyDescent="0.15">
      <c r="B46" s="4"/>
      <c r="D46" s="4"/>
      <c r="F46" s="4"/>
      <c r="H46" s="4"/>
      <c r="J46" s="4"/>
      <c r="L46" s="4"/>
      <c r="N46" s="4"/>
      <c r="P46" s="4"/>
      <c r="R46" s="4"/>
      <c r="T46" s="4"/>
      <c r="X46" s="1"/>
    </row>
    <row r="47" spans="2:24" ht="13" x14ac:dyDescent="0.15">
      <c r="B47" s="4"/>
      <c r="D47" s="4"/>
      <c r="F47" s="4"/>
      <c r="H47" s="4"/>
      <c r="J47" s="4"/>
      <c r="L47" s="4"/>
      <c r="N47" s="4"/>
      <c r="P47" s="4"/>
      <c r="R47" s="4"/>
      <c r="T47" s="4"/>
      <c r="X47" s="1"/>
    </row>
    <row r="48" spans="2:24" ht="13" x14ac:dyDescent="0.15">
      <c r="B48" s="4"/>
      <c r="D48" s="4"/>
      <c r="F48" s="4"/>
      <c r="H48" s="4"/>
      <c r="J48" s="4"/>
      <c r="L48" s="4"/>
      <c r="N48" s="4"/>
      <c r="P48" s="4"/>
      <c r="R48" s="4"/>
      <c r="T48" s="4"/>
      <c r="X48" s="1"/>
    </row>
    <row r="49" spans="2:24" ht="13" x14ac:dyDescent="0.15">
      <c r="B49" s="4"/>
      <c r="D49" s="4"/>
      <c r="F49" s="4"/>
      <c r="H49" s="4"/>
      <c r="J49" s="4"/>
      <c r="L49" s="4"/>
      <c r="N49" s="4"/>
      <c r="P49" s="4"/>
      <c r="R49" s="4"/>
      <c r="T49" s="4"/>
      <c r="X49" s="1"/>
    </row>
    <row r="50" spans="2:24" ht="13" x14ac:dyDescent="0.15">
      <c r="B50" s="4"/>
      <c r="D50" s="4"/>
      <c r="F50" s="4"/>
      <c r="H50" s="4"/>
      <c r="J50" s="4"/>
      <c r="L50" s="4"/>
      <c r="N50" s="4"/>
      <c r="P50" s="4"/>
      <c r="R50" s="4"/>
      <c r="T50" s="4"/>
      <c r="X50" s="1"/>
    </row>
    <row r="51" spans="2:24" ht="13" x14ac:dyDescent="0.15">
      <c r="B51" s="4"/>
      <c r="D51" s="4"/>
      <c r="F51" s="4"/>
      <c r="H51" s="4"/>
      <c r="J51" s="4"/>
      <c r="L51" s="4"/>
      <c r="N51" s="4"/>
      <c r="P51" s="4"/>
      <c r="R51" s="4"/>
      <c r="T51" s="4"/>
      <c r="X51" s="1"/>
    </row>
    <row r="52" spans="2:24" ht="13" x14ac:dyDescent="0.15">
      <c r="B52" s="4"/>
      <c r="D52" s="4"/>
      <c r="F52" s="4"/>
      <c r="H52" s="4"/>
      <c r="J52" s="4"/>
      <c r="L52" s="4"/>
      <c r="N52" s="4"/>
      <c r="P52" s="4"/>
      <c r="R52" s="4"/>
      <c r="T52" s="4"/>
      <c r="X52" s="1"/>
    </row>
    <row r="53" spans="2:24" ht="13" x14ac:dyDescent="0.15">
      <c r="B53" s="4"/>
      <c r="D53" s="4"/>
      <c r="F53" s="4"/>
      <c r="H53" s="4"/>
      <c r="J53" s="4"/>
      <c r="L53" s="4"/>
      <c r="N53" s="4"/>
      <c r="P53" s="4"/>
      <c r="R53" s="4"/>
      <c r="T53" s="4"/>
      <c r="X53" s="1"/>
    </row>
    <row r="54" spans="2:24" ht="13" x14ac:dyDescent="0.15">
      <c r="B54" s="4"/>
      <c r="D54" s="4"/>
      <c r="F54" s="4"/>
      <c r="H54" s="4"/>
      <c r="J54" s="4"/>
      <c r="L54" s="4"/>
      <c r="N54" s="4"/>
      <c r="P54" s="4"/>
      <c r="R54" s="4"/>
      <c r="T54" s="4"/>
      <c r="X54" s="1"/>
    </row>
    <row r="55" spans="2:24" ht="13" x14ac:dyDescent="0.15">
      <c r="B55" s="4"/>
      <c r="D55" s="4"/>
      <c r="F55" s="4"/>
      <c r="H55" s="4"/>
      <c r="J55" s="4"/>
      <c r="L55" s="4"/>
      <c r="N55" s="4"/>
      <c r="P55" s="4"/>
      <c r="R55" s="4"/>
      <c r="T55" s="4"/>
      <c r="X55" s="1"/>
    </row>
    <row r="56" spans="2:24" ht="13" x14ac:dyDescent="0.15">
      <c r="B56" s="4"/>
      <c r="D56" s="4"/>
      <c r="F56" s="4"/>
      <c r="H56" s="4"/>
      <c r="J56" s="4"/>
      <c r="L56" s="4"/>
      <c r="N56" s="4"/>
      <c r="P56" s="4"/>
      <c r="R56" s="4"/>
      <c r="T56" s="4"/>
      <c r="X56" s="1"/>
    </row>
    <row r="57" spans="2:24" ht="13" x14ac:dyDescent="0.15">
      <c r="B57" s="4"/>
      <c r="D57" s="4"/>
      <c r="F57" s="4"/>
      <c r="H57" s="4"/>
      <c r="J57" s="4"/>
      <c r="L57" s="4"/>
      <c r="N57" s="4"/>
      <c r="P57" s="4"/>
      <c r="R57" s="4"/>
      <c r="T57" s="4"/>
      <c r="X57" s="1"/>
    </row>
    <row r="58" spans="2:24" ht="13" x14ac:dyDescent="0.15">
      <c r="B58" s="4"/>
      <c r="D58" s="4"/>
      <c r="F58" s="4"/>
      <c r="H58" s="4"/>
      <c r="J58" s="4"/>
      <c r="L58" s="4"/>
      <c r="N58" s="4"/>
      <c r="P58" s="4"/>
      <c r="R58" s="4"/>
      <c r="T58" s="4"/>
      <c r="X58" s="1"/>
    </row>
    <row r="59" spans="2:24" ht="13" x14ac:dyDescent="0.15">
      <c r="B59" s="4"/>
      <c r="D59" s="4"/>
      <c r="F59" s="4"/>
      <c r="H59" s="4"/>
      <c r="J59" s="4"/>
      <c r="L59" s="4"/>
      <c r="N59" s="4"/>
      <c r="P59" s="4"/>
      <c r="R59" s="4"/>
      <c r="T59" s="4"/>
      <c r="X59" s="1"/>
    </row>
    <row r="60" spans="2:24" ht="13" x14ac:dyDescent="0.15">
      <c r="B60" s="4"/>
      <c r="D60" s="4"/>
      <c r="F60" s="4"/>
      <c r="H60" s="4"/>
      <c r="J60" s="4"/>
      <c r="L60" s="4"/>
      <c r="N60" s="4"/>
      <c r="P60" s="4"/>
      <c r="R60" s="4"/>
      <c r="T60" s="4"/>
      <c r="X60" s="1"/>
    </row>
    <row r="61" spans="2:24" ht="13" x14ac:dyDescent="0.15">
      <c r="B61" s="4"/>
      <c r="D61" s="4"/>
      <c r="F61" s="4"/>
      <c r="H61" s="4"/>
      <c r="J61" s="4"/>
      <c r="L61" s="4"/>
      <c r="N61" s="4"/>
      <c r="P61" s="4"/>
      <c r="R61" s="4"/>
      <c r="T61" s="4"/>
      <c r="X61" s="1"/>
    </row>
    <row r="62" spans="2:24" ht="13" x14ac:dyDescent="0.15">
      <c r="B62" s="4"/>
      <c r="D62" s="4"/>
      <c r="F62" s="4"/>
      <c r="H62" s="4"/>
      <c r="J62" s="4"/>
      <c r="L62" s="4"/>
      <c r="N62" s="4"/>
      <c r="P62" s="4"/>
      <c r="R62" s="4"/>
      <c r="T62" s="4"/>
      <c r="X62" s="1"/>
    </row>
    <row r="63" spans="2:24" ht="13" x14ac:dyDescent="0.15">
      <c r="B63" s="4"/>
      <c r="D63" s="4"/>
      <c r="F63" s="4"/>
      <c r="H63" s="4"/>
      <c r="J63" s="4"/>
      <c r="L63" s="4"/>
      <c r="N63" s="4"/>
      <c r="P63" s="4"/>
      <c r="R63" s="4"/>
      <c r="T63" s="4"/>
      <c r="X63" s="1"/>
    </row>
    <row r="64" spans="2:24" ht="13" x14ac:dyDescent="0.15">
      <c r="B64" s="4"/>
      <c r="D64" s="4"/>
      <c r="F64" s="4"/>
      <c r="H64" s="4"/>
      <c r="J64" s="4"/>
      <c r="L64" s="4"/>
      <c r="N64" s="4"/>
      <c r="P64" s="4"/>
      <c r="R64" s="4"/>
      <c r="T64" s="4"/>
      <c r="X64" s="1"/>
    </row>
    <row r="65" spans="2:24" ht="13" x14ac:dyDescent="0.15">
      <c r="B65" s="4"/>
      <c r="D65" s="4"/>
      <c r="F65" s="4"/>
      <c r="H65" s="4"/>
      <c r="J65" s="4"/>
      <c r="L65" s="4"/>
      <c r="N65" s="4"/>
      <c r="P65" s="4"/>
      <c r="R65" s="4"/>
      <c r="T65" s="4"/>
      <c r="X65" s="1"/>
    </row>
    <row r="66" spans="2:24" ht="13" x14ac:dyDescent="0.15">
      <c r="B66" s="4"/>
      <c r="D66" s="4"/>
      <c r="F66" s="4"/>
      <c r="H66" s="4"/>
      <c r="J66" s="4"/>
      <c r="L66" s="4"/>
      <c r="N66" s="4"/>
      <c r="P66" s="4"/>
      <c r="R66" s="4"/>
      <c r="T66" s="4"/>
      <c r="X66" s="1"/>
    </row>
    <row r="67" spans="2:24" ht="13" x14ac:dyDescent="0.15">
      <c r="B67" s="4"/>
      <c r="D67" s="4"/>
      <c r="F67" s="4"/>
      <c r="H67" s="4"/>
      <c r="J67" s="4"/>
      <c r="L67" s="4"/>
      <c r="N67" s="4"/>
      <c r="P67" s="4"/>
      <c r="R67" s="4"/>
      <c r="T67" s="4"/>
      <c r="X67" s="1"/>
    </row>
    <row r="68" spans="2:24" ht="13" x14ac:dyDescent="0.15">
      <c r="B68" s="4"/>
      <c r="D68" s="4"/>
      <c r="F68" s="4"/>
      <c r="H68" s="4"/>
      <c r="J68" s="4"/>
      <c r="L68" s="4"/>
      <c r="N68" s="4"/>
      <c r="P68" s="4"/>
      <c r="R68" s="4"/>
      <c r="T68" s="4"/>
      <c r="X68" s="1"/>
    </row>
    <row r="69" spans="2:24" ht="13" x14ac:dyDescent="0.15">
      <c r="B69" s="4"/>
      <c r="D69" s="4"/>
      <c r="F69" s="4"/>
      <c r="H69" s="4"/>
      <c r="J69" s="4"/>
      <c r="L69" s="4"/>
      <c r="N69" s="4"/>
      <c r="P69" s="4"/>
      <c r="R69" s="4"/>
      <c r="T69" s="4"/>
      <c r="X69" s="1"/>
    </row>
    <row r="70" spans="2:24" ht="13" x14ac:dyDescent="0.15">
      <c r="B70" s="4"/>
      <c r="D70" s="4"/>
      <c r="F70" s="4"/>
      <c r="H70" s="4"/>
      <c r="J70" s="4"/>
      <c r="L70" s="4"/>
      <c r="N70" s="4"/>
      <c r="P70" s="4"/>
      <c r="R70" s="4"/>
      <c r="T70" s="4"/>
      <c r="X70" s="1"/>
    </row>
    <row r="71" spans="2:24" ht="13" x14ac:dyDescent="0.15">
      <c r="B71" s="4"/>
      <c r="D71" s="4"/>
      <c r="F71" s="4"/>
      <c r="H71" s="4"/>
      <c r="J71" s="4"/>
      <c r="L71" s="4"/>
      <c r="N71" s="4"/>
      <c r="P71" s="4"/>
      <c r="R71" s="4"/>
      <c r="T71" s="4"/>
      <c r="X71" s="1"/>
    </row>
    <row r="72" spans="2:24" ht="13" x14ac:dyDescent="0.15">
      <c r="B72" s="4"/>
      <c r="D72" s="4"/>
      <c r="F72" s="4"/>
      <c r="H72" s="4"/>
      <c r="J72" s="4"/>
      <c r="L72" s="4"/>
      <c r="N72" s="4"/>
      <c r="P72" s="4"/>
      <c r="R72" s="4"/>
      <c r="T72" s="4"/>
      <c r="X72" s="1"/>
    </row>
    <row r="73" spans="2:24" ht="13" x14ac:dyDescent="0.15">
      <c r="B73" s="4"/>
      <c r="D73" s="4"/>
      <c r="F73" s="4"/>
      <c r="H73" s="4"/>
      <c r="J73" s="4"/>
      <c r="L73" s="4"/>
      <c r="N73" s="4"/>
      <c r="P73" s="4"/>
      <c r="R73" s="4"/>
      <c r="T73" s="4"/>
      <c r="X73" s="1"/>
    </row>
    <row r="74" spans="2:24" ht="13" x14ac:dyDescent="0.15">
      <c r="B74" s="4"/>
      <c r="D74" s="4"/>
      <c r="F74" s="4"/>
      <c r="H74" s="4"/>
      <c r="J74" s="4"/>
      <c r="L74" s="4"/>
      <c r="N74" s="4"/>
      <c r="P74" s="4"/>
      <c r="R74" s="4"/>
      <c r="T74" s="4"/>
      <c r="X74" s="1"/>
    </row>
    <row r="75" spans="2:24" ht="13" x14ac:dyDescent="0.15">
      <c r="B75" s="4"/>
      <c r="D75" s="4"/>
      <c r="F75" s="4"/>
      <c r="H75" s="4"/>
      <c r="J75" s="4"/>
      <c r="L75" s="4"/>
      <c r="N75" s="4"/>
      <c r="P75" s="4"/>
      <c r="R75" s="4"/>
      <c r="T75" s="4"/>
      <c r="X75" s="1"/>
    </row>
    <row r="76" spans="2:24" ht="13" x14ac:dyDescent="0.15">
      <c r="B76" s="4"/>
      <c r="D76" s="4"/>
      <c r="F76" s="4"/>
      <c r="H76" s="4"/>
      <c r="J76" s="4"/>
      <c r="L76" s="4"/>
      <c r="N76" s="4"/>
      <c r="P76" s="4"/>
      <c r="R76" s="4"/>
      <c r="T76" s="4"/>
      <c r="X76" s="1"/>
    </row>
    <row r="77" spans="2:24" ht="13" x14ac:dyDescent="0.15">
      <c r="B77" s="4"/>
      <c r="D77" s="4"/>
      <c r="F77" s="4"/>
      <c r="H77" s="4"/>
      <c r="J77" s="4"/>
      <c r="L77" s="4"/>
      <c r="N77" s="4"/>
      <c r="P77" s="4"/>
      <c r="R77" s="4"/>
      <c r="T77" s="4"/>
      <c r="X77" s="1"/>
    </row>
    <row r="78" spans="2:24" ht="13" x14ac:dyDescent="0.15">
      <c r="B78" s="4"/>
      <c r="D78" s="4"/>
      <c r="F78" s="4"/>
      <c r="H78" s="4"/>
      <c r="J78" s="4"/>
      <c r="L78" s="4"/>
      <c r="N78" s="4"/>
      <c r="P78" s="4"/>
      <c r="R78" s="4"/>
      <c r="T78" s="4"/>
      <c r="X78" s="1"/>
    </row>
    <row r="79" spans="2:24" ht="13" x14ac:dyDescent="0.15">
      <c r="B79" s="4"/>
      <c r="D79" s="4"/>
      <c r="F79" s="4"/>
      <c r="H79" s="4"/>
      <c r="J79" s="4"/>
      <c r="L79" s="4"/>
      <c r="N79" s="4"/>
      <c r="P79" s="4"/>
      <c r="R79" s="4"/>
      <c r="T79" s="4"/>
      <c r="X79" s="1"/>
    </row>
    <row r="80" spans="2:24" ht="13" x14ac:dyDescent="0.15">
      <c r="B80" s="4"/>
      <c r="D80" s="4"/>
      <c r="F80" s="4"/>
      <c r="H80" s="4"/>
      <c r="J80" s="4"/>
      <c r="L80" s="4"/>
      <c r="N80" s="4"/>
      <c r="P80" s="4"/>
      <c r="R80" s="4"/>
      <c r="T80" s="4"/>
      <c r="X80" s="1"/>
    </row>
    <row r="81" spans="2:24" ht="13" x14ac:dyDescent="0.15">
      <c r="B81" s="4"/>
      <c r="D81" s="4"/>
      <c r="F81" s="4"/>
      <c r="H81" s="4"/>
      <c r="J81" s="4"/>
      <c r="L81" s="4"/>
      <c r="N81" s="4"/>
      <c r="P81" s="4"/>
      <c r="R81" s="4"/>
      <c r="T81" s="4"/>
      <c r="X81" s="1"/>
    </row>
    <row r="82" spans="2:24" ht="13" x14ac:dyDescent="0.15">
      <c r="B82" s="4"/>
      <c r="D82" s="4"/>
      <c r="F82" s="4"/>
      <c r="H82" s="4"/>
      <c r="J82" s="4"/>
      <c r="L82" s="4"/>
      <c r="N82" s="4"/>
      <c r="P82" s="4"/>
      <c r="R82" s="4"/>
      <c r="T82" s="4"/>
      <c r="X82" s="1"/>
    </row>
    <row r="83" spans="2:24" ht="13" x14ac:dyDescent="0.15">
      <c r="B83" s="4"/>
      <c r="D83" s="4"/>
      <c r="F83" s="4"/>
      <c r="H83" s="4"/>
      <c r="J83" s="4"/>
      <c r="L83" s="4"/>
      <c r="N83" s="4"/>
      <c r="P83" s="4"/>
      <c r="R83" s="4"/>
      <c r="T83" s="4"/>
      <c r="X83" s="1"/>
    </row>
    <row r="84" spans="2:24" ht="13" x14ac:dyDescent="0.15">
      <c r="B84" s="4"/>
      <c r="D84" s="4"/>
      <c r="F84" s="4"/>
      <c r="H84" s="4"/>
      <c r="J84" s="4"/>
      <c r="L84" s="4"/>
      <c r="N84" s="4"/>
      <c r="P84" s="4"/>
      <c r="R84" s="4"/>
      <c r="T84" s="4"/>
      <c r="X84" s="1"/>
    </row>
    <row r="85" spans="2:24" ht="13" x14ac:dyDescent="0.15">
      <c r="B85" s="4"/>
      <c r="D85" s="4"/>
      <c r="F85" s="4"/>
      <c r="H85" s="4"/>
      <c r="J85" s="4"/>
      <c r="L85" s="4"/>
      <c r="N85" s="4"/>
      <c r="P85" s="4"/>
      <c r="R85" s="4"/>
      <c r="T85" s="4"/>
      <c r="X85" s="1"/>
    </row>
    <row r="86" spans="2:24" ht="13" x14ac:dyDescent="0.15">
      <c r="B86" s="4"/>
      <c r="D86" s="4"/>
      <c r="F86" s="4"/>
      <c r="H86" s="4"/>
      <c r="J86" s="4"/>
      <c r="L86" s="4"/>
      <c r="N86" s="4"/>
      <c r="P86" s="4"/>
      <c r="R86" s="4"/>
      <c r="T86" s="4"/>
      <c r="X86" s="1"/>
    </row>
    <row r="87" spans="2:24" ht="13" x14ac:dyDescent="0.15">
      <c r="B87" s="4"/>
      <c r="D87" s="4"/>
      <c r="F87" s="4"/>
      <c r="H87" s="4"/>
      <c r="J87" s="4"/>
      <c r="L87" s="4"/>
      <c r="N87" s="4"/>
      <c r="P87" s="4"/>
      <c r="R87" s="4"/>
      <c r="T87" s="4"/>
      <c r="X87" s="1"/>
    </row>
    <row r="88" spans="2:24" ht="13" x14ac:dyDescent="0.15">
      <c r="B88" s="4"/>
      <c r="D88" s="4"/>
      <c r="F88" s="4"/>
      <c r="H88" s="4"/>
      <c r="J88" s="4"/>
      <c r="L88" s="4"/>
      <c r="N88" s="4"/>
      <c r="P88" s="4"/>
      <c r="R88" s="4"/>
      <c r="T88" s="4"/>
      <c r="X88" s="1"/>
    </row>
    <row r="89" spans="2:24" ht="13" x14ac:dyDescent="0.15">
      <c r="B89" s="4"/>
      <c r="D89" s="4"/>
      <c r="F89" s="4"/>
      <c r="H89" s="4"/>
      <c r="J89" s="4"/>
      <c r="L89" s="4"/>
      <c r="N89" s="4"/>
      <c r="P89" s="4"/>
      <c r="R89" s="4"/>
      <c r="T89" s="4"/>
      <c r="X89" s="1"/>
    </row>
    <row r="90" spans="2:24" ht="13" x14ac:dyDescent="0.15">
      <c r="B90" s="4"/>
      <c r="D90" s="4"/>
      <c r="F90" s="4"/>
      <c r="H90" s="4"/>
      <c r="J90" s="4"/>
      <c r="L90" s="4"/>
      <c r="N90" s="4"/>
      <c r="P90" s="4"/>
      <c r="R90" s="4"/>
      <c r="T90" s="4"/>
      <c r="X90" s="1"/>
    </row>
    <row r="91" spans="2:24" ht="13" x14ac:dyDescent="0.15">
      <c r="B91" s="4"/>
      <c r="D91" s="4"/>
      <c r="F91" s="4"/>
      <c r="H91" s="4"/>
      <c r="J91" s="4"/>
      <c r="L91" s="4"/>
      <c r="N91" s="4"/>
      <c r="P91" s="4"/>
      <c r="R91" s="4"/>
      <c r="T91" s="4"/>
      <c r="X91" s="1"/>
    </row>
    <row r="92" spans="2:24" ht="13" x14ac:dyDescent="0.15">
      <c r="B92" s="4"/>
      <c r="D92" s="4"/>
      <c r="F92" s="4"/>
      <c r="H92" s="4"/>
      <c r="J92" s="4"/>
      <c r="L92" s="4"/>
      <c r="N92" s="4"/>
      <c r="P92" s="4"/>
      <c r="R92" s="4"/>
      <c r="T92" s="4"/>
      <c r="X92" s="1"/>
    </row>
    <row r="93" spans="2:24" ht="13" x14ac:dyDescent="0.15">
      <c r="B93" s="4"/>
      <c r="D93" s="4"/>
      <c r="F93" s="4"/>
      <c r="H93" s="4"/>
      <c r="J93" s="4"/>
      <c r="L93" s="4"/>
      <c r="N93" s="4"/>
      <c r="P93" s="4"/>
      <c r="R93" s="4"/>
      <c r="T93" s="4"/>
      <c r="X93" s="1"/>
    </row>
    <row r="94" spans="2:24" ht="13" x14ac:dyDescent="0.15">
      <c r="B94" s="4"/>
      <c r="D94" s="4"/>
      <c r="F94" s="4"/>
      <c r="H94" s="4"/>
      <c r="J94" s="4"/>
      <c r="L94" s="4"/>
      <c r="N94" s="4"/>
      <c r="P94" s="4"/>
      <c r="R94" s="4"/>
      <c r="T94" s="4"/>
      <c r="X94" s="1"/>
    </row>
    <row r="95" spans="2:24" ht="13" x14ac:dyDescent="0.15">
      <c r="B95" s="4"/>
      <c r="D95" s="4"/>
      <c r="F95" s="4"/>
      <c r="H95" s="4"/>
      <c r="J95" s="4"/>
      <c r="L95" s="4"/>
      <c r="N95" s="4"/>
      <c r="P95" s="4"/>
      <c r="R95" s="4"/>
      <c r="T95" s="4"/>
      <c r="X95" s="1"/>
    </row>
    <row r="96" spans="2:24" ht="13" x14ac:dyDescent="0.15">
      <c r="B96" s="4"/>
      <c r="D96" s="4"/>
      <c r="F96" s="4"/>
      <c r="H96" s="4"/>
      <c r="J96" s="4"/>
      <c r="L96" s="4"/>
      <c r="N96" s="4"/>
      <c r="P96" s="4"/>
      <c r="R96" s="4"/>
      <c r="T96" s="4"/>
      <c r="X96" s="1"/>
    </row>
    <row r="97" spans="2:24" ht="13" x14ac:dyDescent="0.15">
      <c r="B97" s="4"/>
      <c r="D97" s="4"/>
      <c r="F97" s="4"/>
      <c r="H97" s="4"/>
      <c r="J97" s="4"/>
      <c r="L97" s="4"/>
      <c r="N97" s="4"/>
      <c r="P97" s="4"/>
      <c r="R97" s="4"/>
      <c r="T97" s="4"/>
      <c r="X97" s="1"/>
    </row>
    <row r="98" spans="2:24" ht="13" x14ac:dyDescent="0.15">
      <c r="B98" s="4"/>
      <c r="D98" s="4"/>
      <c r="F98" s="4"/>
      <c r="H98" s="4"/>
      <c r="J98" s="4"/>
      <c r="L98" s="4"/>
      <c r="N98" s="4"/>
      <c r="P98" s="4"/>
      <c r="R98" s="4"/>
      <c r="T98" s="4"/>
      <c r="X98" s="1"/>
    </row>
    <row r="99" spans="2:24" ht="13" x14ac:dyDescent="0.15">
      <c r="B99" s="4"/>
      <c r="D99" s="4"/>
      <c r="F99" s="4"/>
      <c r="H99" s="4"/>
      <c r="J99" s="4"/>
      <c r="L99" s="4"/>
      <c r="N99" s="4"/>
      <c r="P99" s="4"/>
      <c r="R99" s="4"/>
      <c r="T99" s="4"/>
      <c r="X99" s="1"/>
    </row>
    <row r="100" spans="2:24" ht="13" x14ac:dyDescent="0.15">
      <c r="B100" s="4"/>
      <c r="D100" s="4"/>
      <c r="F100" s="4"/>
      <c r="H100" s="4"/>
      <c r="J100" s="4"/>
      <c r="L100" s="4"/>
      <c r="N100" s="4"/>
      <c r="P100" s="4"/>
      <c r="R100" s="4"/>
      <c r="T100" s="4"/>
      <c r="X100" s="1"/>
    </row>
    <row r="101" spans="2:24" ht="13" x14ac:dyDescent="0.15">
      <c r="B101" s="4"/>
      <c r="D101" s="4"/>
      <c r="F101" s="4"/>
      <c r="H101" s="4"/>
      <c r="J101" s="4"/>
      <c r="L101" s="4"/>
      <c r="N101" s="4"/>
      <c r="P101" s="4"/>
      <c r="R101" s="4"/>
      <c r="T101" s="4"/>
      <c r="X101" s="1"/>
    </row>
    <row r="102" spans="2:24" ht="13" x14ac:dyDescent="0.15">
      <c r="B102" s="4"/>
      <c r="D102" s="4"/>
      <c r="F102" s="4"/>
      <c r="H102" s="4"/>
      <c r="J102" s="4"/>
      <c r="L102" s="4"/>
      <c r="N102" s="4"/>
      <c r="P102" s="4"/>
      <c r="R102" s="4"/>
      <c r="T102" s="4"/>
      <c r="X102" s="1"/>
    </row>
    <row r="103" spans="2:24" ht="13" x14ac:dyDescent="0.15">
      <c r="B103" s="4"/>
      <c r="D103" s="4"/>
      <c r="F103" s="4"/>
      <c r="H103" s="4"/>
      <c r="J103" s="4"/>
      <c r="L103" s="4"/>
      <c r="N103" s="4"/>
      <c r="P103" s="4"/>
      <c r="R103" s="4"/>
      <c r="T103" s="4"/>
      <c r="X103" s="1"/>
    </row>
    <row r="104" spans="2:24" ht="13" x14ac:dyDescent="0.15">
      <c r="B104" s="4"/>
      <c r="D104" s="4"/>
      <c r="F104" s="4"/>
      <c r="H104" s="4"/>
      <c r="J104" s="4"/>
      <c r="L104" s="4"/>
      <c r="N104" s="4"/>
      <c r="P104" s="4"/>
      <c r="R104" s="4"/>
      <c r="T104" s="4"/>
      <c r="X104" s="1"/>
    </row>
    <row r="105" spans="2:24" ht="13" x14ac:dyDescent="0.15">
      <c r="B105" s="4"/>
      <c r="D105" s="4"/>
      <c r="F105" s="4"/>
      <c r="H105" s="4"/>
      <c r="J105" s="4"/>
      <c r="L105" s="4"/>
      <c r="N105" s="4"/>
      <c r="P105" s="4"/>
      <c r="R105" s="4"/>
      <c r="T105" s="4"/>
      <c r="X105" s="1"/>
    </row>
    <row r="106" spans="2:24" ht="13" x14ac:dyDescent="0.15">
      <c r="B106" s="4"/>
      <c r="D106" s="4"/>
      <c r="F106" s="4"/>
      <c r="H106" s="4"/>
      <c r="J106" s="4"/>
      <c r="L106" s="4"/>
      <c r="N106" s="4"/>
      <c r="P106" s="4"/>
      <c r="R106" s="4"/>
      <c r="T106" s="4"/>
      <c r="X106" s="1"/>
    </row>
    <row r="107" spans="2:24" ht="13" x14ac:dyDescent="0.15">
      <c r="B107" s="4"/>
      <c r="D107" s="4"/>
      <c r="F107" s="4"/>
      <c r="H107" s="4"/>
      <c r="J107" s="4"/>
      <c r="L107" s="4"/>
      <c r="N107" s="4"/>
      <c r="P107" s="4"/>
      <c r="R107" s="4"/>
      <c r="T107" s="4"/>
      <c r="X107" s="1"/>
    </row>
    <row r="108" spans="2:24" ht="13" x14ac:dyDescent="0.15">
      <c r="B108" s="4"/>
      <c r="D108" s="4"/>
      <c r="F108" s="4"/>
      <c r="H108" s="4"/>
      <c r="J108" s="4"/>
      <c r="L108" s="4"/>
      <c r="N108" s="4"/>
      <c r="P108" s="4"/>
      <c r="R108" s="4"/>
      <c r="T108" s="4"/>
      <c r="X108" s="1"/>
    </row>
    <row r="109" spans="2:24" ht="13" x14ac:dyDescent="0.15">
      <c r="B109" s="4"/>
      <c r="D109" s="4"/>
      <c r="F109" s="4"/>
      <c r="H109" s="4"/>
      <c r="J109" s="4"/>
      <c r="L109" s="4"/>
      <c r="N109" s="4"/>
      <c r="P109" s="4"/>
      <c r="R109" s="4"/>
      <c r="T109" s="4"/>
      <c r="X109" s="1"/>
    </row>
    <row r="110" spans="2:24" ht="13" x14ac:dyDescent="0.15">
      <c r="B110" s="4"/>
      <c r="D110" s="4"/>
      <c r="F110" s="4"/>
      <c r="H110" s="4"/>
      <c r="J110" s="4"/>
      <c r="L110" s="4"/>
      <c r="N110" s="4"/>
      <c r="P110" s="4"/>
      <c r="R110" s="4"/>
      <c r="T110" s="4"/>
      <c r="X110" s="1"/>
    </row>
    <row r="111" spans="2:24" ht="13" x14ac:dyDescent="0.15">
      <c r="B111" s="4"/>
      <c r="D111" s="4"/>
      <c r="F111" s="4"/>
      <c r="H111" s="4"/>
      <c r="J111" s="4"/>
      <c r="L111" s="4"/>
      <c r="N111" s="4"/>
      <c r="P111" s="4"/>
      <c r="R111" s="4"/>
      <c r="T111" s="4"/>
      <c r="X111" s="1"/>
    </row>
    <row r="112" spans="2:24" ht="13" x14ac:dyDescent="0.15">
      <c r="B112" s="4"/>
      <c r="D112" s="4"/>
      <c r="F112" s="4"/>
      <c r="H112" s="4"/>
      <c r="J112" s="4"/>
      <c r="L112" s="4"/>
      <c r="N112" s="4"/>
      <c r="P112" s="4"/>
      <c r="R112" s="4"/>
      <c r="T112" s="4"/>
      <c r="X112" s="1"/>
    </row>
    <row r="113" spans="2:24" ht="13" x14ac:dyDescent="0.15">
      <c r="B113" s="4"/>
      <c r="D113" s="4"/>
      <c r="F113" s="4"/>
      <c r="H113" s="4"/>
      <c r="J113" s="4"/>
      <c r="L113" s="4"/>
      <c r="N113" s="4"/>
      <c r="P113" s="4"/>
      <c r="R113" s="4"/>
      <c r="T113" s="4"/>
      <c r="X113" s="1"/>
    </row>
    <row r="114" spans="2:24" ht="13" x14ac:dyDescent="0.15">
      <c r="B114" s="4"/>
      <c r="D114" s="4"/>
      <c r="F114" s="4"/>
      <c r="H114" s="4"/>
      <c r="J114" s="4"/>
      <c r="L114" s="4"/>
      <c r="N114" s="4"/>
      <c r="P114" s="4"/>
      <c r="R114" s="4"/>
      <c r="T114" s="4"/>
      <c r="X114" s="1"/>
    </row>
    <row r="115" spans="2:24" ht="13" x14ac:dyDescent="0.15">
      <c r="B115" s="4"/>
      <c r="D115" s="4"/>
      <c r="F115" s="4"/>
      <c r="H115" s="4"/>
      <c r="J115" s="4"/>
      <c r="L115" s="4"/>
      <c r="N115" s="4"/>
      <c r="P115" s="4"/>
      <c r="R115" s="4"/>
      <c r="T115" s="4"/>
      <c r="X115" s="1"/>
    </row>
    <row r="116" spans="2:24" ht="13" x14ac:dyDescent="0.15">
      <c r="B116" s="4"/>
      <c r="D116" s="4"/>
      <c r="F116" s="4"/>
      <c r="H116" s="4"/>
      <c r="J116" s="4"/>
      <c r="L116" s="4"/>
      <c r="N116" s="4"/>
      <c r="P116" s="4"/>
      <c r="R116" s="4"/>
      <c r="T116" s="4"/>
      <c r="X116" s="1"/>
    </row>
    <row r="117" spans="2:24" ht="13" x14ac:dyDescent="0.15">
      <c r="B117" s="4"/>
      <c r="D117" s="4"/>
      <c r="F117" s="4"/>
      <c r="H117" s="4"/>
      <c r="J117" s="4"/>
      <c r="L117" s="4"/>
      <c r="N117" s="4"/>
      <c r="P117" s="4"/>
      <c r="R117" s="4"/>
      <c r="T117" s="4"/>
      <c r="X117" s="1"/>
    </row>
    <row r="118" spans="2:24" ht="13" x14ac:dyDescent="0.15">
      <c r="B118" s="4"/>
      <c r="D118" s="4"/>
      <c r="F118" s="4"/>
      <c r="H118" s="4"/>
      <c r="J118" s="4"/>
      <c r="L118" s="4"/>
      <c r="N118" s="4"/>
      <c r="P118" s="4"/>
      <c r="R118" s="4"/>
      <c r="T118" s="4"/>
      <c r="X118" s="1"/>
    </row>
    <row r="119" spans="2:24" ht="13" x14ac:dyDescent="0.15">
      <c r="B119" s="4"/>
      <c r="D119" s="4"/>
      <c r="F119" s="4"/>
      <c r="H119" s="4"/>
      <c r="J119" s="4"/>
      <c r="L119" s="4"/>
      <c r="N119" s="4"/>
      <c r="P119" s="4"/>
      <c r="R119" s="4"/>
      <c r="T119" s="4"/>
      <c r="X119" s="1"/>
    </row>
    <row r="120" spans="2:24" ht="13" x14ac:dyDescent="0.15">
      <c r="B120" s="4"/>
      <c r="D120" s="4"/>
      <c r="F120" s="4"/>
      <c r="H120" s="4"/>
      <c r="J120" s="4"/>
      <c r="L120" s="4"/>
      <c r="N120" s="4"/>
      <c r="P120" s="4"/>
      <c r="R120" s="4"/>
      <c r="T120" s="4"/>
      <c r="X120" s="1"/>
    </row>
    <row r="121" spans="2:24" ht="13" x14ac:dyDescent="0.15">
      <c r="B121" s="4"/>
      <c r="D121" s="4"/>
      <c r="F121" s="4"/>
      <c r="H121" s="4"/>
      <c r="J121" s="4"/>
      <c r="L121" s="4"/>
      <c r="N121" s="4"/>
      <c r="P121" s="4"/>
      <c r="R121" s="4"/>
      <c r="T121" s="4"/>
      <c r="X121" s="1"/>
    </row>
    <row r="122" spans="2:24" ht="13" x14ac:dyDescent="0.15">
      <c r="B122" s="4"/>
      <c r="D122" s="4"/>
      <c r="F122" s="4"/>
      <c r="H122" s="4"/>
      <c r="J122" s="4"/>
      <c r="L122" s="4"/>
      <c r="N122" s="4"/>
      <c r="P122" s="4"/>
      <c r="R122" s="4"/>
      <c r="T122" s="4"/>
      <c r="X122" s="1"/>
    </row>
    <row r="123" spans="2:24" ht="13" x14ac:dyDescent="0.15">
      <c r="B123" s="4"/>
      <c r="D123" s="4"/>
      <c r="F123" s="4"/>
      <c r="H123" s="4"/>
      <c r="J123" s="4"/>
      <c r="L123" s="4"/>
      <c r="N123" s="4"/>
      <c r="P123" s="4"/>
      <c r="R123" s="4"/>
      <c r="T123" s="4"/>
      <c r="X123" s="1"/>
    </row>
    <row r="124" spans="2:24" ht="13" x14ac:dyDescent="0.15">
      <c r="B124" s="4"/>
      <c r="D124" s="4"/>
      <c r="F124" s="4"/>
      <c r="H124" s="4"/>
      <c r="J124" s="4"/>
      <c r="L124" s="4"/>
      <c r="N124" s="4"/>
      <c r="P124" s="4"/>
      <c r="R124" s="4"/>
      <c r="T124" s="4"/>
      <c r="X124" s="1"/>
    </row>
    <row r="125" spans="2:24" ht="13" x14ac:dyDescent="0.15">
      <c r="B125" s="4"/>
      <c r="D125" s="4"/>
      <c r="F125" s="4"/>
      <c r="H125" s="4"/>
      <c r="J125" s="4"/>
      <c r="L125" s="4"/>
      <c r="N125" s="4"/>
      <c r="P125" s="4"/>
      <c r="R125" s="4"/>
      <c r="T125" s="4"/>
      <c r="X125" s="1"/>
    </row>
    <row r="126" spans="2:24" ht="13" x14ac:dyDescent="0.15">
      <c r="B126" s="4"/>
      <c r="D126" s="4"/>
      <c r="F126" s="4"/>
      <c r="H126" s="4"/>
      <c r="J126" s="4"/>
      <c r="L126" s="4"/>
      <c r="N126" s="4"/>
      <c r="P126" s="4"/>
      <c r="R126" s="4"/>
      <c r="T126" s="4"/>
      <c r="X126" s="1"/>
    </row>
    <row r="127" spans="2:24" ht="13" x14ac:dyDescent="0.15">
      <c r="B127" s="4"/>
      <c r="D127" s="4"/>
      <c r="F127" s="4"/>
      <c r="H127" s="4"/>
      <c r="J127" s="4"/>
      <c r="L127" s="4"/>
      <c r="N127" s="4"/>
      <c r="P127" s="4"/>
      <c r="R127" s="4"/>
      <c r="T127" s="4"/>
      <c r="X127" s="1"/>
    </row>
    <row r="128" spans="2:24" ht="13" x14ac:dyDescent="0.15">
      <c r="B128" s="4"/>
      <c r="D128" s="4"/>
      <c r="F128" s="4"/>
      <c r="H128" s="4"/>
      <c r="J128" s="4"/>
      <c r="L128" s="4"/>
      <c r="N128" s="4"/>
      <c r="P128" s="4"/>
      <c r="R128" s="4"/>
      <c r="T128" s="4"/>
      <c r="X128" s="1"/>
    </row>
    <row r="129" spans="2:24" ht="13" x14ac:dyDescent="0.15">
      <c r="B129" s="4"/>
      <c r="D129" s="4"/>
      <c r="F129" s="4"/>
      <c r="H129" s="4"/>
      <c r="J129" s="4"/>
      <c r="L129" s="4"/>
      <c r="N129" s="4"/>
      <c r="P129" s="4"/>
      <c r="R129" s="4"/>
      <c r="T129" s="4"/>
      <c r="X129" s="1"/>
    </row>
    <row r="130" spans="2:24" ht="13" x14ac:dyDescent="0.15">
      <c r="B130" s="4"/>
      <c r="D130" s="4"/>
      <c r="F130" s="4"/>
      <c r="H130" s="4"/>
      <c r="J130" s="4"/>
      <c r="L130" s="4"/>
      <c r="N130" s="4"/>
      <c r="P130" s="4"/>
      <c r="R130" s="4"/>
      <c r="T130" s="4"/>
      <c r="X130" s="1"/>
    </row>
    <row r="131" spans="2:24" ht="13" x14ac:dyDescent="0.15">
      <c r="B131" s="4"/>
      <c r="D131" s="4"/>
      <c r="F131" s="4"/>
      <c r="H131" s="4"/>
      <c r="J131" s="4"/>
      <c r="L131" s="4"/>
      <c r="N131" s="4"/>
      <c r="P131" s="4"/>
      <c r="R131" s="4"/>
      <c r="T131" s="4"/>
      <c r="X131" s="1"/>
    </row>
    <row r="132" spans="2:24" ht="13" x14ac:dyDescent="0.15">
      <c r="B132" s="4"/>
      <c r="D132" s="4"/>
      <c r="F132" s="4"/>
      <c r="H132" s="4"/>
      <c r="J132" s="4"/>
      <c r="L132" s="4"/>
      <c r="N132" s="4"/>
      <c r="P132" s="4"/>
      <c r="R132" s="4"/>
      <c r="T132" s="4"/>
      <c r="X132" s="1"/>
    </row>
    <row r="133" spans="2:24" ht="13" x14ac:dyDescent="0.15">
      <c r="B133" s="4"/>
      <c r="D133" s="4"/>
      <c r="F133" s="4"/>
      <c r="H133" s="4"/>
      <c r="J133" s="4"/>
      <c r="L133" s="4"/>
      <c r="N133" s="4"/>
      <c r="P133" s="4"/>
      <c r="R133" s="4"/>
      <c r="T133" s="4"/>
      <c r="X133" s="1"/>
    </row>
    <row r="134" spans="2:24" ht="13" x14ac:dyDescent="0.15">
      <c r="B134" s="4"/>
      <c r="D134" s="4"/>
      <c r="F134" s="4"/>
      <c r="H134" s="4"/>
      <c r="J134" s="4"/>
      <c r="L134" s="4"/>
      <c r="N134" s="4"/>
      <c r="P134" s="4"/>
      <c r="R134" s="4"/>
      <c r="T134" s="4"/>
      <c r="X134" s="1"/>
    </row>
    <row r="135" spans="2:24" ht="13" x14ac:dyDescent="0.15">
      <c r="B135" s="4"/>
      <c r="D135" s="4"/>
      <c r="F135" s="4"/>
      <c r="H135" s="4"/>
      <c r="J135" s="4"/>
      <c r="L135" s="4"/>
      <c r="N135" s="4"/>
      <c r="P135" s="4"/>
      <c r="R135" s="4"/>
      <c r="T135" s="4"/>
      <c r="X135" s="1"/>
    </row>
    <row r="136" spans="2:24" ht="13" x14ac:dyDescent="0.15">
      <c r="B136" s="4"/>
      <c r="D136" s="4"/>
      <c r="F136" s="4"/>
      <c r="H136" s="4"/>
      <c r="J136" s="4"/>
      <c r="L136" s="4"/>
      <c r="N136" s="4"/>
      <c r="P136" s="4"/>
      <c r="R136" s="4"/>
      <c r="T136" s="4"/>
      <c r="X136" s="1"/>
    </row>
    <row r="137" spans="2:24" ht="13" x14ac:dyDescent="0.15">
      <c r="B137" s="4"/>
      <c r="D137" s="4"/>
      <c r="F137" s="4"/>
      <c r="H137" s="4"/>
      <c r="J137" s="4"/>
      <c r="L137" s="4"/>
      <c r="N137" s="4"/>
      <c r="P137" s="4"/>
      <c r="R137" s="4"/>
      <c r="T137" s="4"/>
      <c r="X137" s="1"/>
    </row>
    <row r="138" spans="2:24" ht="13" x14ac:dyDescent="0.15">
      <c r="B138" s="4"/>
      <c r="D138" s="4"/>
      <c r="F138" s="4"/>
      <c r="H138" s="4"/>
      <c r="J138" s="4"/>
      <c r="L138" s="4"/>
      <c r="N138" s="4"/>
      <c r="P138" s="4"/>
      <c r="R138" s="4"/>
      <c r="T138" s="4"/>
      <c r="X138" s="1"/>
    </row>
    <row r="139" spans="2:24" ht="13" x14ac:dyDescent="0.15">
      <c r="B139" s="4"/>
      <c r="D139" s="4"/>
      <c r="F139" s="4"/>
      <c r="H139" s="4"/>
      <c r="J139" s="4"/>
      <c r="L139" s="4"/>
      <c r="N139" s="4"/>
      <c r="P139" s="4"/>
      <c r="R139" s="4"/>
      <c r="T139" s="4"/>
      <c r="X139" s="1"/>
    </row>
    <row r="140" spans="2:24" ht="13" x14ac:dyDescent="0.15">
      <c r="B140" s="4"/>
      <c r="D140" s="4"/>
      <c r="F140" s="4"/>
      <c r="H140" s="4"/>
      <c r="J140" s="4"/>
      <c r="L140" s="4"/>
      <c r="N140" s="4"/>
      <c r="P140" s="4"/>
      <c r="R140" s="4"/>
      <c r="T140" s="4"/>
      <c r="X140" s="1"/>
    </row>
    <row r="141" spans="2:24" ht="13" x14ac:dyDescent="0.15">
      <c r="B141" s="4"/>
      <c r="D141" s="4"/>
      <c r="F141" s="4"/>
      <c r="H141" s="4"/>
      <c r="J141" s="4"/>
      <c r="L141" s="4"/>
      <c r="N141" s="4"/>
      <c r="P141" s="4"/>
      <c r="R141" s="4"/>
      <c r="T141" s="4"/>
      <c r="X141" s="1"/>
    </row>
    <row r="142" spans="2:24" ht="13" x14ac:dyDescent="0.15">
      <c r="B142" s="4"/>
      <c r="D142" s="4"/>
      <c r="F142" s="4"/>
      <c r="H142" s="4"/>
      <c r="J142" s="4"/>
      <c r="L142" s="4"/>
      <c r="N142" s="4"/>
      <c r="P142" s="4"/>
      <c r="R142" s="4"/>
      <c r="T142" s="4"/>
      <c r="X142" s="1"/>
    </row>
    <row r="143" spans="2:24" ht="13" x14ac:dyDescent="0.15">
      <c r="B143" s="4"/>
      <c r="D143" s="4"/>
      <c r="F143" s="4"/>
      <c r="H143" s="4"/>
      <c r="J143" s="4"/>
      <c r="L143" s="4"/>
      <c r="N143" s="4"/>
      <c r="P143" s="4"/>
      <c r="R143" s="4"/>
      <c r="T143" s="4"/>
      <c r="X143" s="1"/>
    </row>
    <row r="144" spans="2:24" ht="13" x14ac:dyDescent="0.15">
      <c r="B144" s="4"/>
      <c r="D144" s="4"/>
      <c r="F144" s="4"/>
      <c r="H144" s="4"/>
      <c r="J144" s="4"/>
      <c r="L144" s="4"/>
      <c r="N144" s="4"/>
      <c r="P144" s="4"/>
      <c r="R144" s="4"/>
      <c r="T144" s="4"/>
      <c r="X144" s="1"/>
    </row>
    <row r="145" spans="2:24" ht="13" x14ac:dyDescent="0.15">
      <c r="B145" s="4"/>
      <c r="D145" s="4"/>
      <c r="F145" s="4"/>
      <c r="H145" s="4"/>
      <c r="J145" s="4"/>
      <c r="L145" s="4"/>
      <c r="N145" s="4"/>
      <c r="P145" s="4"/>
      <c r="R145" s="4"/>
      <c r="T145" s="4"/>
      <c r="X145" s="1"/>
    </row>
    <row r="146" spans="2:24" ht="13" x14ac:dyDescent="0.15">
      <c r="B146" s="4"/>
      <c r="D146" s="4"/>
      <c r="F146" s="4"/>
      <c r="H146" s="4"/>
      <c r="J146" s="4"/>
      <c r="L146" s="4"/>
      <c r="N146" s="4"/>
      <c r="P146" s="4"/>
      <c r="R146" s="4"/>
      <c r="T146" s="4"/>
      <c r="X146" s="1"/>
    </row>
    <row r="147" spans="2:24" ht="13" x14ac:dyDescent="0.15">
      <c r="B147" s="4"/>
      <c r="D147" s="4"/>
      <c r="F147" s="4"/>
      <c r="H147" s="4"/>
      <c r="J147" s="4"/>
      <c r="L147" s="4"/>
      <c r="N147" s="4"/>
      <c r="P147" s="4"/>
      <c r="R147" s="4"/>
      <c r="T147" s="4"/>
      <c r="X147" s="1"/>
    </row>
    <row r="148" spans="2:24" ht="13" x14ac:dyDescent="0.15">
      <c r="B148" s="4"/>
      <c r="D148" s="4"/>
      <c r="F148" s="4"/>
      <c r="H148" s="4"/>
      <c r="J148" s="4"/>
      <c r="L148" s="4"/>
      <c r="N148" s="4"/>
      <c r="P148" s="4"/>
      <c r="R148" s="4"/>
      <c r="T148" s="4"/>
      <c r="X148" s="1"/>
    </row>
    <row r="149" spans="2:24" ht="13" x14ac:dyDescent="0.15">
      <c r="B149" s="4"/>
      <c r="D149" s="4"/>
      <c r="F149" s="4"/>
      <c r="H149" s="4"/>
      <c r="J149" s="4"/>
      <c r="L149" s="4"/>
      <c r="N149" s="4"/>
      <c r="P149" s="4"/>
      <c r="R149" s="4"/>
      <c r="T149" s="4"/>
      <c r="X149" s="1"/>
    </row>
    <row r="150" spans="2:24" ht="13" x14ac:dyDescent="0.15">
      <c r="B150" s="4"/>
      <c r="D150" s="4"/>
      <c r="F150" s="4"/>
      <c r="H150" s="4"/>
      <c r="J150" s="4"/>
      <c r="L150" s="4"/>
      <c r="N150" s="4"/>
      <c r="P150" s="4"/>
      <c r="R150" s="4"/>
      <c r="T150" s="4"/>
      <c r="X150" s="1"/>
    </row>
    <row r="151" spans="2:24" ht="13" x14ac:dyDescent="0.15">
      <c r="B151" s="4"/>
      <c r="D151" s="4"/>
      <c r="F151" s="4"/>
      <c r="H151" s="4"/>
      <c r="J151" s="4"/>
      <c r="L151" s="4"/>
      <c r="N151" s="4"/>
      <c r="P151" s="4"/>
      <c r="R151" s="4"/>
      <c r="T151" s="4"/>
      <c r="X151" s="1"/>
    </row>
    <row r="152" spans="2:24" ht="13" x14ac:dyDescent="0.15">
      <c r="B152" s="4"/>
      <c r="D152" s="4"/>
      <c r="F152" s="4"/>
      <c r="H152" s="4"/>
      <c r="J152" s="4"/>
      <c r="L152" s="4"/>
      <c r="N152" s="4"/>
      <c r="P152" s="4"/>
      <c r="R152" s="4"/>
      <c r="T152" s="4"/>
      <c r="X152" s="1"/>
    </row>
    <row r="153" spans="2:24" ht="13" x14ac:dyDescent="0.15">
      <c r="B153" s="4"/>
      <c r="D153" s="4"/>
      <c r="F153" s="4"/>
      <c r="H153" s="4"/>
      <c r="J153" s="4"/>
      <c r="L153" s="4"/>
      <c r="N153" s="4"/>
      <c r="P153" s="4"/>
      <c r="R153" s="4"/>
      <c r="T153" s="4"/>
      <c r="X153" s="1"/>
    </row>
    <row r="154" spans="2:24" ht="13" x14ac:dyDescent="0.15">
      <c r="B154" s="4"/>
      <c r="D154" s="4"/>
      <c r="F154" s="4"/>
      <c r="H154" s="4"/>
      <c r="J154" s="4"/>
      <c r="L154" s="4"/>
      <c r="N154" s="4"/>
      <c r="P154" s="4"/>
      <c r="R154" s="4"/>
      <c r="T154" s="4"/>
      <c r="X154" s="1"/>
    </row>
    <row r="155" spans="2:24" ht="13" x14ac:dyDescent="0.15">
      <c r="B155" s="4"/>
      <c r="D155" s="4"/>
      <c r="F155" s="4"/>
      <c r="H155" s="4"/>
      <c r="J155" s="4"/>
      <c r="L155" s="4"/>
      <c r="N155" s="4"/>
      <c r="P155" s="4"/>
      <c r="R155" s="4"/>
      <c r="T155" s="4"/>
      <c r="X155" s="1"/>
    </row>
    <row r="156" spans="2:24" ht="13" x14ac:dyDescent="0.15">
      <c r="B156" s="4"/>
      <c r="D156" s="4"/>
      <c r="F156" s="4"/>
      <c r="H156" s="4"/>
      <c r="J156" s="4"/>
      <c r="L156" s="4"/>
      <c r="N156" s="4"/>
      <c r="P156" s="4"/>
      <c r="R156" s="4"/>
      <c r="T156" s="4"/>
      <c r="X156" s="1"/>
    </row>
    <row r="157" spans="2:24" ht="13" x14ac:dyDescent="0.15">
      <c r="B157" s="4"/>
      <c r="D157" s="4"/>
      <c r="F157" s="4"/>
      <c r="H157" s="4"/>
      <c r="J157" s="4"/>
      <c r="L157" s="4"/>
      <c r="N157" s="4"/>
      <c r="P157" s="4"/>
      <c r="R157" s="4"/>
      <c r="T157" s="4"/>
      <c r="X157" s="1"/>
    </row>
    <row r="158" spans="2:24" ht="13" x14ac:dyDescent="0.15">
      <c r="B158" s="4"/>
      <c r="D158" s="4"/>
      <c r="F158" s="4"/>
      <c r="H158" s="4"/>
      <c r="J158" s="4"/>
      <c r="L158" s="4"/>
      <c r="N158" s="4"/>
      <c r="P158" s="4"/>
      <c r="R158" s="4"/>
      <c r="T158" s="4"/>
      <c r="X158" s="1"/>
    </row>
    <row r="159" spans="2:24" ht="13" x14ac:dyDescent="0.15">
      <c r="B159" s="4"/>
      <c r="D159" s="4"/>
      <c r="F159" s="4"/>
      <c r="H159" s="4"/>
      <c r="J159" s="4"/>
      <c r="L159" s="4"/>
      <c r="N159" s="4"/>
      <c r="P159" s="4"/>
      <c r="R159" s="4"/>
      <c r="T159" s="4"/>
      <c r="X159" s="1"/>
    </row>
    <row r="160" spans="2:24" ht="13" x14ac:dyDescent="0.15">
      <c r="B160" s="4"/>
      <c r="D160" s="4"/>
      <c r="F160" s="4"/>
      <c r="H160" s="4"/>
      <c r="J160" s="4"/>
      <c r="L160" s="4"/>
      <c r="N160" s="4"/>
      <c r="P160" s="4"/>
      <c r="R160" s="4"/>
      <c r="T160" s="4"/>
      <c r="X160" s="1"/>
    </row>
    <row r="161" spans="2:24" ht="13" x14ac:dyDescent="0.15">
      <c r="B161" s="4"/>
      <c r="D161" s="4"/>
      <c r="F161" s="4"/>
      <c r="H161" s="4"/>
      <c r="J161" s="4"/>
      <c r="L161" s="4"/>
      <c r="N161" s="4"/>
      <c r="P161" s="4"/>
      <c r="R161" s="4"/>
      <c r="T161" s="4"/>
      <c r="X161" s="1"/>
    </row>
    <row r="162" spans="2:24" ht="13" x14ac:dyDescent="0.15">
      <c r="B162" s="4"/>
      <c r="D162" s="4"/>
      <c r="F162" s="4"/>
      <c r="H162" s="4"/>
      <c r="J162" s="4"/>
      <c r="L162" s="4"/>
      <c r="N162" s="4"/>
      <c r="P162" s="4"/>
      <c r="R162" s="4"/>
      <c r="T162" s="4"/>
      <c r="X162" s="1"/>
    </row>
    <row r="163" spans="2:24" ht="13" x14ac:dyDescent="0.15">
      <c r="B163" s="4"/>
      <c r="D163" s="4"/>
      <c r="F163" s="4"/>
      <c r="H163" s="4"/>
      <c r="J163" s="4"/>
      <c r="L163" s="4"/>
      <c r="N163" s="4"/>
      <c r="P163" s="4"/>
      <c r="R163" s="4"/>
      <c r="T163" s="4"/>
      <c r="X163" s="1"/>
    </row>
    <row r="164" spans="2:24" ht="13" x14ac:dyDescent="0.15">
      <c r="B164" s="4"/>
      <c r="D164" s="4"/>
      <c r="F164" s="4"/>
      <c r="H164" s="4"/>
      <c r="J164" s="4"/>
      <c r="L164" s="4"/>
      <c r="N164" s="4"/>
      <c r="P164" s="4"/>
      <c r="R164" s="4"/>
      <c r="T164" s="4"/>
      <c r="X164" s="1"/>
    </row>
    <row r="165" spans="2:24" ht="13" x14ac:dyDescent="0.15">
      <c r="B165" s="4"/>
      <c r="D165" s="4"/>
      <c r="F165" s="4"/>
      <c r="H165" s="4"/>
      <c r="J165" s="4"/>
      <c r="L165" s="4"/>
      <c r="N165" s="4"/>
      <c r="P165" s="4"/>
      <c r="R165" s="4"/>
      <c r="T165" s="4"/>
      <c r="X165" s="1"/>
    </row>
    <row r="166" spans="2:24" ht="13" x14ac:dyDescent="0.15">
      <c r="B166" s="4"/>
      <c r="D166" s="4"/>
      <c r="F166" s="4"/>
      <c r="H166" s="4"/>
      <c r="J166" s="4"/>
      <c r="L166" s="4"/>
      <c r="N166" s="4"/>
      <c r="P166" s="4"/>
      <c r="R166" s="4"/>
      <c r="T166" s="4"/>
      <c r="X166" s="1"/>
    </row>
    <row r="167" spans="2:24" ht="13" x14ac:dyDescent="0.15">
      <c r="B167" s="4"/>
      <c r="D167" s="4"/>
      <c r="F167" s="4"/>
      <c r="H167" s="4"/>
      <c r="J167" s="4"/>
      <c r="L167" s="4"/>
      <c r="N167" s="4"/>
      <c r="P167" s="4"/>
      <c r="R167" s="4"/>
      <c r="T167" s="4"/>
      <c r="X167" s="1"/>
    </row>
    <row r="168" spans="2:24" ht="13" x14ac:dyDescent="0.15">
      <c r="B168" s="4"/>
      <c r="D168" s="4"/>
      <c r="F168" s="4"/>
      <c r="H168" s="4"/>
      <c r="J168" s="4"/>
      <c r="L168" s="4"/>
      <c r="N168" s="4"/>
      <c r="P168" s="4"/>
      <c r="R168" s="4"/>
      <c r="T168" s="4"/>
      <c r="X168" s="1"/>
    </row>
    <row r="169" spans="2:24" ht="13" x14ac:dyDescent="0.15">
      <c r="B169" s="4"/>
      <c r="D169" s="4"/>
      <c r="F169" s="4"/>
      <c r="H169" s="4"/>
      <c r="J169" s="4"/>
      <c r="L169" s="4"/>
      <c r="N169" s="4"/>
      <c r="P169" s="4"/>
      <c r="R169" s="4"/>
      <c r="T169" s="4"/>
      <c r="X169" s="1"/>
    </row>
    <row r="170" spans="2:24" ht="13" x14ac:dyDescent="0.15">
      <c r="B170" s="4"/>
      <c r="D170" s="4"/>
      <c r="F170" s="4"/>
      <c r="H170" s="4"/>
      <c r="J170" s="4"/>
      <c r="L170" s="4"/>
      <c r="N170" s="4"/>
      <c r="P170" s="4"/>
      <c r="R170" s="4"/>
      <c r="T170" s="4"/>
      <c r="X170" s="1"/>
    </row>
    <row r="171" spans="2:24" ht="13" x14ac:dyDescent="0.15">
      <c r="B171" s="4"/>
      <c r="D171" s="4"/>
      <c r="F171" s="4"/>
      <c r="H171" s="4"/>
      <c r="J171" s="4"/>
      <c r="L171" s="4"/>
      <c r="N171" s="4"/>
      <c r="P171" s="4"/>
      <c r="R171" s="4"/>
      <c r="T171" s="4"/>
      <c r="X171" s="1"/>
    </row>
    <row r="172" spans="2:24" ht="13" x14ac:dyDescent="0.15">
      <c r="B172" s="4"/>
      <c r="D172" s="4"/>
      <c r="F172" s="4"/>
      <c r="H172" s="4"/>
      <c r="J172" s="4"/>
      <c r="L172" s="4"/>
      <c r="N172" s="4"/>
      <c r="P172" s="4"/>
      <c r="R172" s="4"/>
      <c r="T172" s="4"/>
      <c r="X172" s="1"/>
    </row>
    <row r="173" spans="2:24" ht="13" x14ac:dyDescent="0.15">
      <c r="B173" s="4"/>
      <c r="D173" s="4"/>
      <c r="F173" s="4"/>
      <c r="H173" s="4"/>
      <c r="J173" s="4"/>
      <c r="L173" s="4"/>
      <c r="N173" s="4"/>
      <c r="P173" s="4"/>
      <c r="R173" s="4"/>
      <c r="T173" s="4"/>
      <c r="X173" s="1"/>
    </row>
    <row r="174" spans="2:24" ht="13" x14ac:dyDescent="0.15">
      <c r="B174" s="4"/>
      <c r="D174" s="4"/>
      <c r="F174" s="4"/>
      <c r="H174" s="4"/>
      <c r="J174" s="4"/>
      <c r="L174" s="4"/>
      <c r="N174" s="4"/>
      <c r="P174" s="4"/>
      <c r="R174" s="4"/>
      <c r="T174" s="4"/>
      <c r="X174" s="1"/>
    </row>
    <row r="175" spans="2:24" ht="13" x14ac:dyDescent="0.15">
      <c r="B175" s="4"/>
      <c r="D175" s="4"/>
      <c r="F175" s="4"/>
      <c r="H175" s="4"/>
      <c r="J175" s="4"/>
      <c r="L175" s="4"/>
      <c r="N175" s="4"/>
      <c r="P175" s="4"/>
      <c r="R175" s="4"/>
      <c r="T175" s="4"/>
      <c r="X175" s="1"/>
    </row>
    <row r="176" spans="2:24" ht="13" x14ac:dyDescent="0.15">
      <c r="B176" s="4"/>
      <c r="D176" s="4"/>
      <c r="F176" s="4"/>
      <c r="H176" s="4"/>
      <c r="J176" s="4"/>
      <c r="L176" s="4"/>
      <c r="N176" s="4"/>
      <c r="P176" s="4"/>
      <c r="R176" s="4"/>
      <c r="T176" s="4"/>
      <c r="X176" s="1"/>
    </row>
    <row r="177" spans="2:24" ht="13" x14ac:dyDescent="0.15">
      <c r="B177" s="4"/>
      <c r="D177" s="4"/>
      <c r="F177" s="4"/>
      <c r="H177" s="4"/>
      <c r="J177" s="4"/>
      <c r="L177" s="4"/>
      <c r="N177" s="4"/>
      <c r="P177" s="4"/>
      <c r="R177" s="4"/>
      <c r="T177" s="4"/>
      <c r="X177" s="1"/>
    </row>
    <row r="178" spans="2:24" ht="13" x14ac:dyDescent="0.15">
      <c r="B178" s="4"/>
      <c r="D178" s="4"/>
      <c r="F178" s="4"/>
      <c r="H178" s="4"/>
      <c r="J178" s="4"/>
      <c r="L178" s="4"/>
      <c r="N178" s="4"/>
      <c r="P178" s="4"/>
      <c r="R178" s="4"/>
      <c r="T178" s="4"/>
      <c r="X178" s="1"/>
    </row>
    <row r="179" spans="2:24" ht="13" x14ac:dyDescent="0.15">
      <c r="B179" s="4"/>
      <c r="D179" s="4"/>
      <c r="F179" s="4"/>
      <c r="H179" s="4"/>
      <c r="J179" s="4"/>
      <c r="L179" s="4"/>
      <c r="N179" s="4"/>
      <c r="P179" s="4"/>
      <c r="R179" s="4"/>
      <c r="T179" s="4"/>
      <c r="X179" s="1"/>
    </row>
    <row r="180" spans="2:24" ht="13" x14ac:dyDescent="0.15">
      <c r="B180" s="4"/>
      <c r="D180" s="4"/>
      <c r="F180" s="4"/>
      <c r="H180" s="4"/>
      <c r="J180" s="4"/>
      <c r="L180" s="4"/>
      <c r="N180" s="4"/>
      <c r="P180" s="4"/>
      <c r="R180" s="4"/>
      <c r="T180" s="4"/>
      <c r="X180" s="1"/>
    </row>
    <row r="181" spans="2:24" ht="13" x14ac:dyDescent="0.15">
      <c r="B181" s="4"/>
      <c r="D181" s="4"/>
      <c r="F181" s="4"/>
      <c r="H181" s="4"/>
      <c r="J181" s="4"/>
      <c r="L181" s="4"/>
      <c r="N181" s="4"/>
      <c r="P181" s="4"/>
      <c r="R181" s="4"/>
      <c r="T181" s="4"/>
      <c r="X181" s="1"/>
    </row>
    <row r="182" spans="2:24" ht="13" x14ac:dyDescent="0.15">
      <c r="B182" s="4"/>
      <c r="D182" s="4"/>
      <c r="F182" s="4"/>
      <c r="H182" s="4"/>
      <c r="J182" s="4"/>
      <c r="L182" s="4"/>
      <c r="N182" s="4"/>
      <c r="P182" s="4"/>
      <c r="R182" s="4"/>
      <c r="T182" s="4"/>
      <c r="X182" s="1"/>
    </row>
    <row r="183" spans="2:24" ht="13" x14ac:dyDescent="0.15">
      <c r="B183" s="4"/>
      <c r="D183" s="4"/>
      <c r="F183" s="4"/>
      <c r="H183" s="4"/>
      <c r="J183" s="4"/>
      <c r="L183" s="4"/>
      <c r="N183" s="4"/>
      <c r="P183" s="4"/>
      <c r="R183" s="4"/>
      <c r="T183" s="4"/>
      <c r="X183" s="1"/>
    </row>
    <row r="184" spans="2:24" ht="13" x14ac:dyDescent="0.15">
      <c r="B184" s="4"/>
      <c r="D184" s="4"/>
      <c r="F184" s="4"/>
      <c r="H184" s="4"/>
      <c r="J184" s="4"/>
      <c r="L184" s="4"/>
      <c r="N184" s="4"/>
      <c r="P184" s="4"/>
      <c r="R184" s="4"/>
      <c r="T184" s="4"/>
      <c r="X184" s="1"/>
    </row>
    <row r="185" spans="2:24" ht="13" x14ac:dyDescent="0.15">
      <c r="B185" s="4"/>
      <c r="D185" s="4"/>
      <c r="F185" s="4"/>
      <c r="H185" s="4"/>
      <c r="J185" s="4"/>
      <c r="L185" s="4"/>
      <c r="N185" s="4"/>
      <c r="P185" s="4"/>
      <c r="R185" s="4"/>
      <c r="T185" s="4"/>
      <c r="X185" s="1"/>
    </row>
    <row r="186" spans="2:24" ht="13" x14ac:dyDescent="0.15">
      <c r="B186" s="4"/>
      <c r="D186" s="4"/>
      <c r="F186" s="4"/>
      <c r="H186" s="4"/>
      <c r="J186" s="4"/>
      <c r="L186" s="4"/>
      <c r="N186" s="4"/>
      <c r="P186" s="4"/>
      <c r="R186" s="4"/>
      <c r="T186" s="4"/>
      <c r="X186" s="1"/>
    </row>
    <row r="187" spans="2:24" ht="13" x14ac:dyDescent="0.15">
      <c r="B187" s="4"/>
      <c r="D187" s="4"/>
      <c r="F187" s="4"/>
      <c r="H187" s="4"/>
      <c r="J187" s="4"/>
      <c r="L187" s="4"/>
      <c r="N187" s="4"/>
      <c r="P187" s="4"/>
      <c r="R187" s="4"/>
      <c r="T187" s="4"/>
      <c r="X187" s="1"/>
    </row>
    <row r="188" spans="2:24" ht="13" x14ac:dyDescent="0.15">
      <c r="B188" s="4"/>
      <c r="D188" s="4"/>
      <c r="F188" s="4"/>
      <c r="H188" s="4"/>
      <c r="J188" s="4"/>
      <c r="L188" s="4"/>
      <c r="N188" s="4"/>
      <c r="P188" s="4"/>
      <c r="R188" s="4"/>
      <c r="T188" s="4"/>
      <c r="X188" s="1"/>
    </row>
    <row r="189" spans="2:24" ht="13" x14ac:dyDescent="0.15">
      <c r="B189" s="4"/>
      <c r="D189" s="4"/>
      <c r="F189" s="4"/>
      <c r="H189" s="4"/>
      <c r="J189" s="4"/>
      <c r="L189" s="4"/>
      <c r="N189" s="4"/>
      <c r="P189" s="4"/>
      <c r="R189" s="4"/>
      <c r="T189" s="4"/>
      <c r="X189" s="1"/>
    </row>
    <row r="190" spans="2:24" ht="13" x14ac:dyDescent="0.15">
      <c r="B190" s="4"/>
      <c r="D190" s="4"/>
      <c r="F190" s="4"/>
      <c r="H190" s="4"/>
      <c r="J190" s="4"/>
      <c r="L190" s="4"/>
      <c r="N190" s="4"/>
      <c r="P190" s="4"/>
      <c r="R190" s="4"/>
      <c r="T190" s="4"/>
      <c r="X190" s="1"/>
    </row>
    <row r="191" spans="2:24" ht="13" x14ac:dyDescent="0.15">
      <c r="B191" s="4"/>
      <c r="D191" s="4"/>
      <c r="F191" s="4"/>
      <c r="H191" s="4"/>
      <c r="J191" s="4"/>
      <c r="L191" s="4"/>
      <c r="N191" s="4"/>
      <c r="P191" s="4"/>
      <c r="R191" s="4"/>
      <c r="T191" s="4"/>
      <c r="X191" s="1"/>
    </row>
    <row r="192" spans="2:24" ht="13" x14ac:dyDescent="0.15">
      <c r="B192" s="4"/>
      <c r="D192" s="4"/>
      <c r="F192" s="4"/>
      <c r="H192" s="4"/>
      <c r="J192" s="4"/>
      <c r="L192" s="4"/>
      <c r="N192" s="4"/>
      <c r="P192" s="4"/>
      <c r="R192" s="4"/>
      <c r="T192" s="4"/>
      <c r="X192" s="1"/>
    </row>
    <row r="193" spans="2:24" ht="13" x14ac:dyDescent="0.15">
      <c r="B193" s="4"/>
      <c r="D193" s="4"/>
      <c r="F193" s="4"/>
      <c r="H193" s="4"/>
      <c r="J193" s="4"/>
      <c r="L193" s="4"/>
      <c r="N193" s="4"/>
      <c r="P193" s="4"/>
      <c r="R193" s="4"/>
      <c r="T193" s="4"/>
      <c r="X193" s="1"/>
    </row>
    <row r="194" spans="2:24" ht="13" x14ac:dyDescent="0.15">
      <c r="B194" s="4"/>
      <c r="D194" s="4"/>
      <c r="F194" s="4"/>
      <c r="H194" s="4"/>
      <c r="J194" s="4"/>
      <c r="L194" s="4"/>
      <c r="N194" s="4"/>
      <c r="P194" s="4"/>
      <c r="R194" s="4"/>
      <c r="T194" s="4"/>
      <c r="X194" s="1"/>
    </row>
    <row r="195" spans="2:24" ht="13" x14ac:dyDescent="0.15">
      <c r="B195" s="4"/>
      <c r="D195" s="4"/>
      <c r="F195" s="4"/>
      <c r="H195" s="4"/>
      <c r="J195" s="4"/>
      <c r="L195" s="4"/>
      <c r="N195" s="4"/>
      <c r="P195" s="4"/>
      <c r="R195" s="4"/>
      <c r="T195" s="4"/>
      <c r="X195" s="1"/>
    </row>
    <row r="196" spans="2:24" ht="13" x14ac:dyDescent="0.15">
      <c r="B196" s="4"/>
      <c r="D196" s="4"/>
      <c r="F196" s="4"/>
      <c r="H196" s="4"/>
      <c r="J196" s="4"/>
      <c r="L196" s="4"/>
      <c r="N196" s="4"/>
      <c r="P196" s="4"/>
      <c r="R196" s="4"/>
      <c r="T196" s="4"/>
      <c r="X196" s="1"/>
    </row>
    <row r="197" spans="2:24" ht="13" x14ac:dyDescent="0.15">
      <c r="B197" s="4"/>
      <c r="D197" s="4"/>
      <c r="F197" s="4"/>
      <c r="H197" s="4"/>
      <c r="J197" s="4"/>
      <c r="L197" s="4"/>
      <c r="N197" s="4"/>
      <c r="P197" s="4"/>
      <c r="R197" s="4"/>
      <c r="T197" s="4"/>
      <c r="X197" s="1"/>
    </row>
    <row r="198" spans="2:24" ht="13" x14ac:dyDescent="0.15">
      <c r="B198" s="4"/>
      <c r="D198" s="4"/>
      <c r="F198" s="4"/>
      <c r="H198" s="4"/>
      <c r="J198" s="4"/>
      <c r="L198" s="4"/>
      <c r="N198" s="4"/>
      <c r="P198" s="4"/>
      <c r="R198" s="4"/>
      <c r="T198" s="4"/>
      <c r="X198" s="1"/>
    </row>
    <row r="199" spans="2:24" ht="13" x14ac:dyDescent="0.15">
      <c r="B199" s="4"/>
      <c r="D199" s="4"/>
      <c r="F199" s="4"/>
      <c r="H199" s="4"/>
      <c r="J199" s="4"/>
      <c r="L199" s="4"/>
      <c r="N199" s="4"/>
      <c r="P199" s="4"/>
      <c r="R199" s="4"/>
      <c r="T199" s="4"/>
      <c r="X199" s="1"/>
    </row>
    <row r="200" spans="2:24" ht="13" x14ac:dyDescent="0.15">
      <c r="B200" s="4"/>
      <c r="D200" s="4"/>
      <c r="F200" s="4"/>
      <c r="H200" s="4"/>
      <c r="J200" s="4"/>
      <c r="L200" s="4"/>
      <c r="N200" s="4"/>
      <c r="P200" s="4"/>
      <c r="R200" s="4"/>
      <c r="T200" s="4"/>
      <c r="X200" s="1"/>
    </row>
    <row r="201" spans="2:24" ht="13" x14ac:dyDescent="0.15">
      <c r="B201" s="4"/>
      <c r="D201" s="4"/>
      <c r="F201" s="4"/>
      <c r="H201" s="4"/>
      <c r="J201" s="4"/>
      <c r="L201" s="4"/>
      <c r="N201" s="4"/>
      <c r="P201" s="4"/>
      <c r="R201" s="4"/>
      <c r="T201" s="4"/>
      <c r="X201" s="1"/>
    </row>
    <row r="202" spans="2:24" ht="13" x14ac:dyDescent="0.15">
      <c r="B202" s="4"/>
      <c r="D202" s="4"/>
      <c r="F202" s="4"/>
      <c r="H202" s="4"/>
      <c r="J202" s="4"/>
      <c r="L202" s="4"/>
      <c r="N202" s="4"/>
      <c r="P202" s="4"/>
      <c r="R202" s="4"/>
      <c r="T202" s="4"/>
      <c r="X202" s="1"/>
    </row>
    <row r="203" spans="2:24" ht="13" x14ac:dyDescent="0.15">
      <c r="B203" s="4"/>
      <c r="D203" s="4"/>
      <c r="F203" s="4"/>
      <c r="H203" s="4"/>
      <c r="J203" s="4"/>
      <c r="L203" s="4"/>
      <c r="N203" s="4"/>
      <c r="P203" s="4"/>
      <c r="R203" s="4"/>
      <c r="T203" s="4"/>
      <c r="X203" s="1"/>
    </row>
    <row r="204" spans="2:24" ht="13" x14ac:dyDescent="0.15">
      <c r="B204" s="4"/>
      <c r="D204" s="4"/>
      <c r="F204" s="4"/>
      <c r="H204" s="4"/>
      <c r="J204" s="4"/>
      <c r="L204" s="4"/>
      <c r="N204" s="4"/>
      <c r="P204" s="4"/>
      <c r="R204" s="4"/>
      <c r="T204" s="4"/>
      <c r="X204" s="1"/>
    </row>
    <row r="205" spans="2:24" ht="13" x14ac:dyDescent="0.15">
      <c r="B205" s="4"/>
      <c r="D205" s="4"/>
      <c r="F205" s="4"/>
      <c r="H205" s="4"/>
      <c r="J205" s="4"/>
      <c r="L205" s="4"/>
      <c r="N205" s="4"/>
      <c r="P205" s="4"/>
      <c r="R205" s="4"/>
      <c r="T205" s="4"/>
      <c r="X205" s="1"/>
    </row>
    <row r="206" spans="2:24" ht="13" x14ac:dyDescent="0.15">
      <c r="B206" s="4"/>
      <c r="D206" s="4"/>
      <c r="F206" s="4"/>
      <c r="H206" s="4"/>
      <c r="J206" s="4"/>
      <c r="L206" s="4"/>
      <c r="N206" s="4"/>
      <c r="P206" s="4"/>
      <c r="R206" s="4"/>
      <c r="T206" s="4"/>
      <c r="X206" s="1"/>
    </row>
    <row r="207" spans="2:24" ht="13" x14ac:dyDescent="0.15">
      <c r="B207" s="4"/>
      <c r="D207" s="4"/>
      <c r="F207" s="4"/>
      <c r="H207" s="4"/>
      <c r="J207" s="4"/>
      <c r="L207" s="4"/>
      <c r="N207" s="4"/>
      <c r="P207" s="4"/>
      <c r="R207" s="4"/>
      <c r="T207" s="4"/>
      <c r="X207" s="1"/>
    </row>
    <row r="208" spans="2:24" ht="13" x14ac:dyDescent="0.15">
      <c r="B208" s="4"/>
      <c r="D208" s="4"/>
      <c r="F208" s="4"/>
      <c r="H208" s="4"/>
      <c r="J208" s="4"/>
      <c r="L208" s="4"/>
      <c r="N208" s="4"/>
      <c r="P208" s="4"/>
      <c r="R208" s="4"/>
      <c r="T208" s="4"/>
      <c r="X208" s="1"/>
    </row>
    <row r="209" spans="2:24" ht="13" x14ac:dyDescent="0.15">
      <c r="B209" s="4"/>
      <c r="D209" s="4"/>
      <c r="F209" s="4"/>
      <c r="H209" s="4"/>
      <c r="J209" s="4"/>
      <c r="L209" s="4"/>
      <c r="N209" s="4"/>
      <c r="P209" s="4"/>
      <c r="R209" s="4"/>
      <c r="T209" s="4"/>
      <c r="X209" s="1"/>
    </row>
    <row r="210" spans="2:24" ht="13" x14ac:dyDescent="0.15">
      <c r="B210" s="4"/>
      <c r="D210" s="4"/>
      <c r="F210" s="4"/>
      <c r="H210" s="4"/>
      <c r="J210" s="4"/>
      <c r="L210" s="4"/>
      <c r="N210" s="4"/>
      <c r="P210" s="4"/>
      <c r="R210" s="4"/>
      <c r="T210" s="4"/>
      <c r="X210" s="1"/>
    </row>
    <row r="211" spans="2:24" ht="13" x14ac:dyDescent="0.15">
      <c r="B211" s="4"/>
      <c r="D211" s="4"/>
      <c r="F211" s="4"/>
      <c r="H211" s="4"/>
      <c r="J211" s="4"/>
      <c r="L211" s="4"/>
      <c r="N211" s="4"/>
      <c r="P211" s="4"/>
      <c r="R211" s="4"/>
      <c r="T211" s="4"/>
      <c r="X211" s="1"/>
    </row>
    <row r="212" spans="2:24" ht="13" x14ac:dyDescent="0.15">
      <c r="B212" s="4"/>
      <c r="D212" s="4"/>
      <c r="F212" s="4"/>
      <c r="H212" s="4"/>
      <c r="J212" s="4"/>
      <c r="L212" s="4"/>
      <c r="N212" s="4"/>
      <c r="P212" s="4"/>
      <c r="R212" s="4"/>
      <c r="T212" s="4"/>
      <c r="X212" s="1"/>
    </row>
    <row r="213" spans="2:24" ht="13" x14ac:dyDescent="0.15">
      <c r="B213" s="4"/>
      <c r="D213" s="4"/>
      <c r="F213" s="4"/>
      <c r="H213" s="4"/>
      <c r="J213" s="4"/>
      <c r="L213" s="4"/>
      <c r="N213" s="4"/>
      <c r="P213" s="4"/>
      <c r="R213" s="4"/>
      <c r="T213" s="4"/>
      <c r="X213" s="1"/>
    </row>
    <row r="214" spans="2:24" ht="13" x14ac:dyDescent="0.15">
      <c r="B214" s="4"/>
      <c r="D214" s="4"/>
      <c r="F214" s="4"/>
      <c r="H214" s="4"/>
      <c r="J214" s="4"/>
      <c r="L214" s="4"/>
      <c r="N214" s="4"/>
      <c r="P214" s="4"/>
      <c r="R214" s="4"/>
      <c r="T214" s="4"/>
      <c r="X214" s="1"/>
    </row>
    <row r="215" spans="2:24" ht="13" x14ac:dyDescent="0.15">
      <c r="B215" s="4"/>
      <c r="D215" s="4"/>
      <c r="F215" s="4"/>
      <c r="H215" s="4"/>
      <c r="J215" s="4"/>
      <c r="L215" s="4"/>
      <c r="N215" s="4"/>
      <c r="P215" s="4"/>
      <c r="R215" s="4"/>
      <c r="T215" s="4"/>
      <c r="X215" s="1"/>
    </row>
    <row r="216" spans="2:24" ht="13" x14ac:dyDescent="0.15">
      <c r="B216" s="4"/>
      <c r="D216" s="4"/>
      <c r="F216" s="4"/>
      <c r="H216" s="4"/>
      <c r="J216" s="4"/>
      <c r="L216" s="4"/>
      <c r="N216" s="4"/>
      <c r="P216" s="4"/>
      <c r="R216" s="4"/>
      <c r="T216" s="4"/>
      <c r="X216" s="1"/>
    </row>
    <row r="217" spans="2:24" ht="13" x14ac:dyDescent="0.15">
      <c r="B217" s="4"/>
      <c r="D217" s="4"/>
      <c r="F217" s="4"/>
      <c r="H217" s="4"/>
      <c r="J217" s="4"/>
      <c r="L217" s="4"/>
      <c r="N217" s="4"/>
      <c r="P217" s="4"/>
      <c r="R217" s="4"/>
      <c r="T217" s="4"/>
      <c r="X217" s="1"/>
    </row>
    <row r="218" spans="2:24" ht="13" x14ac:dyDescent="0.15">
      <c r="B218" s="4"/>
      <c r="D218" s="4"/>
      <c r="F218" s="4"/>
      <c r="H218" s="4"/>
      <c r="J218" s="4"/>
      <c r="L218" s="4"/>
      <c r="N218" s="4"/>
      <c r="P218" s="4"/>
      <c r="R218" s="4"/>
      <c r="T218" s="4"/>
      <c r="X218" s="1"/>
    </row>
    <row r="219" spans="2:24" ht="13" x14ac:dyDescent="0.15">
      <c r="B219" s="4"/>
      <c r="D219" s="4"/>
      <c r="F219" s="4"/>
      <c r="H219" s="4"/>
      <c r="J219" s="4"/>
      <c r="L219" s="4"/>
      <c r="N219" s="4"/>
      <c r="P219" s="4"/>
      <c r="R219" s="4"/>
      <c r="T219" s="4"/>
      <c r="X219" s="1"/>
    </row>
    <row r="220" spans="2:24" ht="13" x14ac:dyDescent="0.15">
      <c r="B220" s="4"/>
      <c r="D220" s="4"/>
      <c r="F220" s="4"/>
      <c r="H220" s="4"/>
      <c r="J220" s="4"/>
      <c r="L220" s="4"/>
      <c r="N220" s="4"/>
      <c r="P220" s="4"/>
      <c r="R220" s="4"/>
      <c r="T220" s="4"/>
      <c r="X220" s="1"/>
    </row>
    <row r="221" spans="2:24" ht="13" x14ac:dyDescent="0.15">
      <c r="B221" s="4"/>
      <c r="D221" s="4"/>
      <c r="F221" s="4"/>
      <c r="H221" s="4"/>
      <c r="J221" s="4"/>
      <c r="L221" s="4"/>
      <c r="N221" s="4"/>
      <c r="P221" s="4"/>
      <c r="R221" s="4"/>
      <c r="T221" s="4"/>
      <c r="X221" s="1"/>
    </row>
    <row r="222" spans="2:24" ht="13" x14ac:dyDescent="0.15">
      <c r="B222" s="4"/>
      <c r="D222" s="4"/>
      <c r="F222" s="4"/>
      <c r="H222" s="4"/>
      <c r="J222" s="4"/>
      <c r="L222" s="4"/>
      <c r="N222" s="4"/>
      <c r="P222" s="4"/>
      <c r="R222" s="4"/>
      <c r="T222" s="4"/>
      <c r="X222" s="1"/>
    </row>
    <row r="223" spans="2:24" ht="13" x14ac:dyDescent="0.15">
      <c r="B223" s="4"/>
      <c r="D223" s="4"/>
      <c r="F223" s="4"/>
      <c r="H223" s="4"/>
      <c r="J223" s="4"/>
      <c r="L223" s="4"/>
      <c r="N223" s="4"/>
      <c r="P223" s="4"/>
      <c r="R223" s="4"/>
      <c r="T223" s="4"/>
      <c r="X223" s="1"/>
    </row>
    <row r="224" spans="2:24" ht="13" x14ac:dyDescent="0.15">
      <c r="B224" s="4"/>
      <c r="D224" s="4"/>
      <c r="F224" s="4"/>
      <c r="H224" s="4"/>
      <c r="J224" s="4"/>
      <c r="L224" s="4"/>
      <c r="N224" s="4"/>
      <c r="P224" s="4"/>
      <c r="R224" s="4"/>
      <c r="T224" s="4"/>
      <c r="X224" s="1"/>
    </row>
    <row r="225" spans="2:24" ht="13" x14ac:dyDescent="0.15">
      <c r="B225" s="4"/>
      <c r="D225" s="4"/>
      <c r="F225" s="4"/>
      <c r="H225" s="4"/>
      <c r="J225" s="4"/>
      <c r="L225" s="4"/>
      <c r="N225" s="4"/>
      <c r="P225" s="4"/>
      <c r="R225" s="4"/>
      <c r="T225" s="4"/>
      <c r="X225" s="1"/>
    </row>
    <row r="226" spans="2:24" ht="13" x14ac:dyDescent="0.15">
      <c r="B226" s="4"/>
      <c r="D226" s="4"/>
      <c r="F226" s="4"/>
      <c r="H226" s="4"/>
      <c r="J226" s="4"/>
      <c r="L226" s="4"/>
      <c r="N226" s="4"/>
      <c r="P226" s="4"/>
      <c r="R226" s="4"/>
      <c r="T226" s="4"/>
      <c r="X226" s="1"/>
    </row>
    <row r="227" spans="2:24" ht="13" x14ac:dyDescent="0.15">
      <c r="B227" s="4"/>
      <c r="D227" s="4"/>
      <c r="F227" s="4"/>
      <c r="H227" s="4"/>
      <c r="J227" s="4"/>
      <c r="L227" s="4"/>
      <c r="N227" s="4"/>
      <c r="P227" s="4"/>
      <c r="R227" s="4"/>
      <c r="T227" s="4"/>
      <c r="X227" s="1"/>
    </row>
    <row r="228" spans="2:24" ht="13" x14ac:dyDescent="0.15">
      <c r="B228" s="4"/>
      <c r="D228" s="4"/>
      <c r="F228" s="4"/>
      <c r="H228" s="4"/>
      <c r="J228" s="4"/>
      <c r="L228" s="4"/>
      <c r="N228" s="4"/>
      <c r="P228" s="4"/>
      <c r="R228" s="4"/>
      <c r="T228" s="4"/>
      <c r="X228" s="1"/>
    </row>
    <row r="229" spans="2:24" ht="13" x14ac:dyDescent="0.15">
      <c r="B229" s="4"/>
      <c r="D229" s="4"/>
      <c r="F229" s="4"/>
      <c r="H229" s="4"/>
      <c r="J229" s="4"/>
      <c r="L229" s="4"/>
      <c r="N229" s="4"/>
      <c r="P229" s="4"/>
      <c r="R229" s="4"/>
      <c r="T229" s="4"/>
      <c r="X229" s="1"/>
    </row>
    <row r="230" spans="2:24" ht="13" x14ac:dyDescent="0.15">
      <c r="B230" s="4"/>
      <c r="D230" s="4"/>
      <c r="F230" s="4"/>
      <c r="H230" s="4"/>
      <c r="J230" s="4"/>
      <c r="L230" s="4"/>
      <c r="N230" s="4"/>
      <c r="P230" s="4"/>
      <c r="R230" s="4"/>
      <c r="T230" s="4"/>
      <c r="X230" s="1"/>
    </row>
    <row r="231" spans="2:24" ht="13" x14ac:dyDescent="0.15">
      <c r="B231" s="4"/>
      <c r="D231" s="4"/>
      <c r="F231" s="4"/>
      <c r="H231" s="4"/>
      <c r="J231" s="4"/>
      <c r="L231" s="4"/>
      <c r="N231" s="4"/>
      <c r="P231" s="4"/>
      <c r="R231" s="4"/>
      <c r="T231" s="4"/>
      <c r="X231" s="1"/>
    </row>
    <row r="232" spans="2:24" ht="13" x14ac:dyDescent="0.15">
      <c r="B232" s="4"/>
      <c r="D232" s="4"/>
      <c r="F232" s="4"/>
      <c r="H232" s="4"/>
      <c r="J232" s="4"/>
      <c r="L232" s="4"/>
      <c r="N232" s="4"/>
      <c r="P232" s="4"/>
      <c r="R232" s="4"/>
      <c r="T232" s="4"/>
      <c r="X232" s="1"/>
    </row>
    <row r="233" spans="2:24" ht="13" x14ac:dyDescent="0.15">
      <c r="B233" s="4"/>
      <c r="D233" s="4"/>
      <c r="F233" s="4"/>
      <c r="H233" s="4"/>
      <c r="J233" s="4"/>
      <c r="L233" s="4"/>
      <c r="N233" s="4"/>
      <c r="P233" s="4"/>
      <c r="R233" s="4"/>
      <c r="T233" s="4"/>
      <c r="X233" s="1"/>
    </row>
    <row r="234" spans="2:24" ht="13" x14ac:dyDescent="0.15">
      <c r="B234" s="4"/>
      <c r="D234" s="4"/>
      <c r="F234" s="4"/>
      <c r="H234" s="4"/>
      <c r="J234" s="4"/>
      <c r="L234" s="4"/>
      <c r="N234" s="4"/>
      <c r="P234" s="4"/>
      <c r="R234" s="4"/>
      <c r="T234" s="4"/>
      <c r="X234" s="1"/>
    </row>
    <row r="235" spans="2:24" ht="13" x14ac:dyDescent="0.15">
      <c r="B235" s="4"/>
      <c r="D235" s="4"/>
      <c r="F235" s="4"/>
      <c r="H235" s="4"/>
      <c r="J235" s="4"/>
      <c r="L235" s="4"/>
      <c r="N235" s="4"/>
      <c r="P235" s="4"/>
      <c r="R235" s="4"/>
      <c r="T235" s="4"/>
      <c r="X235" s="1"/>
    </row>
    <row r="236" spans="2:24" ht="13" x14ac:dyDescent="0.15">
      <c r="B236" s="4"/>
      <c r="D236" s="4"/>
      <c r="F236" s="4"/>
      <c r="H236" s="4"/>
      <c r="J236" s="4"/>
      <c r="L236" s="4"/>
      <c r="N236" s="4"/>
      <c r="P236" s="4"/>
      <c r="R236" s="4"/>
      <c r="T236" s="4"/>
      <c r="X236" s="1"/>
    </row>
    <row r="237" spans="2:24" ht="13" x14ac:dyDescent="0.15">
      <c r="B237" s="4"/>
      <c r="D237" s="4"/>
      <c r="F237" s="4"/>
      <c r="H237" s="4"/>
      <c r="J237" s="4"/>
      <c r="L237" s="4"/>
      <c r="N237" s="4"/>
      <c r="P237" s="4"/>
      <c r="R237" s="4"/>
      <c r="T237" s="4"/>
      <c r="X237" s="1"/>
    </row>
    <row r="238" spans="2:24" ht="13" x14ac:dyDescent="0.15">
      <c r="B238" s="4"/>
      <c r="D238" s="4"/>
      <c r="F238" s="4"/>
      <c r="H238" s="4"/>
      <c r="J238" s="4"/>
      <c r="L238" s="4"/>
      <c r="N238" s="4"/>
      <c r="P238" s="4"/>
      <c r="R238" s="4"/>
      <c r="T238" s="4"/>
      <c r="X238" s="1"/>
    </row>
    <row r="239" spans="2:24" ht="13" x14ac:dyDescent="0.15">
      <c r="B239" s="4"/>
      <c r="D239" s="4"/>
      <c r="F239" s="4"/>
      <c r="H239" s="4"/>
      <c r="J239" s="4"/>
      <c r="L239" s="4"/>
      <c r="N239" s="4"/>
      <c r="P239" s="4"/>
      <c r="R239" s="4"/>
      <c r="T239" s="4"/>
      <c r="X239" s="1"/>
    </row>
    <row r="240" spans="2:24" ht="13" x14ac:dyDescent="0.15">
      <c r="B240" s="4"/>
      <c r="D240" s="4"/>
      <c r="F240" s="4"/>
      <c r="H240" s="4"/>
      <c r="J240" s="4"/>
      <c r="L240" s="4"/>
      <c r="N240" s="4"/>
      <c r="P240" s="4"/>
      <c r="R240" s="4"/>
      <c r="T240" s="4"/>
      <c r="X240" s="1"/>
    </row>
    <row r="241" spans="2:24" ht="13" x14ac:dyDescent="0.15">
      <c r="B241" s="4"/>
      <c r="D241" s="4"/>
      <c r="F241" s="4"/>
      <c r="H241" s="4"/>
      <c r="J241" s="4"/>
      <c r="L241" s="4"/>
      <c r="N241" s="4"/>
      <c r="P241" s="4"/>
      <c r="R241" s="4"/>
      <c r="T241" s="4"/>
      <c r="X241" s="1"/>
    </row>
    <row r="242" spans="2:24" ht="13" x14ac:dyDescent="0.15">
      <c r="B242" s="4"/>
      <c r="D242" s="4"/>
      <c r="F242" s="4"/>
      <c r="H242" s="4"/>
      <c r="J242" s="4"/>
      <c r="L242" s="4"/>
      <c r="N242" s="4"/>
      <c r="P242" s="4"/>
      <c r="R242" s="4"/>
      <c r="T242" s="4"/>
      <c r="X242" s="1"/>
    </row>
    <row r="243" spans="2:24" ht="13" x14ac:dyDescent="0.15">
      <c r="B243" s="4"/>
      <c r="D243" s="4"/>
      <c r="F243" s="4"/>
      <c r="H243" s="4"/>
      <c r="J243" s="4"/>
      <c r="L243" s="4"/>
      <c r="N243" s="4"/>
      <c r="P243" s="4"/>
      <c r="R243" s="4"/>
      <c r="T243" s="4"/>
      <c r="X243" s="1"/>
    </row>
    <row r="244" spans="2:24" ht="13" x14ac:dyDescent="0.15">
      <c r="B244" s="4"/>
      <c r="D244" s="4"/>
      <c r="F244" s="4"/>
      <c r="H244" s="4"/>
      <c r="J244" s="4"/>
      <c r="L244" s="4"/>
      <c r="N244" s="4"/>
      <c r="P244" s="4"/>
      <c r="R244" s="4"/>
      <c r="T244" s="4"/>
      <c r="X244" s="1"/>
    </row>
    <row r="245" spans="2:24" ht="13" x14ac:dyDescent="0.15">
      <c r="B245" s="4"/>
      <c r="D245" s="4"/>
      <c r="F245" s="4"/>
      <c r="H245" s="4"/>
      <c r="J245" s="4"/>
      <c r="L245" s="4"/>
      <c r="N245" s="4"/>
      <c r="P245" s="4"/>
      <c r="R245" s="4"/>
      <c r="T245" s="4"/>
      <c r="X245" s="1"/>
    </row>
    <row r="246" spans="2:24" ht="13" x14ac:dyDescent="0.15">
      <c r="B246" s="4"/>
      <c r="D246" s="4"/>
      <c r="F246" s="4"/>
      <c r="H246" s="4"/>
      <c r="J246" s="4"/>
      <c r="L246" s="4"/>
      <c r="N246" s="4"/>
      <c r="P246" s="4"/>
      <c r="R246" s="4"/>
      <c r="T246" s="4"/>
      <c r="X246" s="1"/>
    </row>
    <row r="247" spans="2:24" ht="13" x14ac:dyDescent="0.15">
      <c r="B247" s="4"/>
      <c r="D247" s="4"/>
      <c r="F247" s="4"/>
      <c r="H247" s="4"/>
      <c r="J247" s="4"/>
      <c r="L247" s="4"/>
      <c r="N247" s="4"/>
      <c r="P247" s="4"/>
      <c r="R247" s="4"/>
      <c r="T247" s="4"/>
      <c r="X247" s="1"/>
    </row>
    <row r="248" spans="2:24" ht="13" x14ac:dyDescent="0.15">
      <c r="B248" s="4"/>
      <c r="D248" s="4"/>
      <c r="F248" s="4"/>
      <c r="H248" s="4"/>
      <c r="J248" s="4"/>
      <c r="L248" s="4"/>
      <c r="N248" s="4"/>
      <c r="P248" s="4"/>
      <c r="R248" s="4"/>
      <c r="T248" s="4"/>
      <c r="X248" s="1"/>
    </row>
    <row r="249" spans="2:24" ht="13" x14ac:dyDescent="0.15">
      <c r="B249" s="4"/>
      <c r="D249" s="4"/>
      <c r="F249" s="4"/>
      <c r="H249" s="4"/>
      <c r="J249" s="4"/>
      <c r="L249" s="4"/>
      <c r="N249" s="4"/>
      <c r="P249" s="4"/>
      <c r="R249" s="4"/>
      <c r="T249" s="4"/>
      <c r="X249" s="1"/>
    </row>
    <row r="250" spans="2:24" ht="13" x14ac:dyDescent="0.15">
      <c r="B250" s="4"/>
      <c r="D250" s="4"/>
      <c r="F250" s="4"/>
      <c r="H250" s="4"/>
      <c r="J250" s="4"/>
      <c r="L250" s="4"/>
      <c r="N250" s="4"/>
      <c r="P250" s="4"/>
      <c r="R250" s="4"/>
      <c r="T250" s="4"/>
      <c r="X250" s="1"/>
    </row>
    <row r="251" spans="2:24" ht="13" x14ac:dyDescent="0.15">
      <c r="B251" s="4"/>
      <c r="D251" s="4"/>
      <c r="F251" s="4"/>
      <c r="H251" s="4"/>
      <c r="J251" s="4"/>
      <c r="L251" s="4"/>
      <c r="N251" s="4"/>
      <c r="P251" s="4"/>
      <c r="R251" s="4"/>
      <c r="T251" s="4"/>
      <c r="X251" s="1"/>
    </row>
    <row r="252" spans="2:24" ht="13" x14ac:dyDescent="0.15">
      <c r="B252" s="4"/>
      <c r="D252" s="4"/>
      <c r="F252" s="4"/>
      <c r="H252" s="4"/>
      <c r="J252" s="4"/>
      <c r="L252" s="4"/>
      <c r="N252" s="4"/>
      <c r="P252" s="4"/>
      <c r="R252" s="4"/>
      <c r="T252" s="4"/>
      <c r="X252" s="1"/>
    </row>
    <row r="253" spans="2:24" ht="13" x14ac:dyDescent="0.15">
      <c r="B253" s="4"/>
      <c r="D253" s="4"/>
      <c r="F253" s="4"/>
      <c r="H253" s="4"/>
      <c r="J253" s="4"/>
      <c r="L253" s="4"/>
      <c r="N253" s="4"/>
      <c r="P253" s="4"/>
      <c r="R253" s="4"/>
      <c r="T253" s="4"/>
      <c r="X253" s="1"/>
    </row>
    <row r="254" spans="2:24" ht="13" x14ac:dyDescent="0.15">
      <c r="B254" s="4"/>
      <c r="D254" s="4"/>
      <c r="F254" s="4"/>
      <c r="H254" s="4"/>
      <c r="J254" s="4"/>
      <c r="L254" s="4"/>
      <c r="N254" s="4"/>
      <c r="P254" s="4"/>
      <c r="R254" s="4"/>
      <c r="T254" s="4"/>
      <c r="X254" s="1"/>
    </row>
    <row r="255" spans="2:24" ht="13" x14ac:dyDescent="0.15">
      <c r="B255" s="4"/>
      <c r="D255" s="4"/>
      <c r="F255" s="4"/>
      <c r="H255" s="4"/>
      <c r="J255" s="4"/>
      <c r="L255" s="4"/>
      <c r="N255" s="4"/>
      <c r="P255" s="4"/>
      <c r="R255" s="4"/>
      <c r="T255" s="4"/>
      <c r="X255" s="1"/>
    </row>
    <row r="256" spans="2:24" ht="13" x14ac:dyDescent="0.15">
      <c r="B256" s="4"/>
      <c r="D256" s="4"/>
      <c r="F256" s="4"/>
      <c r="H256" s="4"/>
      <c r="J256" s="4"/>
      <c r="L256" s="4"/>
      <c r="N256" s="4"/>
      <c r="P256" s="4"/>
      <c r="R256" s="4"/>
      <c r="T256" s="4"/>
      <c r="X256" s="1"/>
    </row>
    <row r="257" spans="2:24" ht="13" x14ac:dyDescent="0.15">
      <c r="B257" s="4"/>
      <c r="D257" s="4"/>
      <c r="F257" s="4"/>
      <c r="H257" s="4"/>
      <c r="J257" s="4"/>
      <c r="L257" s="4"/>
      <c r="N257" s="4"/>
      <c r="P257" s="4"/>
      <c r="R257" s="4"/>
      <c r="T257" s="4"/>
      <c r="X257" s="1"/>
    </row>
    <row r="258" spans="2:24" ht="13" x14ac:dyDescent="0.15">
      <c r="B258" s="4"/>
      <c r="D258" s="4"/>
      <c r="F258" s="4"/>
      <c r="H258" s="4"/>
      <c r="J258" s="4"/>
      <c r="L258" s="4"/>
      <c r="N258" s="4"/>
      <c r="P258" s="4"/>
      <c r="R258" s="4"/>
      <c r="T258" s="4"/>
      <c r="X258" s="1"/>
    </row>
    <row r="259" spans="2:24" ht="13" x14ac:dyDescent="0.15">
      <c r="B259" s="4"/>
      <c r="D259" s="4"/>
      <c r="F259" s="4"/>
      <c r="H259" s="4"/>
      <c r="J259" s="4"/>
      <c r="L259" s="4"/>
      <c r="N259" s="4"/>
      <c r="P259" s="4"/>
      <c r="R259" s="4"/>
      <c r="T259" s="4"/>
      <c r="X259" s="1"/>
    </row>
    <row r="260" spans="2:24" ht="13" x14ac:dyDescent="0.15">
      <c r="B260" s="4"/>
      <c r="D260" s="4"/>
      <c r="F260" s="4"/>
      <c r="H260" s="4"/>
      <c r="J260" s="4"/>
      <c r="L260" s="4"/>
      <c r="N260" s="4"/>
      <c r="P260" s="4"/>
      <c r="R260" s="4"/>
      <c r="T260" s="4"/>
      <c r="X260" s="1"/>
    </row>
    <row r="261" spans="2:24" ht="13" x14ac:dyDescent="0.15">
      <c r="B261" s="4"/>
      <c r="D261" s="4"/>
      <c r="F261" s="4"/>
      <c r="H261" s="4"/>
      <c r="J261" s="4"/>
      <c r="L261" s="4"/>
      <c r="N261" s="4"/>
      <c r="P261" s="4"/>
      <c r="R261" s="4"/>
      <c r="T261" s="4"/>
      <c r="X261" s="1"/>
    </row>
    <row r="262" spans="2:24" ht="13" x14ac:dyDescent="0.15">
      <c r="B262" s="4"/>
      <c r="D262" s="4"/>
      <c r="F262" s="4"/>
      <c r="H262" s="4"/>
      <c r="J262" s="4"/>
      <c r="L262" s="4"/>
      <c r="N262" s="4"/>
      <c r="P262" s="4"/>
      <c r="R262" s="4"/>
      <c r="T262" s="4"/>
      <c r="X262" s="1"/>
    </row>
    <row r="263" spans="2:24" ht="13" x14ac:dyDescent="0.15">
      <c r="B263" s="4"/>
      <c r="D263" s="4"/>
      <c r="F263" s="4"/>
      <c r="H263" s="4"/>
      <c r="J263" s="4"/>
      <c r="L263" s="4"/>
      <c r="N263" s="4"/>
      <c r="P263" s="4"/>
      <c r="R263" s="4"/>
      <c r="T263" s="4"/>
      <c r="X263" s="1"/>
    </row>
    <row r="264" spans="2:24" ht="13" x14ac:dyDescent="0.15">
      <c r="B264" s="4"/>
      <c r="D264" s="4"/>
      <c r="F264" s="4"/>
      <c r="H264" s="4"/>
      <c r="J264" s="4"/>
      <c r="L264" s="4"/>
      <c r="N264" s="4"/>
      <c r="P264" s="4"/>
      <c r="R264" s="4"/>
      <c r="T264" s="4"/>
      <c r="X264" s="1"/>
    </row>
    <row r="265" spans="2:24" ht="13" x14ac:dyDescent="0.15">
      <c r="B265" s="4"/>
      <c r="D265" s="4"/>
      <c r="F265" s="4"/>
      <c r="H265" s="4"/>
      <c r="J265" s="4"/>
      <c r="L265" s="4"/>
      <c r="N265" s="4"/>
      <c r="P265" s="4"/>
      <c r="R265" s="4"/>
      <c r="T265" s="4"/>
      <c r="X265" s="1"/>
    </row>
    <row r="266" spans="2:24" ht="13" x14ac:dyDescent="0.15">
      <c r="B266" s="4"/>
      <c r="D266" s="4"/>
      <c r="F266" s="4"/>
      <c r="H266" s="4"/>
      <c r="J266" s="4"/>
      <c r="L266" s="4"/>
      <c r="N266" s="4"/>
      <c r="P266" s="4"/>
      <c r="R266" s="4"/>
      <c r="T266" s="4"/>
      <c r="X266" s="1"/>
    </row>
    <row r="267" spans="2:24" ht="13" x14ac:dyDescent="0.15">
      <c r="B267" s="4"/>
      <c r="D267" s="4"/>
      <c r="F267" s="4"/>
      <c r="H267" s="4"/>
      <c r="J267" s="4"/>
      <c r="L267" s="4"/>
      <c r="N267" s="4"/>
      <c r="P267" s="4"/>
      <c r="R267" s="4"/>
      <c r="T267" s="4"/>
      <c r="X267" s="1"/>
    </row>
    <row r="268" spans="2:24" ht="13" x14ac:dyDescent="0.15">
      <c r="B268" s="4"/>
      <c r="D268" s="4"/>
      <c r="F268" s="4"/>
      <c r="H268" s="4"/>
      <c r="J268" s="4"/>
      <c r="L268" s="4"/>
      <c r="N268" s="4"/>
      <c r="P268" s="4"/>
      <c r="R268" s="4"/>
      <c r="T268" s="4"/>
      <c r="X268" s="1"/>
    </row>
    <row r="269" spans="2:24" ht="13" x14ac:dyDescent="0.15">
      <c r="B269" s="4"/>
      <c r="D269" s="4"/>
      <c r="F269" s="4"/>
      <c r="H269" s="4"/>
      <c r="J269" s="4"/>
      <c r="L269" s="4"/>
      <c r="N269" s="4"/>
      <c r="P269" s="4"/>
      <c r="R269" s="4"/>
      <c r="T269" s="4"/>
      <c r="X269" s="1"/>
    </row>
    <row r="270" spans="2:24" ht="13" x14ac:dyDescent="0.15">
      <c r="B270" s="4"/>
      <c r="D270" s="4"/>
      <c r="F270" s="4"/>
      <c r="H270" s="4"/>
      <c r="J270" s="4"/>
      <c r="L270" s="4"/>
      <c r="N270" s="4"/>
      <c r="P270" s="4"/>
      <c r="R270" s="4"/>
      <c r="T270" s="4"/>
      <c r="X270" s="1"/>
    </row>
    <row r="271" spans="2:24" ht="13" x14ac:dyDescent="0.15">
      <c r="B271" s="4"/>
      <c r="D271" s="4"/>
      <c r="F271" s="4"/>
      <c r="H271" s="4"/>
      <c r="J271" s="4"/>
      <c r="L271" s="4"/>
      <c r="N271" s="4"/>
      <c r="P271" s="4"/>
      <c r="R271" s="4"/>
      <c r="T271" s="4"/>
      <c r="X271" s="1"/>
    </row>
    <row r="272" spans="2:24" ht="13" x14ac:dyDescent="0.15">
      <c r="B272" s="4"/>
      <c r="D272" s="4"/>
      <c r="F272" s="4"/>
      <c r="H272" s="4"/>
      <c r="J272" s="4"/>
      <c r="L272" s="4"/>
      <c r="N272" s="4"/>
      <c r="P272" s="4"/>
      <c r="R272" s="4"/>
      <c r="T272" s="4"/>
      <c r="X272" s="1"/>
    </row>
    <row r="273" spans="2:24" ht="13" x14ac:dyDescent="0.15">
      <c r="B273" s="4"/>
      <c r="D273" s="4"/>
      <c r="F273" s="4"/>
      <c r="H273" s="4"/>
      <c r="J273" s="4"/>
      <c r="L273" s="4"/>
      <c r="N273" s="4"/>
      <c r="P273" s="4"/>
      <c r="R273" s="4"/>
      <c r="T273" s="4"/>
      <c r="X273" s="1"/>
    </row>
    <row r="274" spans="2:24" ht="13" x14ac:dyDescent="0.15">
      <c r="B274" s="4"/>
      <c r="D274" s="4"/>
      <c r="F274" s="4"/>
      <c r="H274" s="4"/>
      <c r="J274" s="4"/>
      <c r="L274" s="4"/>
      <c r="N274" s="4"/>
      <c r="P274" s="4"/>
      <c r="R274" s="4"/>
      <c r="T274" s="4"/>
      <c r="X274" s="1"/>
    </row>
    <row r="275" spans="2:24" ht="13" x14ac:dyDescent="0.15">
      <c r="B275" s="4"/>
      <c r="D275" s="4"/>
      <c r="F275" s="4"/>
      <c r="H275" s="4"/>
      <c r="J275" s="4"/>
      <c r="L275" s="4"/>
      <c r="N275" s="4"/>
      <c r="P275" s="4"/>
      <c r="R275" s="4"/>
      <c r="T275" s="4"/>
      <c r="X275" s="1"/>
    </row>
    <row r="276" spans="2:24" ht="13" x14ac:dyDescent="0.15">
      <c r="B276" s="4"/>
      <c r="D276" s="4"/>
      <c r="F276" s="4"/>
      <c r="H276" s="4"/>
      <c r="J276" s="4"/>
      <c r="L276" s="4"/>
      <c r="N276" s="4"/>
      <c r="P276" s="4"/>
      <c r="R276" s="4"/>
      <c r="T276" s="4"/>
      <c r="X276" s="1"/>
    </row>
    <row r="277" spans="2:24" ht="13" x14ac:dyDescent="0.15">
      <c r="B277" s="4"/>
      <c r="D277" s="4"/>
      <c r="F277" s="4"/>
      <c r="H277" s="4"/>
      <c r="J277" s="4"/>
      <c r="L277" s="4"/>
      <c r="N277" s="4"/>
      <c r="P277" s="4"/>
      <c r="R277" s="4"/>
      <c r="T277" s="4"/>
      <c r="X277" s="1"/>
    </row>
    <row r="278" spans="2:24" ht="13" x14ac:dyDescent="0.15">
      <c r="B278" s="4"/>
      <c r="D278" s="4"/>
      <c r="F278" s="4"/>
      <c r="H278" s="4"/>
      <c r="J278" s="4"/>
      <c r="L278" s="4"/>
      <c r="N278" s="4"/>
      <c r="P278" s="4"/>
      <c r="R278" s="4"/>
      <c r="T278" s="4"/>
      <c r="X278" s="1"/>
    </row>
    <row r="279" spans="2:24" ht="13" x14ac:dyDescent="0.15">
      <c r="B279" s="4"/>
      <c r="D279" s="4"/>
      <c r="F279" s="4"/>
      <c r="H279" s="4"/>
      <c r="J279" s="4"/>
      <c r="L279" s="4"/>
      <c r="N279" s="4"/>
      <c r="P279" s="4"/>
      <c r="R279" s="4"/>
      <c r="T279" s="4"/>
      <c r="X279" s="1"/>
    </row>
    <row r="280" spans="2:24" ht="13" x14ac:dyDescent="0.15">
      <c r="B280" s="4"/>
      <c r="D280" s="4"/>
      <c r="F280" s="4"/>
      <c r="H280" s="4"/>
      <c r="J280" s="4"/>
      <c r="L280" s="4"/>
      <c r="N280" s="4"/>
      <c r="P280" s="4"/>
      <c r="R280" s="4"/>
      <c r="T280" s="4"/>
      <c r="X280" s="1"/>
    </row>
    <row r="281" spans="2:24" ht="13" x14ac:dyDescent="0.15">
      <c r="B281" s="4"/>
      <c r="D281" s="4"/>
      <c r="F281" s="4"/>
      <c r="H281" s="4"/>
      <c r="J281" s="4"/>
      <c r="L281" s="4"/>
      <c r="N281" s="4"/>
      <c r="P281" s="4"/>
      <c r="R281" s="4"/>
      <c r="T281" s="4"/>
      <c r="X281" s="1"/>
    </row>
    <row r="282" spans="2:24" ht="13" x14ac:dyDescent="0.15">
      <c r="B282" s="4"/>
      <c r="D282" s="4"/>
      <c r="F282" s="4"/>
      <c r="H282" s="4"/>
      <c r="J282" s="4"/>
      <c r="L282" s="4"/>
      <c r="N282" s="4"/>
      <c r="P282" s="4"/>
      <c r="R282" s="4"/>
      <c r="T282" s="4"/>
      <c r="X282" s="1"/>
    </row>
    <row r="283" spans="2:24" ht="13" x14ac:dyDescent="0.15">
      <c r="B283" s="4"/>
      <c r="D283" s="4"/>
      <c r="F283" s="4"/>
      <c r="H283" s="4"/>
      <c r="J283" s="4"/>
      <c r="L283" s="4"/>
      <c r="N283" s="4"/>
      <c r="P283" s="4"/>
      <c r="R283" s="4"/>
      <c r="T283" s="4"/>
      <c r="X283" s="1"/>
    </row>
    <row r="284" spans="2:24" ht="13" x14ac:dyDescent="0.15">
      <c r="B284" s="4"/>
      <c r="D284" s="4"/>
      <c r="F284" s="4"/>
      <c r="H284" s="4"/>
      <c r="J284" s="4"/>
      <c r="L284" s="4"/>
      <c r="N284" s="4"/>
      <c r="P284" s="4"/>
      <c r="R284" s="4"/>
      <c r="T284" s="4"/>
      <c r="X284" s="1"/>
    </row>
    <row r="285" spans="2:24" ht="13" x14ac:dyDescent="0.15">
      <c r="B285" s="4"/>
      <c r="D285" s="4"/>
      <c r="F285" s="4"/>
      <c r="H285" s="4"/>
      <c r="J285" s="4"/>
      <c r="L285" s="4"/>
      <c r="N285" s="4"/>
      <c r="P285" s="4"/>
      <c r="R285" s="4"/>
      <c r="T285" s="4"/>
      <c r="X285" s="1"/>
    </row>
    <row r="286" spans="2:24" ht="13" x14ac:dyDescent="0.15">
      <c r="B286" s="4"/>
      <c r="D286" s="4"/>
      <c r="F286" s="4"/>
      <c r="H286" s="4"/>
      <c r="J286" s="4"/>
      <c r="L286" s="4"/>
      <c r="N286" s="4"/>
      <c r="P286" s="4"/>
      <c r="R286" s="4"/>
      <c r="T286" s="4"/>
      <c r="X286" s="1"/>
    </row>
    <row r="287" spans="2:24" ht="13" x14ac:dyDescent="0.15">
      <c r="B287" s="4"/>
      <c r="D287" s="4"/>
      <c r="F287" s="4"/>
      <c r="H287" s="4"/>
      <c r="J287" s="4"/>
      <c r="L287" s="4"/>
      <c r="N287" s="4"/>
      <c r="P287" s="4"/>
      <c r="R287" s="4"/>
      <c r="T287" s="4"/>
      <c r="X287" s="1"/>
    </row>
    <row r="288" spans="2:24" ht="13" x14ac:dyDescent="0.15">
      <c r="B288" s="4"/>
      <c r="D288" s="4"/>
      <c r="F288" s="4"/>
      <c r="H288" s="4"/>
      <c r="J288" s="4"/>
      <c r="L288" s="4"/>
      <c r="N288" s="4"/>
      <c r="P288" s="4"/>
      <c r="R288" s="4"/>
      <c r="T288" s="4"/>
      <c r="X288" s="1"/>
    </row>
    <row r="289" spans="2:24" ht="13" x14ac:dyDescent="0.15">
      <c r="B289" s="4"/>
      <c r="D289" s="4"/>
      <c r="F289" s="4"/>
      <c r="H289" s="4"/>
      <c r="J289" s="4"/>
      <c r="L289" s="4"/>
      <c r="N289" s="4"/>
      <c r="P289" s="4"/>
      <c r="R289" s="4"/>
      <c r="T289" s="4"/>
      <c r="X289" s="1"/>
    </row>
    <row r="290" spans="2:24" ht="13" x14ac:dyDescent="0.15">
      <c r="B290" s="4"/>
      <c r="D290" s="4"/>
      <c r="F290" s="4"/>
      <c r="H290" s="4"/>
      <c r="J290" s="4"/>
      <c r="L290" s="4"/>
      <c r="N290" s="4"/>
      <c r="P290" s="4"/>
      <c r="R290" s="4"/>
      <c r="T290" s="4"/>
      <c r="X290" s="1"/>
    </row>
    <row r="291" spans="2:24" ht="13" x14ac:dyDescent="0.15">
      <c r="B291" s="4"/>
      <c r="D291" s="4"/>
      <c r="F291" s="4"/>
      <c r="H291" s="4"/>
      <c r="J291" s="4"/>
      <c r="L291" s="4"/>
      <c r="N291" s="4"/>
      <c r="P291" s="4"/>
      <c r="R291" s="4"/>
      <c r="T291" s="4"/>
      <c r="X291" s="1"/>
    </row>
    <row r="292" spans="2:24" ht="13" x14ac:dyDescent="0.15">
      <c r="B292" s="4"/>
      <c r="D292" s="4"/>
      <c r="F292" s="4"/>
      <c r="H292" s="4"/>
      <c r="J292" s="4"/>
      <c r="L292" s="4"/>
      <c r="N292" s="4"/>
      <c r="P292" s="4"/>
      <c r="R292" s="4"/>
      <c r="T292" s="4"/>
      <c r="X292" s="1"/>
    </row>
    <row r="293" spans="2:24" ht="13" x14ac:dyDescent="0.15">
      <c r="B293" s="4"/>
      <c r="D293" s="4"/>
      <c r="F293" s="4"/>
      <c r="H293" s="4"/>
      <c r="J293" s="4"/>
      <c r="L293" s="4"/>
      <c r="N293" s="4"/>
      <c r="P293" s="4"/>
      <c r="R293" s="4"/>
      <c r="T293" s="4"/>
      <c r="X293" s="1"/>
    </row>
    <row r="294" spans="2:24" ht="13" x14ac:dyDescent="0.15">
      <c r="B294" s="4"/>
      <c r="D294" s="4"/>
      <c r="F294" s="4"/>
      <c r="H294" s="4"/>
      <c r="J294" s="4"/>
      <c r="L294" s="4"/>
      <c r="N294" s="4"/>
      <c r="P294" s="4"/>
      <c r="R294" s="4"/>
      <c r="T294" s="4"/>
      <c r="X294" s="1"/>
    </row>
    <row r="295" spans="2:24" ht="13" x14ac:dyDescent="0.15">
      <c r="B295" s="4"/>
      <c r="D295" s="4"/>
      <c r="F295" s="4"/>
      <c r="H295" s="4"/>
      <c r="J295" s="4"/>
      <c r="L295" s="4"/>
      <c r="N295" s="4"/>
      <c r="P295" s="4"/>
      <c r="R295" s="4"/>
      <c r="T295" s="4"/>
      <c r="X295" s="1"/>
    </row>
    <row r="296" spans="2:24" ht="13" x14ac:dyDescent="0.15">
      <c r="B296" s="4"/>
      <c r="D296" s="4"/>
      <c r="F296" s="4"/>
      <c r="H296" s="4"/>
      <c r="J296" s="4"/>
      <c r="L296" s="4"/>
      <c r="N296" s="4"/>
      <c r="P296" s="4"/>
      <c r="R296" s="4"/>
      <c r="T296" s="4"/>
      <c r="X296" s="1"/>
    </row>
    <row r="297" spans="2:24" ht="13" x14ac:dyDescent="0.15">
      <c r="B297" s="4"/>
      <c r="D297" s="4"/>
      <c r="F297" s="4"/>
      <c r="H297" s="4"/>
      <c r="J297" s="4"/>
      <c r="L297" s="4"/>
      <c r="N297" s="4"/>
      <c r="P297" s="4"/>
      <c r="R297" s="4"/>
      <c r="T297" s="4"/>
      <c r="X297" s="1"/>
    </row>
    <row r="298" spans="2:24" ht="13" x14ac:dyDescent="0.15">
      <c r="B298" s="4"/>
      <c r="D298" s="4"/>
      <c r="F298" s="4"/>
      <c r="H298" s="4"/>
      <c r="J298" s="4"/>
      <c r="L298" s="4"/>
      <c r="N298" s="4"/>
      <c r="P298" s="4"/>
      <c r="R298" s="4"/>
      <c r="T298" s="4"/>
      <c r="X298" s="1"/>
    </row>
    <row r="299" spans="2:24" ht="13" x14ac:dyDescent="0.15">
      <c r="B299" s="4"/>
      <c r="D299" s="4"/>
      <c r="F299" s="4"/>
      <c r="H299" s="4"/>
      <c r="J299" s="4"/>
      <c r="L299" s="4"/>
      <c r="N299" s="4"/>
      <c r="P299" s="4"/>
      <c r="R299" s="4"/>
      <c r="T299" s="4"/>
      <c r="X299" s="1"/>
    </row>
    <row r="300" spans="2:24" ht="13" x14ac:dyDescent="0.15">
      <c r="B300" s="4"/>
      <c r="D300" s="4"/>
      <c r="F300" s="4"/>
      <c r="H300" s="4"/>
      <c r="J300" s="4"/>
      <c r="L300" s="4"/>
      <c r="N300" s="4"/>
      <c r="P300" s="4"/>
      <c r="R300" s="4"/>
      <c r="T300" s="4"/>
      <c r="X300" s="1"/>
    </row>
    <row r="301" spans="2:24" ht="13" x14ac:dyDescent="0.15">
      <c r="B301" s="4"/>
      <c r="D301" s="4"/>
      <c r="F301" s="4"/>
      <c r="H301" s="4"/>
      <c r="J301" s="4"/>
      <c r="L301" s="4"/>
      <c r="N301" s="4"/>
      <c r="P301" s="4"/>
      <c r="R301" s="4"/>
      <c r="T301" s="4"/>
      <c r="X301" s="1"/>
    </row>
    <row r="302" spans="2:24" ht="13" x14ac:dyDescent="0.15">
      <c r="B302" s="4"/>
      <c r="D302" s="4"/>
      <c r="F302" s="4"/>
      <c r="H302" s="4"/>
      <c r="J302" s="4"/>
      <c r="L302" s="4"/>
      <c r="N302" s="4"/>
      <c r="P302" s="4"/>
      <c r="R302" s="4"/>
      <c r="T302" s="4"/>
      <c r="X302" s="1"/>
    </row>
    <row r="303" spans="2:24" ht="13" x14ac:dyDescent="0.15">
      <c r="B303" s="4"/>
      <c r="D303" s="4"/>
      <c r="F303" s="4"/>
      <c r="H303" s="4"/>
      <c r="J303" s="4"/>
      <c r="L303" s="4"/>
      <c r="N303" s="4"/>
      <c r="P303" s="4"/>
      <c r="R303" s="4"/>
      <c r="T303" s="4"/>
      <c r="X303" s="1"/>
    </row>
    <row r="304" spans="2:24" ht="13" x14ac:dyDescent="0.15">
      <c r="B304" s="4"/>
      <c r="D304" s="4"/>
      <c r="F304" s="4"/>
      <c r="H304" s="4"/>
      <c r="J304" s="4"/>
      <c r="L304" s="4"/>
      <c r="N304" s="4"/>
      <c r="P304" s="4"/>
      <c r="R304" s="4"/>
      <c r="T304" s="4"/>
      <c r="X304" s="1"/>
    </row>
    <row r="305" spans="2:24" ht="13" x14ac:dyDescent="0.15">
      <c r="B305" s="4"/>
      <c r="D305" s="4"/>
      <c r="F305" s="4"/>
      <c r="H305" s="4"/>
      <c r="J305" s="4"/>
      <c r="L305" s="4"/>
      <c r="N305" s="4"/>
      <c r="P305" s="4"/>
      <c r="R305" s="4"/>
      <c r="T305" s="4"/>
      <c r="X305" s="1"/>
    </row>
    <row r="306" spans="2:24" ht="13" x14ac:dyDescent="0.15">
      <c r="B306" s="4"/>
      <c r="D306" s="4"/>
      <c r="F306" s="4"/>
      <c r="H306" s="4"/>
      <c r="J306" s="4"/>
      <c r="L306" s="4"/>
      <c r="N306" s="4"/>
      <c r="P306" s="4"/>
      <c r="R306" s="4"/>
      <c r="T306" s="4"/>
      <c r="X306" s="1"/>
    </row>
    <row r="307" spans="2:24" ht="13" x14ac:dyDescent="0.15">
      <c r="B307" s="4"/>
      <c r="D307" s="4"/>
      <c r="F307" s="4"/>
      <c r="H307" s="4"/>
      <c r="J307" s="4"/>
      <c r="L307" s="4"/>
      <c r="N307" s="4"/>
      <c r="P307" s="4"/>
      <c r="R307" s="4"/>
      <c r="T307" s="4"/>
      <c r="X307" s="1"/>
    </row>
    <row r="308" spans="2:24" ht="13" x14ac:dyDescent="0.15">
      <c r="B308" s="4"/>
      <c r="D308" s="4"/>
      <c r="F308" s="4"/>
      <c r="H308" s="4"/>
      <c r="J308" s="4"/>
      <c r="L308" s="4"/>
      <c r="N308" s="4"/>
      <c r="P308" s="4"/>
      <c r="R308" s="4"/>
      <c r="T308" s="4"/>
      <c r="X308" s="1"/>
    </row>
    <row r="309" spans="2:24" ht="13" x14ac:dyDescent="0.15">
      <c r="B309" s="4"/>
      <c r="D309" s="4"/>
      <c r="F309" s="4"/>
      <c r="H309" s="4"/>
      <c r="J309" s="4"/>
      <c r="L309" s="4"/>
      <c r="N309" s="4"/>
      <c r="P309" s="4"/>
      <c r="R309" s="4"/>
      <c r="T309" s="4"/>
      <c r="X309" s="1"/>
    </row>
    <row r="310" spans="2:24" ht="13" x14ac:dyDescent="0.15">
      <c r="B310" s="4"/>
      <c r="D310" s="4"/>
      <c r="F310" s="4"/>
      <c r="H310" s="4"/>
      <c r="J310" s="4"/>
      <c r="L310" s="4"/>
      <c r="N310" s="4"/>
      <c r="P310" s="4"/>
      <c r="R310" s="4"/>
      <c r="T310" s="4"/>
      <c r="X310" s="1"/>
    </row>
    <row r="311" spans="2:24" ht="13" x14ac:dyDescent="0.15">
      <c r="B311" s="4"/>
      <c r="D311" s="4"/>
      <c r="F311" s="4"/>
      <c r="H311" s="4"/>
      <c r="J311" s="4"/>
      <c r="L311" s="4"/>
      <c r="N311" s="4"/>
      <c r="P311" s="4"/>
      <c r="R311" s="4"/>
      <c r="T311" s="4"/>
      <c r="X311" s="1"/>
    </row>
    <row r="312" spans="2:24" ht="13" x14ac:dyDescent="0.15">
      <c r="B312" s="4"/>
      <c r="D312" s="4"/>
      <c r="F312" s="4"/>
      <c r="H312" s="4"/>
      <c r="J312" s="4"/>
      <c r="L312" s="4"/>
      <c r="N312" s="4"/>
      <c r="P312" s="4"/>
      <c r="R312" s="4"/>
      <c r="T312" s="4"/>
      <c r="X312" s="1"/>
    </row>
    <row r="313" spans="2:24" ht="13" x14ac:dyDescent="0.15">
      <c r="B313" s="4"/>
      <c r="D313" s="4"/>
      <c r="F313" s="4"/>
      <c r="H313" s="4"/>
      <c r="J313" s="4"/>
      <c r="L313" s="4"/>
      <c r="N313" s="4"/>
      <c r="P313" s="4"/>
      <c r="R313" s="4"/>
      <c r="T313" s="4"/>
      <c r="X313" s="1"/>
    </row>
    <row r="314" spans="2:24" ht="13" x14ac:dyDescent="0.15">
      <c r="B314" s="4"/>
      <c r="D314" s="4"/>
      <c r="F314" s="4"/>
      <c r="H314" s="4"/>
      <c r="J314" s="4"/>
      <c r="L314" s="4"/>
      <c r="N314" s="4"/>
      <c r="P314" s="4"/>
      <c r="R314" s="4"/>
      <c r="T314" s="4"/>
      <c r="X314" s="1"/>
    </row>
    <row r="315" spans="2:24" ht="13" x14ac:dyDescent="0.15">
      <c r="B315" s="4"/>
      <c r="D315" s="4"/>
      <c r="F315" s="4"/>
      <c r="H315" s="4"/>
      <c r="J315" s="4"/>
      <c r="L315" s="4"/>
      <c r="N315" s="4"/>
      <c r="P315" s="4"/>
      <c r="R315" s="4"/>
      <c r="T315" s="4"/>
      <c r="X315" s="1"/>
    </row>
    <row r="316" spans="2:24" ht="13" x14ac:dyDescent="0.15">
      <c r="B316" s="4"/>
      <c r="D316" s="4"/>
      <c r="F316" s="4"/>
      <c r="H316" s="4"/>
      <c r="J316" s="4"/>
      <c r="L316" s="4"/>
      <c r="N316" s="4"/>
      <c r="P316" s="4"/>
      <c r="R316" s="4"/>
      <c r="T316" s="4"/>
      <c r="X316" s="1"/>
    </row>
    <row r="317" spans="2:24" ht="13" x14ac:dyDescent="0.15">
      <c r="B317" s="4"/>
      <c r="D317" s="4"/>
      <c r="F317" s="4"/>
      <c r="H317" s="4"/>
      <c r="J317" s="4"/>
      <c r="L317" s="4"/>
      <c r="N317" s="4"/>
      <c r="P317" s="4"/>
      <c r="R317" s="4"/>
      <c r="T317" s="4"/>
      <c r="X317" s="1"/>
    </row>
    <row r="318" spans="2:24" ht="13" x14ac:dyDescent="0.15">
      <c r="B318" s="4"/>
      <c r="D318" s="4"/>
      <c r="F318" s="4"/>
      <c r="H318" s="4"/>
      <c r="J318" s="4"/>
      <c r="L318" s="4"/>
      <c r="N318" s="4"/>
      <c r="P318" s="4"/>
      <c r="R318" s="4"/>
      <c r="T318" s="4"/>
      <c r="X318" s="1"/>
    </row>
    <row r="319" spans="2:24" ht="13" x14ac:dyDescent="0.15">
      <c r="B319" s="4"/>
      <c r="D319" s="4"/>
      <c r="F319" s="4"/>
      <c r="H319" s="4"/>
      <c r="J319" s="4"/>
      <c r="L319" s="4"/>
      <c r="N319" s="4"/>
      <c r="P319" s="4"/>
      <c r="R319" s="4"/>
      <c r="T319" s="4"/>
      <c r="X319" s="1"/>
    </row>
    <row r="320" spans="2:24" ht="13" x14ac:dyDescent="0.15">
      <c r="B320" s="4"/>
      <c r="D320" s="4"/>
      <c r="F320" s="4"/>
      <c r="H320" s="4"/>
      <c r="J320" s="4"/>
      <c r="L320" s="4"/>
      <c r="N320" s="4"/>
      <c r="P320" s="4"/>
      <c r="R320" s="4"/>
      <c r="T320" s="4"/>
      <c r="X320" s="1"/>
    </row>
    <row r="321" spans="2:24" ht="13" x14ac:dyDescent="0.15">
      <c r="B321" s="4"/>
      <c r="D321" s="4"/>
      <c r="F321" s="4"/>
      <c r="H321" s="4"/>
      <c r="J321" s="4"/>
      <c r="L321" s="4"/>
      <c r="N321" s="4"/>
      <c r="P321" s="4"/>
      <c r="R321" s="4"/>
      <c r="T321" s="4"/>
      <c r="X321" s="1"/>
    </row>
    <row r="322" spans="2:24" ht="13" x14ac:dyDescent="0.15">
      <c r="B322" s="4"/>
      <c r="D322" s="4"/>
      <c r="F322" s="4"/>
      <c r="H322" s="4"/>
      <c r="J322" s="4"/>
      <c r="L322" s="4"/>
      <c r="N322" s="4"/>
      <c r="P322" s="4"/>
      <c r="R322" s="4"/>
      <c r="T322" s="4"/>
      <c r="X322" s="1"/>
    </row>
    <row r="323" spans="2:24" ht="13" x14ac:dyDescent="0.15">
      <c r="B323" s="4"/>
      <c r="D323" s="4"/>
      <c r="F323" s="4"/>
      <c r="H323" s="4"/>
      <c r="J323" s="4"/>
      <c r="L323" s="4"/>
      <c r="N323" s="4"/>
      <c r="P323" s="4"/>
      <c r="R323" s="4"/>
      <c r="T323" s="4"/>
      <c r="X323" s="1"/>
    </row>
    <row r="324" spans="2:24" ht="13" x14ac:dyDescent="0.15">
      <c r="B324" s="4"/>
      <c r="D324" s="4"/>
      <c r="F324" s="4"/>
      <c r="H324" s="4"/>
      <c r="J324" s="4"/>
      <c r="L324" s="4"/>
      <c r="N324" s="4"/>
      <c r="P324" s="4"/>
      <c r="R324" s="4"/>
      <c r="T324" s="4"/>
      <c r="X324" s="1"/>
    </row>
    <row r="325" spans="2:24" ht="13" x14ac:dyDescent="0.15">
      <c r="B325" s="4"/>
      <c r="D325" s="4"/>
      <c r="F325" s="4"/>
      <c r="H325" s="4"/>
      <c r="J325" s="4"/>
      <c r="L325" s="4"/>
      <c r="N325" s="4"/>
      <c r="P325" s="4"/>
      <c r="R325" s="4"/>
      <c r="T325" s="4"/>
      <c r="X325" s="1"/>
    </row>
    <row r="326" spans="2:24" ht="13" x14ac:dyDescent="0.15">
      <c r="B326" s="4"/>
      <c r="D326" s="4"/>
      <c r="F326" s="4"/>
      <c r="H326" s="4"/>
      <c r="J326" s="4"/>
      <c r="L326" s="4"/>
      <c r="N326" s="4"/>
      <c r="P326" s="4"/>
      <c r="R326" s="4"/>
      <c r="T326" s="4"/>
      <c r="X326" s="1"/>
    </row>
    <row r="327" spans="2:24" ht="13" x14ac:dyDescent="0.15">
      <c r="B327" s="4"/>
      <c r="D327" s="4"/>
      <c r="F327" s="4"/>
      <c r="H327" s="4"/>
      <c r="J327" s="4"/>
      <c r="L327" s="4"/>
      <c r="N327" s="4"/>
      <c r="P327" s="4"/>
      <c r="R327" s="4"/>
      <c r="T327" s="4"/>
      <c r="X327" s="1"/>
    </row>
    <row r="328" spans="2:24" ht="13" x14ac:dyDescent="0.15">
      <c r="B328" s="4"/>
      <c r="D328" s="4"/>
      <c r="F328" s="4"/>
      <c r="H328" s="4"/>
      <c r="J328" s="4"/>
      <c r="L328" s="4"/>
      <c r="N328" s="4"/>
      <c r="P328" s="4"/>
      <c r="R328" s="4"/>
      <c r="T328" s="4"/>
      <c r="X328" s="1"/>
    </row>
    <row r="329" spans="2:24" ht="13" x14ac:dyDescent="0.15">
      <c r="B329" s="4"/>
      <c r="D329" s="4"/>
      <c r="F329" s="4"/>
      <c r="H329" s="4"/>
      <c r="J329" s="4"/>
      <c r="L329" s="4"/>
      <c r="N329" s="4"/>
      <c r="P329" s="4"/>
      <c r="R329" s="4"/>
      <c r="T329" s="4"/>
      <c r="X329" s="1"/>
    </row>
    <row r="330" spans="2:24" ht="13" x14ac:dyDescent="0.15">
      <c r="B330" s="4"/>
      <c r="D330" s="4"/>
      <c r="F330" s="4"/>
      <c r="H330" s="4"/>
      <c r="J330" s="4"/>
      <c r="L330" s="4"/>
      <c r="N330" s="4"/>
      <c r="P330" s="4"/>
      <c r="R330" s="4"/>
      <c r="T330" s="4"/>
      <c r="X330" s="1"/>
    </row>
    <row r="331" spans="2:24" ht="13" x14ac:dyDescent="0.15">
      <c r="B331" s="4"/>
      <c r="D331" s="4"/>
      <c r="F331" s="4"/>
      <c r="H331" s="4"/>
      <c r="J331" s="4"/>
      <c r="L331" s="4"/>
      <c r="N331" s="4"/>
      <c r="P331" s="4"/>
      <c r="R331" s="4"/>
      <c r="T331" s="4"/>
      <c r="X331" s="1"/>
    </row>
    <row r="332" spans="2:24" ht="13" x14ac:dyDescent="0.15">
      <c r="B332" s="4"/>
      <c r="D332" s="4"/>
      <c r="F332" s="4"/>
      <c r="H332" s="4"/>
      <c r="J332" s="4"/>
      <c r="L332" s="4"/>
      <c r="N332" s="4"/>
      <c r="P332" s="4"/>
      <c r="R332" s="4"/>
      <c r="T332" s="4"/>
      <c r="X332" s="1"/>
    </row>
    <row r="333" spans="2:24" ht="13" x14ac:dyDescent="0.15">
      <c r="B333" s="4"/>
      <c r="D333" s="4"/>
      <c r="F333" s="4"/>
      <c r="H333" s="4"/>
      <c r="J333" s="4"/>
      <c r="L333" s="4"/>
      <c r="N333" s="4"/>
      <c r="P333" s="4"/>
      <c r="R333" s="4"/>
      <c r="T333" s="4"/>
      <c r="X333" s="1"/>
    </row>
    <row r="334" spans="2:24" ht="13" x14ac:dyDescent="0.15">
      <c r="B334" s="4"/>
      <c r="D334" s="4"/>
      <c r="F334" s="4"/>
      <c r="H334" s="4"/>
      <c r="J334" s="4"/>
      <c r="L334" s="4"/>
      <c r="N334" s="4"/>
      <c r="P334" s="4"/>
      <c r="R334" s="4"/>
      <c r="T334" s="4"/>
      <c r="X334" s="1"/>
    </row>
    <row r="335" spans="2:24" ht="13" x14ac:dyDescent="0.15">
      <c r="B335" s="4"/>
      <c r="D335" s="4"/>
      <c r="F335" s="4"/>
      <c r="H335" s="4"/>
      <c r="J335" s="4"/>
      <c r="L335" s="4"/>
      <c r="N335" s="4"/>
      <c r="P335" s="4"/>
      <c r="R335" s="4"/>
      <c r="T335" s="4"/>
      <c r="X335" s="1"/>
    </row>
    <row r="336" spans="2:24" ht="13" x14ac:dyDescent="0.15">
      <c r="B336" s="4"/>
      <c r="D336" s="4"/>
      <c r="F336" s="4"/>
      <c r="H336" s="4"/>
      <c r="J336" s="4"/>
      <c r="L336" s="4"/>
      <c r="N336" s="4"/>
      <c r="P336" s="4"/>
      <c r="R336" s="4"/>
      <c r="T336" s="4"/>
      <c r="X336" s="1"/>
    </row>
    <row r="337" spans="2:24" ht="13" x14ac:dyDescent="0.15">
      <c r="B337" s="4"/>
      <c r="D337" s="4"/>
      <c r="F337" s="4"/>
      <c r="H337" s="4"/>
      <c r="J337" s="4"/>
      <c r="L337" s="4"/>
      <c r="N337" s="4"/>
      <c r="P337" s="4"/>
      <c r="R337" s="4"/>
      <c r="T337" s="4"/>
      <c r="X337" s="1"/>
    </row>
    <row r="338" spans="2:24" ht="13" x14ac:dyDescent="0.15">
      <c r="B338" s="4"/>
      <c r="D338" s="4"/>
      <c r="F338" s="4"/>
      <c r="H338" s="4"/>
      <c r="J338" s="4"/>
      <c r="L338" s="4"/>
      <c r="N338" s="4"/>
      <c r="P338" s="4"/>
      <c r="R338" s="4"/>
      <c r="T338" s="4"/>
      <c r="X338" s="1"/>
    </row>
    <row r="339" spans="2:24" ht="13" x14ac:dyDescent="0.15">
      <c r="B339" s="4"/>
      <c r="D339" s="4"/>
      <c r="F339" s="4"/>
      <c r="H339" s="4"/>
      <c r="J339" s="4"/>
      <c r="L339" s="4"/>
      <c r="N339" s="4"/>
      <c r="P339" s="4"/>
      <c r="R339" s="4"/>
      <c r="T339" s="4"/>
      <c r="X339" s="1"/>
    </row>
    <row r="340" spans="2:24" ht="13" x14ac:dyDescent="0.15">
      <c r="B340" s="4"/>
      <c r="D340" s="4"/>
      <c r="F340" s="4"/>
      <c r="H340" s="4"/>
      <c r="J340" s="4"/>
      <c r="L340" s="4"/>
      <c r="N340" s="4"/>
      <c r="P340" s="4"/>
      <c r="R340" s="4"/>
      <c r="T340" s="4"/>
      <c r="X340" s="1"/>
    </row>
    <row r="341" spans="2:24" ht="13" x14ac:dyDescent="0.15">
      <c r="B341" s="4"/>
      <c r="D341" s="4"/>
      <c r="F341" s="4"/>
      <c r="H341" s="4"/>
      <c r="J341" s="4"/>
      <c r="L341" s="4"/>
      <c r="N341" s="4"/>
      <c r="P341" s="4"/>
      <c r="R341" s="4"/>
      <c r="T341" s="4"/>
      <c r="X341" s="1"/>
    </row>
    <row r="342" spans="2:24" ht="13" x14ac:dyDescent="0.15">
      <c r="B342" s="4"/>
      <c r="D342" s="4"/>
      <c r="F342" s="4"/>
      <c r="H342" s="4"/>
      <c r="J342" s="4"/>
      <c r="L342" s="4"/>
      <c r="N342" s="4"/>
      <c r="P342" s="4"/>
      <c r="R342" s="4"/>
      <c r="T342" s="4"/>
      <c r="X342" s="1"/>
    </row>
    <row r="343" spans="2:24" ht="13" x14ac:dyDescent="0.15">
      <c r="B343" s="4"/>
      <c r="D343" s="4"/>
      <c r="F343" s="4"/>
      <c r="H343" s="4"/>
      <c r="J343" s="4"/>
      <c r="L343" s="4"/>
      <c r="N343" s="4"/>
      <c r="P343" s="4"/>
      <c r="R343" s="4"/>
      <c r="T343" s="4"/>
      <c r="X343" s="1"/>
    </row>
    <row r="344" spans="2:24" ht="13" x14ac:dyDescent="0.15">
      <c r="B344" s="4"/>
      <c r="D344" s="4"/>
      <c r="F344" s="4"/>
      <c r="H344" s="4"/>
      <c r="J344" s="4"/>
      <c r="L344" s="4"/>
      <c r="N344" s="4"/>
      <c r="P344" s="4"/>
      <c r="R344" s="4"/>
      <c r="T344" s="4"/>
      <c r="X344" s="1"/>
    </row>
    <row r="345" spans="2:24" ht="13" x14ac:dyDescent="0.15">
      <c r="B345" s="4"/>
      <c r="D345" s="4"/>
      <c r="F345" s="4"/>
      <c r="H345" s="4"/>
      <c r="J345" s="4"/>
      <c r="L345" s="4"/>
      <c r="N345" s="4"/>
      <c r="P345" s="4"/>
      <c r="R345" s="4"/>
      <c r="T345" s="4"/>
      <c r="X345" s="1"/>
    </row>
    <row r="346" spans="2:24" ht="13" x14ac:dyDescent="0.15">
      <c r="B346" s="4"/>
      <c r="D346" s="4"/>
      <c r="F346" s="4"/>
      <c r="H346" s="4"/>
      <c r="J346" s="4"/>
      <c r="L346" s="4"/>
      <c r="N346" s="4"/>
      <c r="P346" s="4"/>
      <c r="R346" s="4"/>
      <c r="T346" s="4"/>
      <c r="X346" s="1"/>
    </row>
    <row r="347" spans="2:24" ht="13" x14ac:dyDescent="0.15">
      <c r="B347" s="4"/>
      <c r="D347" s="4"/>
      <c r="F347" s="4"/>
      <c r="H347" s="4"/>
      <c r="J347" s="4"/>
      <c r="L347" s="4"/>
      <c r="N347" s="4"/>
      <c r="P347" s="4"/>
      <c r="R347" s="4"/>
      <c r="T347" s="4"/>
      <c r="X347" s="1"/>
    </row>
    <row r="348" spans="2:24" ht="13" x14ac:dyDescent="0.15">
      <c r="B348" s="4"/>
      <c r="D348" s="4"/>
      <c r="F348" s="4"/>
      <c r="H348" s="4"/>
      <c r="J348" s="4"/>
      <c r="L348" s="4"/>
      <c r="N348" s="4"/>
      <c r="P348" s="4"/>
      <c r="R348" s="4"/>
      <c r="T348" s="4"/>
      <c r="X348" s="1"/>
    </row>
    <row r="349" spans="2:24" ht="13" x14ac:dyDescent="0.15">
      <c r="B349" s="4"/>
      <c r="D349" s="4"/>
      <c r="F349" s="4"/>
      <c r="H349" s="4"/>
      <c r="J349" s="4"/>
      <c r="L349" s="4"/>
      <c r="N349" s="4"/>
      <c r="P349" s="4"/>
      <c r="R349" s="4"/>
      <c r="T349" s="4"/>
      <c r="X349" s="1"/>
    </row>
    <row r="350" spans="2:24" ht="13" x14ac:dyDescent="0.15">
      <c r="B350" s="4"/>
      <c r="D350" s="4"/>
      <c r="F350" s="4"/>
      <c r="H350" s="4"/>
      <c r="J350" s="4"/>
      <c r="L350" s="4"/>
      <c r="N350" s="4"/>
      <c r="P350" s="4"/>
      <c r="R350" s="4"/>
      <c r="T350" s="4"/>
      <c r="X350" s="1"/>
    </row>
    <row r="351" spans="2:24" ht="13" x14ac:dyDescent="0.15">
      <c r="B351" s="4"/>
      <c r="D351" s="4"/>
      <c r="F351" s="4"/>
      <c r="H351" s="4"/>
      <c r="J351" s="4"/>
      <c r="L351" s="4"/>
      <c r="N351" s="4"/>
      <c r="P351" s="4"/>
      <c r="R351" s="4"/>
      <c r="T351" s="4"/>
      <c r="X351" s="1"/>
    </row>
    <row r="352" spans="2:24" ht="13" x14ac:dyDescent="0.15">
      <c r="B352" s="4"/>
      <c r="D352" s="4"/>
      <c r="F352" s="4"/>
      <c r="H352" s="4"/>
      <c r="J352" s="4"/>
      <c r="L352" s="4"/>
      <c r="N352" s="4"/>
      <c r="P352" s="4"/>
      <c r="R352" s="4"/>
      <c r="T352" s="4"/>
      <c r="X352" s="1"/>
    </row>
    <row r="353" spans="2:24" ht="13" x14ac:dyDescent="0.15">
      <c r="B353" s="4"/>
      <c r="D353" s="4"/>
      <c r="F353" s="4"/>
      <c r="H353" s="4"/>
      <c r="J353" s="4"/>
      <c r="L353" s="4"/>
      <c r="N353" s="4"/>
      <c r="P353" s="4"/>
      <c r="R353" s="4"/>
      <c r="T353" s="4"/>
      <c r="X353" s="1"/>
    </row>
    <row r="354" spans="2:24" ht="13" x14ac:dyDescent="0.15">
      <c r="B354" s="4"/>
      <c r="D354" s="4"/>
      <c r="F354" s="4"/>
      <c r="H354" s="4"/>
      <c r="J354" s="4"/>
      <c r="L354" s="4"/>
      <c r="N354" s="4"/>
      <c r="P354" s="4"/>
      <c r="R354" s="4"/>
      <c r="T354" s="4"/>
      <c r="X354" s="1"/>
    </row>
    <row r="355" spans="2:24" ht="13" x14ac:dyDescent="0.15">
      <c r="B355" s="4"/>
      <c r="D355" s="4"/>
      <c r="F355" s="4"/>
      <c r="H355" s="4"/>
      <c r="J355" s="4"/>
      <c r="L355" s="4"/>
      <c r="N355" s="4"/>
      <c r="P355" s="4"/>
      <c r="R355" s="4"/>
      <c r="T355" s="4"/>
      <c r="X355" s="1"/>
    </row>
    <row r="356" spans="2:24" ht="13" x14ac:dyDescent="0.15">
      <c r="B356" s="4"/>
      <c r="D356" s="4"/>
      <c r="F356" s="4"/>
      <c r="H356" s="4"/>
      <c r="J356" s="4"/>
      <c r="L356" s="4"/>
      <c r="N356" s="4"/>
      <c r="P356" s="4"/>
      <c r="R356" s="4"/>
      <c r="T356" s="4"/>
      <c r="X356" s="1"/>
    </row>
    <row r="357" spans="2:24" ht="13" x14ac:dyDescent="0.15">
      <c r="B357" s="4"/>
      <c r="D357" s="4"/>
      <c r="F357" s="4"/>
      <c r="H357" s="4"/>
      <c r="J357" s="4"/>
      <c r="L357" s="4"/>
      <c r="N357" s="4"/>
      <c r="P357" s="4"/>
      <c r="R357" s="4"/>
      <c r="T357" s="4"/>
      <c r="X357" s="1"/>
    </row>
    <row r="358" spans="2:24" ht="13" x14ac:dyDescent="0.15">
      <c r="B358" s="4"/>
      <c r="D358" s="4"/>
      <c r="F358" s="4"/>
      <c r="H358" s="4"/>
      <c r="J358" s="4"/>
      <c r="L358" s="4"/>
      <c r="N358" s="4"/>
      <c r="P358" s="4"/>
      <c r="R358" s="4"/>
      <c r="T358" s="4"/>
      <c r="X358" s="1"/>
    </row>
    <row r="359" spans="2:24" ht="13" x14ac:dyDescent="0.15">
      <c r="B359" s="4"/>
      <c r="D359" s="4"/>
      <c r="F359" s="4"/>
      <c r="H359" s="4"/>
      <c r="J359" s="4"/>
      <c r="L359" s="4"/>
      <c r="N359" s="4"/>
      <c r="P359" s="4"/>
      <c r="R359" s="4"/>
      <c r="T359" s="4"/>
      <c r="X359" s="1"/>
    </row>
    <row r="360" spans="2:24" ht="13" x14ac:dyDescent="0.15">
      <c r="B360" s="4"/>
      <c r="D360" s="4"/>
      <c r="F360" s="4"/>
      <c r="H360" s="4"/>
      <c r="J360" s="4"/>
      <c r="L360" s="4"/>
      <c r="N360" s="4"/>
      <c r="P360" s="4"/>
      <c r="R360" s="4"/>
      <c r="T360" s="4"/>
      <c r="X360" s="1"/>
    </row>
    <row r="361" spans="2:24" ht="13" x14ac:dyDescent="0.15">
      <c r="B361" s="4"/>
      <c r="D361" s="4"/>
      <c r="F361" s="4"/>
      <c r="H361" s="4"/>
      <c r="J361" s="4"/>
      <c r="L361" s="4"/>
      <c r="N361" s="4"/>
      <c r="P361" s="4"/>
      <c r="R361" s="4"/>
      <c r="T361" s="4"/>
      <c r="X361" s="1"/>
    </row>
    <row r="362" spans="2:24" ht="13" x14ac:dyDescent="0.15">
      <c r="B362" s="4"/>
      <c r="D362" s="4"/>
      <c r="F362" s="4"/>
      <c r="H362" s="4"/>
      <c r="J362" s="4"/>
      <c r="L362" s="4"/>
      <c r="N362" s="4"/>
      <c r="P362" s="4"/>
      <c r="R362" s="4"/>
      <c r="T362" s="4"/>
      <c r="X362" s="1"/>
    </row>
    <row r="363" spans="2:24" ht="13" x14ac:dyDescent="0.15">
      <c r="B363" s="4"/>
      <c r="D363" s="4"/>
      <c r="F363" s="4"/>
      <c r="H363" s="4"/>
      <c r="J363" s="4"/>
      <c r="L363" s="4"/>
      <c r="N363" s="4"/>
      <c r="P363" s="4"/>
      <c r="R363" s="4"/>
      <c r="T363" s="4"/>
      <c r="X363" s="1"/>
    </row>
    <row r="364" spans="2:24" ht="13" x14ac:dyDescent="0.15">
      <c r="B364" s="4"/>
      <c r="D364" s="4"/>
      <c r="F364" s="4"/>
      <c r="H364" s="4"/>
      <c r="J364" s="4"/>
      <c r="L364" s="4"/>
      <c r="N364" s="4"/>
      <c r="P364" s="4"/>
      <c r="R364" s="4"/>
      <c r="T364" s="4"/>
      <c r="X364" s="1"/>
    </row>
    <row r="365" spans="2:24" ht="13" x14ac:dyDescent="0.15">
      <c r="B365" s="4"/>
      <c r="D365" s="4"/>
      <c r="F365" s="4"/>
      <c r="H365" s="4"/>
      <c r="J365" s="4"/>
      <c r="L365" s="4"/>
      <c r="N365" s="4"/>
      <c r="P365" s="4"/>
      <c r="R365" s="4"/>
      <c r="T365" s="4"/>
      <c r="X365" s="1"/>
    </row>
    <row r="366" spans="2:24" ht="13" x14ac:dyDescent="0.15">
      <c r="B366" s="4"/>
      <c r="D366" s="4"/>
      <c r="F366" s="4"/>
      <c r="H366" s="4"/>
      <c r="J366" s="4"/>
      <c r="L366" s="4"/>
      <c r="N366" s="4"/>
      <c r="P366" s="4"/>
      <c r="R366" s="4"/>
      <c r="T366" s="4"/>
      <c r="X366" s="1"/>
    </row>
    <row r="367" spans="2:24" ht="13" x14ac:dyDescent="0.15">
      <c r="B367" s="4"/>
      <c r="D367" s="4"/>
      <c r="F367" s="4"/>
      <c r="H367" s="4"/>
      <c r="J367" s="4"/>
      <c r="L367" s="4"/>
      <c r="N367" s="4"/>
      <c r="P367" s="4"/>
      <c r="R367" s="4"/>
      <c r="T367" s="4"/>
      <c r="X367" s="1"/>
    </row>
    <row r="368" spans="2:24" ht="13" x14ac:dyDescent="0.15">
      <c r="B368" s="4"/>
      <c r="D368" s="4"/>
      <c r="F368" s="4"/>
      <c r="H368" s="4"/>
      <c r="J368" s="4"/>
      <c r="L368" s="4"/>
      <c r="N368" s="4"/>
      <c r="P368" s="4"/>
      <c r="R368" s="4"/>
      <c r="T368" s="4"/>
      <c r="X368" s="1"/>
    </row>
    <row r="369" spans="2:24" ht="13" x14ac:dyDescent="0.15">
      <c r="B369" s="4"/>
      <c r="D369" s="4"/>
      <c r="F369" s="4"/>
      <c r="H369" s="4"/>
      <c r="J369" s="4"/>
      <c r="L369" s="4"/>
      <c r="N369" s="4"/>
      <c r="P369" s="4"/>
      <c r="R369" s="4"/>
      <c r="T369" s="4"/>
      <c r="X369" s="1"/>
    </row>
    <row r="370" spans="2:24" ht="13" x14ac:dyDescent="0.15">
      <c r="B370" s="4"/>
      <c r="D370" s="4"/>
      <c r="F370" s="4"/>
      <c r="H370" s="4"/>
      <c r="J370" s="4"/>
      <c r="L370" s="4"/>
      <c r="N370" s="4"/>
      <c r="P370" s="4"/>
      <c r="R370" s="4"/>
      <c r="T370" s="4"/>
      <c r="X370" s="1"/>
    </row>
    <row r="371" spans="2:24" ht="13" x14ac:dyDescent="0.15">
      <c r="B371" s="4"/>
      <c r="D371" s="4"/>
      <c r="F371" s="4"/>
      <c r="H371" s="4"/>
      <c r="J371" s="4"/>
      <c r="L371" s="4"/>
      <c r="N371" s="4"/>
      <c r="P371" s="4"/>
      <c r="R371" s="4"/>
      <c r="T371" s="4"/>
      <c r="X371" s="1"/>
    </row>
    <row r="372" spans="2:24" ht="13" x14ac:dyDescent="0.15">
      <c r="B372" s="4"/>
      <c r="D372" s="4"/>
      <c r="F372" s="4"/>
      <c r="H372" s="4"/>
      <c r="J372" s="4"/>
      <c r="L372" s="4"/>
      <c r="N372" s="4"/>
      <c r="P372" s="4"/>
      <c r="R372" s="4"/>
      <c r="T372" s="4"/>
      <c r="X372" s="1"/>
    </row>
    <row r="373" spans="2:24" ht="13" x14ac:dyDescent="0.15">
      <c r="B373" s="4"/>
      <c r="D373" s="4"/>
      <c r="F373" s="4"/>
      <c r="H373" s="4"/>
      <c r="J373" s="4"/>
      <c r="L373" s="4"/>
      <c r="N373" s="4"/>
      <c r="P373" s="4"/>
      <c r="R373" s="4"/>
      <c r="T373" s="4"/>
      <c r="X373" s="1"/>
    </row>
    <row r="374" spans="2:24" ht="13" x14ac:dyDescent="0.15">
      <c r="B374" s="4"/>
      <c r="D374" s="4"/>
      <c r="F374" s="4"/>
      <c r="H374" s="4"/>
      <c r="J374" s="4"/>
      <c r="L374" s="4"/>
      <c r="N374" s="4"/>
      <c r="P374" s="4"/>
      <c r="R374" s="4"/>
      <c r="T374" s="4"/>
      <c r="X374" s="1"/>
    </row>
    <row r="375" spans="2:24" ht="13" x14ac:dyDescent="0.15">
      <c r="B375" s="4"/>
      <c r="D375" s="4"/>
      <c r="F375" s="4"/>
      <c r="H375" s="4"/>
      <c r="J375" s="4"/>
      <c r="L375" s="4"/>
      <c r="N375" s="4"/>
      <c r="P375" s="4"/>
      <c r="R375" s="4"/>
      <c r="T375" s="4"/>
      <c r="X375" s="1"/>
    </row>
    <row r="376" spans="2:24" ht="13" x14ac:dyDescent="0.15">
      <c r="B376" s="4"/>
      <c r="D376" s="4"/>
      <c r="F376" s="4"/>
      <c r="H376" s="4"/>
      <c r="J376" s="4"/>
      <c r="L376" s="4"/>
      <c r="N376" s="4"/>
      <c r="P376" s="4"/>
      <c r="R376" s="4"/>
      <c r="T376" s="4"/>
      <c r="X376" s="1"/>
    </row>
    <row r="377" spans="2:24" ht="13" x14ac:dyDescent="0.15">
      <c r="B377" s="4"/>
      <c r="D377" s="4"/>
      <c r="F377" s="4"/>
      <c r="H377" s="4"/>
      <c r="J377" s="4"/>
      <c r="L377" s="4"/>
      <c r="N377" s="4"/>
      <c r="P377" s="4"/>
      <c r="R377" s="4"/>
      <c r="T377" s="4"/>
      <c r="X377" s="1"/>
    </row>
    <row r="378" spans="2:24" ht="13" x14ac:dyDescent="0.15">
      <c r="B378" s="4"/>
      <c r="D378" s="4"/>
      <c r="F378" s="4"/>
      <c r="H378" s="4"/>
      <c r="J378" s="4"/>
      <c r="L378" s="4"/>
      <c r="N378" s="4"/>
      <c r="P378" s="4"/>
      <c r="R378" s="4"/>
      <c r="T378" s="4"/>
      <c r="X378" s="1"/>
    </row>
    <row r="379" spans="2:24" ht="13" x14ac:dyDescent="0.15">
      <c r="B379" s="4"/>
      <c r="D379" s="4"/>
      <c r="F379" s="4"/>
      <c r="H379" s="4"/>
      <c r="J379" s="4"/>
      <c r="L379" s="4"/>
      <c r="N379" s="4"/>
      <c r="P379" s="4"/>
      <c r="R379" s="4"/>
      <c r="T379" s="4"/>
      <c r="X379" s="1"/>
    </row>
    <row r="380" spans="2:24" ht="13" x14ac:dyDescent="0.15">
      <c r="B380" s="4"/>
      <c r="D380" s="4"/>
      <c r="F380" s="4"/>
      <c r="H380" s="4"/>
      <c r="J380" s="4"/>
      <c r="L380" s="4"/>
      <c r="N380" s="4"/>
      <c r="P380" s="4"/>
      <c r="R380" s="4"/>
      <c r="T380" s="4"/>
      <c r="X380" s="1"/>
    </row>
    <row r="381" spans="2:24" ht="13" x14ac:dyDescent="0.15">
      <c r="B381" s="4"/>
      <c r="D381" s="4"/>
      <c r="F381" s="4"/>
      <c r="H381" s="4"/>
      <c r="J381" s="4"/>
      <c r="L381" s="4"/>
      <c r="N381" s="4"/>
      <c r="P381" s="4"/>
      <c r="R381" s="4"/>
      <c r="T381" s="4"/>
      <c r="X381" s="1"/>
    </row>
    <row r="382" spans="2:24" ht="13" x14ac:dyDescent="0.15">
      <c r="B382" s="4"/>
      <c r="D382" s="4"/>
      <c r="F382" s="4"/>
      <c r="H382" s="4"/>
      <c r="J382" s="4"/>
      <c r="L382" s="4"/>
      <c r="N382" s="4"/>
      <c r="P382" s="4"/>
      <c r="R382" s="4"/>
      <c r="T382" s="4"/>
      <c r="X382" s="1"/>
    </row>
    <row r="383" spans="2:24" ht="13" x14ac:dyDescent="0.15">
      <c r="B383" s="4"/>
      <c r="D383" s="4"/>
      <c r="F383" s="4"/>
      <c r="H383" s="4"/>
      <c r="J383" s="4"/>
      <c r="L383" s="4"/>
      <c r="N383" s="4"/>
      <c r="P383" s="4"/>
      <c r="R383" s="4"/>
      <c r="T383" s="4"/>
      <c r="X383" s="1"/>
    </row>
    <row r="384" spans="2:24" ht="13" x14ac:dyDescent="0.15">
      <c r="B384" s="4"/>
      <c r="D384" s="4"/>
      <c r="F384" s="4"/>
      <c r="H384" s="4"/>
      <c r="J384" s="4"/>
      <c r="L384" s="4"/>
      <c r="N384" s="4"/>
      <c r="P384" s="4"/>
      <c r="R384" s="4"/>
      <c r="T384" s="4"/>
      <c r="X384" s="1"/>
    </row>
    <row r="385" spans="2:24" ht="13" x14ac:dyDescent="0.15">
      <c r="B385" s="4"/>
      <c r="D385" s="4"/>
      <c r="F385" s="4"/>
      <c r="H385" s="4"/>
      <c r="J385" s="4"/>
      <c r="L385" s="4"/>
      <c r="N385" s="4"/>
      <c r="P385" s="4"/>
      <c r="R385" s="4"/>
      <c r="T385" s="4"/>
      <c r="X385" s="1"/>
    </row>
    <row r="386" spans="2:24" ht="13" x14ac:dyDescent="0.15">
      <c r="B386" s="4"/>
      <c r="D386" s="4"/>
      <c r="F386" s="4"/>
      <c r="H386" s="4"/>
      <c r="J386" s="4"/>
      <c r="L386" s="4"/>
      <c r="N386" s="4"/>
      <c r="P386" s="4"/>
      <c r="R386" s="4"/>
      <c r="T386" s="4"/>
      <c r="X386" s="1"/>
    </row>
    <row r="387" spans="2:24" ht="13" x14ac:dyDescent="0.15">
      <c r="B387" s="4"/>
      <c r="D387" s="4"/>
      <c r="F387" s="4"/>
      <c r="H387" s="4"/>
      <c r="J387" s="4"/>
      <c r="L387" s="4"/>
      <c r="N387" s="4"/>
      <c r="P387" s="4"/>
      <c r="R387" s="4"/>
      <c r="T387" s="4"/>
      <c r="X387" s="1"/>
    </row>
    <row r="388" spans="2:24" ht="13" x14ac:dyDescent="0.15">
      <c r="B388" s="4"/>
      <c r="D388" s="4"/>
      <c r="F388" s="4"/>
      <c r="H388" s="4"/>
      <c r="J388" s="4"/>
      <c r="L388" s="4"/>
      <c r="N388" s="4"/>
      <c r="P388" s="4"/>
      <c r="R388" s="4"/>
      <c r="T388" s="4"/>
      <c r="X388" s="1"/>
    </row>
    <row r="389" spans="2:24" ht="13" x14ac:dyDescent="0.15">
      <c r="B389" s="4"/>
      <c r="D389" s="4"/>
      <c r="F389" s="4"/>
      <c r="H389" s="4"/>
      <c r="J389" s="4"/>
      <c r="L389" s="4"/>
      <c r="N389" s="4"/>
      <c r="P389" s="4"/>
      <c r="R389" s="4"/>
      <c r="T389" s="4"/>
      <c r="X389" s="1"/>
    </row>
    <row r="390" spans="2:24" ht="13" x14ac:dyDescent="0.15">
      <c r="B390" s="4"/>
      <c r="D390" s="4"/>
      <c r="F390" s="4"/>
      <c r="H390" s="4"/>
      <c r="J390" s="4"/>
      <c r="L390" s="4"/>
      <c r="N390" s="4"/>
      <c r="P390" s="4"/>
      <c r="R390" s="4"/>
      <c r="T390" s="4"/>
      <c r="X390" s="1"/>
    </row>
    <row r="391" spans="2:24" ht="13" x14ac:dyDescent="0.15">
      <c r="B391" s="4"/>
      <c r="D391" s="4"/>
      <c r="F391" s="4"/>
      <c r="H391" s="4"/>
      <c r="J391" s="4"/>
      <c r="L391" s="4"/>
      <c r="N391" s="4"/>
      <c r="P391" s="4"/>
      <c r="R391" s="4"/>
      <c r="T391" s="4"/>
      <c r="X391" s="1"/>
    </row>
    <row r="392" spans="2:24" ht="13" x14ac:dyDescent="0.15">
      <c r="B392" s="4"/>
      <c r="D392" s="4"/>
      <c r="F392" s="4"/>
      <c r="H392" s="4"/>
      <c r="J392" s="4"/>
      <c r="L392" s="4"/>
      <c r="N392" s="4"/>
      <c r="P392" s="4"/>
      <c r="R392" s="4"/>
      <c r="T392" s="4"/>
      <c r="X392" s="1"/>
    </row>
    <row r="393" spans="2:24" ht="13" x14ac:dyDescent="0.15">
      <c r="B393" s="4"/>
      <c r="D393" s="4"/>
      <c r="F393" s="4"/>
      <c r="H393" s="4"/>
      <c r="J393" s="4"/>
      <c r="L393" s="4"/>
      <c r="N393" s="4"/>
      <c r="P393" s="4"/>
      <c r="R393" s="4"/>
      <c r="T393" s="4"/>
      <c r="X393" s="1"/>
    </row>
    <row r="394" spans="2:24" ht="13" x14ac:dyDescent="0.15">
      <c r="B394" s="4"/>
      <c r="D394" s="4"/>
      <c r="F394" s="4"/>
      <c r="H394" s="4"/>
      <c r="J394" s="4"/>
      <c r="L394" s="4"/>
      <c r="N394" s="4"/>
      <c r="P394" s="4"/>
      <c r="R394" s="4"/>
      <c r="T394" s="4"/>
      <c r="X394" s="1"/>
    </row>
    <row r="395" spans="2:24" ht="13" x14ac:dyDescent="0.15">
      <c r="B395" s="4"/>
      <c r="D395" s="4"/>
      <c r="F395" s="4"/>
      <c r="H395" s="4"/>
      <c r="J395" s="4"/>
      <c r="L395" s="4"/>
      <c r="N395" s="4"/>
      <c r="P395" s="4"/>
      <c r="R395" s="4"/>
      <c r="T395" s="4"/>
      <c r="X395" s="1"/>
    </row>
    <row r="396" spans="2:24" ht="13" x14ac:dyDescent="0.15">
      <c r="B396" s="4"/>
      <c r="D396" s="4"/>
      <c r="F396" s="4"/>
      <c r="H396" s="4"/>
      <c r="J396" s="4"/>
      <c r="L396" s="4"/>
      <c r="N396" s="4"/>
      <c r="P396" s="4"/>
      <c r="R396" s="4"/>
      <c r="T396" s="4"/>
      <c r="X396" s="1"/>
    </row>
    <row r="397" spans="2:24" ht="13" x14ac:dyDescent="0.15">
      <c r="B397" s="4"/>
      <c r="D397" s="4"/>
      <c r="F397" s="4"/>
      <c r="H397" s="4"/>
      <c r="J397" s="4"/>
      <c r="L397" s="4"/>
      <c r="N397" s="4"/>
      <c r="P397" s="4"/>
      <c r="R397" s="4"/>
      <c r="T397" s="4"/>
      <c r="X397" s="1"/>
    </row>
    <row r="398" spans="2:24" ht="13" x14ac:dyDescent="0.15">
      <c r="B398" s="4"/>
      <c r="D398" s="4"/>
      <c r="F398" s="4"/>
      <c r="H398" s="4"/>
      <c r="J398" s="4"/>
      <c r="L398" s="4"/>
      <c r="N398" s="4"/>
      <c r="P398" s="4"/>
      <c r="R398" s="4"/>
      <c r="T398" s="4"/>
      <c r="X398" s="1"/>
    </row>
    <row r="399" spans="2:24" ht="13" x14ac:dyDescent="0.15">
      <c r="B399" s="4"/>
      <c r="D399" s="4"/>
      <c r="F399" s="4"/>
      <c r="H399" s="4"/>
      <c r="J399" s="4"/>
      <c r="L399" s="4"/>
      <c r="N399" s="4"/>
      <c r="P399" s="4"/>
      <c r="R399" s="4"/>
      <c r="T399" s="4"/>
      <c r="X399" s="1"/>
    </row>
    <row r="400" spans="2:24" ht="13" x14ac:dyDescent="0.15">
      <c r="B400" s="4"/>
      <c r="D400" s="4"/>
      <c r="F400" s="4"/>
      <c r="H400" s="4"/>
      <c r="J400" s="4"/>
      <c r="L400" s="4"/>
      <c r="N400" s="4"/>
      <c r="P400" s="4"/>
      <c r="R400" s="4"/>
      <c r="T400" s="4"/>
      <c r="X400" s="1"/>
    </row>
    <row r="401" spans="2:24" ht="13" x14ac:dyDescent="0.15">
      <c r="B401" s="4"/>
      <c r="D401" s="4"/>
      <c r="F401" s="4"/>
      <c r="H401" s="4"/>
      <c r="J401" s="4"/>
      <c r="L401" s="4"/>
      <c r="N401" s="4"/>
      <c r="P401" s="4"/>
      <c r="R401" s="4"/>
      <c r="T401" s="4"/>
      <c r="X401" s="1"/>
    </row>
    <row r="402" spans="2:24" ht="13" x14ac:dyDescent="0.15">
      <c r="B402" s="4"/>
      <c r="D402" s="4"/>
      <c r="F402" s="4"/>
      <c r="H402" s="4"/>
      <c r="J402" s="4"/>
      <c r="L402" s="4"/>
      <c r="N402" s="4"/>
      <c r="P402" s="4"/>
      <c r="R402" s="4"/>
      <c r="T402" s="4"/>
      <c r="X402" s="1"/>
    </row>
    <row r="403" spans="2:24" ht="13" x14ac:dyDescent="0.15">
      <c r="B403" s="4"/>
      <c r="D403" s="4"/>
      <c r="F403" s="4"/>
      <c r="H403" s="4"/>
      <c r="J403" s="4"/>
      <c r="L403" s="4"/>
      <c r="N403" s="4"/>
      <c r="P403" s="4"/>
      <c r="R403" s="4"/>
      <c r="T403" s="4"/>
      <c r="X403" s="1"/>
    </row>
    <row r="404" spans="2:24" ht="13" x14ac:dyDescent="0.15">
      <c r="B404" s="4"/>
      <c r="D404" s="4"/>
      <c r="F404" s="4"/>
      <c r="H404" s="4"/>
      <c r="J404" s="4"/>
      <c r="L404" s="4"/>
      <c r="N404" s="4"/>
      <c r="P404" s="4"/>
      <c r="R404" s="4"/>
      <c r="T404" s="4"/>
      <c r="X404" s="1"/>
    </row>
    <row r="405" spans="2:24" ht="13" x14ac:dyDescent="0.15">
      <c r="B405" s="4"/>
      <c r="D405" s="4"/>
      <c r="F405" s="4"/>
      <c r="H405" s="4"/>
      <c r="J405" s="4"/>
      <c r="L405" s="4"/>
      <c r="N405" s="4"/>
      <c r="P405" s="4"/>
      <c r="R405" s="4"/>
      <c r="T405" s="4"/>
      <c r="X405" s="1"/>
    </row>
    <row r="406" spans="2:24" ht="13" x14ac:dyDescent="0.15">
      <c r="B406" s="4"/>
      <c r="D406" s="4"/>
      <c r="F406" s="4"/>
      <c r="H406" s="4"/>
      <c r="J406" s="4"/>
      <c r="L406" s="4"/>
      <c r="N406" s="4"/>
      <c r="P406" s="4"/>
      <c r="R406" s="4"/>
      <c r="T406" s="4"/>
      <c r="X406" s="1"/>
    </row>
    <row r="407" spans="2:24" ht="13" x14ac:dyDescent="0.15">
      <c r="B407" s="4"/>
      <c r="D407" s="4"/>
      <c r="F407" s="4"/>
      <c r="H407" s="4"/>
      <c r="J407" s="4"/>
      <c r="L407" s="4"/>
      <c r="N407" s="4"/>
      <c r="P407" s="4"/>
      <c r="R407" s="4"/>
      <c r="T407" s="4"/>
      <c r="X407" s="1"/>
    </row>
    <row r="408" spans="2:24" ht="13" x14ac:dyDescent="0.15">
      <c r="B408" s="4"/>
      <c r="D408" s="4"/>
      <c r="F408" s="4"/>
      <c r="H408" s="4"/>
      <c r="J408" s="4"/>
      <c r="L408" s="4"/>
      <c r="N408" s="4"/>
      <c r="P408" s="4"/>
      <c r="R408" s="4"/>
      <c r="T408" s="4"/>
      <c r="X408" s="1"/>
    </row>
    <row r="409" spans="2:24" ht="13" x14ac:dyDescent="0.15">
      <c r="B409" s="4"/>
      <c r="D409" s="4"/>
      <c r="F409" s="4"/>
      <c r="H409" s="4"/>
      <c r="J409" s="4"/>
      <c r="L409" s="4"/>
      <c r="N409" s="4"/>
      <c r="P409" s="4"/>
      <c r="R409" s="4"/>
      <c r="T409" s="4"/>
      <c r="X409" s="1"/>
    </row>
    <row r="410" spans="2:24" ht="13" x14ac:dyDescent="0.15">
      <c r="B410" s="4"/>
      <c r="D410" s="4"/>
      <c r="F410" s="4"/>
      <c r="H410" s="4"/>
      <c r="J410" s="4"/>
      <c r="L410" s="4"/>
      <c r="N410" s="4"/>
      <c r="P410" s="4"/>
      <c r="R410" s="4"/>
      <c r="T410" s="4"/>
      <c r="X410" s="1"/>
    </row>
    <row r="411" spans="2:24" ht="13" x14ac:dyDescent="0.15">
      <c r="B411" s="4"/>
      <c r="D411" s="4"/>
      <c r="F411" s="4"/>
      <c r="H411" s="4"/>
      <c r="J411" s="4"/>
      <c r="L411" s="4"/>
      <c r="N411" s="4"/>
      <c r="P411" s="4"/>
      <c r="R411" s="4"/>
      <c r="T411" s="4"/>
      <c r="X411" s="1"/>
    </row>
    <row r="412" spans="2:24" ht="13" x14ac:dyDescent="0.15">
      <c r="B412" s="4"/>
      <c r="D412" s="4"/>
      <c r="F412" s="4"/>
      <c r="H412" s="4"/>
      <c r="J412" s="4"/>
      <c r="L412" s="4"/>
      <c r="N412" s="4"/>
      <c r="P412" s="4"/>
      <c r="R412" s="4"/>
      <c r="T412" s="4"/>
      <c r="X412" s="1"/>
    </row>
    <row r="413" spans="2:24" ht="13" x14ac:dyDescent="0.15">
      <c r="B413" s="4"/>
      <c r="D413" s="4"/>
      <c r="F413" s="4"/>
      <c r="H413" s="4"/>
      <c r="J413" s="4"/>
      <c r="L413" s="4"/>
      <c r="N413" s="4"/>
      <c r="P413" s="4"/>
      <c r="R413" s="4"/>
      <c r="T413" s="4"/>
      <c r="X413" s="1"/>
    </row>
    <row r="414" spans="2:24" ht="13" x14ac:dyDescent="0.15">
      <c r="B414" s="4"/>
      <c r="D414" s="4"/>
      <c r="F414" s="4"/>
      <c r="H414" s="4"/>
      <c r="J414" s="4"/>
      <c r="L414" s="4"/>
      <c r="N414" s="4"/>
      <c r="P414" s="4"/>
      <c r="R414" s="4"/>
      <c r="T414" s="4"/>
      <c r="X414" s="1"/>
    </row>
    <row r="415" spans="2:24" ht="13" x14ac:dyDescent="0.15">
      <c r="B415" s="4"/>
      <c r="D415" s="4"/>
      <c r="F415" s="4"/>
      <c r="H415" s="4"/>
      <c r="J415" s="4"/>
      <c r="L415" s="4"/>
      <c r="N415" s="4"/>
      <c r="P415" s="4"/>
      <c r="R415" s="4"/>
      <c r="T415" s="4"/>
      <c r="X415" s="1"/>
    </row>
    <row r="416" spans="2:24" ht="13" x14ac:dyDescent="0.15">
      <c r="B416" s="4"/>
      <c r="D416" s="4"/>
      <c r="F416" s="4"/>
      <c r="H416" s="4"/>
      <c r="J416" s="4"/>
      <c r="L416" s="4"/>
      <c r="N416" s="4"/>
      <c r="P416" s="4"/>
      <c r="R416" s="4"/>
      <c r="T416" s="4"/>
      <c r="X416" s="1"/>
    </row>
    <row r="417" spans="2:24" ht="13" x14ac:dyDescent="0.15">
      <c r="B417" s="4"/>
      <c r="D417" s="4"/>
      <c r="F417" s="4"/>
      <c r="H417" s="4"/>
      <c r="J417" s="4"/>
      <c r="L417" s="4"/>
      <c r="N417" s="4"/>
      <c r="P417" s="4"/>
      <c r="R417" s="4"/>
      <c r="T417" s="4"/>
      <c r="X417" s="1"/>
    </row>
    <row r="418" spans="2:24" ht="13" x14ac:dyDescent="0.15">
      <c r="B418" s="4"/>
      <c r="D418" s="4"/>
      <c r="F418" s="4"/>
      <c r="H418" s="4"/>
      <c r="J418" s="4"/>
      <c r="L418" s="4"/>
      <c r="N418" s="4"/>
      <c r="P418" s="4"/>
      <c r="R418" s="4"/>
      <c r="T418" s="4"/>
      <c r="X418" s="1"/>
    </row>
    <row r="419" spans="2:24" ht="13" x14ac:dyDescent="0.15">
      <c r="B419" s="4"/>
      <c r="D419" s="4"/>
      <c r="F419" s="4"/>
      <c r="H419" s="4"/>
      <c r="J419" s="4"/>
      <c r="L419" s="4"/>
      <c r="N419" s="4"/>
      <c r="P419" s="4"/>
      <c r="R419" s="4"/>
      <c r="T419" s="4"/>
      <c r="X419" s="1"/>
    </row>
    <row r="420" spans="2:24" ht="13" x14ac:dyDescent="0.15">
      <c r="B420" s="4"/>
      <c r="D420" s="4"/>
      <c r="F420" s="4"/>
      <c r="H420" s="4"/>
      <c r="J420" s="4"/>
      <c r="L420" s="4"/>
      <c r="N420" s="4"/>
      <c r="P420" s="4"/>
      <c r="R420" s="4"/>
      <c r="T420" s="4"/>
      <c r="X420" s="1"/>
    </row>
    <row r="421" spans="2:24" ht="13" x14ac:dyDescent="0.15">
      <c r="B421" s="4"/>
      <c r="D421" s="4"/>
      <c r="F421" s="4"/>
      <c r="H421" s="4"/>
      <c r="J421" s="4"/>
      <c r="L421" s="4"/>
      <c r="N421" s="4"/>
      <c r="P421" s="4"/>
      <c r="R421" s="4"/>
      <c r="T421" s="4"/>
      <c r="X421" s="1"/>
    </row>
    <row r="422" spans="2:24" ht="13" x14ac:dyDescent="0.15">
      <c r="B422" s="4"/>
      <c r="D422" s="4"/>
      <c r="F422" s="4"/>
      <c r="H422" s="4"/>
      <c r="J422" s="4"/>
      <c r="L422" s="4"/>
      <c r="N422" s="4"/>
      <c r="P422" s="4"/>
      <c r="R422" s="4"/>
      <c r="T422" s="4"/>
      <c r="X422" s="1"/>
    </row>
    <row r="423" spans="2:24" ht="13" x14ac:dyDescent="0.15">
      <c r="B423" s="4"/>
      <c r="D423" s="4"/>
      <c r="F423" s="4"/>
      <c r="H423" s="4"/>
      <c r="J423" s="4"/>
      <c r="L423" s="4"/>
      <c r="N423" s="4"/>
      <c r="P423" s="4"/>
      <c r="R423" s="4"/>
      <c r="T423" s="4"/>
      <c r="X423" s="1"/>
    </row>
    <row r="424" spans="2:24" ht="13" x14ac:dyDescent="0.15">
      <c r="B424" s="4"/>
      <c r="D424" s="4"/>
      <c r="F424" s="4"/>
      <c r="H424" s="4"/>
      <c r="J424" s="4"/>
      <c r="L424" s="4"/>
      <c r="N424" s="4"/>
      <c r="P424" s="4"/>
      <c r="R424" s="4"/>
      <c r="T424" s="4"/>
      <c r="X424" s="1"/>
    </row>
    <row r="425" spans="2:24" ht="13" x14ac:dyDescent="0.15">
      <c r="B425" s="4"/>
      <c r="D425" s="4"/>
      <c r="F425" s="4"/>
      <c r="H425" s="4"/>
      <c r="J425" s="4"/>
      <c r="L425" s="4"/>
      <c r="N425" s="4"/>
      <c r="P425" s="4"/>
      <c r="R425" s="4"/>
      <c r="T425" s="4"/>
      <c r="X425" s="1"/>
    </row>
    <row r="426" spans="2:24" ht="13" x14ac:dyDescent="0.15">
      <c r="B426" s="4"/>
      <c r="D426" s="4"/>
      <c r="F426" s="4"/>
      <c r="H426" s="4"/>
      <c r="J426" s="4"/>
      <c r="L426" s="4"/>
      <c r="N426" s="4"/>
      <c r="P426" s="4"/>
      <c r="R426" s="4"/>
      <c r="T426" s="4"/>
      <c r="X426" s="1"/>
    </row>
    <row r="427" spans="2:24" ht="13" x14ac:dyDescent="0.15">
      <c r="B427" s="4"/>
      <c r="D427" s="4"/>
      <c r="F427" s="4"/>
      <c r="H427" s="4"/>
      <c r="J427" s="4"/>
      <c r="L427" s="4"/>
      <c r="N427" s="4"/>
      <c r="P427" s="4"/>
      <c r="R427" s="4"/>
      <c r="T427" s="4"/>
      <c r="X427" s="1"/>
    </row>
    <row r="428" spans="2:24" ht="13" x14ac:dyDescent="0.15">
      <c r="B428" s="4"/>
      <c r="D428" s="4"/>
      <c r="F428" s="4"/>
      <c r="H428" s="4"/>
      <c r="J428" s="4"/>
      <c r="L428" s="4"/>
      <c r="N428" s="4"/>
      <c r="P428" s="4"/>
      <c r="R428" s="4"/>
      <c r="T428" s="4"/>
      <c r="X428" s="1"/>
    </row>
    <row r="429" spans="2:24" ht="13" x14ac:dyDescent="0.15">
      <c r="B429" s="4"/>
      <c r="D429" s="4"/>
      <c r="F429" s="4"/>
      <c r="H429" s="4"/>
      <c r="J429" s="4"/>
      <c r="L429" s="4"/>
      <c r="N429" s="4"/>
      <c r="P429" s="4"/>
      <c r="R429" s="4"/>
      <c r="T429" s="4"/>
      <c r="X429" s="1"/>
    </row>
    <row r="430" spans="2:24" ht="13" x14ac:dyDescent="0.15">
      <c r="B430" s="4"/>
      <c r="D430" s="4"/>
      <c r="F430" s="4"/>
      <c r="H430" s="4"/>
      <c r="J430" s="4"/>
      <c r="L430" s="4"/>
      <c r="N430" s="4"/>
      <c r="P430" s="4"/>
      <c r="R430" s="4"/>
      <c r="T430" s="4"/>
      <c r="X430" s="1"/>
    </row>
    <row r="431" spans="2:24" ht="13" x14ac:dyDescent="0.15">
      <c r="B431" s="4"/>
      <c r="D431" s="4"/>
      <c r="F431" s="4"/>
      <c r="H431" s="4"/>
      <c r="J431" s="4"/>
      <c r="L431" s="4"/>
      <c r="N431" s="4"/>
      <c r="P431" s="4"/>
      <c r="R431" s="4"/>
      <c r="T431" s="4"/>
      <c r="X431" s="1"/>
    </row>
    <row r="432" spans="2:24" ht="13" x14ac:dyDescent="0.15">
      <c r="B432" s="4"/>
      <c r="D432" s="4"/>
      <c r="F432" s="4"/>
      <c r="H432" s="4"/>
      <c r="J432" s="4"/>
      <c r="L432" s="4"/>
      <c r="N432" s="4"/>
      <c r="P432" s="4"/>
      <c r="R432" s="4"/>
      <c r="T432" s="4"/>
      <c r="X432" s="1"/>
    </row>
    <row r="433" spans="2:24" ht="13" x14ac:dyDescent="0.15">
      <c r="B433" s="4"/>
      <c r="D433" s="4"/>
      <c r="F433" s="4"/>
      <c r="H433" s="4"/>
      <c r="J433" s="4"/>
      <c r="L433" s="4"/>
      <c r="N433" s="4"/>
      <c r="P433" s="4"/>
      <c r="R433" s="4"/>
      <c r="T433" s="4"/>
      <c r="X433" s="1"/>
    </row>
    <row r="434" spans="2:24" ht="13" x14ac:dyDescent="0.15">
      <c r="B434" s="4"/>
      <c r="D434" s="4"/>
      <c r="F434" s="4"/>
      <c r="H434" s="4"/>
      <c r="J434" s="4"/>
      <c r="L434" s="4"/>
      <c r="N434" s="4"/>
      <c r="P434" s="4"/>
      <c r="R434" s="4"/>
      <c r="T434" s="4"/>
      <c r="X434" s="1"/>
    </row>
    <row r="435" spans="2:24" ht="13" x14ac:dyDescent="0.15">
      <c r="B435" s="4"/>
      <c r="D435" s="4"/>
      <c r="F435" s="4"/>
      <c r="H435" s="4"/>
      <c r="J435" s="4"/>
      <c r="L435" s="4"/>
      <c r="N435" s="4"/>
      <c r="P435" s="4"/>
      <c r="R435" s="4"/>
      <c r="T435" s="4"/>
      <c r="X435" s="1"/>
    </row>
    <row r="436" spans="2:24" ht="13" x14ac:dyDescent="0.15">
      <c r="B436" s="4"/>
      <c r="D436" s="4"/>
      <c r="F436" s="4"/>
      <c r="H436" s="4"/>
      <c r="J436" s="4"/>
      <c r="L436" s="4"/>
      <c r="N436" s="4"/>
      <c r="P436" s="4"/>
      <c r="R436" s="4"/>
      <c r="T436" s="4"/>
      <c r="X436" s="1"/>
    </row>
    <row r="437" spans="2:24" ht="13" x14ac:dyDescent="0.15">
      <c r="B437" s="4"/>
      <c r="D437" s="4"/>
      <c r="F437" s="4"/>
      <c r="H437" s="4"/>
      <c r="J437" s="4"/>
      <c r="L437" s="4"/>
      <c r="N437" s="4"/>
      <c r="P437" s="4"/>
      <c r="R437" s="4"/>
      <c r="T437" s="4"/>
      <c r="X437" s="1"/>
    </row>
    <row r="438" spans="2:24" ht="13" x14ac:dyDescent="0.15">
      <c r="B438" s="4"/>
      <c r="D438" s="4"/>
      <c r="F438" s="4"/>
      <c r="H438" s="4"/>
      <c r="J438" s="4"/>
      <c r="L438" s="4"/>
      <c r="N438" s="4"/>
      <c r="P438" s="4"/>
      <c r="R438" s="4"/>
      <c r="T438" s="4"/>
      <c r="X438" s="1"/>
    </row>
    <row r="439" spans="2:24" ht="13" x14ac:dyDescent="0.15">
      <c r="B439" s="4"/>
      <c r="D439" s="4"/>
      <c r="F439" s="4"/>
      <c r="H439" s="4"/>
      <c r="J439" s="4"/>
      <c r="L439" s="4"/>
      <c r="N439" s="4"/>
      <c r="P439" s="4"/>
      <c r="R439" s="4"/>
      <c r="T439" s="4"/>
      <c r="X439" s="1"/>
    </row>
    <row r="440" spans="2:24" ht="13" x14ac:dyDescent="0.15">
      <c r="B440" s="4"/>
      <c r="D440" s="4"/>
      <c r="F440" s="4"/>
      <c r="H440" s="4"/>
      <c r="J440" s="4"/>
      <c r="L440" s="4"/>
      <c r="N440" s="4"/>
      <c r="P440" s="4"/>
      <c r="R440" s="4"/>
      <c r="T440" s="4"/>
      <c r="X440" s="1"/>
    </row>
    <row r="441" spans="2:24" ht="13" x14ac:dyDescent="0.15">
      <c r="B441" s="4"/>
      <c r="D441" s="4"/>
      <c r="F441" s="4"/>
      <c r="H441" s="4"/>
      <c r="J441" s="4"/>
      <c r="L441" s="4"/>
      <c r="N441" s="4"/>
      <c r="P441" s="4"/>
      <c r="R441" s="4"/>
      <c r="T441" s="4"/>
      <c r="X441" s="1"/>
    </row>
    <row r="442" spans="2:24" ht="13" x14ac:dyDescent="0.15">
      <c r="B442" s="4"/>
      <c r="D442" s="4"/>
      <c r="F442" s="4"/>
      <c r="H442" s="4"/>
      <c r="J442" s="4"/>
      <c r="L442" s="4"/>
      <c r="N442" s="4"/>
      <c r="P442" s="4"/>
      <c r="R442" s="4"/>
      <c r="T442" s="4"/>
      <c r="X442" s="1"/>
    </row>
    <row r="443" spans="2:24" ht="13" x14ac:dyDescent="0.15">
      <c r="B443" s="4"/>
      <c r="D443" s="4"/>
      <c r="F443" s="4"/>
      <c r="H443" s="4"/>
      <c r="J443" s="4"/>
      <c r="L443" s="4"/>
      <c r="N443" s="4"/>
      <c r="P443" s="4"/>
      <c r="R443" s="4"/>
      <c r="T443" s="4"/>
      <c r="X443" s="1"/>
    </row>
    <row r="444" spans="2:24" ht="13" x14ac:dyDescent="0.15">
      <c r="B444" s="4"/>
      <c r="D444" s="4"/>
      <c r="F444" s="4"/>
      <c r="H444" s="4"/>
      <c r="J444" s="4"/>
      <c r="L444" s="4"/>
      <c r="N444" s="4"/>
      <c r="P444" s="4"/>
      <c r="R444" s="4"/>
      <c r="T444" s="4"/>
      <c r="X444" s="1"/>
    </row>
    <row r="445" spans="2:24" ht="13" x14ac:dyDescent="0.15">
      <c r="B445" s="4"/>
      <c r="D445" s="4"/>
      <c r="F445" s="4"/>
      <c r="H445" s="4"/>
      <c r="J445" s="4"/>
      <c r="L445" s="4"/>
      <c r="N445" s="4"/>
      <c r="P445" s="4"/>
      <c r="R445" s="4"/>
      <c r="T445" s="4"/>
      <c r="X445" s="1"/>
    </row>
    <row r="446" spans="2:24" ht="13" x14ac:dyDescent="0.15">
      <c r="B446" s="4"/>
      <c r="D446" s="4"/>
      <c r="F446" s="4"/>
      <c r="H446" s="4"/>
      <c r="J446" s="4"/>
      <c r="L446" s="4"/>
      <c r="N446" s="4"/>
      <c r="P446" s="4"/>
      <c r="R446" s="4"/>
      <c r="T446" s="4"/>
      <c r="X446" s="1"/>
    </row>
    <row r="447" spans="2:24" ht="13" x14ac:dyDescent="0.15">
      <c r="B447" s="4"/>
      <c r="D447" s="4"/>
      <c r="F447" s="4"/>
      <c r="H447" s="4"/>
      <c r="J447" s="4"/>
      <c r="L447" s="4"/>
      <c r="N447" s="4"/>
      <c r="P447" s="4"/>
      <c r="R447" s="4"/>
      <c r="T447" s="4"/>
      <c r="X447" s="1"/>
    </row>
    <row r="448" spans="2:24" ht="13" x14ac:dyDescent="0.15">
      <c r="B448" s="4"/>
      <c r="D448" s="4"/>
      <c r="F448" s="4"/>
      <c r="H448" s="4"/>
      <c r="J448" s="4"/>
      <c r="L448" s="4"/>
      <c r="N448" s="4"/>
      <c r="P448" s="4"/>
      <c r="R448" s="4"/>
      <c r="T448" s="4"/>
      <c r="X448" s="1"/>
    </row>
    <row r="449" spans="2:24" ht="13" x14ac:dyDescent="0.15">
      <c r="B449" s="4"/>
      <c r="D449" s="4"/>
      <c r="F449" s="4"/>
      <c r="H449" s="4"/>
      <c r="J449" s="4"/>
      <c r="L449" s="4"/>
      <c r="N449" s="4"/>
      <c r="P449" s="4"/>
      <c r="R449" s="4"/>
      <c r="T449" s="4"/>
      <c r="X449" s="1"/>
    </row>
    <row r="450" spans="2:24" ht="13" x14ac:dyDescent="0.15">
      <c r="B450" s="4"/>
      <c r="D450" s="4"/>
      <c r="F450" s="4"/>
      <c r="H450" s="4"/>
      <c r="J450" s="4"/>
      <c r="L450" s="4"/>
      <c r="N450" s="4"/>
      <c r="P450" s="4"/>
      <c r="R450" s="4"/>
      <c r="T450" s="4"/>
      <c r="X450" s="1"/>
    </row>
    <row r="451" spans="2:24" ht="13" x14ac:dyDescent="0.15">
      <c r="B451" s="4"/>
      <c r="D451" s="4"/>
      <c r="F451" s="4"/>
      <c r="H451" s="4"/>
      <c r="J451" s="4"/>
      <c r="L451" s="4"/>
      <c r="N451" s="4"/>
      <c r="P451" s="4"/>
      <c r="R451" s="4"/>
      <c r="T451" s="4"/>
      <c r="X451" s="1"/>
    </row>
    <row r="452" spans="2:24" ht="13" x14ac:dyDescent="0.15">
      <c r="B452" s="4"/>
      <c r="D452" s="4"/>
      <c r="F452" s="4"/>
      <c r="H452" s="4"/>
      <c r="J452" s="4"/>
      <c r="L452" s="4"/>
      <c r="N452" s="4"/>
      <c r="P452" s="4"/>
      <c r="R452" s="4"/>
      <c r="T452" s="4"/>
      <c r="X452" s="1"/>
    </row>
    <row r="453" spans="2:24" ht="13" x14ac:dyDescent="0.15">
      <c r="B453" s="4"/>
      <c r="D453" s="4"/>
      <c r="F453" s="4"/>
      <c r="H453" s="4"/>
      <c r="J453" s="4"/>
      <c r="L453" s="4"/>
      <c r="N453" s="4"/>
      <c r="P453" s="4"/>
      <c r="R453" s="4"/>
      <c r="T453" s="4"/>
      <c r="X453" s="1"/>
    </row>
    <row r="454" spans="2:24" ht="13" x14ac:dyDescent="0.15">
      <c r="B454" s="4"/>
      <c r="D454" s="4"/>
      <c r="F454" s="4"/>
      <c r="H454" s="4"/>
      <c r="J454" s="4"/>
      <c r="L454" s="4"/>
      <c r="N454" s="4"/>
      <c r="P454" s="4"/>
      <c r="R454" s="4"/>
      <c r="T454" s="4"/>
      <c r="X454" s="1"/>
    </row>
    <row r="455" spans="2:24" ht="13" x14ac:dyDescent="0.15">
      <c r="B455" s="4"/>
      <c r="D455" s="4"/>
      <c r="F455" s="4"/>
      <c r="H455" s="4"/>
      <c r="J455" s="4"/>
      <c r="L455" s="4"/>
      <c r="N455" s="4"/>
      <c r="P455" s="4"/>
      <c r="R455" s="4"/>
      <c r="T455" s="4"/>
      <c r="X455" s="1"/>
    </row>
    <row r="456" spans="2:24" ht="13" x14ac:dyDescent="0.15">
      <c r="B456" s="4"/>
      <c r="D456" s="4"/>
      <c r="F456" s="4"/>
      <c r="H456" s="4"/>
      <c r="J456" s="4"/>
      <c r="L456" s="4"/>
      <c r="N456" s="4"/>
      <c r="P456" s="4"/>
      <c r="R456" s="4"/>
      <c r="T456" s="4"/>
      <c r="X456" s="1"/>
    </row>
    <row r="457" spans="2:24" ht="13" x14ac:dyDescent="0.15">
      <c r="B457" s="4"/>
      <c r="D457" s="4"/>
      <c r="F457" s="4"/>
      <c r="H457" s="4"/>
      <c r="J457" s="4"/>
      <c r="L457" s="4"/>
      <c r="N457" s="4"/>
      <c r="P457" s="4"/>
      <c r="R457" s="4"/>
      <c r="T457" s="4"/>
      <c r="X457" s="1"/>
    </row>
    <row r="458" spans="2:24" ht="13" x14ac:dyDescent="0.15">
      <c r="B458" s="4"/>
      <c r="D458" s="4"/>
      <c r="F458" s="4"/>
      <c r="H458" s="4"/>
      <c r="J458" s="4"/>
      <c r="L458" s="4"/>
      <c r="N458" s="4"/>
      <c r="P458" s="4"/>
      <c r="R458" s="4"/>
      <c r="T458" s="4"/>
      <c r="X458" s="1"/>
    </row>
    <row r="459" spans="2:24" ht="13" x14ac:dyDescent="0.15">
      <c r="B459" s="4"/>
      <c r="D459" s="4"/>
      <c r="F459" s="4"/>
      <c r="H459" s="4"/>
      <c r="J459" s="4"/>
      <c r="L459" s="4"/>
      <c r="N459" s="4"/>
      <c r="P459" s="4"/>
      <c r="R459" s="4"/>
      <c r="T459" s="4"/>
      <c r="X459" s="1"/>
    </row>
    <row r="460" spans="2:24" ht="13" x14ac:dyDescent="0.15">
      <c r="B460" s="4"/>
      <c r="D460" s="4"/>
      <c r="F460" s="4"/>
      <c r="H460" s="4"/>
      <c r="J460" s="4"/>
      <c r="L460" s="4"/>
      <c r="N460" s="4"/>
      <c r="P460" s="4"/>
      <c r="R460" s="4"/>
      <c r="T460" s="4"/>
      <c r="X460" s="1"/>
    </row>
    <row r="461" spans="2:24" ht="13" x14ac:dyDescent="0.15">
      <c r="B461" s="4"/>
      <c r="D461" s="4"/>
      <c r="F461" s="4"/>
      <c r="H461" s="4"/>
      <c r="J461" s="4"/>
      <c r="L461" s="4"/>
      <c r="N461" s="4"/>
      <c r="P461" s="4"/>
      <c r="R461" s="4"/>
      <c r="T461" s="4"/>
      <c r="X461" s="1"/>
    </row>
    <row r="462" spans="2:24" ht="13" x14ac:dyDescent="0.15">
      <c r="B462" s="4"/>
      <c r="D462" s="4"/>
      <c r="F462" s="4"/>
      <c r="H462" s="4"/>
      <c r="J462" s="4"/>
      <c r="L462" s="4"/>
      <c r="N462" s="4"/>
      <c r="P462" s="4"/>
      <c r="R462" s="4"/>
      <c r="T462" s="4"/>
      <c r="X462" s="1"/>
    </row>
    <row r="463" spans="2:24" ht="13" x14ac:dyDescent="0.15">
      <c r="B463" s="4"/>
      <c r="D463" s="4"/>
      <c r="F463" s="4"/>
      <c r="H463" s="4"/>
      <c r="J463" s="4"/>
      <c r="L463" s="4"/>
      <c r="N463" s="4"/>
      <c r="P463" s="4"/>
      <c r="R463" s="4"/>
      <c r="T463" s="4"/>
      <c r="X463" s="1"/>
    </row>
    <row r="464" spans="2:24" ht="13" x14ac:dyDescent="0.15">
      <c r="B464" s="4"/>
      <c r="D464" s="4"/>
      <c r="F464" s="4"/>
      <c r="H464" s="4"/>
      <c r="J464" s="4"/>
      <c r="L464" s="4"/>
      <c r="N464" s="4"/>
      <c r="P464" s="4"/>
      <c r="R464" s="4"/>
      <c r="T464" s="4"/>
      <c r="X464" s="1"/>
    </row>
    <row r="465" spans="2:24" ht="13" x14ac:dyDescent="0.15">
      <c r="B465" s="4"/>
      <c r="D465" s="4"/>
      <c r="F465" s="4"/>
      <c r="H465" s="4"/>
      <c r="J465" s="4"/>
      <c r="L465" s="4"/>
      <c r="N465" s="4"/>
      <c r="P465" s="4"/>
      <c r="R465" s="4"/>
      <c r="T465" s="4"/>
      <c r="X465" s="1"/>
    </row>
    <row r="466" spans="2:24" ht="13" x14ac:dyDescent="0.15">
      <c r="B466" s="4"/>
      <c r="D466" s="4"/>
      <c r="F466" s="4"/>
      <c r="H466" s="4"/>
      <c r="J466" s="4"/>
      <c r="L466" s="4"/>
      <c r="N466" s="4"/>
      <c r="P466" s="4"/>
      <c r="R466" s="4"/>
      <c r="T466" s="4"/>
      <c r="X466" s="1"/>
    </row>
    <row r="467" spans="2:24" ht="13" x14ac:dyDescent="0.15">
      <c r="B467" s="4"/>
      <c r="D467" s="4"/>
      <c r="F467" s="4"/>
      <c r="H467" s="4"/>
      <c r="J467" s="4"/>
      <c r="L467" s="4"/>
      <c r="N467" s="4"/>
      <c r="P467" s="4"/>
      <c r="R467" s="4"/>
      <c r="T467" s="4"/>
      <c r="X467" s="1"/>
    </row>
    <row r="468" spans="2:24" ht="13" x14ac:dyDescent="0.15">
      <c r="B468" s="4"/>
      <c r="D468" s="4"/>
      <c r="F468" s="4"/>
      <c r="H468" s="4"/>
      <c r="J468" s="4"/>
      <c r="L468" s="4"/>
      <c r="N468" s="4"/>
      <c r="P468" s="4"/>
      <c r="R468" s="4"/>
      <c r="T468" s="4"/>
      <c r="X468" s="1"/>
    </row>
    <row r="469" spans="2:24" ht="13" x14ac:dyDescent="0.15">
      <c r="B469" s="4"/>
      <c r="D469" s="4"/>
      <c r="F469" s="4"/>
      <c r="H469" s="4"/>
      <c r="J469" s="4"/>
      <c r="L469" s="4"/>
      <c r="N469" s="4"/>
      <c r="P469" s="4"/>
      <c r="R469" s="4"/>
      <c r="T469" s="4"/>
      <c r="X469" s="1"/>
    </row>
    <row r="470" spans="2:24" ht="13" x14ac:dyDescent="0.15">
      <c r="B470" s="4"/>
      <c r="D470" s="4"/>
      <c r="F470" s="4"/>
      <c r="H470" s="4"/>
      <c r="J470" s="4"/>
      <c r="L470" s="4"/>
      <c r="N470" s="4"/>
      <c r="P470" s="4"/>
      <c r="R470" s="4"/>
      <c r="T470" s="4"/>
      <c r="X470" s="1"/>
    </row>
    <row r="471" spans="2:24" ht="13" x14ac:dyDescent="0.15">
      <c r="B471" s="4"/>
      <c r="D471" s="4"/>
      <c r="F471" s="4"/>
      <c r="H471" s="4"/>
      <c r="J471" s="4"/>
      <c r="L471" s="4"/>
      <c r="N471" s="4"/>
      <c r="P471" s="4"/>
      <c r="R471" s="4"/>
      <c r="T471" s="4"/>
      <c r="X471" s="1"/>
    </row>
    <row r="472" spans="2:24" ht="13" x14ac:dyDescent="0.15">
      <c r="B472" s="4"/>
      <c r="D472" s="4"/>
      <c r="F472" s="4"/>
      <c r="H472" s="4"/>
      <c r="J472" s="4"/>
      <c r="L472" s="4"/>
      <c r="N472" s="4"/>
      <c r="P472" s="4"/>
      <c r="R472" s="4"/>
      <c r="T472" s="4"/>
      <c r="X472" s="1"/>
    </row>
    <row r="473" spans="2:24" ht="13" x14ac:dyDescent="0.15">
      <c r="B473" s="4"/>
      <c r="D473" s="4"/>
      <c r="F473" s="4"/>
      <c r="H473" s="4"/>
      <c r="J473" s="4"/>
      <c r="L473" s="4"/>
      <c r="N473" s="4"/>
      <c r="P473" s="4"/>
      <c r="R473" s="4"/>
      <c r="T473" s="4"/>
      <c r="X473" s="1"/>
    </row>
    <row r="474" spans="2:24" ht="13" x14ac:dyDescent="0.15">
      <c r="B474" s="4"/>
      <c r="D474" s="4"/>
      <c r="F474" s="4"/>
      <c r="H474" s="4"/>
      <c r="J474" s="4"/>
      <c r="L474" s="4"/>
      <c r="N474" s="4"/>
      <c r="P474" s="4"/>
      <c r="R474" s="4"/>
      <c r="T474" s="4"/>
      <c r="X474" s="1"/>
    </row>
    <row r="475" spans="2:24" ht="13" x14ac:dyDescent="0.15">
      <c r="B475" s="4"/>
      <c r="D475" s="4"/>
      <c r="F475" s="4"/>
      <c r="H475" s="4"/>
      <c r="J475" s="4"/>
      <c r="L475" s="4"/>
      <c r="N475" s="4"/>
      <c r="P475" s="4"/>
      <c r="R475" s="4"/>
      <c r="T475" s="4"/>
      <c r="X475" s="1"/>
    </row>
    <row r="476" spans="2:24" ht="13" x14ac:dyDescent="0.15">
      <c r="B476" s="4"/>
      <c r="D476" s="4"/>
      <c r="F476" s="4"/>
      <c r="H476" s="4"/>
      <c r="J476" s="4"/>
      <c r="L476" s="4"/>
      <c r="N476" s="4"/>
      <c r="P476" s="4"/>
      <c r="R476" s="4"/>
      <c r="T476" s="4"/>
      <c r="X476" s="1"/>
    </row>
    <row r="477" spans="2:24" ht="13" x14ac:dyDescent="0.15">
      <c r="B477" s="4"/>
      <c r="D477" s="4"/>
      <c r="F477" s="4"/>
      <c r="H477" s="4"/>
      <c r="J477" s="4"/>
      <c r="L477" s="4"/>
      <c r="N477" s="4"/>
      <c r="P477" s="4"/>
      <c r="R477" s="4"/>
      <c r="T477" s="4"/>
      <c r="X477" s="1"/>
    </row>
    <row r="478" spans="2:24" ht="13" x14ac:dyDescent="0.15">
      <c r="B478" s="4"/>
      <c r="D478" s="4"/>
      <c r="F478" s="4"/>
      <c r="H478" s="4"/>
      <c r="J478" s="4"/>
      <c r="L478" s="4"/>
      <c r="N478" s="4"/>
      <c r="P478" s="4"/>
      <c r="R478" s="4"/>
      <c r="T478" s="4"/>
      <c r="X478" s="1"/>
    </row>
    <row r="479" spans="2:24" ht="13" x14ac:dyDescent="0.15">
      <c r="B479" s="4"/>
      <c r="D479" s="4"/>
      <c r="F479" s="4"/>
      <c r="H479" s="4"/>
      <c r="J479" s="4"/>
      <c r="L479" s="4"/>
      <c r="N479" s="4"/>
      <c r="P479" s="4"/>
      <c r="R479" s="4"/>
      <c r="T479" s="4"/>
      <c r="X479" s="1"/>
    </row>
    <row r="480" spans="2:24" ht="13" x14ac:dyDescent="0.15">
      <c r="B480" s="4"/>
      <c r="D480" s="4"/>
      <c r="F480" s="4"/>
      <c r="H480" s="4"/>
      <c r="J480" s="4"/>
      <c r="L480" s="4"/>
      <c r="N480" s="4"/>
      <c r="P480" s="4"/>
      <c r="R480" s="4"/>
      <c r="T480" s="4"/>
      <c r="X480" s="1"/>
    </row>
    <row r="481" spans="2:24" ht="13" x14ac:dyDescent="0.15">
      <c r="B481" s="4"/>
      <c r="D481" s="4"/>
      <c r="F481" s="4"/>
      <c r="H481" s="4"/>
      <c r="J481" s="4"/>
      <c r="L481" s="4"/>
      <c r="N481" s="4"/>
      <c r="P481" s="4"/>
      <c r="R481" s="4"/>
      <c r="T481" s="4"/>
      <c r="X481" s="1"/>
    </row>
    <row r="482" spans="2:24" ht="13" x14ac:dyDescent="0.15">
      <c r="B482" s="4"/>
      <c r="D482" s="4"/>
      <c r="F482" s="4"/>
      <c r="H482" s="4"/>
      <c r="J482" s="4"/>
      <c r="L482" s="4"/>
      <c r="N482" s="4"/>
      <c r="P482" s="4"/>
      <c r="R482" s="4"/>
      <c r="T482" s="4"/>
      <c r="X482" s="1"/>
    </row>
    <row r="483" spans="2:24" ht="13" x14ac:dyDescent="0.15">
      <c r="B483" s="4"/>
      <c r="D483" s="4"/>
      <c r="F483" s="4"/>
      <c r="H483" s="4"/>
      <c r="J483" s="4"/>
      <c r="L483" s="4"/>
      <c r="N483" s="4"/>
      <c r="P483" s="4"/>
      <c r="R483" s="4"/>
      <c r="T483" s="4"/>
      <c r="X483" s="1"/>
    </row>
    <row r="484" spans="2:24" ht="13" x14ac:dyDescent="0.15">
      <c r="B484" s="4"/>
      <c r="D484" s="4"/>
      <c r="F484" s="4"/>
      <c r="H484" s="4"/>
      <c r="J484" s="4"/>
      <c r="L484" s="4"/>
      <c r="N484" s="4"/>
      <c r="P484" s="4"/>
      <c r="R484" s="4"/>
      <c r="T484" s="4"/>
      <c r="X484" s="1"/>
    </row>
    <row r="485" spans="2:24" ht="13" x14ac:dyDescent="0.15">
      <c r="B485" s="4"/>
      <c r="D485" s="4"/>
      <c r="F485" s="4"/>
      <c r="H485" s="4"/>
      <c r="J485" s="4"/>
      <c r="L485" s="4"/>
      <c r="N485" s="4"/>
      <c r="P485" s="4"/>
      <c r="R485" s="4"/>
      <c r="T485" s="4"/>
      <c r="X485" s="1"/>
    </row>
    <row r="486" spans="2:24" ht="13" x14ac:dyDescent="0.15">
      <c r="B486" s="4"/>
      <c r="D486" s="4"/>
      <c r="F486" s="4"/>
      <c r="H486" s="4"/>
      <c r="J486" s="4"/>
      <c r="L486" s="4"/>
      <c r="N486" s="4"/>
      <c r="P486" s="4"/>
      <c r="R486" s="4"/>
      <c r="T486" s="4"/>
      <c r="X486" s="1"/>
    </row>
    <row r="487" spans="2:24" ht="13" x14ac:dyDescent="0.15">
      <c r="B487" s="4"/>
      <c r="D487" s="4"/>
      <c r="F487" s="4"/>
      <c r="H487" s="4"/>
      <c r="J487" s="4"/>
      <c r="L487" s="4"/>
      <c r="N487" s="4"/>
      <c r="P487" s="4"/>
      <c r="R487" s="4"/>
      <c r="T487" s="4"/>
      <c r="X487" s="1"/>
    </row>
    <row r="488" spans="2:24" ht="13" x14ac:dyDescent="0.15">
      <c r="B488" s="4"/>
      <c r="D488" s="4"/>
      <c r="F488" s="4"/>
      <c r="H488" s="4"/>
      <c r="J488" s="4"/>
      <c r="L488" s="4"/>
      <c r="N488" s="4"/>
      <c r="P488" s="4"/>
      <c r="R488" s="4"/>
      <c r="T488" s="4"/>
      <c r="X488" s="1"/>
    </row>
    <row r="489" spans="2:24" ht="13" x14ac:dyDescent="0.15">
      <c r="B489" s="4"/>
      <c r="D489" s="4"/>
      <c r="F489" s="4"/>
      <c r="H489" s="4"/>
      <c r="J489" s="4"/>
      <c r="L489" s="4"/>
      <c r="N489" s="4"/>
      <c r="P489" s="4"/>
      <c r="R489" s="4"/>
      <c r="T489" s="4"/>
      <c r="X489" s="1"/>
    </row>
    <row r="490" spans="2:24" ht="13" x14ac:dyDescent="0.15">
      <c r="B490" s="4"/>
      <c r="D490" s="4"/>
      <c r="F490" s="4"/>
      <c r="H490" s="4"/>
      <c r="J490" s="4"/>
      <c r="L490" s="4"/>
      <c r="N490" s="4"/>
      <c r="P490" s="4"/>
      <c r="R490" s="4"/>
      <c r="T490" s="4"/>
      <c r="X490" s="1"/>
    </row>
    <row r="491" spans="2:24" ht="13" x14ac:dyDescent="0.15">
      <c r="B491" s="4"/>
      <c r="D491" s="4"/>
      <c r="F491" s="4"/>
      <c r="H491" s="4"/>
      <c r="J491" s="4"/>
      <c r="L491" s="4"/>
      <c r="N491" s="4"/>
      <c r="P491" s="4"/>
      <c r="R491" s="4"/>
      <c r="T491" s="4"/>
      <c r="X491" s="1"/>
    </row>
    <row r="492" spans="2:24" ht="13" x14ac:dyDescent="0.15">
      <c r="B492" s="4"/>
      <c r="D492" s="4"/>
      <c r="F492" s="4"/>
      <c r="H492" s="4"/>
      <c r="J492" s="4"/>
      <c r="L492" s="4"/>
      <c r="N492" s="4"/>
      <c r="P492" s="4"/>
      <c r="R492" s="4"/>
      <c r="T492" s="4"/>
      <c r="X492" s="1"/>
    </row>
    <row r="493" spans="2:24" ht="13" x14ac:dyDescent="0.15">
      <c r="B493" s="4"/>
      <c r="D493" s="4"/>
      <c r="F493" s="4"/>
      <c r="H493" s="4"/>
      <c r="J493" s="4"/>
      <c r="L493" s="4"/>
      <c r="N493" s="4"/>
      <c r="P493" s="4"/>
      <c r="R493" s="4"/>
      <c r="T493" s="4"/>
      <c r="X493" s="1"/>
    </row>
    <row r="494" spans="2:24" ht="13" x14ac:dyDescent="0.15">
      <c r="B494" s="4"/>
      <c r="D494" s="4"/>
      <c r="F494" s="4"/>
      <c r="H494" s="4"/>
      <c r="J494" s="4"/>
      <c r="L494" s="4"/>
      <c r="N494" s="4"/>
      <c r="P494" s="4"/>
      <c r="R494" s="4"/>
      <c r="T494" s="4"/>
      <c r="X494" s="1"/>
    </row>
    <row r="495" spans="2:24" ht="13" x14ac:dyDescent="0.15">
      <c r="B495" s="4"/>
      <c r="D495" s="4"/>
      <c r="F495" s="4"/>
      <c r="H495" s="4"/>
      <c r="J495" s="4"/>
      <c r="L495" s="4"/>
      <c r="N495" s="4"/>
      <c r="P495" s="4"/>
      <c r="R495" s="4"/>
      <c r="T495" s="4"/>
      <c r="X495" s="1"/>
    </row>
    <row r="496" spans="2:24" ht="13" x14ac:dyDescent="0.15">
      <c r="B496" s="4"/>
      <c r="D496" s="4"/>
      <c r="F496" s="4"/>
      <c r="H496" s="4"/>
      <c r="J496" s="4"/>
      <c r="L496" s="4"/>
      <c r="N496" s="4"/>
      <c r="P496" s="4"/>
      <c r="R496" s="4"/>
      <c r="T496" s="4"/>
      <c r="X496" s="1"/>
    </row>
    <row r="497" spans="2:24" ht="13" x14ac:dyDescent="0.15">
      <c r="B497" s="4"/>
      <c r="D497" s="4"/>
      <c r="F497" s="4"/>
      <c r="H497" s="4"/>
      <c r="J497" s="4"/>
      <c r="L497" s="4"/>
      <c r="N497" s="4"/>
      <c r="P497" s="4"/>
      <c r="R497" s="4"/>
      <c r="T497" s="4"/>
      <c r="X497" s="1"/>
    </row>
    <row r="498" spans="2:24" ht="13" x14ac:dyDescent="0.15">
      <c r="B498" s="4"/>
      <c r="D498" s="4"/>
      <c r="F498" s="4"/>
      <c r="H498" s="4"/>
      <c r="J498" s="4"/>
      <c r="L498" s="4"/>
      <c r="N498" s="4"/>
      <c r="P498" s="4"/>
      <c r="R498" s="4"/>
      <c r="T498" s="4"/>
      <c r="X498" s="1"/>
    </row>
    <row r="499" spans="2:24" ht="13" x14ac:dyDescent="0.15">
      <c r="B499" s="4"/>
      <c r="D499" s="4"/>
      <c r="F499" s="4"/>
      <c r="H499" s="4"/>
      <c r="J499" s="4"/>
      <c r="L499" s="4"/>
      <c r="N499" s="4"/>
      <c r="P499" s="4"/>
      <c r="R499" s="4"/>
      <c r="T499" s="4"/>
      <c r="X499" s="1"/>
    </row>
    <row r="500" spans="2:24" ht="13" x14ac:dyDescent="0.15">
      <c r="B500" s="4"/>
      <c r="D500" s="4"/>
      <c r="F500" s="4"/>
      <c r="H500" s="4"/>
      <c r="J500" s="4"/>
      <c r="L500" s="4"/>
      <c r="N500" s="4"/>
      <c r="P500" s="4"/>
      <c r="R500" s="4"/>
      <c r="T500" s="4"/>
      <c r="X500" s="1"/>
    </row>
    <row r="501" spans="2:24" ht="13" x14ac:dyDescent="0.15">
      <c r="B501" s="4"/>
      <c r="D501" s="4"/>
      <c r="F501" s="4"/>
      <c r="H501" s="4"/>
      <c r="J501" s="4"/>
      <c r="L501" s="4"/>
      <c r="N501" s="4"/>
      <c r="P501" s="4"/>
      <c r="R501" s="4"/>
      <c r="T501" s="4"/>
      <c r="X501" s="1"/>
    </row>
    <row r="502" spans="2:24" ht="13" x14ac:dyDescent="0.15">
      <c r="B502" s="4"/>
      <c r="D502" s="4"/>
      <c r="F502" s="4"/>
      <c r="H502" s="4"/>
      <c r="J502" s="4"/>
      <c r="L502" s="4"/>
      <c r="N502" s="4"/>
      <c r="P502" s="4"/>
      <c r="R502" s="4"/>
      <c r="T502" s="4"/>
      <c r="X502" s="1"/>
    </row>
    <row r="503" spans="2:24" ht="13" x14ac:dyDescent="0.15">
      <c r="B503" s="4"/>
      <c r="D503" s="4"/>
      <c r="F503" s="4"/>
      <c r="H503" s="4"/>
      <c r="J503" s="4"/>
      <c r="L503" s="4"/>
      <c r="N503" s="4"/>
      <c r="P503" s="4"/>
      <c r="R503" s="4"/>
      <c r="T503" s="4"/>
      <c r="X503" s="1"/>
    </row>
    <row r="504" spans="2:24" ht="13" x14ac:dyDescent="0.15">
      <c r="B504" s="4"/>
      <c r="D504" s="4"/>
      <c r="F504" s="4"/>
      <c r="H504" s="4"/>
      <c r="J504" s="4"/>
      <c r="L504" s="4"/>
      <c r="N504" s="4"/>
      <c r="P504" s="4"/>
      <c r="R504" s="4"/>
      <c r="T504" s="4"/>
      <c r="X504" s="1"/>
    </row>
    <row r="505" spans="2:24" ht="13" x14ac:dyDescent="0.15">
      <c r="B505" s="4"/>
      <c r="D505" s="4"/>
      <c r="F505" s="4"/>
      <c r="H505" s="4"/>
      <c r="J505" s="4"/>
      <c r="L505" s="4"/>
      <c r="N505" s="4"/>
      <c r="P505" s="4"/>
      <c r="R505" s="4"/>
      <c r="T505" s="4"/>
      <c r="X505" s="1"/>
    </row>
    <row r="506" spans="2:24" ht="13" x14ac:dyDescent="0.15">
      <c r="B506" s="4"/>
      <c r="D506" s="4"/>
      <c r="F506" s="4"/>
      <c r="H506" s="4"/>
      <c r="J506" s="4"/>
      <c r="L506" s="4"/>
      <c r="N506" s="4"/>
      <c r="P506" s="4"/>
      <c r="R506" s="4"/>
      <c r="T506" s="4"/>
      <c r="X506" s="1"/>
    </row>
    <row r="507" spans="2:24" ht="13" x14ac:dyDescent="0.15">
      <c r="B507" s="4"/>
      <c r="D507" s="4"/>
      <c r="F507" s="4"/>
      <c r="H507" s="4"/>
      <c r="J507" s="4"/>
      <c r="L507" s="4"/>
      <c r="N507" s="4"/>
      <c r="P507" s="4"/>
      <c r="R507" s="4"/>
      <c r="T507" s="4"/>
      <c r="X507" s="1"/>
    </row>
    <row r="508" spans="2:24" ht="13" x14ac:dyDescent="0.15">
      <c r="B508" s="4"/>
      <c r="D508" s="4"/>
      <c r="F508" s="4"/>
      <c r="H508" s="4"/>
      <c r="J508" s="4"/>
      <c r="L508" s="4"/>
      <c r="N508" s="4"/>
      <c r="P508" s="4"/>
      <c r="R508" s="4"/>
      <c r="T508" s="4"/>
      <c r="X508" s="1"/>
    </row>
    <row r="509" spans="2:24" ht="13" x14ac:dyDescent="0.15">
      <c r="B509" s="4"/>
      <c r="D509" s="4"/>
      <c r="F509" s="4"/>
      <c r="H509" s="4"/>
      <c r="J509" s="4"/>
      <c r="L509" s="4"/>
      <c r="N509" s="4"/>
      <c r="P509" s="4"/>
      <c r="R509" s="4"/>
      <c r="T509" s="4"/>
      <c r="X509" s="1"/>
    </row>
    <row r="510" spans="2:24" ht="13" x14ac:dyDescent="0.15">
      <c r="B510" s="4"/>
      <c r="D510" s="4"/>
      <c r="F510" s="4"/>
      <c r="H510" s="4"/>
      <c r="J510" s="4"/>
      <c r="L510" s="4"/>
      <c r="N510" s="4"/>
      <c r="P510" s="4"/>
      <c r="R510" s="4"/>
      <c r="T510" s="4"/>
      <c r="X510" s="1"/>
    </row>
    <row r="511" spans="2:24" ht="13" x14ac:dyDescent="0.15">
      <c r="B511" s="4"/>
      <c r="D511" s="4"/>
      <c r="F511" s="4"/>
      <c r="H511" s="4"/>
      <c r="J511" s="4"/>
      <c r="L511" s="4"/>
      <c r="N511" s="4"/>
      <c r="P511" s="4"/>
      <c r="R511" s="4"/>
      <c r="T511" s="4"/>
      <c r="X511" s="1"/>
    </row>
    <row r="512" spans="2:24" ht="13" x14ac:dyDescent="0.15">
      <c r="B512" s="4"/>
      <c r="D512" s="4"/>
      <c r="F512" s="4"/>
      <c r="H512" s="4"/>
      <c r="J512" s="4"/>
      <c r="L512" s="4"/>
      <c r="N512" s="4"/>
      <c r="P512" s="4"/>
      <c r="R512" s="4"/>
      <c r="T512" s="4"/>
      <c r="X512" s="1"/>
    </row>
    <row r="513" spans="2:24" ht="13" x14ac:dyDescent="0.15">
      <c r="B513" s="4"/>
      <c r="D513" s="4"/>
      <c r="F513" s="4"/>
      <c r="H513" s="4"/>
      <c r="J513" s="4"/>
      <c r="L513" s="4"/>
      <c r="N513" s="4"/>
      <c r="P513" s="4"/>
      <c r="R513" s="4"/>
      <c r="T513" s="4"/>
      <c r="X513" s="1"/>
    </row>
    <row r="514" spans="2:24" ht="13" x14ac:dyDescent="0.15">
      <c r="B514" s="4"/>
      <c r="D514" s="4"/>
      <c r="F514" s="4"/>
      <c r="H514" s="4"/>
      <c r="J514" s="4"/>
      <c r="L514" s="4"/>
      <c r="N514" s="4"/>
      <c r="P514" s="4"/>
      <c r="R514" s="4"/>
      <c r="T514" s="4"/>
      <c r="X514" s="1"/>
    </row>
    <row r="515" spans="2:24" ht="13" x14ac:dyDescent="0.15">
      <c r="B515" s="4"/>
      <c r="D515" s="4"/>
      <c r="F515" s="4"/>
      <c r="H515" s="4"/>
      <c r="J515" s="4"/>
      <c r="L515" s="4"/>
      <c r="N515" s="4"/>
      <c r="P515" s="4"/>
      <c r="R515" s="4"/>
      <c r="T515" s="4"/>
      <c r="X515" s="1"/>
    </row>
    <row r="516" spans="2:24" ht="13" x14ac:dyDescent="0.15">
      <c r="B516" s="4"/>
      <c r="D516" s="4"/>
      <c r="F516" s="4"/>
      <c r="H516" s="4"/>
      <c r="J516" s="4"/>
      <c r="L516" s="4"/>
      <c r="N516" s="4"/>
      <c r="P516" s="4"/>
      <c r="R516" s="4"/>
      <c r="T516" s="4"/>
      <c r="X516" s="1"/>
    </row>
    <row r="517" spans="2:24" ht="13" x14ac:dyDescent="0.15">
      <c r="B517" s="4"/>
      <c r="D517" s="4"/>
      <c r="F517" s="4"/>
      <c r="H517" s="4"/>
      <c r="J517" s="4"/>
      <c r="L517" s="4"/>
      <c r="N517" s="4"/>
      <c r="P517" s="4"/>
      <c r="R517" s="4"/>
      <c r="T517" s="4"/>
      <c r="X517" s="1"/>
    </row>
    <row r="518" spans="2:24" ht="13" x14ac:dyDescent="0.15">
      <c r="B518" s="4"/>
      <c r="D518" s="4"/>
      <c r="F518" s="4"/>
      <c r="H518" s="4"/>
      <c r="J518" s="4"/>
      <c r="L518" s="4"/>
      <c r="N518" s="4"/>
      <c r="P518" s="4"/>
      <c r="R518" s="4"/>
      <c r="T518" s="4"/>
      <c r="X518" s="1"/>
    </row>
    <row r="519" spans="2:24" ht="13" x14ac:dyDescent="0.15">
      <c r="B519" s="4"/>
      <c r="D519" s="4"/>
      <c r="F519" s="4"/>
      <c r="H519" s="4"/>
      <c r="J519" s="4"/>
      <c r="L519" s="4"/>
      <c r="N519" s="4"/>
      <c r="P519" s="4"/>
      <c r="R519" s="4"/>
      <c r="T519" s="4"/>
      <c r="X519" s="1"/>
    </row>
    <row r="520" spans="2:24" ht="13" x14ac:dyDescent="0.15">
      <c r="B520" s="4"/>
      <c r="D520" s="4"/>
      <c r="F520" s="4"/>
      <c r="H520" s="4"/>
      <c r="J520" s="4"/>
      <c r="L520" s="4"/>
      <c r="N520" s="4"/>
      <c r="P520" s="4"/>
      <c r="R520" s="4"/>
      <c r="T520" s="4"/>
      <c r="X520" s="1"/>
    </row>
    <row r="521" spans="2:24" ht="13" x14ac:dyDescent="0.15">
      <c r="B521" s="4"/>
      <c r="D521" s="4"/>
      <c r="F521" s="4"/>
      <c r="H521" s="4"/>
      <c r="J521" s="4"/>
      <c r="L521" s="4"/>
      <c r="N521" s="4"/>
      <c r="P521" s="4"/>
      <c r="R521" s="4"/>
      <c r="T521" s="4"/>
      <c r="X521" s="1"/>
    </row>
    <row r="522" spans="2:24" ht="13" x14ac:dyDescent="0.15">
      <c r="B522" s="4"/>
      <c r="D522" s="4"/>
      <c r="F522" s="4"/>
      <c r="H522" s="4"/>
      <c r="J522" s="4"/>
      <c r="L522" s="4"/>
      <c r="N522" s="4"/>
      <c r="P522" s="4"/>
      <c r="R522" s="4"/>
      <c r="T522" s="4"/>
      <c r="X522" s="1"/>
    </row>
    <row r="523" spans="2:24" ht="13" x14ac:dyDescent="0.15">
      <c r="B523" s="4"/>
      <c r="D523" s="4"/>
      <c r="F523" s="4"/>
      <c r="H523" s="4"/>
      <c r="J523" s="4"/>
      <c r="L523" s="4"/>
      <c r="N523" s="4"/>
      <c r="P523" s="4"/>
      <c r="R523" s="4"/>
      <c r="T523" s="4"/>
      <c r="X523" s="1"/>
    </row>
    <row r="524" spans="2:24" ht="13" x14ac:dyDescent="0.15">
      <c r="B524" s="4"/>
      <c r="D524" s="4"/>
      <c r="F524" s="4"/>
      <c r="H524" s="4"/>
      <c r="J524" s="4"/>
      <c r="L524" s="4"/>
      <c r="N524" s="4"/>
      <c r="P524" s="4"/>
      <c r="R524" s="4"/>
      <c r="T524" s="4"/>
      <c r="X524" s="1"/>
    </row>
    <row r="525" spans="2:24" ht="13" x14ac:dyDescent="0.15">
      <c r="B525" s="4"/>
      <c r="D525" s="4"/>
      <c r="F525" s="4"/>
      <c r="H525" s="4"/>
      <c r="J525" s="4"/>
      <c r="L525" s="4"/>
      <c r="N525" s="4"/>
      <c r="P525" s="4"/>
      <c r="R525" s="4"/>
      <c r="T525" s="4"/>
      <c r="X525" s="1"/>
    </row>
    <row r="526" spans="2:24" ht="13" x14ac:dyDescent="0.15">
      <c r="B526" s="4"/>
      <c r="D526" s="4"/>
      <c r="F526" s="4"/>
      <c r="H526" s="4"/>
      <c r="J526" s="4"/>
      <c r="L526" s="4"/>
      <c r="N526" s="4"/>
      <c r="P526" s="4"/>
      <c r="R526" s="4"/>
      <c r="T526" s="4"/>
      <c r="X526" s="1"/>
    </row>
    <row r="527" spans="2:24" ht="13" x14ac:dyDescent="0.15">
      <c r="B527" s="4"/>
      <c r="D527" s="4"/>
      <c r="F527" s="4"/>
      <c r="H527" s="4"/>
      <c r="J527" s="4"/>
      <c r="L527" s="4"/>
      <c r="N527" s="4"/>
      <c r="P527" s="4"/>
      <c r="R527" s="4"/>
      <c r="T527" s="4"/>
      <c r="X527" s="1"/>
    </row>
    <row r="528" spans="2:24" ht="13" x14ac:dyDescent="0.15">
      <c r="B528" s="4"/>
      <c r="D528" s="4"/>
      <c r="F528" s="4"/>
      <c r="H528" s="4"/>
      <c r="J528" s="4"/>
      <c r="L528" s="4"/>
      <c r="N528" s="4"/>
      <c r="P528" s="4"/>
      <c r="R528" s="4"/>
      <c r="T528" s="4"/>
      <c r="X528" s="1"/>
    </row>
    <row r="529" spans="2:24" ht="13" x14ac:dyDescent="0.15">
      <c r="B529" s="4"/>
      <c r="D529" s="4"/>
      <c r="F529" s="4"/>
      <c r="H529" s="4"/>
      <c r="J529" s="4"/>
      <c r="L529" s="4"/>
      <c r="N529" s="4"/>
      <c r="P529" s="4"/>
      <c r="R529" s="4"/>
      <c r="T529" s="4"/>
      <c r="X529" s="1"/>
    </row>
    <row r="530" spans="2:24" ht="13" x14ac:dyDescent="0.15">
      <c r="B530" s="4"/>
      <c r="D530" s="4"/>
      <c r="F530" s="4"/>
      <c r="H530" s="4"/>
      <c r="J530" s="4"/>
      <c r="L530" s="4"/>
      <c r="N530" s="4"/>
      <c r="P530" s="4"/>
      <c r="R530" s="4"/>
      <c r="T530" s="4"/>
      <c r="X530" s="1"/>
    </row>
    <row r="531" spans="2:24" ht="13" x14ac:dyDescent="0.15">
      <c r="B531" s="4"/>
      <c r="D531" s="4"/>
      <c r="F531" s="4"/>
      <c r="H531" s="4"/>
      <c r="J531" s="4"/>
      <c r="L531" s="4"/>
      <c r="N531" s="4"/>
      <c r="P531" s="4"/>
      <c r="R531" s="4"/>
      <c r="T531" s="4"/>
      <c r="X531" s="1"/>
    </row>
    <row r="532" spans="2:24" ht="13" x14ac:dyDescent="0.15">
      <c r="B532" s="4"/>
      <c r="D532" s="4"/>
      <c r="F532" s="4"/>
      <c r="H532" s="4"/>
      <c r="J532" s="4"/>
      <c r="L532" s="4"/>
      <c r="N532" s="4"/>
      <c r="P532" s="4"/>
      <c r="R532" s="4"/>
      <c r="T532" s="4"/>
      <c r="X532" s="1"/>
    </row>
    <row r="533" spans="2:24" ht="13" x14ac:dyDescent="0.15">
      <c r="B533" s="4"/>
      <c r="D533" s="4"/>
      <c r="F533" s="4"/>
      <c r="H533" s="4"/>
      <c r="J533" s="4"/>
      <c r="L533" s="4"/>
      <c r="N533" s="4"/>
      <c r="P533" s="4"/>
      <c r="R533" s="4"/>
      <c r="T533" s="4"/>
      <c r="X533" s="1"/>
    </row>
    <row r="534" spans="2:24" ht="13" x14ac:dyDescent="0.15">
      <c r="B534" s="4"/>
      <c r="D534" s="4"/>
      <c r="F534" s="4"/>
      <c r="H534" s="4"/>
      <c r="J534" s="4"/>
      <c r="L534" s="4"/>
      <c r="N534" s="4"/>
      <c r="P534" s="4"/>
      <c r="R534" s="4"/>
      <c r="T534" s="4"/>
      <c r="X534" s="1"/>
    </row>
    <row r="535" spans="2:24" ht="13" x14ac:dyDescent="0.15">
      <c r="B535" s="4"/>
      <c r="D535" s="4"/>
      <c r="F535" s="4"/>
      <c r="H535" s="4"/>
      <c r="J535" s="4"/>
      <c r="L535" s="4"/>
      <c r="N535" s="4"/>
      <c r="P535" s="4"/>
      <c r="R535" s="4"/>
      <c r="T535" s="4"/>
      <c r="X535" s="1"/>
    </row>
    <row r="536" spans="2:24" ht="13" x14ac:dyDescent="0.15">
      <c r="B536" s="4"/>
      <c r="D536" s="4"/>
      <c r="F536" s="4"/>
      <c r="H536" s="4"/>
      <c r="J536" s="4"/>
      <c r="L536" s="4"/>
      <c r="N536" s="4"/>
      <c r="P536" s="4"/>
      <c r="R536" s="4"/>
      <c r="T536" s="4"/>
      <c r="X536" s="1"/>
    </row>
    <row r="537" spans="2:24" ht="13" x14ac:dyDescent="0.15">
      <c r="B537" s="4"/>
      <c r="D537" s="4"/>
      <c r="F537" s="4"/>
      <c r="H537" s="4"/>
      <c r="J537" s="4"/>
      <c r="L537" s="4"/>
      <c r="N537" s="4"/>
      <c r="P537" s="4"/>
      <c r="R537" s="4"/>
      <c r="T537" s="4"/>
      <c r="X537" s="1"/>
    </row>
    <row r="538" spans="2:24" ht="13" x14ac:dyDescent="0.15">
      <c r="B538" s="4"/>
      <c r="D538" s="4"/>
      <c r="F538" s="4"/>
      <c r="H538" s="4"/>
      <c r="J538" s="4"/>
      <c r="L538" s="4"/>
      <c r="N538" s="4"/>
      <c r="P538" s="4"/>
      <c r="R538" s="4"/>
      <c r="T538" s="4"/>
      <c r="X538" s="1"/>
    </row>
    <row r="539" spans="2:24" ht="13" x14ac:dyDescent="0.15">
      <c r="B539" s="4"/>
      <c r="D539" s="4"/>
      <c r="F539" s="4"/>
      <c r="H539" s="4"/>
      <c r="J539" s="4"/>
      <c r="L539" s="4"/>
      <c r="N539" s="4"/>
      <c r="P539" s="4"/>
      <c r="R539" s="4"/>
      <c r="T539" s="4"/>
      <c r="X539" s="1"/>
    </row>
    <row r="540" spans="2:24" ht="13" x14ac:dyDescent="0.15">
      <c r="B540" s="4"/>
      <c r="D540" s="4"/>
      <c r="F540" s="4"/>
      <c r="H540" s="4"/>
      <c r="J540" s="4"/>
      <c r="L540" s="4"/>
      <c r="N540" s="4"/>
      <c r="P540" s="4"/>
      <c r="R540" s="4"/>
      <c r="T540" s="4"/>
      <c r="X540" s="1"/>
    </row>
    <row r="541" spans="2:24" ht="13" x14ac:dyDescent="0.15">
      <c r="B541" s="4"/>
      <c r="D541" s="4"/>
      <c r="F541" s="4"/>
      <c r="H541" s="4"/>
      <c r="J541" s="4"/>
      <c r="L541" s="4"/>
      <c r="N541" s="4"/>
      <c r="P541" s="4"/>
      <c r="R541" s="4"/>
      <c r="T541" s="4"/>
      <c r="X541" s="1"/>
    </row>
    <row r="542" spans="2:24" ht="13" x14ac:dyDescent="0.15">
      <c r="B542" s="4"/>
      <c r="D542" s="4"/>
      <c r="F542" s="4"/>
      <c r="H542" s="4"/>
      <c r="J542" s="4"/>
      <c r="L542" s="4"/>
      <c r="N542" s="4"/>
      <c r="P542" s="4"/>
      <c r="R542" s="4"/>
      <c r="T542" s="4"/>
      <c r="X542" s="1"/>
    </row>
    <row r="543" spans="2:24" ht="13" x14ac:dyDescent="0.15">
      <c r="B543" s="4"/>
      <c r="D543" s="4"/>
      <c r="F543" s="4"/>
      <c r="H543" s="4"/>
      <c r="J543" s="4"/>
      <c r="L543" s="4"/>
      <c r="N543" s="4"/>
      <c r="P543" s="4"/>
      <c r="R543" s="4"/>
      <c r="T543" s="4"/>
      <c r="X543" s="1"/>
    </row>
    <row r="544" spans="2:24" ht="13" x14ac:dyDescent="0.15">
      <c r="B544" s="4"/>
      <c r="D544" s="4"/>
      <c r="F544" s="4"/>
      <c r="H544" s="4"/>
      <c r="J544" s="4"/>
      <c r="L544" s="4"/>
      <c r="N544" s="4"/>
      <c r="P544" s="4"/>
      <c r="R544" s="4"/>
      <c r="T544" s="4"/>
      <c r="X544" s="1"/>
    </row>
    <row r="545" spans="2:24" ht="13" x14ac:dyDescent="0.15">
      <c r="B545" s="4"/>
      <c r="D545" s="4"/>
      <c r="F545" s="4"/>
      <c r="H545" s="4"/>
      <c r="J545" s="4"/>
      <c r="L545" s="4"/>
      <c r="N545" s="4"/>
      <c r="P545" s="4"/>
      <c r="R545" s="4"/>
      <c r="T545" s="4"/>
      <c r="X545" s="1"/>
    </row>
    <row r="546" spans="2:24" ht="13" x14ac:dyDescent="0.15">
      <c r="B546" s="4"/>
      <c r="D546" s="4"/>
      <c r="F546" s="4"/>
      <c r="H546" s="4"/>
      <c r="J546" s="4"/>
      <c r="L546" s="4"/>
      <c r="N546" s="4"/>
      <c r="P546" s="4"/>
      <c r="R546" s="4"/>
      <c r="T546" s="4"/>
      <c r="X546" s="1"/>
    </row>
    <row r="547" spans="2:24" ht="13" x14ac:dyDescent="0.15">
      <c r="B547" s="4"/>
      <c r="D547" s="4"/>
      <c r="F547" s="4"/>
      <c r="H547" s="4"/>
      <c r="J547" s="4"/>
      <c r="L547" s="4"/>
      <c r="N547" s="4"/>
      <c r="P547" s="4"/>
      <c r="R547" s="4"/>
      <c r="T547" s="4"/>
      <c r="X547" s="1"/>
    </row>
    <row r="548" spans="2:24" ht="13" x14ac:dyDescent="0.15">
      <c r="B548" s="4"/>
      <c r="D548" s="4"/>
      <c r="F548" s="4"/>
      <c r="H548" s="4"/>
      <c r="J548" s="4"/>
      <c r="L548" s="4"/>
      <c r="N548" s="4"/>
      <c r="P548" s="4"/>
      <c r="R548" s="4"/>
      <c r="T548" s="4"/>
      <c r="X548" s="1"/>
    </row>
    <row r="549" spans="2:24" ht="13" x14ac:dyDescent="0.15">
      <c r="B549" s="4"/>
      <c r="D549" s="4"/>
      <c r="F549" s="4"/>
      <c r="H549" s="4"/>
      <c r="J549" s="4"/>
      <c r="L549" s="4"/>
      <c r="N549" s="4"/>
      <c r="P549" s="4"/>
      <c r="R549" s="4"/>
      <c r="T549" s="4"/>
      <c r="X549" s="1"/>
    </row>
    <row r="550" spans="2:24" ht="13" x14ac:dyDescent="0.15">
      <c r="B550" s="4"/>
      <c r="D550" s="4"/>
      <c r="F550" s="4"/>
      <c r="H550" s="4"/>
      <c r="J550" s="4"/>
      <c r="L550" s="4"/>
      <c r="N550" s="4"/>
      <c r="P550" s="4"/>
      <c r="R550" s="4"/>
      <c r="T550" s="4"/>
      <c r="X550" s="1"/>
    </row>
    <row r="551" spans="2:24" ht="13" x14ac:dyDescent="0.15">
      <c r="B551" s="4"/>
      <c r="D551" s="4"/>
      <c r="F551" s="4"/>
      <c r="H551" s="4"/>
      <c r="J551" s="4"/>
      <c r="L551" s="4"/>
      <c r="N551" s="4"/>
      <c r="P551" s="4"/>
      <c r="R551" s="4"/>
      <c r="T551" s="4"/>
      <c r="X551" s="1"/>
    </row>
    <row r="552" spans="2:24" ht="13" x14ac:dyDescent="0.15">
      <c r="B552" s="4"/>
      <c r="D552" s="4"/>
      <c r="F552" s="4"/>
      <c r="H552" s="4"/>
      <c r="J552" s="4"/>
      <c r="L552" s="4"/>
      <c r="N552" s="4"/>
      <c r="P552" s="4"/>
      <c r="R552" s="4"/>
      <c r="T552" s="4"/>
      <c r="X552" s="1"/>
    </row>
    <row r="553" spans="2:24" ht="13" x14ac:dyDescent="0.15">
      <c r="B553" s="4"/>
      <c r="D553" s="4"/>
      <c r="F553" s="4"/>
      <c r="H553" s="4"/>
      <c r="J553" s="4"/>
      <c r="L553" s="4"/>
      <c r="N553" s="4"/>
      <c r="P553" s="4"/>
      <c r="R553" s="4"/>
      <c r="T553" s="4"/>
      <c r="X553" s="1"/>
    </row>
    <row r="554" spans="2:24" ht="13" x14ac:dyDescent="0.15">
      <c r="B554" s="4"/>
      <c r="D554" s="4"/>
      <c r="F554" s="4"/>
      <c r="H554" s="4"/>
      <c r="J554" s="4"/>
      <c r="L554" s="4"/>
      <c r="N554" s="4"/>
      <c r="P554" s="4"/>
      <c r="R554" s="4"/>
      <c r="T554" s="4"/>
      <c r="X554" s="1"/>
    </row>
    <row r="555" spans="2:24" ht="13" x14ac:dyDescent="0.15">
      <c r="B555" s="4"/>
      <c r="D555" s="4"/>
      <c r="F555" s="4"/>
      <c r="H555" s="4"/>
      <c r="J555" s="4"/>
      <c r="L555" s="4"/>
      <c r="N555" s="4"/>
      <c r="P555" s="4"/>
      <c r="R555" s="4"/>
      <c r="T555" s="4"/>
      <c r="X555" s="1"/>
    </row>
    <row r="556" spans="2:24" ht="13" x14ac:dyDescent="0.15">
      <c r="B556" s="4"/>
      <c r="D556" s="4"/>
      <c r="F556" s="4"/>
      <c r="H556" s="4"/>
      <c r="J556" s="4"/>
      <c r="L556" s="4"/>
      <c r="N556" s="4"/>
      <c r="P556" s="4"/>
      <c r="R556" s="4"/>
      <c r="T556" s="4"/>
      <c r="X556" s="1"/>
    </row>
    <row r="557" spans="2:24" ht="13" x14ac:dyDescent="0.15">
      <c r="B557" s="4"/>
      <c r="D557" s="4"/>
      <c r="F557" s="4"/>
      <c r="H557" s="4"/>
      <c r="J557" s="4"/>
      <c r="L557" s="4"/>
      <c r="N557" s="4"/>
      <c r="P557" s="4"/>
      <c r="R557" s="4"/>
      <c r="T557" s="4"/>
      <c r="X557" s="1"/>
    </row>
    <row r="558" spans="2:24" ht="13" x14ac:dyDescent="0.15">
      <c r="B558" s="4"/>
      <c r="D558" s="4"/>
      <c r="F558" s="4"/>
      <c r="H558" s="4"/>
      <c r="J558" s="4"/>
      <c r="L558" s="4"/>
      <c r="N558" s="4"/>
      <c r="P558" s="4"/>
      <c r="R558" s="4"/>
      <c r="T558" s="4"/>
      <c r="X558" s="1"/>
    </row>
    <row r="559" spans="2:24" ht="13" x14ac:dyDescent="0.15">
      <c r="B559" s="4"/>
      <c r="D559" s="4"/>
      <c r="F559" s="4"/>
      <c r="H559" s="4"/>
      <c r="J559" s="4"/>
      <c r="L559" s="4"/>
      <c r="N559" s="4"/>
      <c r="P559" s="4"/>
      <c r="R559" s="4"/>
      <c r="T559" s="4"/>
      <c r="X559" s="1"/>
    </row>
    <row r="560" spans="2:24" ht="13" x14ac:dyDescent="0.15">
      <c r="B560" s="4"/>
      <c r="D560" s="4"/>
      <c r="F560" s="4"/>
      <c r="H560" s="4"/>
      <c r="J560" s="4"/>
      <c r="L560" s="4"/>
      <c r="N560" s="4"/>
      <c r="P560" s="4"/>
      <c r="R560" s="4"/>
      <c r="T560" s="4"/>
      <c r="X560" s="1"/>
    </row>
    <row r="561" spans="2:24" ht="13" x14ac:dyDescent="0.15">
      <c r="B561" s="4"/>
      <c r="D561" s="4"/>
      <c r="F561" s="4"/>
      <c r="H561" s="4"/>
      <c r="J561" s="4"/>
      <c r="L561" s="4"/>
      <c r="N561" s="4"/>
      <c r="P561" s="4"/>
      <c r="R561" s="4"/>
      <c r="T561" s="4"/>
      <c r="X561" s="1"/>
    </row>
    <row r="562" spans="2:24" ht="13" x14ac:dyDescent="0.15">
      <c r="B562" s="4"/>
      <c r="D562" s="4"/>
      <c r="F562" s="4"/>
      <c r="H562" s="4"/>
      <c r="J562" s="4"/>
      <c r="L562" s="4"/>
      <c r="N562" s="4"/>
      <c r="P562" s="4"/>
      <c r="R562" s="4"/>
      <c r="T562" s="4"/>
      <c r="X562" s="1"/>
    </row>
    <row r="563" spans="2:24" ht="13" x14ac:dyDescent="0.15">
      <c r="B563" s="4"/>
      <c r="D563" s="4"/>
      <c r="F563" s="4"/>
      <c r="H563" s="4"/>
      <c r="J563" s="4"/>
      <c r="L563" s="4"/>
      <c r="N563" s="4"/>
      <c r="P563" s="4"/>
      <c r="R563" s="4"/>
      <c r="T563" s="4"/>
      <c r="X563" s="1"/>
    </row>
    <row r="564" spans="2:24" ht="13" x14ac:dyDescent="0.15">
      <c r="B564" s="4"/>
      <c r="D564" s="4"/>
      <c r="F564" s="4"/>
      <c r="H564" s="4"/>
      <c r="J564" s="4"/>
      <c r="L564" s="4"/>
      <c r="N564" s="4"/>
      <c r="P564" s="4"/>
      <c r="R564" s="4"/>
      <c r="T564" s="4"/>
      <c r="X564" s="1"/>
    </row>
    <row r="565" spans="2:24" ht="13" x14ac:dyDescent="0.15">
      <c r="B565" s="4"/>
      <c r="D565" s="4"/>
      <c r="F565" s="4"/>
      <c r="H565" s="4"/>
      <c r="J565" s="4"/>
      <c r="L565" s="4"/>
      <c r="N565" s="4"/>
      <c r="P565" s="4"/>
      <c r="R565" s="4"/>
      <c r="T565" s="4"/>
      <c r="X565" s="1"/>
    </row>
    <row r="566" spans="2:24" ht="13" x14ac:dyDescent="0.15">
      <c r="B566" s="4"/>
      <c r="D566" s="4"/>
      <c r="F566" s="4"/>
      <c r="H566" s="4"/>
      <c r="J566" s="4"/>
      <c r="L566" s="4"/>
      <c r="N566" s="4"/>
      <c r="P566" s="4"/>
      <c r="R566" s="4"/>
      <c r="T566" s="4"/>
      <c r="X566" s="1"/>
    </row>
    <row r="567" spans="2:24" ht="13" x14ac:dyDescent="0.15">
      <c r="B567" s="4"/>
      <c r="D567" s="4"/>
      <c r="F567" s="4"/>
      <c r="H567" s="4"/>
      <c r="J567" s="4"/>
      <c r="L567" s="4"/>
      <c r="N567" s="4"/>
      <c r="P567" s="4"/>
      <c r="R567" s="4"/>
      <c r="T567" s="4"/>
      <c r="X567" s="1"/>
    </row>
    <row r="568" spans="2:24" ht="13" x14ac:dyDescent="0.15">
      <c r="B568" s="4"/>
      <c r="D568" s="4"/>
      <c r="F568" s="4"/>
      <c r="H568" s="4"/>
      <c r="J568" s="4"/>
      <c r="L568" s="4"/>
      <c r="N568" s="4"/>
      <c r="P568" s="4"/>
      <c r="R568" s="4"/>
      <c r="T568" s="4"/>
      <c r="X568" s="1"/>
    </row>
    <row r="569" spans="2:24" ht="13" x14ac:dyDescent="0.15">
      <c r="B569" s="4"/>
      <c r="D569" s="4"/>
      <c r="F569" s="4"/>
      <c r="H569" s="4"/>
      <c r="J569" s="4"/>
      <c r="L569" s="4"/>
      <c r="N569" s="4"/>
      <c r="P569" s="4"/>
      <c r="R569" s="4"/>
      <c r="T569" s="4"/>
      <c r="X569" s="1"/>
    </row>
    <row r="570" spans="2:24" ht="13" x14ac:dyDescent="0.15">
      <c r="B570" s="4"/>
      <c r="D570" s="4"/>
      <c r="F570" s="4"/>
      <c r="H570" s="4"/>
      <c r="J570" s="4"/>
      <c r="L570" s="4"/>
      <c r="N570" s="4"/>
      <c r="P570" s="4"/>
      <c r="R570" s="4"/>
      <c r="T570" s="4"/>
      <c r="X570" s="1"/>
    </row>
    <row r="571" spans="2:24" ht="13" x14ac:dyDescent="0.15">
      <c r="B571" s="4"/>
      <c r="D571" s="4"/>
      <c r="F571" s="4"/>
      <c r="H571" s="4"/>
      <c r="J571" s="4"/>
      <c r="L571" s="4"/>
      <c r="N571" s="4"/>
      <c r="P571" s="4"/>
      <c r="R571" s="4"/>
      <c r="T571" s="4"/>
      <c r="X571" s="1"/>
    </row>
    <row r="572" spans="2:24" ht="13" x14ac:dyDescent="0.15">
      <c r="B572" s="4"/>
      <c r="D572" s="4"/>
      <c r="F572" s="4"/>
      <c r="H572" s="4"/>
      <c r="J572" s="4"/>
      <c r="L572" s="4"/>
      <c r="N572" s="4"/>
      <c r="P572" s="4"/>
      <c r="R572" s="4"/>
      <c r="T572" s="4"/>
      <c r="X572" s="1"/>
    </row>
    <row r="573" spans="2:24" ht="13" x14ac:dyDescent="0.15">
      <c r="B573" s="4"/>
      <c r="D573" s="4"/>
      <c r="F573" s="4"/>
      <c r="H573" s="4"/>
      <c r="J573" s="4"/>
      <c r="L573" s="4"/>
      <c r="N573" s="4"/>
      <c r="P573" s="4"/>
      <c r="R573" s="4"/>
      <c r="T573" s="4"/>
      <c r="X573" s="1"/>
    </row>
    <row r="574" spans="2:24" ht="13" x14ac:dyDescent="0.15">
      <c r="B574" s="4"/>
      <c r="D574" s="4"/>
      <c r="F574" s="4"/>
      <c r="H574" s="4"/>
      <c r="J574" s="4"/>
      <c r="L574" s="4"/>
      <c r="N574" s="4"/>
      <c r="P574" s="4"/>
      <c r="R574" s="4"/>
      <c r="T574" s="4"/>
      <c r="X574" s="1"/>
    </row>
    <row r="575" spans="2:24" ht="13" x14ac:dyDescent="0.15">
      <c r="B575" s="4"/>
      <c r="D575" s="4"/>
      <c r="F575" s="4"/>
      <c r="H575" s="4"/>
      <c r="J575" s="4"/>
      <c r="L575" s="4"/>
      <c r="N575" s="4"/>
      <c r="P575" s="4"/>
      <c r="R575" s="4"/>
      <c r="T575" s="4"/>
      <c r="X575" s="1"/>
    </row>
    <row r="576" spans="2:24" ht="13" x14ac:dyDescent="0.15">
      <c r="B576" s="4"/>
      <c r="D576" s="4"/>
      <c r="F576" s="4"/>
      <c r="H576" s="4"/>
      <c r="J576" s="4"/>
      <c r="L576" s="4"/>
      <c r="N576" s="4"/>
      <c r="P576" s="4"/>
      <c r="R576" s="4"/>
      <c r="T576" s="4"/>
      <c r="X576" s="1"/>
    </row>
    <row r="577" spans="2:24" ht="13" x14ac:dyDescent="0.15">
      <c r="B577" s="4"/>
      <c r="D577" s="4"/>
      <c r="F577" s="4"/>
      <c r="H577" s="4"/>
      <c r="J577" s="4"/>
      <c r="L577" s="4"/>
      <c r="N577" s="4"/>
      <c r="P577" s="4"/>
      <c r="R577" s="4"/>
      <c r="T577" s="4"/>
      <c r="X577" s="1"/>
    </row>
    <row r="578" spans="2:24" ht="13" x14ac:dyDescent="0.15">
      <c r="B578" s="4"/>
      <c r="D578" s="4"/>
      <c r="F578" s="4"/>
      <c r="H578" s="4"/>
      <c r="J578" s="4"/>
      <c r="L578" s="4"/>
      <c r="N578" s="4"/>
      <c r="P578" s="4"/>
      <c r="R578" s="4"/>
      <c r="T578" s="4"/>
      <c r="X578" s="1"/>
    </row>
    <row r="579" spans="2:24" ht="13" x14ac:dyDescent="0.15">
      <c r="B579" s="4"/>
      <c r="D579" s="4"/>
      <c r="F579" s="4"/>
      <c r="H579" s="4"/>
      <c r="J579" s="4"/>
      <c r="L579" s="4"/>
      <c r="N579" s="4"/>
      <c r="P579" s="4"/>
      <c r="R579" s="4"/>
      <c r="T579" s="4"/>
      <c r="X579" s="1"/>
    </row>
    <row r="580" spans="2:24" ht="13" x14ac:dyDescent="0.15">
      <c r="B580" s="4"/>
      <c r="D580" s="4"/>
      <c r="F580" s="4"/>
      <c r="H580" s="4"/>
      <c r="J580" s="4"/>
      <c r="L580" s="4"/>
      <c r="N580" s="4"/>
      <c r="P580" s="4"/>
      <c r="R580" s="4"/>
      <c r="T580" s="4"/>
      <c r="X580" s="1"/>
    </row>
    <row r="581" spans="2:24" ht="13" x14ac:dyDescent="0.15">
      <c r="B581" s="4"/>
      <c r="D581" s="4"/>
      <c r="F581" s="4"/>
      <c r="H581" s="4"/>
      <c r="J581" s="4"/>
      <c r="L581" s="4"/>
      <c r="N581" s="4"/>
      <c r="P581" s="4"/>
      <c r="R581" s="4"/>
      <c r="T581" s="4"/>
      <c r="X581" s="1"/>
    </row>
    <row r="582" spans="2:24" ht="13" x14ac:dyDescent="0.15">
      <c r="B582" s="4"/>
      <c r="D582" s="4"/>
      <c r="F582" s="4"/>
      <c r="H582" s="4"/>
      <c r="J582" s="4"/>
      <c r="L582" s="4"/>
      <c r="N582" s="4"/>
      <c r="P582" s="4"/>
      <c r="R582" s="4"/>
      <c r="T582" s="4"/>
      <c r="X582" s="1"/>
    </row>
    <row r="583" spans="2:24" ht="13" x14ac:dyDescent="0.15">
      <c r="B583" s="4"/>
      <c r="D583" s="4"/>
      <c r="F583" s="4"/>
      <c r="H583" s="4"/>
      <c r="J583" s="4"/>
      <c r="L583" s="4"/>
      <c r="N583" s="4"/>
      <c r="P583" s="4"/>
      <c r="R583" s="4"/>
      <c r="T583" s="4"/>
      <c r="X583" s="1"/>
    </row>
    <row r="584" spans="2:24" ht="13" x14ac:dyDescent="0.15">
      <c r="B584" s="4"/>
      <c r="D584" s="4"/>
      <c r="F584" s="4"/>
      <c r="H584" s="4"/>
      <c r="J584" s="4"/>
      <c r="L584" s="4"/>
      <c r="N584" s="4"/>
      <c r="P584" s="4"/>
      <c r="R584" s="4"/>
      <c r="T584" s="4"/>
      <c r="X584" s="1"/>
    </row>
    <row r="585" spans="2:24" ht="13" x14ac:dyDescent="0.15">
      <c r="B585" s="4"/>
      <c r="D585" s="4"/>
      <c r="F585" s="4"/>
      <c r="H585" s="4"/>
      <c r="J585" s="4"/>
      <c r="L585" s="4"/>
      <c r="N585" s="4"/>
      <c r="P585" s="4"/>
      <c r="R585" s="4"/>
      <c r="T585" s="4"/>
      <c r="X585" s="1"/>
    </row>
    <row r="586" spans="2:24" ht="13" x14ac:dyDescent="0.15">
      <c r="B586" s="4"/>
      <c r="D586" s="4"/>
      <c r="F586" s="4"/>
      <c r="H586" s="4"/>
      <c r="J586" s="4"/>
      <c r="L586" s="4"/>
      <c r="N586" s="4"/>
      <c r="P586" s="4"/>
      <c r="R586" s="4"/>
      <c r="T586" s="4"/>
      <c r="X586" s="1"/>
    </row>
    <row r="587" spans="2:24" ht="13" x14ac:dyDescent="0.15">
      <c r="B587" s="4"/>
      <c r="D587" s="4"/>
      <c r="F587" s="4"/>
      <c r="H587" s="4"/>
      <c r="J587" s="4"/>
      <c r="L587" s="4"/>
      <c r="N587" s="4"/>
      <c r="P587" s="4"/>
      <c r="R587" s="4"/>
      <c r="T587" s="4"/>
      <c r="X587" s="1"/>
    </row>
    <row r="588" spans="2:24" ht="13" x14ac:dyDescent="0.15">
      <c r="B588" s="4"/>
      <c r="D588" s="4"/>
      <c r="F588" s="4"/>
      <c r="H588" s="4"/>
      <c r="J588" s="4"/>
      <c r="L588" s="4"/>
      <c r="N588" s="4"/>
      <c r="P588" s="4"/>
      <c r="R588" s="4"/>
      <c r="T588" s="4"/>
      <c r="X588" s="1"/>
    </row>
    <row r="589" spans="2:24" ht="13" x14ac:dyDescent="0.15">
      <c r="B589" s="4"/>
      <c r="D589" s="4"/>
      <c r="F589" s="4"/>
      <c r="H589" s="4"/>
      <c r="J589" s="4"/>
      <c r="L589" s="4"/>
      <c r="N589" s="4"/>
      <c r="P589" s="4"/>
      <c r="R589" s="4"/>
      <c r="T589" s="4"/>
      <c r="X589" s="1"/>
    </row>
    <row r="590" spans="2:24" ht="13" x14ac:dyDescent="0.15">
      <c r="B590" s="4"/>
      <c r="D590" s="4"/>
      <c r="F590" s="4"/>
      <c r="H590" s="4"/>
      <c r="J590" s="4"/>
      <c r="L590" s="4"/>
      <c r="N590" s="4"/>
      <c r="P590" s="4"/>
      <c r="R590" s="4"/>
      <c r="T590" s="4"/>
      <c r="X590" s="1"/>
    </row>
    <row r="591" spans="2:24" ht="13" x14ac:dyDescent="0.15">
      <c r="B591" s="4"/>
      <c r="D591" s="4"/>
      <c r="F591" s="4"/>
      <c r="H591" s="4"/>
      <c r="J591" s="4"/>
      <c r="L591" s="4"/>
      <c r="N591" s="4"/>
      <c r="P591" s="4"/>
      <c r="R591" s="4"/>
      <c r="T591" s="4"/>
      <c r="X591" s="1"/>
    </row>
    <row r="592" spans="2:24" ht="13" x14ac:dyDescent="0.15">
      <c r="B592" s="4"/>
      <c r="D592" s="4"/>
      <c r="F592" s="4"/>
      <c r="H592" s="4"/>
      <c r="J592" s="4"/>
      <c r="L592" s="4"/>
      <c r="N592" s="4"/>
      <c r="P592" s="4"/>
      <c r="R592" s="4"/>
      <c r="T592" s="4"/>
      <c r="X592" s="1"/>
    </row>
    <row r="593" spans="2:24" ht="13" x14ac:dyDescent="0.15">
      <c r="B593" s="4"/>
      <c r="D593" s="4"/>
      <c r="F593" s="4"/>
      <c r="H593" s="4"/>
      <c r="J593" s="4"/>
      <c r="L593" s="4"/>
      <c r="N593" s="4"/>
      <c r="P593" s="4"/>
      <c r="R593" s="4"/>
      <c r="T593" s="4"/>
      <c r="X593" s="1"/>
    </row>
    <row r="594" spans="2:24" ht="13" x14ac:dyDescent="0.15">
      <c r="B594" s="4"/>
      <c r="D594" s="4"/>
      <c r="F594" s="4"/>
      <c r="H594" s="4"/>
      <c r="J594" s="4"/>
      <c r="L594" s="4"/>
      <c r="N594" s="4"/>
      <c r="P594" s="4"/>
      <c r="R594" s="4"/>
      <c r="T594" s="4"/>
      <c r="X594" s="1"/>
    </row>
    <row r="595" spans="2:24" ht="13" x14ac:dyDescent="0.15">
      <c r="B595" s="4"/>
      <c r="D595" s="4"/>
      <c r="F595" s="4"/>
      <c r="H595" s="4"/>
      <c r="J595" s="4"/>
      <c r="L595" s="4"/>
      <c r="N595" s="4"/>
      <c r="P595" s="4"/>
      <c r="R595" s="4"/>
      <c r="T595" s="4"/>
      <c r="X595" s="1"/>
    </row>
    <row r="596" spans="2:24" ht="13" x14ac:dyDescent="0.15">
      <c r="B596" s="4"/>
      <c r="D596" s="4"/>
      <c r="F596" s="4"/>
      <c r="H596" s="4"/>
      <c r="J596" s="4"/>
      <c r="L596" s="4"/>
      <c r="N596" s="4"/>
      <c r="P596" s="4"/>
      <c r="R596" s="4"/>
      <c r="T596" s="4"/>
      <c r="X596" s="1"/>
    </row>
    <row r="597" spans="2:24" ht="13" x14ac:dyDescent="0.15">
      <c r="B597" s="4"/>
      <c r="D597" s="4"/>
      <c r="F597" s="4"/>
      <c r="H597" s="4"/>
      <c r="J597" s="4"/>
      <c r="L597" s="4"/>
      <c r="N597" s="4"/>
      <c r="P597" s="4"/>
      <c r="R597" s="4"/>
      <c r="T597" s="4"/>
      <c r="X597" s="1"/>
    </row>
    <row r="598" spans="2:24" ht="13" x14ac:dyDescent="0.15">
      <c r="B598" s="4"/>
      <c r="D598" s="4"/>
      <c r="F598" s="4"/>
      <c r="H598" s="4"/>
      <c r="J598" s="4"/>
      <c r="L598" s="4"/>
      <c r="N598" s="4"/>
      <c r="P598" s="4"/>
      <c r="R598" s="4"/>
      <c r="T598" s="4"/>
      <c r="X598" s="1"/>
    </row>
    <row r="599" spans="2:24" ht="13" x14ac:dyDescent="0.15">
      <c r="B599" s="4"/>
      <c r="D599" s="4"/>
      <c r="F599" s="4"/>
      <c r="H599" s="4"/>
      <c r="J599" s="4"/>
      <c r="L599" s="4"/>
      <c r="N599" s="4"/>
      <c r="P599" s="4"/>
      <c r="R599" s="4"/>
      <c r="T599" s="4"/>
      <c r="X599" s="1"/>
    </row>
    <row r="600" spans="2:24" ht="13" x14ac:dyDescent="0.15">
      <c r="B600" s="4"/>
      <c r="D600" s="4"/>
      <c r="F600" s="4"/>
      <c r="H600" s="4"/>
      <c r="J600" s="4"/>
      <c r="L600" s="4"/>
      <c r="N600" s="4"/>
      <c r="P600" s="4"/>
      <c r="R600" s="4"/>
      <c r="T600" s="4"/>
      <c r="X600" s="1"/>
    </row>
    <row r="601" spans="2:24" ht="13" x14ac:dyDescent="0.15">
      <c r="B601" s="4"/>
      <c r="D601" s="4"/>
      <c r="F601" s="4"/>
      <c r="H601" s="4"/>
      <c r="J601" s="4"/>
      <c r="L601" s="4"/>
      <c r="N601" s="4"/>
      <c r="P601" s="4"/>
      <c r="R601" s="4"/>
      <c r="T601" s="4"/>
      <c r="X601" s="1"/>
    </row>
    <row r="602" spans="2:24" ht="13" x14ac:dyDescent="0.15">
      <c r="B602" s="4"/>
      <c r="D602" s="4"/>
      <c r="F602" s="4"/>
      <c r="H602" s="4"/>
      <c r="J602" s="4"/>
      <c r="L602" s="4"/>
      <c r="N602" s="4"/>
      <c r="P602" s="4"/>
      <c r="R602" s="4"/>
      <c r="T602" s="4"/>
      <c r="X602" s="1"/>
    </row>
    <row r="603" spans="2:24" ht="13" x14ac:dyDescent="0.15">
      <c r="B603" s="4"/>
      <c r="D603" s="4"/>
      <c r="F603" s="4"/>
      <c r="H603" s="4"/>
      <c r="J603" s="4"/>
      <c r="L603" s="4"/>
      <c r="N603" s="4"/>
      <c r="P603" s="4"/>
      <c r="R603" s="4"/>
      <c r="T603" s="4"/>
      <c r="X603" s="1"/>
    </row>
    <row r="604" spans="2:24" ht="13" x14ac:dyDescent="0.15">
      <c r="B604" s="4"/>
      <c r="D604" s="4"/>
      <c r="F604" s="4"/>
      <c r="H604" s="4"/>
      <c r="J604" s="4"/>
      <c r="L604" s="4"/>
      <c r="N604" s="4"/>
      <c r="P604" s="4"/>
      <c r="R604" s="4"/>
      <c r="T604" s="4"/>
      <c r="X604" s="1"/>
    </row>
    <row r="605" spans="2:24" ht="13" x14ac:dyDescent="0.15">
      <c r="B605" s="4"/>
      <c r="D605" s="4"/>
      <c r="F605" s="4"/>
      <c r="H605" s="4"/>
      <c r="J605" s="4"/>
      <c r="L605" s="4"/>
      <c r="N605" s="4"/>
      <c r="P605" s="4"/>
      <c r="R605" s="4"/>
      <c r="T605" s="4"/>
      <c r="X605" s="1"/>
    </row>
    <row r="606" spans="2:24" ht="13" x14ac:dyDescent="0.15">
      <c r="B606" s="4"/>
      <c r="D606" s="4"/>
      <c r="F606" s="4"/>
      <c r="H606" s="4"/>
      <c r="J606" s="4"/>
      <c r="L606" s="4"/>
      <c r="N606" s="4"/>
      <c r="P606" s="4"/>
      <c r="R606" s="4"/>
      <c r="T606" s="4"/>
      <c r="X606" s="1"/>
    </row>
    <row r="607" spans="2:24" ht="13" x14ac:dyDescent="0.15">
      <c r="B607" s="4"/>
      <c r="D607" s="4"/>
      <c r="F607" s="4"/>
      <c r="H607" s="4"/>
      <c r="J607" s="4"/>
      <c r="L607" s="4"/>
      <c r="N607" s="4"/>
      <c r="P607" s="4"/>
      <c r="R607" s="4"/>
      <c r="T607" s="4"/>
      <c r="X607" s="1"/>
    </row>
    <row r="608" spans="2:24" ht="13" x14ac:dyDescent="0.15">
      <c r="B608" s="4"/>
      <c r="D608" s="4"/>
      <c r="F608" s="4"/>
      <c r="H608" s="4"/>
      <c r="J608" s="4"/>
      <c r="L608" s="4"/>
      <c r="N608" s="4"/>
      <c r="P608" s="4"/>
      <c r="R608" s="4"/>
      <c r="T608" s="4"/>
      <c r="X608" s="1"/>
    </row>
    <row r="609" spans="2:24" ht="13" x14ac:dyDescent="0.15">
      <c r="B609" s="4"/>
      <c r="D609" s="4"/>
      <c r="F609" s="4"/>
      <c r="H609" s="4"/>
      <c r="J609" s="4"/>
      <c r="L609" s="4"/>
      <c r="N609" s="4"/>
      <c r="P609" s="4"/>
      <c r="R609" s="4"/>
      <c r="T609" s="4"/>
      <c r="X609" s="1"/>
    </row>
    <row r="610" spans="2:24" ht="13" x14ac:dyDescent="0.15">
      <c r="B610" s="4"/>
      <c r="D610" s="4"/>
      <c r="F610" s="4"/>
      <c r="H610" s="4"/>
      <c r="J610" s="4"/>
      <c r="L610" s="4"/>
      <c r="N610" s="4"/>
      <c r="P610" s="4"/>
      <c r="R610" s="4"/>
      <c r="T610" s="4"/>
      <c r="X610" s="1"/>
    </row>
    <row r="611" spans="2:24" ht="13" x14ac:dyDescent="0.15">
      <c r="B611" s="4"/>
      <c r="D611" s="4"/>
      <c r="F611" s="4"/>
      <c r="H611" s="4"/>
      <c r="J611" s="4"/>
      <c r="L611" s="4"/>
      <c r="N611" s="4"/>
      <c r="P611" s="4"/>
      <c r="R611" s="4"/>
      <c r="T611" s="4"/>
      <c r="X611" s="1"/>
    </row>
    <row r="612" spans="2:24" ht="13" x14ac:dyDescent="0.15">
      <c r="B612" s="4"/>
      <c r="D612" s="4"/>
      <c r="F612" s="4"/>
      <c r="H612" s="4"/>
      <c r="J612" s="4"/>
      <c r="L612" s="4"/>
      <c r="N612" s="4"/>
      <c r="P612" s="4"/>
      <c r="R612" s="4"/>
      <c r="T612" s="4"/>
      <c r="X612" s="1"/>
    </row>
    <row r="613" spans="2:24" ht="13" x14ac:dyDescent="0.15">
      <c r="B613" s="4"/>
      <c r="D613" s="4"/>
      <c r="F613" s="4"/>
      <c r="H613" s="4"/>
      <c r="J613" s="4"/>
      <c r="L613" s="4"/>
      <c r="N613" s="4"/>
      <c r="P613" s="4"/>
      <c r="R613" s="4"/>
      <c r="T613" s="4"/>
      <c r="X613" s="1"/>
    </row>
    <row r="614" spans="2:24" ht="13" x14ac:dyDescent="0.15">
      <c r="B614" s="4"/>
      <c r="D614" s="4"/>
      <c r="F614" s="4"/>
      <c r="H614" s="4"/>
      <c r="J614" s="4"/>
      <c r="L614" s="4"/>
      <c r="N614" s="4"/>
      <c r="P614" s="4"/>
      <c r="R614" s="4"/>
      <c r="T614" s="4"/>
      <c r="X614" s="1"/>
    </row>
    <row r="615" spans="2:24" ht="13" x14ac:dyDescent="0.15">
      <c r="B615" s="4"/>
      <c r="D615" s="4"/>
      <c r="F615" s="4"/>
      <c r="H615" s="4"/>
      <c r="J615" s="4"/>
      <c r="L615" s="4"/>
      <c r="N615" s="4"/>
      <c r="P615" s="4"/>
      <c r="R615" s="4"/>
      <c r="T615" s="4"/>
      <c r="X615" s="1"/>
    </row>
    <row r="616" spans="2:24" ht="13" x14ac:dyDescent="0.15">
      <c r="B616" s="4"/>
      <c r="D616" s="4"/>
      <c r="F616" s="4"/>
      <c r="H616" s="4"/>
      <c r="J616" s="4"/>
      <c r="L616" s="4"/>
      <c r="N616" s="4"/>
      <c r="P616" s="4"/>
      <c r="R616" s="4"/>
      <c r="T616" s="4"/>
      <c r="X616" s="1"/>
    </row>
    <row r="617" spans="2:24" ht="13" x14ac:dyDescent="0.15">
      <c r="B617" s="4"/>
      <c r="D617" s="4"/>
      <c r="F617" s="4"/>
      <c r="H617" s="4"/>
      <c r="J617" s="4"/>
      <c r="L617" s="4"/>
      <c r="N617" s="4"/>
      <c r="P617" s="4"/>
      <c r="R617" s="4"/>
      <c r="T617" s="4"/>
      <c r="X617" s="1"/>
    </row>
    <row r="618" spans="2:24" ht="13" x14ac:dyDescent="0.15">
      <c r="B618" s="4"/>
      <c r="D618" s="4"/>
      <c r="F618" s="4"/>
      <c r="H618" s="4"/>
      <c r="J618" s="4"/>
      <c r="L618" s="4"/>
      <c r="N618" s="4"/>
      <c r="P618" s="4"/>
      <c r="R618" s="4"/>
      <c r="T618" s="4"/>
      <c r="X618" s="1"/>
    </row>
    <row r="619" spans="2:24" ht="13" x14ac:dyDescent="0.15">
      <c r="B619" s="4"/>
      <c r="D619" s="4"/>
      <c r="F619" s="4"/>
      <c r="H619" s="4"/>
      <c r="J619" s="4"/>
      <c r="L619" s="4"/>
      <c r="N619" s="4"/>
      <c r="P619" s="4"/>
      <c r="R619" s="4"/>
      <c r="T619" s="4"/>
      <c r="X619" s="1"/>
    </row>
    <row r="620" spans="2:24" ht="13" x14ac:dyDescent="0.15">
      <c r="B620" s="4"/>
      <c r="D620" s="4"/>
      <c r="F620" s="4"/>
      <c r="H620" s="4"/>
      <c r="J620" s="4"/>
      <c r="L620" s="4"/>
      <c r="N620" s="4"/>
      <c r="P620" s="4"/>
      <c r="R620" s="4"/>
      <c r="T620" s="4"/>
      <c r="X620" s="1"/>
    </row>
    <row r="621" spans="2:24" ht="13" x14ac:dyDescent="0.15">
      <c r="B621" s="4"/>
      <c r="D621" s="4"/>
      <c r="F621" s="4"/>
      <c r="H621" s="4"/>
      <c r="J621" s="4"/>
      <c r="L621" s="4"/>
      <c r="N621" s="4"/>
      <c r="P621" s="4"/>
      <c r="R621" s="4"/>
      <c r="T621" s="4"/>
      <c r="X621" s="1"/>
    </row>
    <row r="622" spans="2:24" ht="13" x14ac:dyDescent="0.15">
      <c r="B622" s="4"/>
      <c r="D622" s="4"/>
      <c r="F622" s="4"/>
      <c r="H622" s="4"/>
      <c r="J622" s="4"/>
      <c r="L622" s="4"/>
      <c r="N622" s="4"/>
      <c r="P622" s="4"/>
      <c r="R622" s="4"/>
      <c r="T622" s="4"/>
      <c r="X622" s="1"/>
    </row>
    <row r="623" spans="2:24" ht="13" x14ac:dyDescent="0.15">
      <c r="B623" s="4"/>
      <c r="D623" s="4"/>
      <c r="F623" s="4"/>
      <c r="H623" s="4"/>
      <c r="J623" s="4"/>
      <c r="L623" s="4"/>
      <c r="N623" s="4"/>
      <c r="P623" s="4"/>
      <c r="R623" s="4"/>
      <c r="T623" s="4"/>
      <c r="X623" s="1"/>
    </row>
    <row r="624" spans="2:24" ht="13" x14ac:dyDescent="0.15">
      <c r="B624" s="4"/>
      <c r="D624" s="4"/>
      <c r="F624" s="4"/>
      <c r="H624" s="4"/>
      <c r="J624" s="4"/>
      <c r="L624" s="4"/>
      <c r="N624" s="4"/>
      <c r="P624" s="4"/>
      <c r="R624" s="4"/>
      <c r="T624" s="4"/>
      <c r="X624" s="1"/>
    </row>
    <row r="625" spans="2:24" ht="13" x14ac:dyDescent="0.15">
      <c r="B625" s="4"/>
      <c r="D625" s="4"/>
      <c r="F625" s="4"/>
      <c r="H625" s="4"/>
      <c r="J625" s="4"/>
      <c r="L625" s="4"/>
      <c r="N625" s="4"/>
      <c r="P625" s="4"/>
      <c r="R625" s="4"/>
      <c r="T625" s="4"/>
      <c r="X625" s="1"/>
    </row>
    <row r="626" spans="2:24" ht="13" x14ac:dyDescent="0.15">
      <c r="B626" s="4"/>
      <c r="D626" s="4"/>
      <c r="F626" s="4"/>
      <c r="H626" s="4"/>
      <c r="J626" s="4"/>
      <c r="L626" s="4"/>
      <c r="N626" s="4"/>
      <c r="P626" s="4"/>
      <c r="R626" s="4"/>
      <c r="T626" s="4"/>
      <c r="X626" s="1"/>
    </row>
    <row r="627" spans="2:24" ht="13" x14ac:dyDescent="0.15">
      <c r="B627" s="4"/>
      <c r="D627" s="4"/>
      <c r="F627" s="4"/>
      <c r="H627" s="4"/>
      <c r="J627" s="4"/>
      <c r="L627" s="4"/>
      <c r="N627" s="4"/>
      <c r="P627" s="4"/>
      <c r="R627" s="4"/>
      <c r="T627" s="4"/>
      <c r="X627" s="1"/>
    </row>
    <row r="628" spans="2:24" ht="13" x14ac:dyDescent="0.15">
      <c r="B628" s="4"/>
      <c r="D628" s="4"/>
      <c r="F628" s="4"/>
      <c r="H628" s="4"/>
      <c r="J628" s="4"/>
      <c r="L628" s="4"/>
      <c r="N628" s="4"/>
      <c r="P628" s="4"/>
      <c r="R628" s="4"/>
      <c r="T628" s="4"/>
      <c r="X628" s="1"/>
    </row>
    <row r="629" spans="2:24" ht="13" x14ac:dyDescent="0.15">
      <c r="B629" s="4"/>
      <c r="D629" s="4"/>
      <c r="F629" s="4"/>
      <c r="H629" s="4"/>
      <c r="J629" s="4"/>
      <c r="L629" s="4"/>
      <c r="N629" s="4"/>
      <c r="P629" s="4"/>
      <c r="R629" s="4"/>
      <c r="T629" s="4"/>
      <c r="X629" s="1"/>
    </row>
    <row r="630" spans="2:24" ht="13" x14ac:dyDescent="0.15">
      <c r="B630" s="4"/>
      <c r="D630" s="4"/>
      <c r="F630" s="4"/>
      <c r="H630" s="4"/>
      <c r="J630" s="4"/>
      <c r="L630" s="4"/>
      <c r="N630" s="4"/>
      <c r="P630" s="4"/>
      <c r="R630" s="4"/>
      <c r="T630" s="4"/>
      <c r="X630" s="1"/>
    </row>
    <row r="631" spans="2:24" ht="13" x14ac:dyDescent="0.15">
      <c r="B631" s="4"/>
      <c r="D631" s="4"/>
      <c r="F631" s="4"/>
      <c r="H631" s="4"/>
      <c r="J631" s="4"/>
      <c r="L631" s="4"/>
      <c r="N631" s="4"/>
      <c r="P631" s="4"/>
      <c r="R631" s="4"/>
      <c r="T631" s="4"/>
      <c r="X631" s="1"/>
    </row>
    <row r="632" spans="2:24" ht="13" x14ac:dyDescent="0.15">
      <c r="B632" s="4"/>
      <c r="D632" s="4"/>
      <c r="F632" s="4"/>
      <c r="H632" s="4"/>
      <c r="J632" s="4"/>
      <c r="L632" s="4"/>
      <c r="N632" s="4"/>
      <c r="P632" s="4"/>
      <c r="R632" s="4"/>
      <c r="T632" s="4"/>
      <c r="X632" s="1"/>
    </row>
    <row r="633" spans="2:24" ht="13" x14ac:dyDescent="0.15">
      <c r="B633" s="4"/>
      <c r="D633" s="4"/>
      <c r="F633" s="4"/>
      <c r="H633" s="4"/>
      <c r="J633" s="4"/>
      <c r="L633" s="4"/>
      <c r="N633" s="4"/>
      <c r="P633" s="4"/>
      <c r="R633" s="4"/>
      <c r="T633" s="4"/>
      <c r="X633" s="1"/>
    </row>
    <row r="634" spans="2:24" ht="13" x14ac:dyDescent="0.15">
      <c r="B634" s="4"/>
      <c r="D634" s="4"/>
      <c r="F634" s="4"/>
      <c r="H634" s="4"/>
      <c r="J634" s="4"/>
      <c r="L634" s="4"/>
      <c r="N634" s="4"/>
      <c r="P634" s="4"/>
      <c r="R634" s="4"/>
      <c r="T634" s="4"/>
      <c r="X634" s="1"/>
    </row>
    <row r="635" spans="2:24" ht="13" x14ac:dyDescent="0.15">
      <c r="B635" s="4"/>
      <c r="D635" s="4"/>
      <c r="F635" s="4"/>
      <c r="H635" s="4"/>
      <c r="J635" s="4"/>
      <c r="L635" s="4"/>
      <c r="N635" s="4"/>
      <c r="P635" s="4"/>
      <c r="R635" s="4"/>
      <c r="T635" s="4"/>
      <c r="X635" s="1"/>
    </row>
    <row r="636" spans="2:24" ht="13" x14ac:dyDescent="0.15">
      <c r="B636" s="4"/>
      <c r="D636" s="4"/>
      <c r="F636" s="4"/>
      <c r="H636" s="4"/>
      <c r="J636" s="4"/>
      <c r="L636" s="4"/>
      <c r="N636" s="4"/>
      <c r="P636" s="4"/>
      <c r="R636" s="4"/>
      <c r="T636" s="4"/>
      <c r="X636" s="1"/>
    </row>
    <row r="637" spans="2:24" ht="13" x14ac:dyDescent="0.15">
      <c r="B637" s="4"/>
      <c r="D637" s="4"/>
      <c r="F637" s="4"/>
      <c r="H637" s="4"/>
      <c r="J637" s="4"/>
      <c r="L637" s="4"/>
      <c r="N637" s="4"/>
      <c r="P637" s="4"/>
      <c r="R637" s="4"/>
      <c r="T637" s="4"/>
      <c r="X637" s="1"/>
    </row>
    <row r="638" spans="2:24" ht="13" x14ac:dyDescent="0.15">
      <c r="B638" s="4"/>
      <c r="D638" s="4"/>
      <c r="F638" s="4"/>
      <c r="H638" s="4"/>
      <c r="J638" s="4"/>
      <c r="L638" s="4"/>
      <c r="N638" s="4"/>
      <c r="P638" s="4"/>
      <c r="R638" s="4"/>
      <c r="T638" s="4"/>
      <c r="X638" s="1"/>
    </row>
    <row r="639" spans="2:24" ht="13" x14ac:dyDescent="0.15">
      <c r="B639" s="4"/>
      <c r="D639" s="4"/>
      <c r="F639" s="4"/>
      <c r="H639" s="4"/>
      <c r="J639" s="4"/>
      <c r="L639" s="4"/>
      <c r="N639" s="4"/>
      <c r="P639" s="4"/>
      <c r="R639" s="4"/>
      <c r="T639" s="4"/>
      <c r="X639" s="1"/>
    </row>
    <row r="640" spans="2:24" ht="13" x14ac:dyDescent="0.15">
      <c r="B640" s="4"/>
      <c r="D640" s="4"/>
      <c r="F640" s="4"/>
      <c r="H640" s="4"/>
      <c r="J640" s="4"/>
      <c r="L640" s="4"/>
      <c r="N640" s="4"/>
      <c r="P640" s="4"/>
      <c r="R640" s="4"/>
      <c r="T640" s="4"/>
      <c r="X640" s="1"/>
    </row>
    <row r="641" spans="2:24" ht="13" x14ac:dyDescent="0.15">
      <c r="B641" s="4"/>
      <c r="D641" s="4"/>
      <c r="F641" s="4"/>
      <c r="H641" s="4"/>
      <c r="J641" s="4"/>
      <c r="L641" s="4"/>
      <c r="N641" s="4"/>
      <c r="P641" s="4"/>
      <c r="R641" s="4"/>
      <c r="T641" s="4"/>
      <c r="X641" s="1"/>
    </row>
    <row r="642" spans="2:24" ht="13" x14ac:dyDescent="0.15">
      <c r="B642" s="4"/>
      <c r="D642" s="4"/>
      <c r="F642" s="4"/>
      <c r="H642" s="4"/>
      <c r="J642" s="4"/>
      <c r="L642" s="4"/>
      <c r="N642" s="4"/>
      <c r="P642" s="4"/>
      <c r="R642" s="4"/>
      <c r="T642" s="4"/>
      <c r="X642" s="1"/>
    </row>
    <row r="643" spans="2:24" ht="13" x14ac:dyDescent="0.15">
      <c r="B643" s="4"/>
      <c r="D643" s="4"/>
      <c r="F643" s="4"/>
      <c r="H643" s="4"/>
      <c r="J643" s="4"/>
      <c r="L643" s="4"/>
      <c r="N643" s="4"/>
      <c r="P643" s="4"/>
      <c r="R643" s="4"/>
      <c r="T643" s="4"/>
      <c r="X643" s="1"/>
    </row>
    <row r="644" spans="2:24" ht="13" x14ac:dyDescent="0.15">
      <c r="B644" s="4"/>
      <c r="D644" s="4"/>
      <c r="F644" s="4"/>
      <c r="H644" s="4"/>
      <c r="J644" s="4"/>
      <c r="L644" s="4"/>
      <c r="N644" s="4"/>
      <c r="P644" s="4"/>
      <c r="R644" s="4"/>
      <c r="T644" s="4"/>
      <c r="X644" s="1"/>
    </row>
    <row r="645" spans="2:24" ht="13" x14ac:dyDescent="0.15">
      <c r="B645" s="4"/>
      <c r="D645" s="4"/>
      <c r="F645" s="4"/>
      <c r="H645" s="4"/>
      <c r="J645" s="4"/>
      <c r="L645" s="4"/>
      <c r="N645" s="4"/>
      <c r="P645" s="4"/>
      <c r="R645" s="4"/>
      <c r="T645" s="4"/>
      <c r="X645" s="1"/>
    </row>
    <row r="646" spans="2:24" ht="13" x14ac:dyDescent="0.15">
      <c r="B646" s="4"/>
      <c r="D646" s="4"/>
      <c r="F646" s="4"/>
      <c r="H646" s="4"/>
      <c r="J646" s="4"/>
      <c r="L646" s="4"/>
      <c r="N646" s="4"/>
      <c r="P646" s="4"/>
      <c r="R646" s="4"/>
      <c r="T646" s="4"/>
      <c r="X646" s="1"/>
    </row>
    <row r="647" spans="2:24" ht="13" x14ac:dyDescent="0.15">
      <c r="B647" s="4"/>
      <c r="D647" s="4"/>
      <c r="F647" s="4"/>
      <c r="H647" s="4"/>
      <c r="J647" s="4"/>
      <c r="L647" s="4"/>
      <c r="N647" s="4"/>
      <c r="P647" s="4"/>
      <c r="R647" s="4"/>
      <c r="T647" s="4"/>
      <c r="X647" s="1"/>
    </row>
    <row r="648" spans="2:24" ht="13" x14ac:dyDescent="0.15">
      <c r="B648" s="4"/>
      <c r="D648" s="4"/>
      <c r="F648" s="4"/>
      <c r="H648" s="4"/>
      <c r="J648" s="4"/>
      <c r="L648" s="4"/>
      <c r="N648" s="4"/>
      <c r="P648" s="4"/>
      <c r="R648" s="4"/>
      <c r="T648" s="4"/>
      <c r="X648" s="1"/>
    </row>
    <row r="649" spans="2:24" ht="13" x14ac:dyDescent="0.15">
      <c r="B649" s="4"/>
      <c r="D649" s="4"/>
      <c r="F649" s="4"/>
      <c r="H649" s="4"/>
      <c r="J649" s="4"/>
      <c r="L649" s="4"/>
      <c r="N649" s="4"/>
      <c r="P649" s="4"/>
      <c r="R649" s="4"/>
      <c r="T649" s="4"/>
      <c r="X649" s="1"/>
    </row>
    <row r="650" spans="2:24" ht="13" x14ac:dyDescent="0.15">
      <c r="B650" s="4"/>
      <c r="D650" s="4"/>
      <c r="F650" s="4"/>
      <c r="H650" s="4"/>
      <c r="J650" s="4"/>
      <c r="L650" s="4"/>
      <c r="N650" s="4"/>
      <c r="P650" s="4"/>
      <c r="R650" s="4"/>
      <c r="T650" s="4"/>
      <c r="X650" s="1"/>
    </row>
    <row r="651" spans="2:24" ht="13" x14ac:dyDescent="0.15">
      <c r="B651" s="4"/>
      <c r="D651" s="4"/>
      <c r="F651" s="4"/>
      <c r="H651" s="4"/>
      <c r="J651" s="4"/>
      <c r="L651" s="4"/>
      <c r="N651" s="4"/>
      <c r="P651" s="4"/>
      <c r="R651" s="4"/>
      <c r="T651" s="4"/>
      <c r="X651" s="1"/>
    </row>
    <row r="652" spans="2:24" ht="13" x14ac:dyDescent="0.15">
      <c r="B652" s="4"/>
      <c r="D652" s="4"/>
      <c r="F652" s="4"/>
      <c r="H652" s="4"/>
      <c r="J652" s="4"/>
      <c r="L652" s="4"/>
      <c r="N652" s="4"/>
      <c r="P652" s="4"/>
      <c r="R652" s="4"/>
      <c r="T652" s="4"/>
      <c r="X652" s="1"/>
    </row>
    <row r="653" spans="2:24" ht="13" x14ac:dyDescent="0.15">
      <c r="B653" s="4"/>
      <c r="D653" s="4"/>
      <c r="F653" s="4"/>
      <c r="H653" s="4"/>
      <c r="J653" s="4"/>
      <c r="L653" s="4"/>
      <c r="N653" s="4"/>
      <c r="P653" s="4"/>
      <c r="R653" s="4"/>
      <c r="T653" s="4"/>
      <c r="X653" s="1"/>
    </row>
    <row r="654" spans="2:24" ht="13" x14ac:dyDescent="0.15">
      <c r="B654" s="4"/>
      <c r="D654" s="4"/>
      <c r="F654" s="4"/>
      <c r="H654" s="4"/>
      <c r="J654" s="4"/>
      <c r="L654" s="4"/>
      <c r="N654" s="4"/>
      <c r="P654" s="4"/>
      <c r="R654" s="4"/>
      <c r="T654" s="4"/>
      <c r="X654" s="1"/>
    </row>
    <row r="655" spans="2:24" ht="13" x14ac:dyDescent="0.15">
      <c r="B655" s="4"/>
      <c r="D655" s="4"/>
      <c r="F655" s="4"/>
      <c r="H655" s="4"/>
      <c r="J655" s="4"/>
      <c r="L655" s="4"/>
      <c r="N655" s="4"/>
      <c r="P655" s="4"/>
      <c r="R655" s="4"/>
      <c r="T655" s="4"/>
      <c r="X655" s="1"/>
    </row>
    <row r="656" spans="2:24" ht="13" x14ac:dyDescent="0.15">
      <c r="B656" s="4"/>
      <c r="D656" s="4"/>
      <c r="F656" s="4"/>
      <c r="H656" s="4"/>
      <c r="J656" s="4"/>
      <c r="L656" s="4"/>
      <c r="N656" s="4"/>
      <c r="P656" s="4"/>
      <c r="R656" s="4"/>
      <c r="T656" s="4"/>
      <c r="X656" s="1"/>
    </row>
    <row r="657" spans="2:24" ht="13" x14ac:dyDescent="0.15">
      <c r="B657" s="4"/>
      <c r="D657" s="4"/>
      <c r="F657" s="4"/>
      <c r="H657" s="4"/>
      <c r="J657" s="4"/>
      <c r="L657" s="4"/>
      <c r="N657" s="4"/>
      <c r="P657" s="4"/>
      <c r="R657" s="4"/>
      <c r="T657" s="4"/>
      <c r="X657" s="1"/>
    </row>
    <row r="658" spans="2:24" ht="13" x14ac:dyDescent="0.15">
      <c r="B658" s="4"/>
      <c r="D658" s="4"/>
      <c r="F658" s="4"/>
      <c r="H658" s="4"/>
      <c r="J658" s="4"/>
      <c r="L658" s="4"/>
      <c r="N658" s="4"/>
      <c r="P658" s="4"/>
      <c r="R658" s="4"/>
      <c r="T658" s="4"/>
      <c r="X658" s="1"/>
    </row>
    <row r="659" spans="2:24" ht="13" x14ac:dyDescent="0.15">
      <c r="B659" s="4"/>
      <c r="D659" s="4"/>
      <c r="F659" s="4"/>
      <c r="H659" s="4"/>
      <c r="J659" s="4"/>
      <c r="L659" s="4"/>
      <c r="N659" s="4"/>
      <c r="P659" s="4"/>
      <c r="R659" s="4"/>
      <c r="T659" s="4"/>
      <c r="X659" s="1"/>
    </row>
    <row r="660" spans="2:24" ht="13" x14ac:dyDescent="0.15">
      <c r="B660" s="4"/>
      <c r="D660" s="4"/>
      <c r="F660" s="4"/>
      <c r="H660" s="4"/>
      <c r="J660" s="4"/>
      <c r="L660" s="4"/>
      <c r="N660" s="4"/>
      <c r="P660" s="4"/>
      <c r="R660" s="4"/>
      <c r="T660" s="4"/>
      <c r="X660" s="1"/>
    </row>
    <row r="661" spans="2:24" ht="13" x14ac:dyDescent="0.15">
      <c r="B661" s="4"/>
      <c r="D661" s="4"/>
      <c r="F661" s="4"/>
      <c r="H661" s="4"/>
      <c r="J661" s="4"/>
      <c r="L661" s="4"/>
      <c r="N661" s="4"/>
      <c r="P661" s="4"/>
      <c r="R661" s="4"/>
      <c r="T661" s="4"/>
      <c r="X661" s="1"/>
    </row>
    <row r="662" spans="2:24" ht="13" x14ac:dyDescent="0.15">
      <c r="B662" s="4"/>
      <c r="D662" s="4"/>
      <c r="F662" s="4"/>
      <c r="H662" s="4"/>
      <c r="J662" s="4"/>
      <c r="L662" s="4"/>
      <c r="N662" s="4"/>
      <c r="P662" s="4"/>
      <c r="R662" s="4"/>
      <c r="T662" s="4"/>
      <c r="X662" s="1"/>
    </row>
    <row r="663" spans="2:24" ht="13" x14ac:dyDescent="0.15">
      <c r="B663" s="4"/>
      <c r="D663" s="4"/>
      <c r="F663" s="4"/>
      <c r="H663" s="4"/>
      <c r="J663" s="4"/>
      <c r="L663" s="4"/>
      <c r="N663" s="4"/>
      <c r="P663" s="4"/>
      <c r="R663" s="4"/>
      <c r="T663" s="4"/>
      <c r="X663" s="1"/>
    </row>
    <row r="664" spans="2:24" ht="13" x14ac:dyDescent="0.15">
      <c r="B664" s="4"/>
      <c r="D664" s="4"/>
      <c r="F664" s="4"/>
      <c r="H664" s="4"/>
      <c r="J664" s="4"/>
      <c r="L664" s="4"/>
      <c r="N664" s="4"/>
      <c r="P664" s="4"/>
      <c r="R664" s="4"/>
      <c r="T664" s="4"/>
      <c r="X664" s="1"/>
    </row>
    <row r="665" spans="2:24" ht="13" x14ac:dyDescent="0.15">
      <c r="B665" s="4"/>
      <c r="D665" s="4"/>
      <c r="F665" s="4"/>
      <c r="H665" s="4"/>
      <c r="J665" s="4"/>
      <c r="L665" s="4"/>
      <c r="N665" s="4"/>
      <c r="P665" s="4"/>
      <c r="R665" s="4"/>
      <c r="T665" s="4"/>
      <c r="X665" s="1"/>
    </row>
    <row r="666" spans="2:24" ht="13" x14ac:dyDescent="0.15">
      <c r="B666" s="4"/>
      <c r="D666" s="4"/>
      <c r="F666" s="4"/>
      <c r="H666" s="4"/>
      <c r="J666" s="4"/>
      <c r="L666" s="4"/>
      <c r="N666" s="4"/>
      <c r="P666" s="4"/>
      <c r="R666" s="4"/>
      <c r="T666" s="4"/>
      <c r="X666" s="1"/>
    </row>
    <row r="667" spans="2:24" ht="13" x14ac:dyDescent="0.15">
      <c r="B667" s="4"/>
      <c r="D667" s="4"/>
      <c r="F667" s="4"/>
      <c r="H667" s="4"/>
      <c r="J667" s="4"/>
      <c r="L667" s="4"/>
      <c r="N667" s="4"/>
      <c r="P667" s="4"/>
      <c r="R667" s="4"/>
      <c r="T667" s="4"/>
      <c r="X667" s="1"/>
    </row>
    <row r="668" spans="2:24" ht="13" x14ac:dyDescent="0.15">
      <c r="B668" s="4"/>
      <c r="D668" s="4"/>
      <c r="F668" s="4"/>
      <c r="H668" s="4"/>
      <c r="J668" s="4"/>
      <c r="L668" s="4"/>
      <c r="N668" s="4"/>
      <c r="P668" s="4"/>
      <c r="R668" s="4"/>
      <c r="T668" s="4"/>
      <c r="X668" s="1"/>
    </row>
    <row r="669" spans="2:24" ht="13" x14ac:dyDescent="0.15">
      <c r="B669" s="4"/>
      <c r="D669" s="4"/>
      <c r="F669" s="4"/>
      <c r="H669" s="4"/>
      <c r="J669" s="4"/>
      <c r="L669" s="4"/>
      <c r="N669" s="4"/>
      <c r="P669" s="4"/>
      <c r="R669" s="4"/>
      <c r="T669" s="4"/>
      <c r="X669" s="1"/>
    </row>
    <row r="670" spans="2:24" ht="13" x14ac:dyDescent="0.15">
      <c r="B670" s="4"/>
      <c r="D670" s="4"/>
      <c r="F670" s="4"/>
      <c r="H670" s="4"/>
      <c r="J670" s="4"/>
      <c r="L670" s="4"/>
      <c r="N670" s="4"/>
      <c r="P670" s="4"/>
      <c r="R670" s="4"/>
      <c r="T670" s="4"/>
      <c r="X670" s="1"/>
    </row>
    <row r="671" spans="2:24" ht="13" x14ac:dyDescent="0.15">
      <c r="B671" s="4"/>
      <c r="D671" s="4"/>
      <c r="F671" s="4"/>
      <c r="H671" s="4"/>
      <c r="J671" s="4"/>
      <c r="L671" s="4"/>
      <c r="N671" s="4"/>
      <c r="P671" s="4"/>
      <c r="R671" s="4"/>
      <c r="T671" s="4"/>
      <c r="X671" s="1"/>
    </row>
    <row r="672" spans="2:24" ht="13" x14ac:dyDescent="0.15">
      <c r="B672" s="4"/>
      <c r="D672" s="4"/>
      <c r="F672" s="4"/>
      <c r="H672" s="4"/>
      <c r="J672" s="4"/>
      <c r="L672" s="4"/>
      <c r="N672" s="4"/>
      <c r="P672" s="4"/>
      <c r="R672" s="4"/>
      <c r="T672" s="4"/>
      <c r="X672" s="1"/>
    </row>
    <row r="673" spans="2:24" ht="13" x14ac:dyDescent="0.15">
      <c r="B673" s="4"/>
      <c r="D673" s="4"/>
      <c r="F673" s="4"/>
      <c r="H673" s="4"/>
      <c r="J673" s="4"/>
      <c r="L673" s="4"/>
      <c r="N673" s="4"/>
      <c r="P673" s="4"/>
      <c r="R673" s="4"/>
      <c r="T673" s="4"/>
      <c r="X673" s="1"/>
    </row>
    <row r="674" spans="2:24" ht="13" x14ac:dyDescent="0.15">
      <c r="B674" s="4"/>
      <c r="D674" s="4"/>
      <c r="F674" s="4"/>
      <c r="H674" s="4"/>
      <c r="J674" s="4"/>
      <c r="L674" s="4"/>
      <c r="N674" s="4"/>
      <c r="P674" s="4"/>
      <c r="R674" s="4"/>
      <c r="T674" s="4"/>
      <c r="X674" s="1"/>
    </row>
    <row r="675" spans="2:24" ht="13" x14ac:dyDescent="0.15">
      <c r="B675" s="4"/>
      <c r="D675" s="4"/>
      <c r="F675" s="4"/>
      <c r="H675" s="4"/>
      <c r="J675" s="4"/>
      <c r="L675" s="4"/>
      <c r="N675" s="4"/>
      <c r="P675" s="4"/>
      <c r="R675" s="4"/>
      <c r="T675" s="4"/>
      <c r="X675" s="1"/>
    </row>
    <row r="676" spans="2:24" ht="13" x14ac:dyDescent="0.15">
      <c r="B676" s="4"/>
      <c r="D676" s="4"/>
      <c r="F676" s="4"/>
      <c r="H676" s="4"/>
      <c r="J676" s="4"/>
      <c r="L676" s="4"/>
      <c r="N676" s="4"/>
      <c r="P676" s="4"/>
      <c r="R676" s="4"/>
      <c r="T676" s="4"/>
      <c r="X676" s="1"/>
    </row>
    <row r="677" spans="2:24" ht="13" x14ac:dyDescent="0.15">
      <c r="B677" s="4"/>
      <c r="D677" s="4"/>
      <c r="F677" s="4"/>
      <c r="H677" s="4"/>
      <c r="J677" s="4"/>
      <c r="L677" s="4"/>
      <c r="N677" s="4"/>
      <c r="P677" s="4"/>
      <c r="R677" s="4"/>
      <c r="T677" s="4"/>
      <c r="X677" s="1"/>
    </row>
    <row r="678" spans="2:24" ht="13" x14ac:dyDescent="0.15">
      <c r="B678" s="4"/>
      <c r="D678" s="4"/>
      <c r="F678" s="4"/>
      <c r="H678" s="4"/>
      <c r="J678" s="4"/>
      <c r="L678" s="4"/>
      <c r="N678" s="4"/>
      <c r="P678" s="4"/>
      <c r="R678" s="4"/>
      <c r="T678" s="4"/>
      <c r="X678" s="1"/>
    </row>
    <row r="679" spans="2:24" ht="13" x14ac:dyDescent="0.15">
      <c r="B679" s="4"/>
      <c r="D679" s="4"/>
      <c r="F679" s="4"/>
      <c r="H679" s="4"/>
      <c r="J679" s="4"/>
      <c r="L679" s="4"/>
      <c r="N679" s="4"/>
      <c r="P679" s="4"/>
      <c r="R679" s="4"/>
      <c r="T679" s="4"/>
      <c r="X679" s="1"/>
    </row>
    <row r="680" spans="2:24" ht="13" x14ac:dyDescent="0.15">
      <c r="B680" s="4"/>
      <c r="D680" s="4"/>
      <c r="F680" s="4"/>
      <c r="H680" s="4"/>
      <c r="J680" s="4"/>
      <c r="L680" s="4"/>
      <c r="N680" s="4"/>
      <c r="P680" s="4"/>
      <c r="R680" s="4"/>
      <c r="T680" s="4"/>
      <c r="X680" s="1"/>
    </row>
    <row r="681" spans="2:24" ht="13" x14ac:dyDescent="0.15">
      <c r="B681" s="4"/>
      <c r="D681" s="4"/>
      <c r="F681" s="4"/>
      <c r="H681" s="4"/>
      <c r="J681" s="4"/>
      <c r="L681" s="4"/>
      <c r="N681" s="4"/>
      <c r="P681" s="4"/>
      <c r="R681" s="4"/>
      <c r="T681" s="4"/>
      <c r="X681" s="1"/>
    </row>
    <row r="682" spans="2:24" ht="13" x14ac:dyDescent="0.15">
      <c r="B682" s="4"/>
      <c r="D682" s="4"/>
      <c r="F682" s="4"/>
      <c r="H682" s="4"/>
      <c r="J682" s="4"/>
      <c r="L682" s="4"/>
      <c r="N682" s="4"/>
      <c r="P682" s="4"/>
      <c r="R682" s="4"/>
      <c r="T682" s="4"/>
      <c r="X682" s="1"/>
    </row>
    <row r="683" spans="2:24" ht="13" x14ac:dyDescent="0.15">
      <c r="B683" s="4"/>
      <c r="D683" s="4"/>
      <c r="F683" s="4"/>
      <c r="H683" s="4"/>
      <c r="J683" s="4"/>
      <c r="L683" s="4"/>
      <c r="N683" s="4"/>
      <c r="P683" s="4"/>
      <c r="R683" s="4"/>
      <c r="T683" s="4"/>
      <c r="X683" s="1"/>
    </row>
    <row r="684" spans="2:24" ht="13" x14ac:dyDescent="0.15">
      <c r="B684" s="4"/>
      <c r="D684" s="4"/>
      <c r="F684" s="4"/>
      <c r="H684" s="4"/>
      <c r="J684" s="4"/>
      <c r="L684" s="4"/>
      <c r="N684" s="4"/>
      <c r="P684" s="4"/>
      <c r="R684" s="4"/>
      <c r="T684" s="4"/>
      <c r="X684" s="1"/>
    </row>
    <row r="685" spans="2:24" ht="13" x14ac:dyDescent="0.15">
      <c r="B685" s="4"/>
      <c r="D685" s="4"/>
      <c r="F685" s="4"/>
      <c r="H685" s="4"/>
      <c r="J685" s="4"/>
      <c r="L685" s="4"/>
      <c r="N685" s="4"/>
      <c r="P685" s="4"/>
      <c r="R685" s="4"/>
      <c r="T685" s="4"/>
      <c r="X685" s="1"/>
    </row>
    <row r="686" spans="2:24" ht="13" x14ac:dyDescent="0.15">
      <c r="B686" s="4"/>
      <c r="D686" s="4"/>
      <c r="F686" s="4"/>
      <c r="H686" s="4"/>
      <c r="J686" s="4"/>
      <c r="L686" s="4"/>
      <c r="N686" s="4"/>
      <c r="P686" s="4"/>
      <c r="R686" s="4"/>
      <c r="T686" s="4"/>
      <c r="X686" s="1"/>
    </row>
    <row r="687" spans="2:24" ht="13" x14ac:dyDescent="0.15">
      <c r="B687" s="4"/>
      <c r="D687" s="4"/>
      <c r="F687" s="4"/>
      <c r="H687" s="4"/>
      <c r="J687" s="4"/>
      <c r="L687" s="4"/>
      <c r="N687" s="4"/>
      <c r="P687" s="4"/>
      <c r="R687" s="4"/>
      <c r="T687" s="4"/>
      <c r="X687" s="1"/>
    </row>
    <row r="688" spans="2:24" ht="13" x14ac:dyDescent="0.15">
      <c r="B688" s="4"/>
      <c r="D688" s="4"/>
      <c r="F688" s="4"/>
      <c r="H688" s="4"/>
      <c r="J688" s="4"/>
      <c r="L688" s="4"/>
      <c r="N688" s="4"/>
      <c r="P688" s="4"/>
      <c r="R688" s="4"/>
      <c r="T688" s="4"/>
      <c r="X688" s="1"/>
    </row>
    <row r="689" spans="2:24" ht="13" x14ac:dyDescent="0.15">
      <c r="B689" s="4"/>
      <c r="D689" s="4"/>
      <c r="F689" s="4"/>
      <c r="H689" s="4"/>
      <c r="J689" s="4"/>
      <c r="L689" s="4"/>
      <c r="N689" s="4"/>
      <c r="P689" s="4"/>
      <c r="R689" s="4"/>
      <c r="T689" s="4"/>
      <c r="X689" s="1"/>
    </row>
    <row r="690" spans="2:24" ht="13" x14ac:dyDescent="0.15">
      <c r="B690" s="4"/>
      <c r="D690" s="4"/>
      <c r="F690" s="4"/>
      <c r="H690" s="4"/>
      <c r="J690" s="4"/>
      <c r="L690" s="4"/>
      <c r="N690" s="4"/>
      <c r="P690" s="4"/>
      <c r="R690" s="4"/>
      <c r="T690" s="4"/>
      <c r="X690" s="1"/>
    </row>
    <row r="691" spans="2:24" ht="13" x14ac:dyDescent="0.15">
      <c r="B691" s="4"/>
      <c r="D691" s="4"/>
      <c r="F691" s="4"/>
      <c r="H691" s="4"/>
      <c r="J691" s="4"/>
      <c r="L691" s="4"/>
      <c r="N691" s="4"/>
      <c r="P691" s="4"/>
      <c r="R691" s="4"/>
      <c r="T691" s="4"/>
      <c r="X691" s="1"/>
    </row>
    <row r="692" spans="2:24" ht="13" x14ac:dyDescent="0.15">
      <c r="B692" s="4"/>
      <c r="D692" s="4"/>
      <c r="F692" s="4"/>
      <c r="H692" s="4"/>
      <c r="J692" s="4"/>
      <c r="L692" s="4"/>
      <c r="N692" s="4"/>
      <c r="P692" s="4"/>
      <c r="R692" s="4"/>
      <c r="T692" s="4"/>
      <c r="X692" s="1"/>
    </row>
    <row r="693" spans="2:24" ht="13" x14ac:dyDescent="0.15">
      <c r="B693" s="4"/>
      <c r="D693" s="4"/>
      <c r="F693" s="4"/>
      <c r="H693" s="4"/>
      <c r="J693" s="4"/>
      <c r="L693" s="4"/>
      <c r="N693" s="4"/>
      <c r="P693" s="4"/>
      <c r="R693" s="4"/>
      <c r="T693" s="4"/>
      <c r="X693" s="1"/>
    </row>
    <row r="694" spans="2:24" ht="13" x14ac:dyDescent="0.15">
      <c r="B694" s="4"/>
      <c r="D694" s="4"/>
      <c r="F694" s="4"/>
      <c r="H694" s="4"/>
      <c r="J694" s="4"/>
      <c r="L694" s="4"/>
      <c r="N694" s="4"/>
      <c r="P694" s="4"/>
      <c r="R694" s="4"/>
      <c r="T694" s="4"/>
      <c r="X694" s="1"/>
    </row>
    <row r="695" spans="2:24" ht="13" x14ac:dyDescent="0.15">
      <c r="B695" s="4"/>
      <c r="D695" s="4"/>
      <c r="F695" s="4"/>
      <c r="H695" s="4"/>
      <c r="J695" s="4"/>
      <c r="L695" s="4"/>
      <c r="N695" s="4"/>
      <c r="P695" s="4"/>
      <c r="R695" s="4"/>
      <c r="T695" s="4"/>
      <c r="X695" s="1"/>
    </row>
    <row r="696" spans="2:24" ht="13" x14ac:dyDescent="0.15">
      <c r="B696" s="4"/>
      <c r="D696" s="4"/>
      <c r="F696" s="4"/>
      <c r="H696" s="4"/>
      <c r="J696" s="4"/>
      <c r="L696" s="4"/>
      <c r="N696" s="4"/>
      <c r="P696" s="4"/>
      <c r="R696" s="4"/>
      <c r="T696" s="4"/>
      <c r="X696" s="1"/>
    </row>
    <row r="697" spans="2:24" ht="13" x14ac:dyDescent="0.15">
      <c r="B697" s="4"/>
      <c r="D697" s="4"/>
      <c r="F697" s="4"/>
      <c r="H697" s="4"/>
      <c r="J697" s="4"/>
      <c r="L697" s="4"/>
      <c r="N697" s="4"/>
      <c r="P697" s="4"/>
      <c r="R697" s="4"/>
      <c r="T697" s="4"/>
      <c r="X697" s="1"/>
    </row>
    <row r="698" spans="2:24" ht="13" x14ac:dyDescent="0.15">
      <c r="B698" s="4"/>
      <c r="D698" s="4"/>
      <c r="F698" s="4"/>
      <c r="H698" s="4"/>
      <c r="J698" s="4"/>
      <c r="L698" s="4"/>
      <c r="N698" s="4"/>
      <c r="P698" s="4"/>
      <c r="R698" s="4"/>
      <c r="T698" s="4"/>
      <c r="X698" s="1"/>
    </row>
    <row r="699" spans="2:24" ht="13" x14ac:dyDescent="0.15">
      <c r="B699" s="4"/>
      <c r="D699" s="4"/>
      <c r="F699" s="4"/>
      <c r="H699" s="4"/>
      <c r="J699" s="4"/>
      <c r="L699" s="4"/>
      <c r="N699" s="4"/>
      <c r="P699" s="4"/>
      <c r="R699" s="4"/>
      <c r="T699" s="4"/>
      <c r="X699" s="1"/>
    </row>
    <row r="700" spans="2:24" ht="13" x14ac:dyDescent="0.15">
      <c r="B700" s="4"/>
      <c r="D700" s="4"/>
      <c r="F700" s="4"/>
      <c r="H700" s="4"/>
      <c r="J700" s="4"/>
      <c r="L700" s="4"/>
      <c r="N700" s="4"/>
      <c r="P700" s="4"/>
      <c r="R700" s="4"/>
      <c r="T700" s="4"/>
      <c r="X700" s="1"/>
    </row>
    <row r="701" spans="2:24" ht="13" x14ac:dyDescent="0.15">
      <c r="B701" s="4"/>
      <c r="D701" s="4"/>
      <c r="F701" s="4"/>
      <c r="H701" s="4"/>
      <c r="J701" s="4"/>
      <c r="L701" s="4"/>
      <c r="N701" s="4"/>
      <c r="P701" s="4"/>
      <c r="R701" s="4"/>
      <c r="T701" s="4"/>
      <c r="X701" s="1"/>
    </row>
    <row r="702" spans="2:24" ht="13" x14ac:dyDescent="0.15">
      <c r="B702" s="4"/>
      <c r="D702" s="4"/>
      <c r="F702" s="4"/>
      <c r="H702" s="4"/>
      <c r="J702" s="4"/>
      <c r="L702" s="4"/>
      <c r="N702" s="4"/>
      <c r="P702" s="4"/>
      <c r="R702" s="4"/>
      <c r="T702" s="4"/>
      <c r="X702" s="1"/>
    </row>
    <row r="703" spans="2:24" ht="13" x14ac:dyDescent="0.15">
      <c r="B703" s="4"/>
      <c r="D703" s="4"/>
      <c r="F703" s="4"/>
      <c r="H703" s="4"/>
      <c r="J703" s="4"/>
      <c r="L703" s="4"/>
      <c r="N703" s="4"/>
      <c r="P703" s="4"/>
      <c r="R703" s="4"/>
      <c r="T703" s="4"/>
      <c r="X703" s="1"/>
    </row>
    <row r="704" spans="2:24" ht="13" x14ac:dyDescent="0.15">
      <c r="B704" s="4"/>
      <c r="D704" s="4"/>
      <c r="F704" s="4"/>
      <c r="H704" s="4"/>
      <c r="J704" s="4"/>
      <c r="L704" s="4"/>
      <c r="N704" s="4"/>
      <c r="P704" s="4"/>
      <c r="R704" s="4"/>
      <c r="T704" s="4"/>
      <c r="X704" s="1"/>
    </row>
    <row r="705" spans="2:24" ht="13" x14ac:dyDescent="0.15">
      <c r="B705" s="4"/>
      <c r="D705" s="4"/>
      <c r="F705" s="4"/>
      <c r="H705" s="4"/>
      <c r="J705" s="4"/>
      <c r="L705" s="4"/>
      <c r="N705" s="4"/>
      <c r="P705" s="4"/>
      <c r="R705" s="4"/>
      <c r="T705" s="4"/>
      <c r="X705" s="1"/>
    </row>
    <row r="706" spans="2:24" ht="13" x14ac:dyDescent="0.15">
      <c r="B706" s="4"/>
      <c r="D706" s="4"/>
      <c r="F706" s="4"/>
      <c r="H706" s="4"/>
      <c r="J706" s="4"/>
      <c r="L706" s="4"/>
      <c r="N706" s="4"/>
      <c r="P706" s="4"/>
      <c r="R706" s="4"/>
      <c r="T706" s="4"/>
      <c r="X706" s="1"/>
    </row>
    <row r="707" spans="2:24" ht="13" x14ac:dyDescent="0.15">
      <c r="B707" s="4"/>
      <c r="D707" s="4"/>
      <c r="F707" s="4"/>
      <c r="H707" s="4"/>
      <c r="J707" s="4"/>
      <c r="L707" s="4"/>
      <c r="N707" s="4"/>
      <c r="P707" s="4"/>
      <c r="R707" s="4"/>
      <c r="T707" s="4"/>
      <c r="X707" s="1"/>
    </row>
    <row r="708" spans="2:24" ht="13" x14ac:dyDescent="0.15">
      <c r="B708" s="4"/>
      <c r="D708" s="4"/>
      <c r="F708" s="4"/>
      <c r="H708" s="4"/>
      <c r="J708" s="4"/>
      <c r="L708" s="4"/>
      <c r="N708" s="4"/>
      <c r="P708" s="4"/>
      <c r="R708" s="4"/>
      <c r="T708" s="4"/>
      <c r="X708" s="1"/>
    </row>
    <row r="709" spans="2:24" ht="13" x14ac:dyDescent="0.15">
      <c r="B709" s="4"/>
      <c r="D709" s="4"/>
      <c r="F709" s="4"/>
      <c r="H709" s="4"/>
      <c r="J709" s="4"/>
      <c r="L709" s="4"/>
      <c r="N709" s="4"/>
      <c r="P709" s="4"/>
      <c r="R709" s="4"/>
      <c r="T709" s="4"/>
      <c r="X709" s="1"/>
    </row>
    <row r="710" spans="2:24" ht="13" x14ac:dyDescent="0.15">
      <c r="B710" s="4"/>
      <c r="D710" s="4"/>
      <c r="F710" s="4"/>
      <c r="H710" s="4"/>
      <c r="J710" s="4"/>
      <c r="L710" s="4"/>
      <c r="N710" s="4"/>
      <c r="P710" s="4"/>
      <c r="R710" s="4"/>
      <c r="T710" s="4"/>
      <c r="X710" s="1"/>
    </row>
    <row r="711" spans="2:24" ht="13" x14ac:dyDescent="0.15">
      <c r="B711" s="4"/>
      <c r="D711" s="4"/>
      <c r="F711" s="4"/>
      <c r="H711" s="4"/>
      <c r="J711" s="4"/>
      <c r="L711" s="4"/>
      <c r="N711" s="4"/>
      <c r="P711" s="4"/>
      <c r="R711" s="4"/>
      <c r="T711" s="4"/>
      <c r="X711" s="1"/>
    </row>
    <row r="712" spans="2:24" ht="13" x14ac:dyDescent="0.15">
      <c r="B712" s="4"/>
      <c r="D712" s="4"/>
      <c r="F712" s="4"/>
      <c r="H712" s="4"/>
      <c r="J712" s="4"/>
      <c r="L712" s="4"/>
      <c r="N712" s="4"/>
      <c r="P712" s="4"/>
      <c r="R712" s="4"/>
      <c r="T712" s="4"/>
      <c r="X712" s="1"/>
    </row>
    <row r="713" spans="2:24" ht="13" x14ac:dyDescent="0.15">
      <c r="B713" s="4"/>
      <c r="D713" s="4"/>
      <c r="F713" s="4"/>
      <c r="H713" s="4"/>
      <c r="J713" s="4"/>
      <c r="L713" s="4"/>
      <c r="N713" s="4"/>
      <c r="P713" s="4"/>
      <c r="R713" s="4"/>
      <c r="T713" s="4"/>
      <c r="X713" s="1"/>
    </row>
    <row r="714" spans="2:24" ht="13" x14ac:dyDescent="0.15">
      <c r="B714" s="4"/>
      <c r="D714" s="4"/>
      <c r="F714" s="4"/>
      <c r="H714" s="4"/>
      <c r="J714" s="4"/>
      <c r="L714" s="4"/>
      <c r="N714" s="4"/>
      <c r="P714" s="4"/>
      <c r="R714" s="4"/>
      <c r="T714" s="4"/>
      <c r="X714" s="1"/>
    </row>
    <row r="715" spans="2:24" ht="13" x14ac:dyDescent="0.15">
      <c r="B715" s="4"/>
      <c r="D715" s="4"/>
      <c r="F715" s="4"/>
      <c r="H715" s="4"/>
      <c r="J715" s="4"/>
      <c r="L715" s="4"/>
      <c r="N715" s="4"/>
      <c r="P715" s="4"/>
      <c r="R715" s="4"/>
      <c r="T715" s="4"/>
      <c r="X715" s="1"/>
    </row>
    <row r="716" spans="2:24" ht="13" x14ac:dyDescent="0.15">
      <c r="B716" s="4"/>
      <c r="D716" s="4"/>
      <c r="F716" s="4"/>
      <c r="H716" s="4"/>
      <c r="J716" s="4"/>
      <c r="L716" s="4"/>
      <c r="N716" s="4"/>
      <c r="P716" s="4"/>
      <c r="R716" s="4"/>
      <c r="T716" s="4"/>
      <c r="X716" s="1"/>
    </row>
    <row r="717" spans="2:24" ht="13" x14ac:dyDescent="0.15">
      <c r="B717" s="4"/>
      <c r="D717" s="4"/>
      <c r="F717" s="4"/>
      <c r="H717" s="4"/>
      <c r="J717" s="4"/>
      <c r="L717" s="4"/>
      <c r="N717" s="4"/>
      <c r="P717" s="4"/>
      <c r="R717" s="4"/>
      <c r="T717" s="4"/>
      <c r="X717" s="1"/>
    </row>
    <row r="718" spans="2:24" ht="13" x14ac:dyDescent="0.15">
      <c r="B718" s="4"/>
      <c r="D718" s="4"/>
      <c r="F718" s="4"/>
      <c r="H718" s="4"/>
      <c r="J718" s="4"/>
      <c r="L718" s="4"/>
      <c r="N718" s="4"/>
      <c r="P718" s="4"/>
      <c r="R718" s="4"/>
      <c r="T718" s="4"/>
      <c r="X718" s="1"/>
    </row>
    <row r="719" spans="2:24" ht="13" x14ac:dyDescent="0.15">
      <c r="B719" s="4"/>
      <c r="D719" s="4"/>
      <c r="F719" s="4"/>
      <c r="H719" s="4"/>
      <c r="J719" s="4"/>
      <c r="L719" s="4"/>
      <c r="N719" s="4"/>
      <c r="P719" s="4"/>
      <c r="R719" s="4"/>
      <c r="T719" s="4"/>
      <c r="X719" s="1"/>
    </row>
    <row r="720" spans="2:24" ht="13" x14ac:dyDescent="0.15">
      <c r="B720" s="4"/>
      <c r="D720" s="4"/>
      <c r="F720" s="4"/>
      <c r="H720" s="4"/>
      <c r="J720" s="4"/>
      <c r="L720" s="4"/>
      <c r="N720" s="4"/>
      <c r="P720" s="4"/>
      <c r="R720" s="4"/>
      <c r="T720" s="4"/>
      <c r="X720" s="1"/>
    </row>
    <row r="721" spans="2:24" ht="13" x14ac:dyDescent="0.15">
      <c r="B721" s="4"/>
      <c r="D721" s="4"/>
      <c r="F721" s="4"/>
      <c r="H721" s="4"/>
      <c r="J721" s="4"/>
      <c r="L721" s="4"/>
      <c r="N721" s="4"/>
      <c r="P721" s="4"/>
      <c r="R721" s="4"/>
      <c r="T721" s="4"/>
      <c r="X721" s="1"/>
    </row>
    <row r="722" spans="2:24" ht="13" x14ac:dyDescent="0.15">
      <c r="B722" s="4"/>
      <c r="D722" s="4"/>
      <c r="F722" s="4"/>
      <c r="H722" s="4"/>
      <c r="J722" s="4"/>
      <c r="L722" s="4"/>
      <c r="N722" s="4"/>
      <c r="P722" s="4"/>
      <c r="R722" s="4"/>
      <c r="T722" s="4"/>
      <c r="X722" s="1"/>
    </row>
    <row r="723" spans="2:24" ht="13" x14ac:dyDescent="0.15">
      <c r="B723" s="4"/>
      <c r="D723" s="4"/>
      <c r="F723" s="4"/>
      <c r="H723" s="4"/>
      <c r="J723" s="4"/>
      <c r="L723" s="4"/>
      <c r="N723" s="4"/>
      <c r="P723" s="4"/>
      <c r="R723" s="4"/>
      <c r="T723" s="4"/>
      <c r="X723" s="1"/>
    </row>
    <row r="724" spans="2:24" ht="13" x14ac:dyDescent="0.15">
      <c r="B724" s="4"/>
      <c r="D724" s="4"/>
      <c r="F724" s="4"/>
      <c r="H724" s="4"/>
      <c r="J724" s="4"/>
      <c r="L724" s="4"/>
      <c r="N724" s="4"/>
      <c r="P724" s="4"/>
      <c r="R724" s="4"/>
      <c r="T724" s="4"/>
      <c r="X724" s="1"/>
    </row>
    <row r="725" spans="2:24" ht="13" x14ac:dyDescent="0.15">
      <c r="B725" s="4"/>
      <c r="D725" s="4"/>
      <c r="F725" s="4"/>
      <c r="H725" s="4"/>
      <c r="J725" s="4"/>
      <c r="L725" s="4"/>
      <c r="N725" s="4"/>
      <c r="P725" s="4"/>
      <c r="R725" s="4"/>
      <c r="T725" s="4"/>
      <c r="X725" s="1"/>
    </row>
    <row r="726" spans="2:24" ht="13" x14ac:dyDescent="0.15">
      <c r="B726" s="4"/>
      <c r="D726" s="4"/>
      <c r="F726" s="4"/>
      <c r="H726" s="4"/>
      <c r="J726" s="4"/>
      <c r="L726" s="4"/>
      <c r="N726" s="4"/>
      <c r="P726" s="4"/>
      <c r="R726" s="4"/>
      <c r="T726" s="4"/>
      <c r="X726" s="1"/>
    </row>
    <row r="727" spans="2:24" ht="13" x14ac:dyDescent="0.15">
      <c r="B727" s="4"/>
      <c r="D727" s="4"/>
      <c r="F727" s="4"/>
      <c r="H727" s="4"/>
      <c r="J727" s="4"/>
      <c r="L727" s="4"/>
      <c r="N727" s="4"/>
      <c r="P727" s="4"/>
      <c r="R727" s="4"/>
      <c r="T727" s="4"/>
      <c r="X727" s="1"/>
    </row>
    <row r="728" spans="2:24" ht="13" x14ac:dyDescent="0.15">
      <c r="B728" s="4"/>
      <c r="D728" s="4"/>
      <c r="F728" s="4"/>
      <c r="H728" s="4"/>
      <c r="J728" s="4"/>
      <c r="L728" s="4"/>
      <c r="N728" s="4"/>
      <c r="P728" s="4"/>
      <c r="R728" s="4"/>
      <c r="T728" s="4"/>
      <c r="X728" s="1"/>
    </row>
    <row r="729" spans="2:24" ht="13" x14ac:dyDescent="0.15">
      <c r="B729" s="4"/>
      <c r="D729" s="4"/>
      <c r="F729" s="4"/>
      <c r="H729" s="4"/>
      <c r="J729" s="4"/>
      <c r="L729" s="4"/>
      <c r="N729" s="4"/>
      <c r="P729" s="4"/>
      <c r="R729" s="4"/>
      <c r="T729" s="4"/>
      <c r="X729" s="1"/>
    </row>
    <row r="730" spans="2:24" ht="13" x14ac:dyDescent="0.15">
      <c r="B730" s="4"/>
      <c r="D730" s="4"/>
      <c r="F730" s="4"/>
      <c r="H730" s="4"/>
      <c r="J730" s="4"/>
      <c r="L730" s="4"/>
      <c r="N730" s="4"/>
      <c r="P730" s="4"/>
      <c r="R730" s="4"/>
      <c r="T730" s="4"/>
      <c r="X730" s="1"/>
    </row>
    <row r="731" spans="2:24" ht="13" x14ac:dyDescent="0.15">
      <c r="B731" s="4"/>
      <c r="D731" s="4"/>
      <c r="F731" s="4"/>
      <c r="H731" s="4"/>
      <c r="J731" s="4"/>
      <c r="L731" s="4"/>
      <c r="N731" s="4"/>
      <c r="P731" s="4"/>
      <c r="R731" s="4"/>
      <c r="T731" s="4"/>
      <c r="X731" s="1"/>
    </row>
    <row r="732" spans="2:24" ht="13" x14ac:dyDescent="0.15">
      <c r="B732" s="4"/>
      <c r="D732" s="4"/>
      <c r="F732" s="4"/>
      <c r="H732" s="4"/>
      <c r="J732" s="4"/>
      <c r="L732" s="4"/>
      <c r="N732" s="4"/>
      <c r="P732" s="4"/>
      <c r="R732" s="4"/>
      <c r="T732" s="4"/>
      <c r="X732" s="1"/>
    </row>
    <row r="733" spans="2:24" ht="13" x14ac:dyDescent="0.15">
      <c r="B733" s="4"/>
      <c r="D733" s="4"/>
      <c r="F733" s="4"/>
      <c r="H733" s="4"/>
      <c r="J733" s="4"/>
      <c r="L733" s="4"/>
      <c r="N733" s="4"/>
      <c r="P733" s="4"/>
      <c r="R733" s="4"/>
      <c r="T733" s="4"/>
      <c r="X733" s="1"/>
    </row>
    <row r="734" spans="2:24" ht="13" x14ac:dyDescent="0.15">
      <c r="B734" s="4"/>
      <c r="D734" s="4"/>
      <c r="F734" s="4"/>
      <c r="H734" s="4"/>
      <c r="J734" s="4"/>
      <c r="L734" s="4"/>
      <c r="N734" s="4"/>
      <c r="P734" s="4"/>
      <c r="R734" s="4"/>
      <c r="T734" s="4"/>
      <c r="X734" s="1"/>
    </row>
    <row r="735" spans="2:24" ht="13" x14ac:dyDescent="0.15">
      <c r="B735" s="4"/>
      <c r="D735" s="4"/>
      <c r="F735" s="4"/>
      <c r="H735" s="4"/>
      <c r="J735" s="4"/>
      <c r="L735" s="4"/>
      <c r="N735" s="4"/>
      <c r="P735" s="4"/>
      <c r="R735" s="4"/>
      <c r="T735" s="4"/>
      <c r="X735" s="1"/>
    </row>
    <row r="736" spans="2:24" ht="13" x14ac:dyDescent="0.15">
      <c r="B736" s="4"/>
      <c r="D736" s="4"/>
      <c r="F736" s="4"/>
      <c r="H736" s="4"/>
      <c r="J736" s="4"/>
      <c r="L736" s="4"/>
      <c r="N736" s="4"/>
      <c r="P736" s="4"/>
      <c r="R736" s="4"/>
      <c r="T736" s="4"/>
      <c r="X736" s="1"/>
    </row>
    <row r="737" spans="2:24" ht="13" x14ac:dyDescent="0.15">
      <c r="B737" s="4"/>
      <c r="D737" s="4"/>
      <c r="F737" s="4"/>
      <c r="H737" s="4"/>
      <c r="J737" s="4"/>
      <c r="L737" s="4"/>
      <c r="N737" s="4"/>
      <c r="P737" s="4"/>
      <c r="R737" s="4"/>
      <c r="T737" s="4"/>
      <c r="X737" s="1"/>
    </row>
    <row r="738" spans="2:24" ht="13" x14ac:dyDescent="0.15">
      <c r="B738" s="4"/>
      <c r="D738" s="4"/>
      <c r="F738" s="4"/>
      <c r="H738" s="4"/>
      <c r="J738" s="4"/>
      <c r="L738" s="4"/>
      <c r="N738" s="4"/>
      <c r="P738" s="4"/>
      <c r="R738" s="4"/>
      <c r="T738" s="4"/>
      <c r="X738" s="1"/>
    </row>
    <row r="739" spans="2:24" ht="13" x14ac:dyDescent="0.15">
      <c r="B739" s="4"/>
      <c r="D739" s="4"/>
      <c r="F739" s="4"/>
      <c r="H739" s="4"/>
      <c r="J739" s="4"/>
      <c r="L739" s="4"/>
      <c r="N739" s="4"/>
      <c r="P739" s="4"/>
      <c r="R739" s="4"/>
      <c r="T739" s="4"/>
      <c r="X739" s="1"/>
    </row>
    <row r="740" spans="2:24" ht="13" x14ac:dyDescent="0.15">
      <c r="B740" s="4"/>
      <c r="D740" s="4"/>
      <c r="F740" s="4"/>
      <c r="H740" s="4"/>
      <c r="J740" s="4"/>
      <c r="L740" s="4"/>
      <c r="N740" s="4"/>
      <c r="P740" s="4"/>
      <c r="R740" s="4"/>
      <c r="T740" s="4"/>
      <c r="X740" s="1"/>
    </row>
    <row r="741" spans="2:24" ht="13" x14ac:dyDescent="0.15">
      <c r="B741" s="4"/>
      <c r="D741" s="4"/>
      <c r="F741" s="4"/>
      <c r="H741" s="4"/>
      <c r="J741" s="4"/>
      <c r="L741" s="4"/>
      <c r="N741" s="4"/>
      <c r="P741" s="4"/>
      <c r="R741" s="4"/>
      <c r="T741" s="4"/>
      <c r="X741" s="1"/>
    </row>
    <row r="742" spans="2:24" ht="13" x14ac:dyDescent="0.15">
      <c r="B742" s="4"/>
      <c r="D742" s="4"/>
      <c r="F742" s="4"/>
      <c r="H742" s="4"/>
      <c r="J742" s="4"/>
      <c r="L742" s="4"/>
      <c r="N742" s="4"/>
      <c r="P742" s="4"/>
      <c r="R742" s="4"/>
      <c r="T742" s="4"/>
      <c r="X742" s="1"/>
    </row>
    <row r="743" spans="2:24" ht="13" x14ac:dyDescent="0.15">
      <c r="B743" s="4"/>
      <c r="D743" s="4"/>
      <c r="F743" s="4"/>
      <c r="H743" s="4"/>
      <c r="J743" s="4"/>
      <c r="L743" s="4"/>
      <c r="N743" s="4"/>
      <c r="P743" s="4"/>
      <c r="R743" s="4"/>
      <c r="T743" s="4"/>
      <c r="X743" s="1"/>
    </row>
    <row r="744" spans="2:24" ht="13" x14ac:dyDescent="0.15">
      <c r="B744" s="4"/>
      <c r="D744" s="4"/>
      <c r="F744" s="4"/>
      <c r="H744" s="4"/>
      <c r="J744" s="4"/>
      <c r="L744" s="4"/>
      <c r="N744" s="4"/>
      <c r="P744" s="4"/>
      <c r="R744" s="4"/>
      <c r="T744" s="4"/>
      <c r="X744" s="1"/>
    </row>
    <row r="745" spans="2:24" ht="13" x14ac:dyDescent="0.15">
      <c r="B745" s="4"/>
      <c r="D745" s="4"/>
      <c r="F745" s="4"/>
      <c r="H745" s="4"/>
      <c r="J745" s="4"/>
      <c r="L745" s="4"/>
      <c r="N745" s="4"/>
      <c r="P745" s="4"/>
      <c r="R745" s="4"/>
      <c r="T745" s="4"/>
      <c r="X745" s="1"/>
    </row>
    <row r="746" spans="2:24" ht="13" x14ac:dyDescent="0.15">
      <c r="B746" s="4"/>
      <c r="D746" s="4"/>
      <c r="F746" s="4"/>
      <c r="H746" s="4"/>
      <c r="J746" s="4"/>
      <c r="L746" s="4"/>
      <c r="N746" s="4"/>
      <c r="P746" s="4"/>
      <c r="R746" s="4"/>
      <c r="T746" s="4"/>
      <c r="X746" s="1"/>
    </row>
    <row r="747" spans="2:24" ht="13" x14ac:dyDescent="0.15">
      <c r="B747" s="4"/>
      <c r="D747" s="4"/>
      <c r="F747" s="4"/>
      <c r="H747" s="4"/>
      <c r="J747" s="4"/>
      <c r="L747" s="4"/>
      <c r="N747" s="4"/>
      <c r="P747" s="4"/>
      <c r="R747" s="4"/>
      <c r="T747" s="4"/>
      <c r="X747" s="1"/>
    </row>
    <row r="748" spans="2:24" ht="13" x14ac:dyDescent="0.15">
      <c r="B748" s="4"/>
      <c r="D748" s="4"/>
      <c r="F748" s="4"/>
      <c r="H748" s="4"/>
      <c r="J748" s="4"/>
      <c r="L748" s="4"/>
      <c r="N748" s="4"/>
      <c r="P748" s="4"/>
      <c r="R748" s="4"/>
      <c r="T748" s="4"/>
      <c r="X748" s="1"/>
    </row>
    <row r="749" spans="2:24" ht="13" x14ac:dyDescent="0.15">
      <c r="B749" s="4"/>
      <c r="D749" s="4"/>
      <c r="F749" s="4"/>
      <c r="H749" s="4"/>
      <c r="J749" s="4"/>
      <c r="L749" s="4"/>
      <c r="N749" s="4"/>
      <c r="P749" s="4"/>
      <c r="R749" s="4"/>
      <c r="T749" s="4"/>
      <c r="X749" s="1"/>
    </row>
    <row r="750" spans="2:24" ht="13" x14ac:dyDescent="0.15">
      <c r="B750" s="4"/>
      <c r="D750" s="4"/>
      <c r="F750" s="4"/>
      <c r="H750" s="4"/>
      <c r="J750" s="4"/>
      <c r="L750" s="4"/>
      <c r="N750" s="4"/>
      <c r="P750" s="4"/>
      <c r="R750" s="4"/>
      <c r="T750" s="4"/>
      <c r="X750" s="1"/>
    </row>
    <row r="751" spans="2:24" ht="13" x14ac:dyDescent="0.15">
      <c r="B751" s="4"/>
      <c r="D751" s="4"/>
      <c r="F751" s="4"/>
      <c r="H751" s="4"/>
      <c r="J751" s="4"/>
      <c r="L751" s="4"/>
      <c r="N751" s="4"/>
      <c r="P751" s="4"/>
      <c r="R751" s="4"/>
      <c r="T751" s="4"/>
      <c r="X751" s="1"/>
    </row>
    <row r="752" spans="2:24" ht="13" x14ac:dyDescent="0.15">
      <c r="B752" s="4"/>
      <c r="D752" s="4"/>
      <c r="F752" s="4"/>
      <c r="H752" s="4"/>
      <c r="J752" s="4"/>
      <c r="L752" s="4"/>
      <c r="N752" s="4"/>
      <c r="P752" s="4"/>
      <c r="R752" s="4"/>
      <c r="T752" s="4"/>
      <c r="X752" s="1"/>
    </row>
    <row r="753" spans="2:24" ht="13" x14ac:dyDescent="0.15">
      <c r="B753" s="4"/>
      <c r="D753" s="4"/>
      <c r="F753" s="4"/>
      <c r="H753" s="4"/>
      <c r="J753" s="4"/>
      <c r="L753" s="4"/>
      <c r="N753" s="4"/>
      <c r="P753" s="4"/>
      <c r="R753" s="4"/>
      <c r="T753" s="4"/>
      <c r="X753" s="1"/>
    </row>
    <row r="754" spans="2:24" ht="13" x14ac:dyDescent="0.15">
      <c r="B754" s="4"/>
      <c r="D754" s="4"/>
      <c r="F754" s="4"/>
      <c r="H754" s="4"/>
      <c r="J754" s="4"/>
      <c r="L754" s="4"/>
      <c r="N754" s="4"/>
      <c r="P754" s="4"/>
      <c r="R754" s="4"/>
      <c r="T754" s="4"/>
      <c r="X754" s="1"/>
    </row>
    <row r="755" spans="2:24" ht="13" x14ac:dyDescent="0.15">
      <c r="B755" s="4"/>
      <c r="D755" s="4"/>
      <c r="F755" s="4"/>
      <c r="H755" s="4"/>
      <c r="J755" s="4"/>
      <c r="L755" s="4"/>
      <c r="N755" s="4"/>
      <c r="P755" s="4"/>
      <c r="R755" s="4"/>
      <c r="T755" s="4"/>
      <c r="X755" s="1"/>
    </row>
    <row r="756" spans="2:24" ht="13" x14ac:dyDescent="0.15">
      <c r="B756" s="4"/>
      <c r="D756" s="4"/>
      <c r="F756" s="4"/>
      <c r="H756" s="4"/>
      <c r="J756" s="4"/>
      <c r="L756" s="4"/>
      <c r="N756" s="4"/>
      <c r="P756" s="4"/>
      <c r="R756" s="4"/>
      <c r="T756" s="4"/>
      <c r="X756" s="1"/>
    </row>
    <row r="757" spans="2:24" ht="13" x14ac:dyDescent="0.15">
      <c r="B757" s="4"/>
      <c r="D757" s="4"/>
      <c r="F757" s="4"/>
      <c r="H757" s="4"/>
      <c r="J757" s="4"/>
      <c r="L757" s="4"/>
      <c r="N757" s="4"/>
      <c r="P757" s="4"/>
      <c r="R757" s="4"/>
      <c r="T757" s="4"/>
      <c r="X757" s="1"/>
    </row>
    <row r="758" spans="2:24" ht="13" x14ac:dyDescent="0.15">
      <c r="B758" s="4"/>
      <c r="D758" s="4"/>
      <c r="F758" s="4"/>
      <c r="H758" s="4"/>
      <c r="J758" s="4"/>
      <c r="L758" s="4"/>
      <c r="N758" s="4"/>
      <c r="P758" s="4"/>
      <c r="R758" s="4"/>
      <c r="T758" s="4"/>
      <c r="X758" s="1"/>
    </row>
    <row r="759" spans="2:24" ht="13" x14ac:dyDescent="0.15">
      <c r="B759" s="4"/>
      <c r="D759" s="4"/>
      <c r="F759" s="4"/>
      <c r="H759" s="4"/>
      <c r="J759" s="4"/>
      <c r="L759" s="4"/>
      <c r="N759" s="4"/>
      <c r="P759" s="4"/>
      <c r="R759" s="4"/>
      <c r="T759" s="4"/>
      <c r="X759" s="1"/>
    </row>
    <row r="760" spans="2:24" ht="13" x14ac:dyDescent="0.15">
      <c r="B760" s="4"/>
      <c r="D760" s="4"/>
      <c r="F760" s="4"/>
      <c r="H760" s="4"/>
      <c r="J760" s="4"/>
      <c r="L760" s="4"/>
      <c r="N760" s="4"/>
      <c r="P760" s="4"/>
      <c r="R760" s="4"/>
      <c r="T760" s="4"/>
      <c r="X760" s="1"/>
    </row>
    <row r="761" spans="2:24" ht="13" x14ac:dyDescent="0.15">
      <c r="B761" s="4"/>
      <c r="D761" s="4"/>
      <c r="F761" s="4"/>
      <c r="H761" s="4"/>
      <c r="J761" s="4"/>
      <c r="L761" s="4"/>
      <c r="N761" s="4"/>
      <c r="P761" s="4"/>
      <c r="R761" s="4"/>
      <c r="T761" s="4"/>
      <c r="X761" s="1"/>
    </row>
    <row r="762" spans="2:24" ht="13" x14ac:dyDescent="0.15">
      <c r="B762" s="4"/>
      <c r="D762" s="4"/>
      <c r="F762" s="4"/>
      <c r="H762" s="4"/>
      <c r="J762" s="4"/>
      <c r="L762" s="4"/>
      <c r="N762" s="4"/>
      <c r="P762" s="4"/>
      <c r="R762" s="4"/>
      <c r="T762" s="4"/>
      <c r="X762" s="1"/>
    </row>
    <row r="763" spans="2:24" ht="13" x14ac:dyDescent="0.15">
      <c r="B763" s="4"/>
      <c r="D763" s="4"/>
      <c r="F763" s="4"/>
      <c r="H763" s="4"/>
      <c r="J763" s="4"/>
      <c r="L763" s="4"/>
      <c r="N763" s="4"/>
      <c r="P763" s="4"/>
      <c r="R763" s="4"/>
      <c r="T763" s="4"/>
      <c r="X763" s="1"/>
    </row>
    <row r="764" spans="2:24" ht="13" x14ac:dyDescent="0.15">
      <c r="B764" s="4"/>
      <c r="D764" s="4"/>
      <c r="F764" s="4"/>
      <c r="H764" s="4"/>
      <c r="J764" s="4"/>
      <c r="L764" s="4"/>
      <c r="N764" s="4"/>
      <c r="P764" s="4"/>
      <c r="R764" s="4"/>
      <c r="T764" s="4"/>
      <c r="X764" s="1"/>
    </row>
    <row r="765" spans="2:24" ht="13" x14ac:dyDescent="0.15">
      <c r="B765" s="4"/>
      <c r="D765" s="4"/>
      <c r="F765" s="4"/>
      <c r="H765" s="4"/>
      <c r="J765" s="4"/>
      <c r="L765" s="4"/>
      <c r="N765" s="4"/>
      <c r="P765" s="4"/>
      <c r="R765" s="4"/>
      <c r="T765" s="4"/>
      <c r="X765" s="1"/>
    </row>
    <row r="766" spans="2:24" ht="13" x14ac:dyDescent="0.15">
      <c r="B766" s="4"/>
      <c r="D766" s="4"/>
      <c r="F766" s="4"/>
      <c r="H766" s="4"/>
      <c r="J766" s="4"/>
      <c r="L766" s="4"/>
      <c r="N766" s="4"/>
      <c r="P766" s="4"/>
      <c r="R766" s="4"/>
      <c r="T766" s="4"/>
      <c r="X766" s="1"/>
    </row>
    <row r="767" spans="2:24" ht="13" x14ac:dyDescent="0.15">
      <c r="B767" s="4"/>
      <c r="D767" s="4"/>
      <c r="F767" s="4"/>
      <c r="H767" s="4"/>
      <c r="J767" s="4"/>
      <c r="L767" s="4"/>
      <c r="N767" s="4"/>
      <c r="P767" s="4"/>
      <c r="R767" s="4"/>
      <c r="T767" s="4"/>
      <c r="X767" s="1"/>
    </row>
    <row r="768" spans="2:24" ht="13" x14ac:dyDescent="0.15">
      <c r="B768" s="4"/>
      <c r="D768" s="4"/>
      <c r="F768" s="4"/>
      <c r="H768" s="4"/>
      <c r="J768" s="4"/>
      <c r="L768" s="4"/>
      <c r="N768" s="4"/>
      <c r="P768" s="4"/>
      <c r="R768" s="4"/>
      <c r="T768" s="4"/>
      <c r="X768" s="1"/>
    </row>
    <row r="769" spans="2:24" ht="13" x14ac:dyDescent="0.15">
      <c r="B769" s="4"/>
      <c r="D769" s="4"/>
      <c r="F769" s="4"/>
      <c r="H769" s="4"/>
      <c r="J769" s="4"/>
      <c r="L769" s="4"/>
      <c r="N769" s="4"/>
      <c r="P769" s="4"/>
      <c r="R769" s="4"/>
      <c r="T769" s="4"/>
      <c r="X769" s="1"/>
    </row>
    <row r="770" spans="2:24" ht="13" x14ac:dyDescent="0.15">
      <c r="B770" s="4"/>
      <c r="D770" s="4"/>
      <c r="F770" s="4"/>
      <c r="H770" s="4"/>
      <c r="J770" s="4"/>
      <c r="L770" s="4"/>
      <c r="N770" s="4"/>
      <c r="P770" s="4"/>
      <c r="R770" s="4"/>
      <c r="T770" s="4"/>
      <c r="X770" s="1"/>
    </row>
    <row r="771" spans="2:24" ht="13" x14ac:dyDescent="0.15">
      <c r="B771" s="4"/>
      <c r="D771" s="4"/>
      <c r="F771" s="4"/>
      <c r="H771" s="4"/>
      <c r="J771" s="4"/>
      <c r="L771" s="4"/>
      <c r="N771" s="4"/>
      <c r="P771" s="4"/>
      <c r="R771" s="4"/>
      <c r="T771" s="4"/>
      <c r="X771" s="1"/>
    </row>
    <row r="772" spans="2:24" ht="13" x14ac:dyDescent="0.15">
      <c r="B772" s="4"/>
      <c r="D772" s="4"/>
      <c r="F772" s="4"/>
      <c r="H772" s="4"/>
      <c r="J772" s="4"/>
      <c r="L772" s="4"/>
      <c r="N772" s="4"/>
      <c r="P772" s="4"/>
      <c r="R772" s="4"/>
      <c r="T772" s="4"/>
      <c r="X772" s="1"/>
    </row>
    <row r="773" spans="2:24" ht="13" x14ac:dyDescent="0.15">
      <c r="B773" s="4"/>
      <c r="D773" s="4"/>
      <c r="F773" s="4"/>
      <c r="H773" s="4"/>
      <c r="J773" s="4"/>
      <c r="L773" s="4"/>
      <c r="N773" s="4"/>
      <c r="P773" s="4"/>
      <c r="R773" s="4"/>
      <c r="T773" s="4"/>
      <c r="X773" s="1"/>
    </row>
    <row r="774" spans="2:24" ht="13" x14ac:dyDescent="0.15">
      <c r="B774" s="4"/>
      <c r="D774" s="4"/>
      <c r="F774" s="4"/>
      <c r="H774" s="4"/>
      <c r="J774" s="4"/>
      <c r="L774" s="4"/>
      <c r="N774" s="4"/>
      <c r="P774" s="4"/>
      <c r="R774" s="4"/>
      <c r="T774" s="4"/>
      <c r="X774" s="1"/>
    </row>
    <row r="775" spans="2:24" ht="13" x14ac:dyDescent="0.15">
      <c r="B775" s="4"/>
      <c r="D775" s="4"/>
      <c r="F775" s="4"/>
      <c r="H775" s="4"/>
      <c r="J775" s="4"/>
      <c r="L775" s="4"/>
      <c r="N775" s="4"/>
      <c r="P775" s="4"/>
      <c r="R775" s="4"/>
      <c r="T775" s="4"/>
      <c r="X775" s="1"/>
    </row>
    <row r="776" spans="2:24" ht="13" x14ac:dyDescent="0.15">
      <c r="B776" s="4"/>
      <c r="D776" s="4"/>
      <c r="F776" s="4"/>
      <c r="H776" s="4"/>
      <c r="J776" s="4"/>
      <c r="L776" s="4"/>
      <c r="N776" s="4"/>
      <c r="P776" s="4"/>
      <c r="R776" s="4"/>
      <c r="T776" s="4"/>
      <c r="X776" s="1"/>
    </row>
    <row r="777" spans="2:24" ht="13" x14ac:dyDescent="0.15">
      <c r="B777" s="4"/>
      <c r="D777" s="4"/>
      <c r="F777" s="4"/>
      <c r="H777" s="4"/>
      <c r="J777" s="4"/>
      <c r="L777" s="4"/>
      <c r="N777" s="4"/>
      <c r="P777" s="4"/>
      <c r="R777" s="4"/>
      <c r="T777" s="4"/>
      <c r="X777" s="1"/>
    </row>
    <row r="778" spans="2:24" ht="13" x14ac:dyDescent="0.15">
      <c r="B778" s="4"/>
      <c r="D778" s="4"/>
      <c r="F778" s="4"/>
      <c r="H778" s="4"/>
      <c r="J778" s="4"/>
      <c r="L778" s="4"/>
      <c r="N778" s="4"/>
      <c r="P778" s="4"/>
      <c r="R778" s="4"/>
      <c r="T778" s="4"/>
      <c r="X778" s="1"/>
    </row>
    <row r="779" spans="2:24" ht="13" x14ac:dyDescent="0.15">
      <c r="B779" s="4"/>
      <c r="D779" s="4"/>
      <c r="F779" s="4"/>
      <c r="H779" s="4"/>
      <c r="J779" s="4"/>
      <c r="L779" s="4"/>
      <c r="N779" s="4"/>
      <c r="P779" s="4"/>
      <c r="R779" s="4"/>
      <c r="T779" s="4"/>
      <c r="X779" s="1"/>
    </row>
    <row r="780" spans="2:24" ht="13" x14ac:dyDescent="0.15">
      <c r="B780" s="4"/>
      <c r="D780" s="4"/>
      <c r="F780" s="4"/>
      <c r="H780" s="4"/>
      <c r="J780" s="4"/>
      <c r="L780" s="4"/>
      <c r="N780" s="4"/>
      <c r="P780" s="4"/>
      <c r="R780" s="4"/>
      <c r="T780" s="4"/>
      <c r="X780" s="1"/>
    </row>
    <row r="781" spans="2:24" ht="13" x14ac:dyDescent="0.15">
      <c r="B781" s="4"/>
      <c r="D781" s="4"/>
      <c r="F781" s="4"/>
      <c r="H781" s="4"/>
      <c r="J781" s="4"/>
      <c r="L781" s="4"/>
      <c r="N781" s="4"/>
      <c r="P781" s="4"/>
      <c r="R781" s="4"/>
      <c r="T781" s="4"/>
      <c r="X781" s="1"/>
    </row>
    <row r="782" spans="2:24" ht="13" x14ac:dyDescent="0.15">
      <c r="B782" s="4"/>
      <c r="D782" s="4"/>
      <c r="F782" s="4"/>
      <c r="H782" s="4"/>
      <c r="J782" s="4"/>
      <c r="L782" s="4"/>
      <c r="N782" s="4"/>
      <c r="P782" s="4"/>
      <c r="R782" s="4"/>
      <c r="T782" s="4"/>
      <c r="X782" s="1"/>
    </row>
    <row r="783" spans="2:24" ht="13" x14ac:dyDescent="0.15">
      <c r="B783" s="4"/>
      <c r="D783" s="4"/>
      <c r="F783" s="4"/>
      <c r="H783" s="4"/>
      <c r="J783" s="4"/>
      <c r="L783" s="4"/>
      <c r="N783" s="4"/>
      <c r="P783" s="4"/>
      <c r="R783" s="4"/>
      <c r="T783" s="4"/>
      <c r="X783" s="1"/>
    </row>
    <row r="784" spans="2:24" ht="13" x14ac:dyDescent="0.15">
      <c r="B784" s="4"/>
      <c r="D784" s="4"/>
      <c r="F784" s="4"/>
      <c r="H784" s="4"/>
      <c r="J784" s="4"/>
      <c r="L784" s="4"/>
      <c r="N784" s="4"/>
      <c r="P784" s="4"/>
      <c r="R784" s="4"/>
      <c r="T784" s="4"/>
      <c r="X784" s="1"/>
    </row>
    <row r="785" spans="2:24" ht="13" x14ac:dyDescent="0.15">
      <c r="B785" s="4"/>
      <c r="D785" s="4"/>
      <c r="F785" s="4"/>
      <c r="H785" s="4"/>
      <c r="J785" s="4"/>
      <c r="L785" s="4"/>
      <c r="N785" s="4"/>
      <c r="P785" s="4"/>
      <c r="R785" s="4"/>
      <c r="T785" s="4"/>
      <c r="X785" s="1"/>
    </row>
    <row r="786" spans="2:24" ht="13" x14ac:dyDescent="0.15">
      <c r="B786" s="4"/>
      <c r="D786" s="4"/>
      <c r="F786" s="4"/>
      <c r="H786" s="4"/>
      <c r="J786" s="4"/>
      <c r="L786" s="4"/>
      <c r="N786" s="4"/>
      <c r="P786" s="4"/>
      <c r="R786" s="4"/>
      <c r="T786" s="4"/>
      <c r="X786" s="1"/>
    </row>
    <row r="787" spans="2:24" ht="13" x14ac:dyDescent="0.15">
      <c r="B787" s="4"/>
      <c r="D787" s="4"/>
      <c r="F787" s="4"/>
      <c r="H787" s="4"/>
      <c r="J787" s="4"/>
      <c r="L787" s="4"/>
      <c r="N787" s="4"/>
      <c r="P787" s="4"/>
      <c r="R787" s="4"/>
      <c r="T787" s="4"/>
      <c r="X787" s="1"/>
    </row>
    <row r="788" spans="2:24" ht="13" x14ac:dyDescent="0.15">
      <c r="B788" s="4"/>
      <c r="D788" s="4"/>
      <c r="F788" s="4"/>
      <c r="H788" s="4"/>
      <c r="J788" s="4"/>
      <c r="L788" s="4"/>
      <c r="N788" s="4"/>
      <c r="P788" s="4"/>
      <c r="R788" s="4"/>
      <c r="T788" s="4"/>
      <c r="X788" s="1"/>
    </row>
    <row r="789" spans="2:24" ht="13" x14ac:dyDescent="0.15">
      <c r="B789" s="4"/>
      <c r="D789" s="4"/>
      <c r="F789" s="4"/>
      <c r="H789" s="4"/>
      <c r="J789" s="4"/>
      <c r="L789" s="4"/>
      <c r="N789" s="4"/>
      <c r="P789" s="4"/>
      <c r="R789" s="4"/>
      <c r="T789" s="4"/>
      <c r="X789" s="1"/>
    </row>
    <row r="790" spans="2:24" ht="13" x14ac:dyDescent="0.15">
      <c r="B790" s="4"/>
      <c r="D790" s="4"/>
      <c r="F790" s="4"/>
      <c r="H790" s="4"/>
      <c r="J790" s="4"/>
      <c r="L790" s="4"/>
      <c r="N790" s="4"/>
      <c r="P790" s="4"/>
      <c r="R790" s="4"/>
      <c r="T790" s="4"/>
      <c r="X790" s="1"/>
    </row>
    <row r="791" spans="2:24" ht="13" x14ac:dyDescent="0.15">
      <c r="B791" s="4"/>
      <c r="D791" s="4"/>
      <c r="F791" s="4"/>
      <c r="H791" s="4"/>
      <c r="J791" s="4"/>
      <c r="L791" s="4"/>
      <c r="N791" s="4"/>
      <c r="P791" s="4"/>
      <c r="R791" s="4"/>
      <c r="T791" s="4"/>
      <c r="X791" s="1"/>
    </row>
    <row r="792" spans="2:24" ht="13" x14ac:dyDescent="0.15">
      <c r="B792" s="4"/>
      <c r="D792" s="4"/>
      <c r="F792" s="4"/>
      <c r="H792" s="4"/>
      <c r="J792" s="4"/>
      <c r="L792" s="4"/>
      <c r="N792" s="4"/>
      <c r="P792" s="4"/>
      <c r="R792" s="4"/>
      <c r="T792" s="4"/>
      <c r="X792" s="1"/>
    </row>
    <row r="793" spans="2:24" ht="13" x14ac:dyDescent="0.15">
      <c r="B793" s="4"/>
      <c r="D793" s="4"/>
      <c r="F793" s="4"/>
      <c r="H793" s="4"/>
      <c r="J793" s="4"/>
      <c r="L793" s="4"/>
      <c r="N793" s="4"/>
      <c r="P793" s="4"/>
      <c r="R793" s="4"/>
      <c r="T793" s="4"/>
      <c r="X793" s="1"/>
    </row>
    <row r="794" spans="2:24" ht="13" x14ac:dyDescent="0.15">
      <c r="B794" s="4"/>
      <c r="D794" s="4"/>
      <c r="F794" s="4"/>
      <c r="H794" s="4"/>
      <c r="J794" s="4"/>
      <c r="L794" s="4"/>
      <c r="N794" s="4"/>
      <c r="P794" s="4"/>
      <c r="R794" s="4"/>
      <c r="T794" s="4"/>
      <c r="X794" s="1"/>
    </row>
    <row r="795" spans="2:24" ht="13" x14ac:dyDescent="0.15">
      <c r="B795" s="4"/>
      <c r="D795" s="4"/>
      <c r="F795" s="4"/>
      <c r="H795" s="4"/>
      <c r="J795" s="4"/>
      <c r="L795" s="4"/>
      <c r="N795" s="4"/>
      <c r="P795" s="4"/>
      <c r="R795" s="4"/>
      <c r="T795" s="4"/>
      <c r="X795" s="1"/>
    </row>
    <row r="796" spans="2:24" ht="13" x14ac:dyDescent="0.15">
      <c r="B796" s="4"/>
      <c r="D796" s="4"/>
      <c r="F796" s="4"/>
      <c r="H796" s="4"/>
      <c r="J796" s="4"/>
      <c r="L796" s="4"/>
      <c r="N796" s="4"/>
      <c r="P796" s="4"/>
      <c r="R796" s="4"/>
      <c r="T796" s="4"/>
      <c r="X796" s="1"/>
    </row>
    <row r="797" spans="2:24" ht="13" x14ac:dyDescent="0.15">
      <c r="B797" s="4"/>
      <c r="D797" s="4"/>
      <c r="F797" s="4"/>
      <c r="H797" s="4"/>
      <c r="J797" s="4"/>
      <c r="L797" s="4"/>
      <c r="N797" s="4"/>
      <c r="P797" s="4"/>
      <c r="R797" s="4"/>
      <c r="T797" s="4"/>
      <c r="X797" s="1"/>
    </row>
    <row r="798" spans="2:24" ht="13" x14ac:dyDescent="0.15">
      <c r="B798" s="4"/>
      <c r="D798" s="4"/>
      <c r="F798" s="4"/>
      <c r="H798" s="4"/>
      <c r="J798" s="4"/>
      <c r="L798" s="4"/>
      <c r="N798" s="4"/>
      <c r="P798" s="4"/>
      <c r="R798" s="4"/>
      <c r="T798" s="4"/>
      <c r="X798" s="1"/>
    </row>
    <row r="799" spans="2:24" ht="13" x14ac:dyDescent="0.15">
      <c r="B799" s="4"/>
      <c r="D799" s="4"/>
      <c r="F799" s="4"/>
      <c r="H799" s="4"/>
      <c r="J799" s="4"/>
      <c r="L799" s="4"/>
      <c r="N799" s="4"/>
      <c r="P799" s="4"/>
      <c r="R799" s="4"/>
      <c r="T799" s="4"/>
      <c r="X799" s="1"/>
    </row>
    <row r="800" spans="2:24" ht="13" x14ac:dyDescent="0.15">
      <c r="B800" s="4"/>
      <c r="D800" s="4"/>
      <c r="F800" s="4"/>
      <c r="H800" s="4"/>
      <c r="J800" s="4"/>
      <c r="L800" s="4"/>
      <c r="N800" s="4"/>
      <c r="P800" s="4"/>
      <c r="R800" s="4"/>
      <c r="T800" s="4"/>
      <c r="X800" s="1"/>
    </row>
    <row r="801" spans="2:24" ht="13" x14ac:dyDescent="0.15">
      <c r="B801" s="4"/>
      <c r="D801" s="4"/>
      <c r="F801" s="4"/>
      <c r="H801" s="4"/>
      <c r="J801" s="4"/>
      <c r="L801" s="4"/>
      <c r="N801" s="4"/>
      <c r="P801" s="4"/>
      <c r="R801" s="4"/>
      <c r="T801" s="4"/>
      <c r="X801" s="1"/>
    </row>
    <row r="802" spans="2:24" ht="13" x14ac:dyDescent="0.15">
      <c r="B802" s="4"/>
      <c r="D802" s="4"/>
      <c r="F802" s="4"/>
      <c r="H802" s="4"/>
      <c r="J802" s="4"/>
      <c r="L802" s="4"/>
      <c r="N802" s="4"/>
      <c r="P802" s="4"/>
      <c r="R802" s="4"/>
      <c r="T802" s="4"/>
      <c r="X802" s="1"/>
    </row>
    <row r="803" spans="2:24" ht="13" x14ac:dyDescent="0.15">
      <c r="B803" s="4"/>
      <c r="D803" s="4"/>
      <c r="F803" s="4"/>
      <c r="H803" s="4"/>
      <c r="J803" s="4"/>
      <c r="L803" s="4"/>
      <c r="N803" s="4"/>
      <c r="P803" s="4"/>
      <c r="R803" s="4"/>
      <c r="T803" s="4"/>
      <c r="X803" s="1"/>
    </row>
    <row r="804" spans="2:24" ht="13" x14ac:dyDescent="0.15">
      <c r="B804" s="4"/>
      <c r="D804" s="4"/>
      <c r="F804" s="4"/>
      <c r="H804" s="4"/>
      <c r="J804" s="4"/>
      <c r="L804" s="4"/>
      <c r="N804" s="4"/>
      <c r="P804" s="4"/>
      <c r="R804" s="4"/>
      <c r="T804" s="4"/>
      <c r="X804" s="1"/>
    </row>
    <row r="805" spans="2:24" ht="13" x14ac:dyDescent="0.15">
      <c r="B805" s="4"/>
      <c r="D805" s="4"/>
      <c r="F805" s="4"/>
      <c r="H805" s="4"/>
      <c r="J805" s="4"/>
      <c r="L805" s="4"/>
      <c r="N805" s="4"/>
      <c r="P805" s="4"/>
      <c r="R805" s="4"/>
      <c r="T805" s="4"/>
      <c r="X805" s="1"/>
    </row>
    <row r="806" spans="2:24" ht="13" x14ac:dyDescent="0.15">
      <c r="B806" s="4"/>
      <c r="D806" s="4"/>
      <c r="F806" s="4"/>
      <c r="H806" s="4"/>
      <c r="J806" s="4"/>
      <c r="L806" s="4"/>
      <c r="N806" s="4"/>
      <c r="P806" s="4"/>
      <c r="R806" s="4"/>
      <c r="T806" s="4"/>
      <c r="X806" s="1"/>
    </row>
    <row r="807" spans="2:24" ht="13" x14ac:dyDescent="0.15">
      <c r="B807" s="4"/>
      <c r="D807" s="4"/>
      <c r="F807" s="4"/>
      <c r="H807" s="4"/>
      <c r="J807" s="4"/>
      <c r="L807" s="4"/>
      <c r="N807" s="4"/>
      <c r="P807" s="4"/>
      <c r="R807" s="4"/>
      <c r="T807" s="4"/>
      <c r="X807" s="1"/>
    </row>
    <row r="808" spans="2:24" ht="13" x14ac:dyDescent="0.15">
      <c r="B808" s="4"/>
      <c r="D808" s="4"/>
      <c r="F808" s="4"/>
      <c r="H808" s="4"/>
      <c r="J808" s="4"/>
      <c r="L808" s="4"/>
      <c r="N808" s="4"/>
      <c r="P808" s="4"/>
      <c r="R808" s="4"/>
      <c r="T808" s="4"/>
      <c r="X808" s="1"/>
    </row>
    <row r="809" spans="2:24" ht="13" x14ac:dyDescent="0.15">
      <c r="B809" s="4"/>
      <c r="D809" s="4"/>
      <c r="F809" s="4"/>
      <c r="H809" s="4"/>
      <c r="J809" s="4"/>
      <c r="L809" s="4"/>
      <c r="N809" s="4"/>
      <c r="P809" s="4"/>
      <c r="R809" s="4"/>
      <c r="T809" s="4"/>
      <c r="X809" s="1"/>
    </row>
    <row r="810" spans="2:24" ht="13" x14ac:dyDescent="0.15">
      <c r="B810" s="4"/>
      <c r="D810" s="4"/>
      <c r="F810" s="4"/>
      <c r="H810" s="4"/>
      <c r="J810" s="4"/>
      <c r="L810" s="4"/>
      <c r="N810" s="4"/>
      <c r="P810" s="4"/>
      <c r="R810" s="4"/>
      <c r="T810" s="4"/>
      <c r="X810" s="1"/>
    </row>
    <row r="811" spans="2:24" ht="13" x14ac:dyDescent="0.15">
      <c r="B811" s="4"/>
      <c r="D811" s="4"/>
      <c r="F811" s="4"/>
      <c r="H811" s="4"/>
      <c r="J811" s="4"/>
      <c r="L811" s="4"/>
      <c r="N811" s="4"/>
      <c r="P811" s="4"/>
      <c r="R811" s="4"/>
      <c r="T811" s="4"/>
      <c r="X811" s="1"/>
    </row>
    <row r="812" spans="2:24" ht="13" x14ac:dyDescent="0.15">
      <c r="B812" s="4"/>
      <c r="D812" s="4"/>
      <c r="F812" s="4"/>
      <c r="H812" s="4"/>
      <c r="J812" s="4"/>
      <c r="L812" s="4"/>
      <c r="N812" s="4"/>
      <c r="P812" s="4"/>
      <c r="R812" s="4"/>
      <c r="T812" s="4"/>
      <c r="X812" s="1"/>
    </row>
    <row r="813" spans="2:24" ht="13" x14ac:dyDescent="0.15">
      <c r="B813" s="4"/>
      <c r="D813" s="4"/>
      <c r="F813" s="4"/>
      <c r="H813" s="4"/>
      <c r="J813" s="4"/>
      <c r="L813" s="4"/>
      <c r="N813" s="4"/>
      <c r="P813" s="4"/>
      <c r="R813" s="4"/>
      <c r="T813" s="4"/>
      <c r="X813" s="1"/>
    </row>
    <row r="814" spans="2:24" ht="13" x14ac:dyDescent="0.15">
      <c r="B814" s="4"/>
      <c r="D814" s="4"/>
      <c r="F814" s="4"/>
      <c r="H814" s="4"/>
      <c r="J814" s="4"/>
      <c r="L814" s="4"/>
      <c r="N814" s="4"/>
      <c r="P814" s="4"/>
      <c r="R814" s="4"/>
      <c r="T814" s="4"/>
      <c r="X814" s="1"/>
    </row>
    <row r="815" spans="2:24" ht="13" x14ac:dyDescent="0.15">
      <c r="B815" s="4"/>
      <c r="D815" s="4"/>
      <c r="F815" s="4"/>
      <c r="H815" s="4"/>
      <c r="J815" s="4"/>
      <c r="L815" s="4"/>
      <c r="N815" s="4"/>
      <c r="P815" s="4"/>
      <c r="R815" s="4"/>
      <c r="T815" s="4"/>
      <c r="X815" s="1"/>
    </row>
    <row r="816" spans="2:24" ht="13" x14ac:dyDescent="0.15">
      <c r="B816" s="4"/>
      <c r="D816" s="4"/>
      <c r="F816" s="4"/>
      <c r="H816" s="4"/>
      <c r="J816" s="4"/>
      <c r="L816" s="4"/>
      <c r="N816" s="4"/>
      <c r="P816" s="4"/>
      <c r="R816" s="4"/>
      <c r="T816" s="4"/>
      <c r="X816" s="1"/>
    </row>
    <row r="817" spans="2:24" ht="13" x14ac:dyDescent="0.15">
      <c r="B817" s="4"/>
      <c r="D817" s="4"/>
      <c r="F817" s="4"/>
      <c r="H817" s="4"/>
      <c r="J817" s="4"/>
      <c r="L817" s="4"/>
      <c r="N817" s="4"/>
      <c r="P817" s="4"/>
      <c r="R817" s="4"/>
      <c r="T817" s="4"/>
      <c r="X817" s="1"/>
    </row>
    <row r="818" spans="2:24" ht="13" x14ac:dyDescent="0.15">
      <c r="B818" s="4"/>
      <c r="D818" s="4"/>
      <c r="F818" s="4"/>
      <c r="H818" s="4"/>
      <c r="J818" s="4"/>
      <c r="L818" s="4"/>
      <c r="N818" s="4"/>
      <c r="P818" s="4"/>
      <c r="R818" s="4"/>
      <c r="T818" s="4"/>
      <c r="X818" s="1"/>
    </row>
    <row r="819" spans="2:24" ht="13" x14ac:dyDescent="0.15">
      <c r="B819" s="4"/>
      <c r="D819" s="4"/>
      <c r="F819" s="4"/>
      <c r="H819" s="4"/>
      <c r="J819" s="4"/>
      <c r="L819" s="4"/>
      <c r="N819" s="4"/>
      <c r="P819" s="4"/>
      <c r="R819" s="4"/>
      <c r="T819" s="4"/>
      <c r="X819" s="1"/>
    </row>
    <row r="820" spans="2:24" ht="13" x14ac:dyDescent="0.15">
      <c r="B820" s="4"/>
      <c r="D820" s="4"/>
      <c r="F820" s="4"/>
      <c r="H820" s="4"/>
      <c r="J820" s="4"/>
      <c r="L820" s="4"/>
      <c r="N820" s="4"/>
      <c r="P820" s="4"/>
      <c r="R820" s="4"/>
      <c r="T820" s="4"/>
      <c r="X820" s="1"/>
    </row>
    <row r="821" spans="2:24" ht="13" x14ac:dyDescent="0.15">
      <c r="B821" s="4"/>
      <c r="D821" s="4"/>
      <c r="F821" s="4"/>
      <c r="H821" s="4"/>
      <c r="J821" s="4"/>
      <c r="L821" s="4"/>
      <c r="N821" s="4"/>
      <c r="P821" s="4"/>
      <c r="R821" s="4"/>
      <c r="T821" s="4"/>
      <c r="X821" s="1"/>
    </row>
    <row r="822" spans="2:24" ht="13" x14ac:dyDescent="0.15">
      <c r="B822" s="4"/>
      <c r="D822" s="4"/>
      <c r="F822" s="4"/>
      <c r="H822" s="4"/>
      <c r="J822" s="4"/>
      <c r="L822" s="4"/>
      <c r="N822" s="4"/>
      <c r="P822" s="4"/>
      <c r="R822" s="4"/>
      <c r="T822" s="4"/>
      <c r="X822" s="1"/>
    </row>
    <row r="823" spans="2:24" ht="13" x14ac:dyDescent="0.15">
      <c r="B823" s="4"/>
      <c r="D823" s="4"/>
      <c r="F823" s="4"/>
      <c r="H823" s="4"/>
      <c r="J823" s="4"/>
      <c r="L823" s="4"/>
      <c r="N823" s="4"/>
      <c r="P823" s="4"/>
      <c r="R823" s="4"/>
      <c r="T823" s="4"/>
      <c r="X823" s="1"/>
    </row>
    <row r="824" spans="2:24" ht="13" x14ac:dyDescent="0.15">
      <c r="B824" s="4"/>
      <c r="D824" s="4"/>
      <c r="F824" s="4"/>
      <c r="H824" s="4"/>
      <c r="J824" s="4"/>
      <c r="L824" s="4"/>
      <c r="N824" s="4"/>
      <c r="P824" s="4"/>
      <c r="R824" s="4"/>
      <c r="T824" s="4"/>
      <c r="X824" s="1"/>
    </row>
    <row r="825" spans="2:24" ht="13" x14ac:dyDescent="0.15">
      <c r="B825" s="4"/>
      <c r="D825" s="4"/>
      <c r="F825" s="4"/>
      <c r="H825" s="4"/>
      <c r="J825" s="4"/>
      <c r="L825" s="4"/>
      <c r="N825" s="4"/>
      <c r="P825" s="4"/>
      <c r="R825" s="4"/>
      <c r="T825" s="4"/>
      <c r="X825" s="1"/>
    </row>
    <row r="826" spans="2:24" ht="13" x14ac:dyDescent="0.15">
      <c r="B826" s="4"/>
      <c r="D826" s="4"/>
      <c r="F826" s="4"/>
      <c r="H826" s="4"/>
      <c r="J826" s="4"/>
      <c r="L826" s="4"/>
      <c r="N826" s="4"/>
      <c r="P826" s="4"/>
      <c r="R826" s="4"/>
      <c r="T826" s="4"/>
      <c r="X826" s="1"/>
    </row>
    <row r="827" spans="2:24" ht="13" x14ac:dyDescent="0.15">
      <c r="B827" s="4"/>
      <c r="D827" s="4"/>
      <c r="F827" s="4"/>
      <c r="H827" s="4"/>
      <c r="J827" s="4"/>
      <c r="L827" s="4"/>
      <c r="N827" s="4"/>
      <c r="P827" s="4"/>
      <c r="R827" s="4"/>
      <c r="T827" s="4"/>
      <c r="X827" s="1"/>
    </row>
    <row r="828" spans="2:24" ht="13" x14ac:dyDescent="0.15">
      <c r="B828" s="4"/>
      <c r="D828" s="4"/>
      <c r="F828" s="4"/>
      <c r="H828" s="4"/>
      <c r="J828" s="4"/>
      <c r="L828" s="4"/>
      <c r="N828" s="4"/>
      <c r="P828" s="4"/>
      <c r="R828" s="4"/>
      <c r="T828" s="4"/>
      <c r="X828" s="1"/>
    </row>
    <row r="829" spans="2:24" ht="13" x14ac:dyDescent="0.15">
      <c r="B829" s="4"/>
      <c r="D829" s="4"/>
      <c r="F829" s="4"/>
      <c r="H829" s="4"/>
      <c r="J829" s="4"/>
      <c r="L829" s="4"/>
      <c r="N829" s="4"/>
      <c r="P829" s="4"/>
      <c r="R829" s="4"/>
      <c r="T829" s="4"/>
      <c r="X829" s="1"/>
    </row>
    <row r="830" spans="2:24" ht="13" x14ac:dyDescent="0.15">
      <c r="B830" s="4"/>
      <c r="D830" s="4"/>
      <c r="F830" s="4"/>
      <c r="H830" s="4"/>
      <c r="J830" s="4"/>
      <c r="L830" s="4"/>
      <c r="N830" s="4"/>
      <c r="P830" s="4"/>
      <c r="R830" s="4"/>
      <c r="T830" s="4"/>
      <c r="X830" s="1"/>
    </row>
    <row r="831" spans="2:24" ht="13" x14ac:dyDescent="0.15">
      <c r="B831" s="4"/>
      <c r="D831" s="4"/>
      <c r="F831" s="4"/>
      <c r="H831" s="4"/>
      <c r="J831" s="4"/>
      <c r="L831" s="4"/>
      <c r="N831" s="4"/>
      <c r="P831" s="4"/>
      <c r="R831" s="4"/>
      <c r="T831" s="4"/>
      <c r="X831" s="1"/>
    </row>
    <row r="832" spans="2:24" ht="13" x14ac:dyDescent="0.15">
      <c r="B832" s="4"/>
      <c r="D832" s="4"/>
      <c r="F832" s="4"/>
      <c r="H832" s="4"/>
      <c r="J832" s="4"/>
      <c r="L832" s="4"/>
      <c r="N832" s="4"/>
      <c r="P832" s="4"/>
      <c r="R832" s="4"/>
      <c r="T832" s="4"/>
      <c r="X832" s="1"/>
    </row>
    <row r="833" spans="2:24" ht="13" x14ac:dyDescent="0.15">
      <c r="B833" s="4"/>
      <c r="D833" s="4"/>
      <c r="F833" s="4"/>
      <c r="H833" s="4"/>
      <c r="J833" s="4"/>
      <c r="L833" s="4"/>
      <c r="N833" s="4"/>
      <c r="P833" s="4"/>
      <c r="R833" s="4"/>
      <c r="T833" s="4"/>
      <c r="X833" s="1"/>
    </row>
    <row r="834" spans="2:24" ht="13" x14ac:dyDescent="0.15">
      <c r="B834" s="4"/>
      <c r="D834" s="4"/>
      <c r="F834" s="4"/>
      <c r="H834" s="4"/>
      <c r="J834" s="4"/>
      <c r="L834" s="4"/>
      <c r="N834" s="4"/>
      <c r="P834" s="4"/>
      <c r="R834" s="4"/>
      <c r="T834" s="4"/>
      <c r="X834" s="1"/>
    </row>
    <row r="835" spans="2:24" ht="13" x14ac:dyDescent="0.15">
      <c r="B835" s="4"/>
      <c r="D835" s="4"/>
      <c r="F835" s="4"/>
      <c r="H835" s="4"/>
      <c r="J835" s="4"/>
      <c r="L835" s="4"/>
      <c r="N835" s="4"/>
      <c r="P835" s="4"/>
      <c r="R835" s="4"/>
      <c r="T835" s="4"/>
      <c r="X835" s="1"/>
    </row>
    <row r="836" spans="2:24" ht="13" x14ac:dyDescent="0.15">
      <c r="B836" s="4"/>
      <c r="D836" s="4"/>
      <c r="F836" s="4"/>
      <c r="H836" s="4"/>
      <c r="J836" s="4"/>
      <c r="L836" s="4"/>
      <c r="N836" s="4"/>
      <c r="P836" s="4"/>
      <c r="R836" s="4"/>
      <c r="T836" s="4"/>
      <c r="X836" s="1"/>
    </row>
    <row r="837" spans="2:24" ht="13" x14ac:dyDescent="0.15">
      <c r="B837" s="4"/>
      <c r="D837" s="4"/>
      <c r="F837" s="4"/>
      <c r="H837" s="4"/>
      <c r="J837" s="4"/>
      <c r="L837" s="4"/>
      <c r="N837" s="4"/>
      <c r="P837" s="4"/>
      <c r="R837" s="4"/>
      <c r="T837" s="4"/>
      <c r="X837" s="1"/>
    </row>
    <row r="838" spans="2:24" ht="13" x14ac:dyDescent="0.15">
      <c r="B838" s="4"/>
      <c r="D838" s="4"/>
      <c r="F838" s="4"/>
      <c r="H838" s="4"/>
      <c r="J838" s="4"/>
      <c r="L838" s="4"/>
      <c r="N838" s="4"/>
      <c r="P838" s="4"/>
      <c r="R838" s="4"/>
      <c r="T838" s="4"/>
      <c r="X838" s="1"/>
    </row>
    <row r="839" spans="2:24" ht="13" x14ac:dyDescent="0.15">
      <c r="B839" s="4"/>
      <c r="D839" s="4"/>
      <c r="F839" s="4"/>
      <c r="H839" s="4"/>
      <c r="J839" s="4"/>
      <c r="L839" s="4"/>
      <c r="N839" s="4"/>
      <c r="P839" s="4"/>
      <c r="R839" s="4"/>
      <c r="T839" s="4"/>
      <c r="X839" s="1"/>
    </row>
    <row r="840" spans="2:24" ht="13" x14ac:dyDescent="0.15">
      <c r="B840" s="4"/>
      <c r="D840" s="4"/>
      <c r="F840" s="4"/>
      <c r="H840" s="4"/>
      <c r="J840" s="4"/>
      <c r="L840" s="4"/>
      <c r="N840" s="4"/>
      <c r="P840" s="4"/>
      <c r="R840" s="4"/>
      <c r="T840" s="4"/>
      <c r="X840" s="1"/>
    </row>
    <row r="841" spans="2:24" ht="13" x14ac:dyDescent="0.15">
      <c r="B841" s="4"/>
      <c r="D841" s="4"/>
      <c r="F841" s="4"/>
      <c r="H841" s="4"/>
      <c r="J841" s="4"/>
      <c r="L841" s="4"/>
      <c r="N841" s="4"/>
      <c r="P841" s="4"/>
      <c r="R841" s="4"/>
      <c r="T841" s="4"/>
      <c r="X841" s="1"/>
    </row>
    <row r="842" spans="2:24" ht="13" x14ac:dyDescent="0.15">
      <c r="B842" s="4"/>
      <c r="D842" s="4"/>
      <c r="F842" s="4"/>
      <c r="H842" s="4"/>
      <c r="J842" s="4"/>
      <c r="L842" s="4"/>
      <c r="N842" s="4"/>
      <c r="P842" s="4"/>
      <c r="R842" s="4"/>
      <c r="T842" s="4"/>
      <c r="X842" s="1"/>
    </row>
    <row r="843" spans="2:24" ht="13" x14ac:dyDescent="0.15">
      <c r="B843" s="4"/>
      <c r="D843" s="4"/>
      <c r="F843" s="4"/>
      <c r="H843" s="4"/>
      <c r="J843" s="4"/>
      <c r="L843" s="4"/>
      <c r="N843" s="4"/>
      <c r="P843" s="4"/>
      <c r="R843" s="4"/>
      <c r="T843" s="4"/>
      <c r="X843" s="1"/>
    </row>
    <row r="844" spans="2:24" ht="13" x14ac:dyDescent="0.15">
      <c r="B844" s="4"/>
      <c r="D844" s="4"/>
      <c r="F844" s="4"/>
      <c r="H844" s="4"/>
      <c r="J844" s="4"/>
      <c r="L844" s="4"/>
      <c r="N844" s="4"/>
      <c r="P844" s="4"/>
      <c r="R844" s="4"/>
      <c r="T844" s="4"/>
      <c r="X844" s="1"/>
    </row>
    <row r="845" spans="2:24" ht="13" x14ac:dyDescent="0.15">
      <c r="B845" s="4"/>
      <c r="D845" s="4"/>
      <c r="F845" s="4"/>
      <c r="H845" s="4"/>
      <c r="J845" s="4"/>
      <c r="L845" s="4"/>
      <c r="N845" s="4"/>
      <c r="P845" s="4"/>
      <c r="R845" s="4"/>
      <c r="T845" s="4"/>
      <c r="X845" s="1"/>
    </row>
    <row r="846" spans="2:24" ht="13" x14ac:dyDescent="0.15">
      <c r="B846" s="4"/>
      <c r="D846" s="4"/>
      <c r="F846" s="4"/>
      <c r="H846" s="4"/>
      <c r="J846" s="4"/>
      <c r="L846" s="4"/>
      <c r="N846" s="4"/>
      <c r="P846" s="4"/>
      <c r="R846" s="4"/>
      <c r="T846" s="4"/>
      <c r="X846" s="1"/>
    </row>
    <row r="847" spans="2:24" ht="13" x14ac:dyDescent="0.15">
      <c r="B847" s="4"/>
      <c r="D847" s="4"/>
      <c r="F847" s="4"/>
      <c r="H847" s="4"/>
      <c r="J847" s="4"/>
      <c r="L847" s="4"/>
      <c r="N847" s="4"/>
      <c r="P847" s="4"/>
      <c r="R847" s="4"/>
      <c r="T847" s="4"/>
      <c r="X847" s="1"/>
    </row>
    <row r="848" spans="2:24" ht="13" x14ac:dyDescent="0.15">
      <c r="B848" s="4"/>
      <c r="D848" s="4"/>
      <c r="F848" s="4"/>
      <c r="H848" s="4"/>
      <c r="J848" s="4"/>
      <c r="L848" s="4"/>
      <c r="N848" s="4"/>
      <c r="P848" s="4"/>
      <c r="R848" s="4"/>
      <c r="T848" s="4"/>
      <c r="X848" s="1"/>
    </row>
    <row r="849" spans="2:24" ht="13" x14ac:dyDescent="0.15">
      <c r="B849" s="4"/>
      <c r="D849" s="4"/>
      <c r="F849" s="4"/>
      <c r="H849" s="4"/>
      <c r="J849" s="4"/>
      <c r="L849" s="4"/>
      <c r="N849" s="4"/>
      <c r="P849" s="4"/>
      <c r="R849" s="4"/>
      <c r="T849" s="4"/>
      <c r="X849" s="1"/>
    </row>
    <row r="850" spans="2:24" ht="13" x14ac:dyDescent="0.15">
      <c r="B850" s="4"/>
      <c r="D850" s="4"/>
      <c r="F850" s="4"/>
      <c r="H850" s="4"/>
      <c r="J850" s="4"/>
      <c r="L850" s="4"/>
      <c r="N850" s="4"/>
      <c r="P850" s="4"/>
      <c r="R850" s="4"/>
      <c r="T850" s="4"/>
      <c r="X850" s="1"/>
    </row>
    <row r="851" spans="2:24" ht="13" x14ac:dyDescent="0.15">
      <c r="B851" s="4"/>
      <c r="D851" s="4"/>
      <c r="F851" s="4"/>
      <c r="H851" s="4"/>
      <c r="J851" s="4"/>
      <c r="L851" s="4"/>
      <c r="N851" s="4"/>
      <c r="P851" s="4"/>
      <c r="R851" s="4"/>
      <c r="T851" s="4"/>
      <c r="X851" s="1"/>
    </row>
    <row r="852" spans="2:24" ht="13" x14ac:dyDescent="0.15">
      <c r="B852" s="4"/>
      <c r="D852" s="4"/>
      <c r="F852" s="4"/>
      <c r="H852" s="4"/>
      <c r="J852" s="4"/>
      <c r="L852" s="4"/>
      <c r="N852" s="4"/>
      <c r="P852" s="4"/>
      <c r="R852" s="4"/>
      <c r="T852" s="4"/>
      <c r="X852" s="1"/>
    </row>
    <row r="853" spans="2:24" ht="13" x14ac:dyDescent="0.15">
      <c r="B853" s="4"/>
      <c r="D853" s="4"/>
      <c r="F853" s="4"/>
      <c r="H853" s="4"/>
      <c r="J853" s="4"/>
      <c r="L853" s="4"/>
      <c r="N853" s="4"/>
      <c r="P853" s="4"/>
      <c r="R853" s="4"/>
      <c r="T853" s="4"/>
      <c r="X853" s="1"/>
    </row>
    <row r="854" spans="2:24" ht="13" x14ac:dyDescent="0.15">
      <c r="B854" s="4"/>
      <c r="D854" s="4"/>
      <c r="F854" s="4"/>
      <c r="H854" s="4"/>
      <c r="J854" s="4"/>
      <c r="L854" s="4"/>
      <c r="N854" s="4"/>
      <c r="P854" s="4"/>
      <c r="R854" s="4"/>
      <c r="T854" s="4"/>
      <c r="X854" s="1"/>
    </row>
    <row r="855" spans="2:24" ht="13" x14ac:dyDescent="0.15">
      <c r="B855" s="4"/>
      <c r="D855" s="4"/>
      <c r="F855" s="4"/>
      <c r="H855" s="4"/>
      <c r="J855" s="4"/>
      <c r="L855" s="4"/>
      <c r="N855" s="4"/>
      <c r="P855" s="4"/>
      <c r="R855" s="4"/>
      <c r="T855" s="4"/>
      <c r="X855" s="1"/>
    </row>
    <row r="856" spans="2:24" ht="13" x14ac:dyDescent="0.15">
      <c r="B856" s="4"/>
      <c r="D856" s="4"/>
      <c r="F856" s="4"/>
      <c r="H856" s="4"/>
      <c r="J856" s="4"/>
      <c r="L856" s="4"/>
      <c r="N856" s="4"/>
      <c r="P856" s="4"/>
      <c r="R856" s="4"/>
      <c r="T856" s="4"/>
      <c r="X856" s="1"/>
    </row>
    <row r="857" spans="2:24" ht="13" x14ac:dyDescent="0.15">
      <c r="B857" s="4"/>
      <c r="D857" s="4"/>
      <c r="F857" s="4"/>
      <c r="H857" s="4"/>
      <c r="J857" s="4"/>
      <c r="L857" s="4"/>
      <c r="N857" s="4"/>
      <c r="P857" s="4"/>
      <c r="R857" s="4"/>
      <c r="T857" s="4"/>
      <c r="X857" s="1"/>
    </row>
    <row r="858" spans="2:24" ht="13" x14ac:dyDescent="0.15">
      <c r="B858" s="4"/>
      <c r="D858" s="4"/>
      <c r="F858" s="4"/>
      <c r="H858" s="4"/>
      <c r="J858" s="4"/>
      <c r="L858" s="4"/>
      <c r="N858" s="4"/>
      <c r="P858" s="4"/>
      <c r="R858" s="4"/>
      <c r="T858" s="4"/>
      <c r="X858" s="1"/>
    </row>
    <row r="859" spans="2:24" ht="13" x14ac:dyDescent="0.15">
      <c r="B859" s="4"/>
      <c r="D859" s="4"/>
      <c r="F859" s="4"/>
      <c r="H859" s="4"/>
      <c r="J859" s="4"/>
      <c r="L859" s="4"/>
      <c r="N859" s="4"/>
      <c r="P859" s="4"/>
      <c r="R859" s="4"/>
      <c r="T859" s="4"/>
      <c r="X859" s="1"/>
    </row>
    <row r="860" spans="2:24" ht="13" x14ac:dyDescent="0.15">
      <c r="B860" s="4"/>
      <c r="D860" s="4"/>
      <c r="F860" s="4"/>
      <c r="H860" s="4"/>
      <c r="J860" s="4"/>
      <c r="L860" s="4"/>
      <c r="N860" s="4"/>
      <c r="P860" s="4"/>
      <c r="R860" s="4"/>
      <c r="T860" s="4"/>
      <c r="X860" s="1"/>
    </row>
    <row r="861" spans="2:24" ht="13" x14ac:dyDescent="0.15">
      <c r="B861" s="4"/>
      <c r="D861" s="4"/>
      <c r="F861" s="4"/>
      <c r="H861" s="4"/>
      <c r="J861" s="4"/>
      <c r="L861" s="4"/>
      <c r="N861" s="4"/>
      <c r="P861" s="4"/>
      <c r="R861" s="4"/>
      <c r="T861" s="4"/>
      <c r="X861" s="1"/>
    </row>
    <row r="862" spans="2:24" ht="13" x14ac:dyDescent="0.15">
      <c r="B862" s="4"/>
      <c r="D862" s="4"/>
      <c r="F862" s="4"/>
      <c r="H862" s="4"/>
      <c r="J862" s="4"/>
      <c r="L862" s="4"/>
      <c r="N862" s="4"/>
      <c r="P862" s="4"/>
      <c r="R862" s="4"/>
      <c r="T862" s="4"/>
      <c r="X862" s="1"/>
    </row>
    <row r="863" spans="2:24" ht="13" x14ac:dyDescent="0.15">
      <c r="B863" s="4"/>
      <c r="D863" s="4"/>
      <c r="F863" s="4"/>
      <c r="H863" s="4"/>
      <c r="J863" s="4"/>
      <c r="L863" s="4"/>
      <c r="N863" s="4"/>
      <c r="P863" s="4"/>
      <c r="R863" s="4"/>
      <c r="T863" s="4"/>
      <c r="X863" s="1"/>
    </row>
    <row r="864" spans="2:24" ht="13" x14ac:dyDescent="0.15">
      <c r="B864" s="4"/>
      <c r="D864" s="4"/>
      <c r="F864" s="4"/>
      <c r="H864" s="4"/>
      <c r="J864" s="4"/>
      <c r="L864" s="4"/>
      <c r="N864" s="4"/>
      <c r="P864" s="4"/>
      <c r="R864" s="4"/>
      <c r="T864" s="4"/>
      <c r="X864" s="1"/>
    </row>
    <row r="865" spans="2:24" ht="13" x14ac:dyDescent="0.15">
      <c r="B865" s="4"/>
      <c r="D865" s="4"/>
      <c r="F865" s="4"/>
      <c r="H865" s="4"/>
      <c r="J865" s="4"/>
      <c r="L865" s="4"/>
      <c r="N865" s="4"/>
      <c r="P865" s="4"/>
      <c r="R865" s="4"/>
      <c r="T865" s="4"/>
      <c r="X865" s="1"/>
    </row>
    <row r="866" spans="2:24" ht="13" x14ac:dyDescent="0.15">
      <c r="B866" s="4"/>
      <c r="D866" s="4"/>
      <c r="F866" s="4"/>
      <c r="H866" s="4"/>
      <c r="J866" s="4"/>
      <c r="L866" s="4"/>
      <c r="N866" s="4"/>
      <c r="P866" s="4"/>
      <c r="R866" s="4"/>
      <c r="T866" s="4"/>
      <c r="X866" s="1"/>
    </row>
    <row r="867" spans="2:24" ht="13" x14ac:dyDescent="0.15">
      <c r="B867" s="4"/>
      <c r="D867" s="4"/>
      <c r="F867" s="4"/>
      <c r="H867" s="4"/>
      <c r="J867" s="4"/>
      <c r="L867" s="4"/>
      <c r="N867" s="4"/>
      <c r="P867" s="4"/>
      <c r="R867" s="4"/>
      <c r="T867" s="4"/>
      <c r="X867" s="1"/>
    </row>
    <row r="868" spans="2:24" ht="13" x14ac:dyDescent="0.15">
      <c r="B868" s="4"/>
      <c r="D868" s="4"/>
      <c r="F868" s="4"/>
      <c r="H868" s="4"/>
      <c r="J868" s="4"/>
      <c r="L868" s="4"/>
      <c r="N868" s="4"/>
      <c r="P868" s="4"/>
      <c r="R868" s="4"/>
      <c r="T868" s="4"/>
      <c r="X868" s="1"/>
    </row>
    <row r="869" spans="2:24" ht="13" x14ac:dyDescent="0.15">
      <c r="B869" s="4"/>
      <c r="D869" s="4"/>
      <c r="F869" s="4"/>
      <c r="H869" s="4"/>
      <c r="J869" s="4"/>
      <c r="L869" s="4"/>
      <c r="N869" s="4"/>
      <c r="P869" s="4"/>
      <c r="R869" s="4"/>
      <c r="T869" s="4"/>
      <c r="X869" s="1"/>
    </row>
    <row r="870" spans="2:24" ht="13" x14ac:dyDescent="0.15">
      <c r="B870" s="4"/>
      <c r="D870" s="4"/>
      <c r="F870" s="4"/>
      <c r="H870" s="4"/>
      <c r="J870" s="4"/>
      <c r="L870" s="4"/>
      <c r="N870" s="4"/>
      <c r="P870" s="4"/>
      <c r="R870" s="4"/>
      <c r="T870" s="4"/>
      <c r="X870" s="1"/>
    </row>
    <row r="871" spans="2:24" ht="13" x14ac:dyDescent="0.15">
      <c r="B871" s="4"/>
      <c r="D871" s="4"/>
      <c r="F871" s="4"/>
      <c r="H871" s="4"/>
      <c r="J871" s="4"/>
      <c r="L871" s="4"/>
      <c r="N871" s="4"/>
      <c r="P871" s="4"/>
      <c r="R871" s="4"/>
      <c r="T871" s="4"/>
      <c r="X871" s="1"/>
    </row>
    <row r="872" spans="2:24" ht="13" x14ac:dyDescent="0.15">
      <c r="B872" s="4"/>
      <c r="D872" s="4"/>
      <c r="F872" s="4"/>
      <c r="H872" s="4"/>
      <c r="J872" s="4"/>
      <c r="L872" s="4"/>
      <c r="N872" s="4"/>
      <c r="P872" s="4"/>
      <c r="R872" s="4"/>
      <c r="T872" s="4"/>
      <c r="X872" s="1"/>
    </row>
    <row r="873" spans="2:24" ht="13" x14ac:dyDescent="0.15">
      <c r="B873" s="4"/>
      <c r="D873" s="4"/>
      <c r="F873" s="4"/>
      <c r="H873" s="4"/>
      <c r="J873" s="4"/>
      <c r="L873" s="4"/>
      <c r="N873" s="4"/>
      <c r="P873" s="4"/>
      <c r="R873" s="4"/>
      <c r="T873" s="4"/>
      <c r="X873" s="1"/>
    </row>
    <row r="874" spans="2:24" ht="13" x14ac:dyDescent="0.15">
      <c r="B874" s="4"/>
      <c r="D874" s="4"/>
      <c r="F874" s="4"/>
      <c r="H874" s="4"/>
      <c r="J874" s="4"/>
      <c r="L874" s="4"/>
      <c r="N874" s="4"/>
      <c r="P874" s="4"/>
      <c r="R874" s="4"/>
      <c r="T874" s="4"/>
      <c r="X874" s="1"/>
    </row>
    <row r="875" spans="2:24" ht="13" x14ac:dyDescent="0.15">
      <c r="B875" s="4"/>
      <c r="D875" s="4"/>
      <c r="F875" s="4"/>
      <c r="H875" s="4"/>
      <c r="J875" s="4"/>
      <c r="L875" s="4"/>
      <c r="N875" s="4"/>
      <c r="P875" s="4"/>
      <c r="R875" s="4"/>
      <c r="T875" s="4"/>
      <c r="X875" s="1"/>
    </row>
    <row r="876" spans="2:24" ht="13" x14ac:dyDescent="0.15">
      <c r="B876" s="4"/>
      <c r="D876" s="4"/>
      <c r="F876" s="4"/>
      <c r="H876" s="4"/>
      <c r="J876" s="4"/>
      <c r="L876" s="4"/>
      <c r="N876" s="4"/>
      <c r="P876" s="4"/>
      <c r="R876" s="4"/>
      <c r="T876" s="4"/>
      <c r="X876" s="1"/>
    </row>
    <row r="877" spans="2:24" ht="13" x14ac:dyDescent="0.15">
      <c r="B877" s="4"/>
      <c r="D877" s="4"/>
      <c r="F877" s="4"/>
      <c r="H877" s="4"/>
      <c r="J877" s="4"/>
      <c r="L877" s="4"/>
      <c r="N877" s="4"/>
      <c r="P877" s="4"/>
      <c r="R877" s="4"/>
      <c r="T877" s="4"/>
      <c r="X877" s="1"/>
    </row>
    <row r="878" spans="2:24" ht="13" x14ac:dyDescent="0.15">
      <c r="B878" s="4"/>
      <c r="D878" s="4"/>
      <c r="F878" s="4"/>
      <c r="H878" s="4"/>
      <c r="J878" s="4"/>
      <c r="L878" s="4"/>
      <c r="N878" s="4"/>
      <c r="P878" s="4"/>
      <c r="R878" s="4"/>
      <c r="T878" s="4"/>
      <c r="X878" s="1"/>
    </row>
    <row r="879" spans="2:24" ht="13" x14ac:dyDescent="0.15">
      <c r="B879" s="4"/>
      <c r="D879" s="4"/>
      <c r="F879" s="4"/>
      <c r="H879" s="4"/>
      <c r="J879" s="4"/>
      <c r="L879" s="4"/>
      <c r="N879" s="4"/>
      <c r="P879" s="4"/>
      <c r="R879" s="4"/>
      <c r="T879" s="4"/>
      <c r="X879" s="1"/>
    </row>
    <row r="880" spans="2:24" ht="13" x14ac:dyDescent="0.15">
      <c r="B880" s="4"/>
      <c r="D880" s="4"/>
      <c r="F880" s="4"/>
      <c r="H880" s="4"/>
      <c r="J880" s="4"/>
      <c r="L880" s="4"/>
      <c r="N880" s="4"/>
      <c r="P880" s="4"/>
      <c r="R880" s="4"/>
      <c r="T880" s="4"/>
      <c r="X880" s="1"/>
    </row>
    <row r="881" spans="2:24" ht="13" x14ac:dyDescent="0.15">
      <c r="B881" s="4"/>
      <c r="D881" s="4"/>
      <c r="F881" s="4"/>
      <c r="H881" s="4"/>
      <c r="J881" s="4"/>
      <c r="L881" s="4"/>
      <c r="N881" s="4"/>
      <c r="P881" s="4"/>
      <c r="R881" s="4"/>
      <c r="T881" s="4"/>
      <c r="X881" s="1"/>
    </row>
    <row r="882" spans="2:24" ht="13" x14ac:dyDescent="0.15">
      <c r="B882" s="4"/>
      <c r="D882" s="4"/>
      <c r="F882" s="4"/>
      <c r="H882" s="4"/>
      <c r="J882" s="4"/>
      <c r="L882" s="4"/>
      <c r="N882" s="4"/>
      <c r="P882" s="4"/>
      <c r="R882" s="4"/>
      <c r="T882" s="4"/>
      <c r="X882" s="1"/>
    </row>
    <row r="883" spans="2:24" ht="13" x14ac:dyDescent="0.15">
      <c r="B883" s="4"/>
      <c r="D883" s="4"/>
      <c r="F883" s="4"/>
      <c r="H883" s="4"/>
      <c r="J883" s="4"/>
      <c r="L883" s="4"/>
      <c r="N883" s="4"/>
      <c r="P883" s="4"/>
      <c r="R883" s="4"/>
      <c r="T883" s="4"/>
      <c r="X883" s="1"/>
    </row>
    <row r="884" spans="2:24" ht="13" x14ac:dyDescent="0.15">
      <c r="B884" s="4"/>
      <c r="D884" s="4"/>
      <c r="F884" s="4"/>
      <c r="H884" s="4"/>
      <c r="J884" s="4"/>
      <c r="L884" s="4"/>
      <c r="N884" s="4"/>
      <c r="P884" s="4"/>
      <c r="R884" s="4"/>
      <c r="T884" s="4"/>
      <c r="X884" s="1"/>
    </row>
    <row r="885" spans="2:24" ht="13" x14ac:dyDescent="0.15">
      <c r="B885" s="4"/>
      <c r="D885" s="4"/>
      <c r="F885" s="4"/>
      <c r="H885" s="4"/>
      <c r="J885" s="4"/>
      <c r="L885" s="4"/>
      <c r="N885" s="4"/>
      <c r="P885" s="4"/>
      <c r="R885" s="4"/>
      <c r="T885" s="4"/>
      <c r="X885" s="1"/>
    </row>
    <row r="886" spans="2:24" ht="13" x14ac:dyDescent="0.15">
      <c r="B886" s="4"/>
      <c r="D886" s="4"/>
      <c r="F886" s="4"/>
      <c r="H886" s="4"/>
      <c r="J886" s="4"/>
      <c r="L886" s="4"/>
      <c r="N886" s="4"/>
      <c r="P886" s="4"/>
      <c r="R886" s="4"/>
      <c r="T886" s="4"/>
      <c r="X886" s="1"/>
    </row>
    <row r="887" spans="2:24" ht="13" x14ac:dyDescent="0.15">
      <c r="B887" s="4"/>
      <c r="D887" s="4"/>
      <c r="F887" s="4"/>
      <c r="H887" s="4"/>
      <c r="J887" s="4"/>
      <c r="L887" s="4"/>
      <c r="N887" s="4"/>
      <c r="P887" s="4"/>
      <c r="R887" s="4"/>
      <c r="T887" s="4"/>
      <c r="X887" s="1"/>
    </row>
    <row r="888" spans="2:24" ht="13" x14ac:dyDescent="0.15">
      <c r="B888" s="4"/>
      <c r="D888" s="4"/>
      <c r="F888" s="4"/>
      <c r="H888" s="4"/>
      <c r="J888" s="4"/>
      <c r="L888" s="4"/>
      <c r="N888" s="4"/>
      <c r="P888" s="4"/>
      <c r="R888" s="4"/>
      <c r="T888" s="4"/>
      <c r="X888" s="1"/>
    </row>
    <row r="889" spans="2:24" ht="13" x14ac:dyDescent="0.15">
      <c r="B889" s="4"/>
      <c r="D889" s="4"/>
      <c r="F889" s="4"/>
      <c r="H889" s="4"/>
      <c r="J889" s="4"/>
      <c r="L889" s="4"/>
      <c r="N889" s="4"/>
      <c r="P889" s="4"/>
      <c r="R889" s="4"/>
      <c r="T889" s="4"/>
      <c r="X889" s="1"/>
    </row>
    <row r="890" spans="2:24" ht="13" x14ac:dyDescent="0.15">
      <c r="B890" s="4"/>
      <c r="D890" s="4"/>
      <c r="F890" s="4"/>
      <c r="H890" s="4"/>
      <c r="J890" s="4"/>
      <c r="L890" s="4"/>
      <c r="N890" s="4"/>
      <c r="P890" s="4"/>
      <c r="R890" s="4"/>
      <c r="T890" s="4"/>
      <c r="X890" s="1"/>
    </row>
    <row r="891" spans="2:24" ht="13" x14ac:dyDescent="0.15">
      <c r="B891" s="4"/>
      <c r="D891" s="4"/>
      <c r="F891" s="4"/>
      <c r="H891" s="4"/>
      <c r="J891" s="4"/>
      <c r="L891" s="4"/>
      <c r="N891" s="4"/>
      <c r="P891" s="4"/>
      <c r="R891" s="4"/>
      <c r="T891" s="4"/>
      <c r="X891" s="1"/>
    </row>
    <row r="892" spans="2:24" ht="13" x14ac:dyDescent="0.15">
      <c r="B892" s="4"/>
      <c r="D892" s="4"/>
      <c r="F892" s="4"/>
      <c r="H892" s="4"/>
      <c r="J892" s="4"/>
      <c r="L892" s="4"/>
      <c r="N892" s="4"/>
      <c r="P892" s="4"/>
      <c r="R892" s="4"/>
      <c r="T892" s="4"/>
      <c r="X892" s="1"/>
    </row>
    <row r="893" spans="2:24" ht="13" x14ac:dyDescent="0.15">
      <c r="B893" s="4"/>
      <c r="D893" s="4"/>
      <c r="F893" s="4"/>
      <c r="H893" s="4"/>
      <c r="J893" s="4"/>
      <c r="L893" s="4"/>
      <c r="N893" s="4"/>
      <c r="P893" s="4"/>
      <c r="R893" s="4"/>
      <c r="T893" s="4"/>
      <c r="X893" s="1"/>
    </row>
    <row r="894" spans="2:24" ht="13" x14ac:dyDescent="0.15">
      <c r="B894" s="4"/>
      <c r="D894" s="4"/>
      <c r="F894" s="4"/>
      <c r="H894" s="4"/>
      <c r="J894" s="4"/>
      <c r="L894" s="4"/>
      <c r="N894" s="4"/>
      <c r="P894" s="4"/>
      <c r="R894" s="4"/>
      <c r="T894" s="4"/>
      <c r="X894" s="1"/>
    </row>
    <row r="895" spans="2:24" ht="13" x14ac:dyDescent="0.15">
      <c r="B895" s="4"/>
      <c r="D895" s="4"/>
      <c r="F895" s="4"/>
      <c r="H895" s="4"/>
      <c r="J895" s="4"/>
      <c r="L895" s="4"/>
      <c r="N895" s="4"/>
      <c r="P895" s="4"/>
      <c r="R895" s="4"/>
      <c r="T895" s="4"/>
      <c r="X895" s="1"/>
    </row>
    <row r="896" spans="2:24" ht="13" x14ac:dyDescent="0.15">
      <c r="B896" s="4"/>
      <c r="D896" s="4"/>
      <c r="F896" s="4"/>
      <c r="H896" s="4"/>
      <c r="J896" s="4"/>
      <c r="L896" s="4"/>
      <c r="N896" s="4"/>
      <c r="P896" s="4"/>
      <c r="R896" s="4"/>
      <c r="T896" s="4"/>
      <c r="X896" s="1"/>
    </row>
    <row r="897" spans="2:24" ht="13" x14ac:dyDescent="0.15">
      <c r="B897" s="4"/>
      <c r="D897" s="4"/>
      <c r="F897" s="4"/>
      <c r="H897" s="4"/>
      <c r="J897" s="4"/>
      <c r="L897" s="4"/>
      <c r="N897" s="4"/>
      <c r="P897" s="4"/>
      <c r="R897" s="4"/>
      <c r="T897" s="4"/>
      <c r="X897" s="1"/>
    </row>
    <row r="898" spans="2:24" ht="13" x14ac:dyDescent="0.15">
      <c r="B898" s="4"/>
      <c r="D898" s="4"/>
      <c r="F898" s="4"/>
      <c r="H898" s="4"/>
      <c r="J898" s="4"/>
      <c r="L898" s="4"/>
      <c r="N898" s="4"/>
      <c r="P898" s="4"/>
      <c r="R898" s="4"/>
      <c r="T898" s="4"/>
      <c r="X898" s="1"/>
    </row>
    <row r="899" spans="2:24" ht="13" x14ac:dyDescent="0.15">
      <c r="B899" s="4"/>
      <c r="D899" s="4"/>
      <c r="F899" s="4"/>
      <c r="H899" s="4"/>
      <c r="J899" s="4"/>
      <c r="L899" s="4"/>
      <c r="N899" s="4"/>
      <c r="P899" s="4"/>
      <c r="R899" s="4"/>
      <c r="T899" s="4"/>
      <c r="X899" s="1"/>
    </row>
    <row r="900" spans="2:24" ht="13" x14ac:dyDescent="0.15">
      <c r="B900" s="4"/>
      <c r="D900" s="4"/>
      <c r="F900" s="4"/>
      <c r="H900" s="4"/>
      <c r="J900" s="4"/>
      <c r="L900" s="4"/>
      <c r="N900" s="4"/>
      <c r="P900" s="4"/>
      <c r="R900" s="4"/>
      <c r="T900" s="4"/>
      <c r="X900" s="1"/>
    </row>
    <row r="901" spans="2:24" ht="13" x14ac:dyDescent="0.15">
      <c r="B901" s="4"/>
      <c r="D901" s="4"/>
      <c r="F901" s="4"/>
      <c r="H901" s="4"/>
      <c r="J901" s="4"/>
      <c r="L901" s="4"/>
      <c r="N901" s="4"/>
      <c r="P901" s="4"/>
      <c r="R901" s="4"/>
      <c r="T901" s="4"/>
      <c r="X901" s="1"/>
    </row>
    <row r="902" spans="2:24" ht="13" x14ac:dyDescent="0.15">
      <c r="B902" s="4"/>
      <c r="D902" s="4"/>
      <c r="F902" s="4"/>
      <c r="H902" s="4"/>
      <c r="J902" s="4"/>
      <c r="L902" s="4"/>
      <c r="N902" s="4"/>
      <c r="P902" s="4"/>
      <c r="R902" s="4"/>
      <c r="T902" s="4"/>
      <c r="X902" s="1"/>
    </row>
    <row r="903" spans="2:24" ht="13" x14ac:dyDescent="0.15">
      <c r="B903" s="4"/>
      <c r="D903" s="4"/>
      <c r="F903" s="4"/>
      <c r="H903" s="4"/>
      <c r="J903" s="4"/>
      <c r="L903" s="4"/>
      <c r="N903" s="4"/>
      <c r="P903" s="4"/>
      <c r="R903" s="4"/>
      <c r="T903" s="4"/>
      <c r="X903" s="1"/>
    </row>
    <row r="904" spans="2:24" ht="13" x14ac:dyDescent="0.15">
      <c r="B904" s="4"/>
      <c r="D904" s="4"/>
      <c r="F904" s="4"/>
      <c r="H904" s="4"/>
      <c r="J904" s="4"/>
      <c r="L904" s="4"/>
      <c r="N904" s="4"/>
      <c r="P904" s="4"/>
      <c r="R904" s="4"/>
      <c r="T904" s="4"/>
      <c r="X904" s="1"/>
    </row>
    <row r="905" spans="2:24" ht="13" x14ac:dyDescent="0.15">
      <c r="B905" s="4"/>
      <c r="D905" s="4"/>
      <c r="F905" s="4"/>
      <c r="H905" s="4"/>
      <c r="J905" s="4"/>
      <c r="L905" s="4"/>
      <c r="N905" s="4"/>
      <c r="P905" s="4"/>
      <c r="R905" s="4"/>
      <c r="T905" s="4"/>
      <c r="X905" s="1"/>
    </row>
    <row r="906" spans="2:24" ht="13" x14ac:dyDescent="0.15">
      <c r="B906" s="4"/>
      <c r="D906" s="4"/>
      <c r="F906" s="4"/>
      <c r="H906" s="4"/>
      <c r="J906" s="4"/>
      <c r="L906" s="4"/>
      <c r="N906" s="4"/>
      <c r="P906" s="4"/>
      <c r="R906" s="4"/>
      <c r="T906" s="4"/>
      <c r="X906" s="1"/>
    </row>
    <row r="907" spans="2:24" ht="13" x14ac:dyDescent="0.15">
      <c r="B907" s="4"/>
      <c r="D907" s="4"/>
      <c r="F907" s="4"/>
      <c r="H907" s="4"/>
      <c r="J907" s="4"/>
      <c r="L907" s="4"/>
      <c r="N907" s="4"/>
      <c r="P907" s="4"/>
      <c r="R907" s="4"/>
      <c r="T907" s="4"/>
      <c r="X907" s="1"/>
    </row>
    <row r="908" spans="2:24" ht="13" x14ac:dyDescent="0.15">
      <c r="B908" s="4"/>
      <c r="D908" s="4"/>
      <c r="F908" s="4"/>
      <c r="H908" s="4"/>
      <c r="J908" s="4"/>
      <c r="L908" s="4"/>
      <c r="N908" s="4"/>
      <c r="P908" s="4"/>
      <c r="R908" s="4"/>
      <c r="T908" s="4"/>
      <c r="X908" s="1"/>
    </row>
    <row r="909" spans="2:24" ht="13" x14ac:dyDescent="0.15">
      <c r="B909" s="4"/>
      <c r="D909" s="4"/>
      <c r="F909" s="4"/>
      <c r="H909" s="4"/>
      <c r="J909" s="4"/>
      <c r="L909" s="4"/>
      <c r="N909" s="4"/>
      <c r="P909" s="4"/>
      <c r="R909" s="4"/>
      <c r="T909" s="4"/>
      <c r="X909" s="1"/>
    </row>
    <row r="910" spans="2:24" ht="13" x14ac:dyDescent="0.15">
      <c r="B910" s="4"/>
      <c r="D910" s="4"/>
      <c r="F910" s="4"/>
      <c r="H910" s="4"/>
      <c r="J910" s="4"/>
      <c r="L910" s="4"/>
      <c r="N910" s="4"/>
      <c r="P910" s="4"/>
      <c r="R910" s="4"/>
      <c r="T910" s="4"/>
      <c r="X910" s="1"/>
    </row>
    <row r="911" spans="2:24" ht="13" x14ac:dyDescent="0.15">
      <c r="B911" s="4"/>
      <c r="D911" s="4"/>
      <c r="F911" s="4"/>
      <c r="H911" s="4"/>
      <c r="J911" s="4"/>
      <c r="L911" s="4"/>
      <c r="N911" s="4"/>
      <c r="P911" s="4"/>
      <c r="R911" s="4"/>
      <c r="T911" s="4"/>
      <c r="X911" s="1"/>
    </row>
    <row r="912" spans="2:24" ht="13" x14ac:dyDescent="0.15">
      <c r="B912" s="4"/>
      <c r="D912" s="4"/>
      <c r="F912" s="4"/>
      <c r="H912" s="4"/>
      <c r="J912" s="4"/>
      <c r="L912" s="4"/>
      <c r="N912" s="4"/>
      <c r="P912" s="4"/>
      <c r="R912" s="4"/>
      <c r="T912" s="4"/>
      <c r="X912" s="1"/>
    </row>
    <row r="913" spans="2:24" ht="13" x14ac:dyDescent="0.15">
      <c r="B913" s="4"/>
      <c r="D913" s="4"/>
      <c r="F913" s="4"/>
      <c r="H913" s="4"/>
      <c r="J913" s="4"/>
      <c r="L913" s="4"/>
      <c r="N913" s="4"/>
      <c r="P913" s="4"/>
      <c r="R913" s="4"/>
      <c r="T913" s="4"/>
      <c r="X913" s="1"/>
    </row>
    <row r="914" spans="2:24" ht="13" x14ac:dyDescent="0.15">
      <c r="B914" s="4"/>
      <c r="D914" s="4"/>
      <c r="F914" s="4"/>
      <c r="H914" s="4"/>
      <c r="J914" s="4"/>
      <c r="L914" s="4"/>
      <c r="N914" s="4"/>
      <c r="P914" s="4"/>
      <c r="R914" s="4"/>
      <c r="T914" s="4"/>
      <c r="X914" s="1"/>
    </row>
    <row r="915" spans="2:24" ht="13" x14ac:dyDescent="0.15">
      <c r="B915" s="4"/>
      <c r="D915" s="4"/>
      <c r="F915" s="4"/>
      <c r="H915" s="4"/>
      <c r="J915" s="4"/>
      <c r="L915" s="4"/>
      <c r="N915" s="4"/>
      <c r="P915" s="4"/>
      <c r="R915" s="4"/>
      <c r="T915" s="4"/>
      <c r="X915" s="1"/>
    </row>
    <row r="916" spans="2:24" ht="13" x14ac:dyDescent="0.15">
      <c r="B916" s="4"/>
      <c r="D916" s="4"/>
      <c r="F916" s="4"/>
      <c r="H916" s="4"/>
      <c r="J916" s="4"/>
      <c r="L916" s="4"/>
      <c r="N916" s="4"/>
      <c r="P916" s="4"/>
      <c r="R916" s="4"/>
      <c r="T916" s="4"/>
      <c r="X916" s="1"/>
    </row>
    <row r="917" spans="2:24" ht="13" x14ac:dyDescent="0.15">
      <c r="B917" s="4"/>
      <c r="D917" s="4"/>
      <c r="F917" s="4"/>
      <c r="H917" s="4"/>
      <c r="J917" s="4"/>
      <c r="L917" s="4"/>
      <c r="N917" s="4"/>
      <c r="P917" s="4"/>
      <c r="R917" s="4"/>
      <c r="T917" s="4"/>
      <c r="X917" s="1"/>
    </row>
    <row r="918" spans="2:24" ht="13" x14ac:dyDescent="0.15">
      <c r="B918" s="4"/>
      <c r="D918" s="4"/>
      <c r="F918" s="4"/>
      <c r="H918" s="4"/>
      <c r="J918" s="4"/>
      <c r="L918" s="4"/>
      <c r="N918" s="4"/>
      <c r="P918" s="4"/>
      <c r="R918" s="4"/>
      <c r="T918" s="4"/>
      <c r="X918" s="1"/>
    </row>
    <row r="919" spans="2:24" ht="13" x14ac:dyDescent="0.15">
      <c r="B919" s="4"/>
      <c r="D919" s="4"/>
      <c r="F919" s="4"/>
      <c r="H919" s="4"/>
      <c r="J919" s="4"/>
      <c r="L919" s="4"/>
      <c r="N919" s="4"/>
      <c r="P919" s="4"/>
      <c r="R919" s="4"/>
      <c r="T919" s="4"/>
      <c r="X919" s="1"/>
    </row>
    <row r="920" spans="2:24" ht="13" x14ac:dyDescent="0.15">
      <c r="B920" s="4"/>
      <c r="D920" s="4"/>
      <c r="F920" s="4"/>
      <c r="H920" s="4"/>
      <c r="J920" s="4"/>
      <c r="L920" s="4"/>
      <c r="N920" s="4"/>
      <c r="P920" s="4"/>
      <c r="R920" s="4"/>
      <c r="T920" s="4"/>
      <c r="X920" s="1"/>
    </row>
    <row r="921" spans="2:24" ht="13" x14ac:dyDescent="0.15">
      <c r="B921" s="4"/>
      <c r="D921" s="4"/>
      <c r="F921" s="4"/>
      <c r="H921" s="4"/>
      <c r="J921" s="4"/>
      <c r="L921" s="4"/>
      <c r="N921" s="4"/>
      <c r="P921" s="4"/>
      <c r="R921" s="4"/>
      <c r="T921" s="4"/>
      <c r="X921" s="1"/>
    </row>
    <row r="922" spans="2:24" ht="13" x14ac:dyDescent="0.15">
      <c r="B922" s="4"/>
      <c r="D922" s="4"/>
      <c r="F922" s="4"/>
      <c r="H922" s="4"/>
      <c r="J922" s="4"/>
      <c r="L922" s="4"/>
      <c r="N922" s="4"/>
      <c r="P922" s="4"/>
      <c r="R922" s="4"/>
      <c r="T922" s="4"/>
      <c r="X922" s="1"/>
    </row>
    <row r="923" spans="2:24" ht="13" x14ac:dyDescent="0.15">
      <c r="B923" s="4"/>
      <c r="D923" s="4"/>
      <c r="F923" s="4"/>
      <c r="H923" s="4"/>
      <c r="J923" s="4"/>
      <c r="L923" s="4"/>
      <c r="N923" s="4"/>
      <c r="P923" s="4"/>
      <c r="R923" s="4"/>
      <c r="T923" s="4"/>
      <c r="X923" s="1"/>
    </row>
    <row r="924" spans="2:24" ht="13" x14ac:dyDescent="0.15">
      <c r="B924" s="4"/>
      <c r="D924" s="4"/>
      <c r="F924" s="4"/>
      <c r="H924" s="4"/>
      <c r="J924" s="4"/>
      <c r="L924" s="4"/>
      <c r="N924" s="4"/>
      <c r="P924" s="4"/>
      <c r="R924" s="4"/>
      <c r="T924" s="4"/>
      <c r="X924" s="1"/>
    </row>
    <row r="925" spans="2:24" ht="13" x14ac:dyDescent="0.15">
      <c r="B925" s="4"/>
      <c r="D925" s="4"/>
      <c r="F925" s="4"/>
      <c r="H925" s="4"/>
      <c r="J925" s="4"/>
      <c r="L925" s="4"/>
      <c r="N925" s="4"/>
      <c r="P925" s="4"/>
      <c r="R925" s="4"/>
      <c r="T925" s="4"/>
      <c r="X925" s="1"/>
    </row>
    <row r="926" spans="2:24" ht="13" x14ac:dyDescent="0.15">
      <c r="B926" s="4"/>
      <c r="D926" s="4"/>
      <c r="F926" s="4"/>
      <c r="H926" s="4"/>
      <c r="J926" s="4"/>
      <c r="L926" s="4"/>
      <c r="N926" s="4"/>
      <c r="P926" s="4"/>
      <c r="R926" s="4"/>
      <c r="T926" s="4"/>
      <c r="X926" s="1"/>
    </row>
    <row r="927" spans="2:24" ht="13" x14ac:dyDescent="0.15">
      <c r="B927" s="4"/>
      <c r="D927" s="4"/>
      <c r="F927" s="4"/>
      <c r="H927" s="4"/>
      <c r="J927" s="4"/>
      <c r="L927" s="4"/>
      <c r="N927" s="4"/>
      <c r="P927" s="4"/>
      <c r="R927" s="4"/>
      <c r="T927" s="4"/>
      <c r="X927" s="1"/>
    </row>
    <row r="928" spans="2:24" ht="13" x14ac:dyDescent="0.15">
      <c r="B928" s="4"/>
      <c r="D928" s="4"/>
      <c r="F928" s="4"/>
      <c r="H928" s="4"/>
      <c r="J928" s="4"/>
      <c r="L928" s="4"/>
      <c r="N928" s="4"/>
      <c r="P928" s="4"/>
      <c r="R928" s="4"/>
      <c r="T928" s="4"/>
      <c r="X928" s="1"/>
    </row>
    <row r="929" spans="2:24" ht="13" x14ac:dyDescent="0.15">
      <c r="B929" s="4"/>
      <c r="D929" s="4"/>
      <c r="F929" s="4"/>
      <c r="H929" s="4"/>
      <c r="J929" s="4"/>
      <c r="L929" s="4"/>
      <c r="N929" s="4"/>
      <c r="P929" s="4"/>
      <c r="R929" s="4"/>
      <c r="T929" s="4"/>
      <c r="X929" s="1"/>
    </row>
    <row r="930" spans="2:24" ht="13" x14ac:dyDescent="0.15">
      <c r="B930" s="4"/>
      <c r="D930" s="4"/>
      <c r="F930" s="4"/>
      <c r="H930" s="4"/>
      <c r="J930" s="4"/>
      <c r="L930" s="4"/>
      <c r="N930" s="4"/>
      <c r="P930" s="4"/>
      <c r="R930" s="4"/>
      <c r="T930" s="4"/>
      <c r="X930" s="1"/>
    </row>
    <row r="931" spans="2:24" ht="13" x14ac:dyDescent="0.15">
      <c r="B931" s="4"/>
      <c r="D931" s="4"/>
      <c r="F931" s="4"/>
      <c r="H931" s="4"/>
      <c r="J931" s="4"/>
      <c r="L931" s="4"/>
      <c r="N931" s="4"/>
      <c r="P931" s="4"/>
      <c r="R931" s="4"/>
      <c r="T931" s="4"/>
      <c r="X931" s="1"/>
    </row>
    <row r="932" spans="2:24" ht="13" x14ac:dyDescent="0.15">
      <c r="B932" s="4"/>
      <c r="D932" s="4"/>
      <c r="F932" s="4"/>
      <c r="H932" s="4"/>
      <c r="J932" s="4"/>
      <c r="L932" s="4"/>
      <c r="N932" s="4"/>
      <c r="P932" s="4"/>
      <c r="R932" s="4"/>
      <c r="T932" s="4"/>
      <c r="X932" s="1"/>
    </row>
    <row r="933" spans="2:24" ht="13" x14ac:dyDescent="0.15">
      <c r="B933" s="4"/>
      <c r="D933" s="4"/>
      <c r="F933" s="4"/>
      <c r="H933" s="4"/>
      <c r="J933" s="4"/>
      <c r="L933" s="4"/>
      <c r="N933" s="4"/>
      <c r="P933" s="4"/>
      <c r="R933" s="4"/>
      <c r="T933" s="4"/>
      <c r="X933" s="1"/>
    </row>
    <row r="934" spans="2:24" ht="13" x14ac:dyDescent="0.15">
      <c r="B934" s="4"/>
      <c r="D934" s="4"/>
      <c r="F934" s="4"/>
      <c r="H934" s="4"/>
      <c r="J934" s="4"/>
      <c r="L934" s="4"/>
      <c r="N934" s="4"/>
      <c r="P934" s="4"/>
      <c r="R934" s="4"/>
      <c r="T934" s="4"/>
      <c r="X934" s="1"/>
    </row>
    <row r="935" spans="2:24" ht="13" x14ac:dyDescent="0.15">
      <c r="B935" s="4"/>
      <c r="D935" s="4"/>
      <c r="F935" s="4"/>
      <c r="H935" s="4"/>
      <c r="J935" s="4"/>
      <c r="L935" s="4"/>
      <c r="N935" s="4"/>
      <c r="P935" s="4"/>
      <c r="R935" s="4"/>
      <c r="T935" s="4"/>
      <c r="X935" s="1"/>
    </row>
    <row r="936" spans="2:24" ht="13" x14ac:dyDescent="0.15">
      <c r="B936" s="4"/>
      <c r="D936" s="4"/>
      <c r="F936" s="4"/>
      <c r="H936" s="4"/>
      <c r="J936" s="4"/>
      <c r="L936" s="4"/>
      <c r="N936" s="4"/>
      <c r="P936" s="4"/>
      <c r="R936" s="4"/>
      <c r="T936" s="4"/>
      <c r="X936" s="1"/>
    </row>
    <row r="937" spans="2:24" ht="13" x14ac:dyDescent="0.15">
      <c r="B937" s="4"/>
      <c r="D937" s="4"/>
      <c r="F937" s="4"/>
      <c r="H937" s="4"/>
      <c r="J937" s="4"/>
      <c r="L937" s="4"/>
      <c r="N937" s="4"/>
      <c r="P937" s="4"/>
      <c r="R937" s="4"/>
      <c r="T937" s="4"/>
      <c r="X937" s="1"/>
    </row>
    <row r="938" spans="2:24" ht="13" x14ac:dyDescent="0.15">
      <c r="B938" s="4"/>
      <c r="D938" s="4"/>
      <c r="F938" s="4"/>
      <c r="H938" s="4"/>
      <c r="J938" s="4"/>
      <c r="L938" s="4"/>
      <c r="N938" s="4"/>
      <c r="P938" s="4"/>
      <c r="R938" s="4"/>
      <c r="T938" s="4"/>
      <c r="X938" s="1"/>
    </row>
    <row r="939" spans="2:24" ht="13" x14ac:dyDescent="0.15">
      <c r="B939" s="4"/>
      <c r="D939" s="4"/>
      <c r="F939" s="4"/>
      <c r="H939" s="4"/>
      <c r="J939" s="4"/>
      <c r="L939" s="4"/>
      <c r="N939" s="4"/>
      <c r="P939" s="4"/>
      <c r="R939" s="4"/>
      <c r="T939" s="4"/>
      <c r="X939" s="1"/>
    </row>
    <row r="940" spans="2:24" ht="13" x14ac:dyDescent="0.15">
      <c r="B940" s="4"/>
      <c r="D940" s="4"/>
      <c r="F940" s="4"/>
      <c r="H940" s="4"/>
      <c r="J940" s="4"/>
      <c r="L940" s="4"/>
      <c r="N940" s="4"/>
      <c r="P940" s="4"/>
      <c r="R940" s="4"/>
      <c r="T940" s="4"/>
      <c r="X940" s="1"/>
    </row>
    <row r="941" spans="2:24" ht="13" x14ac:dyDescent="0.15">
      <c r="B941" s="4"/>
      <c r="D941" s="4"/>
      <c r="F941" s="4"/>
      <c r="H941" s="4"/>
      <c r="J941" s="4"/>
      <c r="L941" s="4"/>
      <c r="N941" s="4"/>
      <c r="P941" s="4"/>
      <c r="R941" s="4"/>
      <c r="T941" s="4"/>
      <c r="X941" s="1"/>
    </row>
    <row r="942" spans="2:24" ht="13" x14ac:dyDescent="0.15">
      <c r="B942" s="4"/>
      <c r="D942" s="4"/>
      <c r="F942" s="4"/>
      <c r="H942" s="4"/>
      <c r="J942" s="4"/>
      <c r="L942" s="4"/>
      <c r="N942" s="4"/>
      <c r="P942" s="4"/>
      <c r="R942" s="4"/>
      <c r="T942" s="4"/>
      <c r="X942" s="1"/>
    </row>
    <row r="943" spans="2:24" ht="13" x14ac:dyDescent="0.15">
      <c r="B943" s="4"/>
      <c r="D943" s="4"/>
      <c r="F943" s="4"/>
      <c r="H943" s="4"/>
      <c r="J943" s="4"/>
      <c r="L943" s="4"/>
      <c r="N943" s="4"/>
      <c r="P943" s="4"/>
      <c r="R943" s="4"/>
      <c r="T943" s="4"/>
      <c r="X943" s="1"/>
    </row>
    <row r="944" spans="2:24" ht="13" x14ac:dyDescent="0.15">
      <c r="B944" s="4"/>
      <c r="D944" s="4"/>
      <c r="F944" s="4"/>
      <c r="H944" s="4"/>
      <c r="J944" s="4"/>
      <c r="L944" s="4"/>
      <c r="N944" s="4"/>
      <c r="P944" s="4"/>
      <c r="R944" s="4"/>
      <c r="T944" s="4"/>
      <c r="X944" s="1"/>
    </row>
    <row r="945" spans="2:24" ht="13" x14ac:dyDescent="0.15">
      <c r="B945" s="4"/>
      <c r="D945" s="4"/>
      <c r="F945" s="4"/>
      <c r="H945" s="4"/>
      <c r="J945" s="4"/>
      <c r="L945" s="4"/>
      <c r="N945" s="4"/>
      <c r="P945" s="4"/>
      <c r="R945" s="4"/>
      <c r="T945" s="4"/>
      <c r="X945" s="1"/>
    </row>
    <row r="946" spans="2:24" ht="13" x14ac:dyDescent="0.15">
      <c r="B946" s="4"/>
      <c r="D946" s="4"/>
      <c r="F946" s="4"/>
      <c r="H946" s="4"/>
      <c r="J946" s="4"/>
      <c r="L946" s="4"/>
      <c r="N946" s="4"/>
      <c r="P946" s="4"/>
      <c r="R946" s="4"/>
      <c r="T946" s="4"/>
      <c r="X946" s="1"/>
    </row>
    <row r="947" spans="2:24" ht="13" x14ac:dyDescent="0.15">
      <c r="B947" s="4"/>
      <c r="D947" s="4"/>
      <c r="F947" s="4"/>
      <c r="H947" s="4"/>
      <c r="J947" s="4"/>
      <c r="L947" s="4"/>
      <c r="N947" s="4"/>
      <c r="P947" s="4"/>
      <c r="R947" s="4"/>
      <c r="T947" s="4"/>
      <c r="X947" s="1"/>
    </row>
    <row r="948" spans="2:24" ht="13" x14ac:dyDescent="0.15">
      <c r="B948" s="4"/>
      <c r="D948" s="4"/>
      <c r="F948" s="4"/>
      <c r="H948" s="4"/>
      <c r="J948" s="4"/>
      <c r="L948" s="4"/>
      <c r="N948" s="4"/>
      <c r="P948" s="4"/>
      <c r="R948" s="4"/>
      <c r="T948" s="4"/>
      <c r="X948" s="1"/>
    </row>
    <row r="949" spans="2:24" ht="13" x14ac:dyDescent="0.15">
      <c r="B949" s="4"/>
      <c r="D949" s="4"/>
      <c r="F949" s="4"/>
      <c r="H949" s="4"/>
      <c r="J949" s="4"/>
      <c r="L949" s="4"/>
      <c r="N949" s="4"/>
      <c r="P949" s="4"/>
      <c r="R949" s="4"/>
      <c r="T949" s="4"/>
      <c r="X949" s="1"/>
    </row>
    <row r="950" spans="2:24" ht="13" x14ac:dyDescent="0.15">
      <c r="B950" s="4"/>
      <c r="D950" s="4"/>
      <c r="F950" s="4"/>
      <c r="H950" s="4"/>
      <c r="J950" s="4"/>
      <c r="L950" s="4"/>
      <c r="N950" s="4"/>
      <c r="P950" s="4"/>
      <c r="R950" s="4"/>
      <c r="T950" s="4"/>
      <c r="X950" s="1"/>
    </row>
    <row r="951" spans="2:24" ht="13" x14ac:dyDescent="0.15">
      <c r="B951" s="4"/>
      <c r="D951" s="4"/>
      <c r="F951" s="4"/>
      <c r="H951" s="4"/>
      <c r="J951" s="4"/>
      <c r="L951" s="4"/>
      <c r="N951" s="4"/>
      <c r="P951" s="4"/>
      <c r="R951" s="4"/>
      <c r="T951" s="4"/>
      <c r="X951" s="1"/>
    </row>
    <row r="952" spans="2:24" ht="13" x14ac:dyDescent="0.15">
      <c r="B952" s="4"/>
      <c r="D952" s="4"/>
      <c r="F952" s="4"/>
      <c r="H952" s="4"/>
      <c r="J952" s="4"/>
      <c r="L952" s="4"/>
      <c r="N952" s="4"/>
      <c r="P952" s="4"/>
      <c r="R952" s="4"/>
      <c r="T952" s="4"/>
      <c r="X952" s="1"/>
    </row>
    <row r="953" spans="2:24" ht="13" x14ac:dyDescent="0.15">
      <c r="B953" s="4"/>
      <c r="D953" s="4"/>
      <c r="F953" s="4"/>
      <c r="H953" s="4"/>
      <c r="J953" s="4"/>
      <c r="L953" s="4"/>
      <c r="N953" s="4"/>
      <c r="P953" s="4"/>
      <c r="R953" s="4"/>
      <c r="T953" s="4"/>
      <c r="X953" s="1"/>
    </row>
    <row r="954" spans="2:24" ht="13" x14ac:dyDescent="0.15">
      <c r="B954" s="4"/>
      <c r="D954" s="4"/>
      <c r="F954" s="4"/>
      <c r="H954" s="4"/>
      <c r="J954" s="4"/>
      <c r="L954" s="4"/>
      <c r="N954" s="4"/>
      <c r="P954" s="4"/>
      <c r="R954" s="4"/>
      <c r="T954" s="4"/>
      <c r="X954" s="1"/>
    </row>
    <row r="955" spans="2:24" ht="13" x14ac:dyDescent="0.15">
      <c r="B955" s="4"/>
      <c r="D955" s="4"/>
      <c r="F955" s="4"/>
      <c r="H955" s="4"/>
      <c r="J955" s="4"/>
      <c r="L955" s="4"/>
      <c r="N955" s="4"/>
      <c r="P955" s="4"/>
      <c r="R955" s="4"/>
      <c r="T955" s="4"/>
      <c r="X955" s="1"/>
    </row>
    <row r="956" spans="2:24" ht="13" x14ac:dyDescent="0.15">
      <c r="B956" s="4"/>
      <c r="D956" s="4"/>
      <c r="F956" s="4"/>
      <c r="H956" s="4"/>
      <c r="J956" s="4"/>
      <c r="L956" s="4"/>
      <c r="N956" s="4"/>
      <c r="P956" s="4"/>
      <c r="R956" s="4"/>
      <c r="T956" s="4"/>
      <c r="X956" s="1"/>
    </row>
    <row r="957" spans="2:24" ht="13" x14ac:dyDescent="0.15">
      <c r="B957" s="4"/>
      <c r="D957" s="4"/>
      <c r="F957" s="4"/>
      <c r="H957" s="4"/>
      <c r="J957" s="4"/>
      <c r="L957" s="4"/>
      <c r="N957" s="4"/>
      <c r="P957" s="4"/>
      <c r="R957" s="4"/>
      <c r="T957" s="4"/>
      <c r="X957" s="1"/>
    </row>
    <row r="958" spans="2:24" ht="13" x14ac:dyDescent="0.15">
      <c r="B958" s="4"/>
      <c r="D958" s="4"/>
      <c r="F958" s="4"/>
      <c r="H958" s="4"/>
      <c r="J958" s="4"/>
      <c r="L958" s="4"/>
      <c r="N958" s="4"/>
      <c r="P958" s="4"/>
      <c r="R958" s="4"/>
      <c r="T958" s="4"/>
      <c r="X958" s="1"/>
    </row>
    <row r="959" spans="2:24" ht="13" x14ac:dyDescent="0.15">
      <c r="B959" s="4"/>
      <c r="D959" s="4"/>
      <c r="F959" s="4"/>
      <c r="H959" s="4"/>
      <c r="J959" s="4"/>
      <c r="L959" s="4"/>
      <c r="N959" s="4"/>
      <c r="P959" s="4"/>
      <c r="R959" s="4"/>
      <c r="T959" s="4"/>
      <c r="X959" s="1"/>
    </row>
    <row r="960" spans="2:24" ht="13" x14ac:dyDescent="0.15">
      <c r="B960" s="4"/>
      <c r="D960" s="4"/>
      <c r="F960" s="4"/>
      <c r="H960" s="4"/>
      <c r="J960" s="4"/>
      <c r="L960" s="4"/>
      <c r="N960" s="4"/>
      <c r="P960" s="4"/>
      <c r="R960" s="4"/>
      <c r="T960" s="4"/>
      <c r="X960" s="1"/>
    </row>
    <row r="961" spans="2:24" ht="13" x14ac:dyDescent="0.15">
      <c r="B961" s="4"/>
      <c r="D961" s="4"/>
      <c r="F961" s="4"/>
      <c r="H961" s="4"/>
      <c r="J961" s="4"/>
      <c r="L961" s="4"/>
      <c r="N961" s="4"/>
      <c r="P961" s="4"/>
      <c r="R961" s="4"/>
      <c r="T961" s="4"/>
      <c r="X961" s="1"/>
    </row>
    <row r="962" spans="2:24" ht="13" x14ac:dyDescent="0.15">
      <c r="B962" s="4"/>
      <c r="D962" s="4"/>
      <c r="F962" s="4"/>
      <c r="H962" s="4"/>
      <c r="J962" s="4"/>
      <c r="L962" s="4"/>
      <c r="N962" s="4"/>
      <c r="P962" s="4"/>
      <c r="R962" s="4"/>
      <c r="T962" s="4"/>
      <c r="X962" s="1"/>
    </row>
    <row r="963" spans="2:24" ht="13" x14ac:dyDescent="0.15">
      <c r="B963" s="4"/>
      <c r="D963" s="4"/>
      <c r="F963" s="4"/>
      <c r="H963" s="4"/>
      <c r="J963" s="4"/>
      <c r="L963" s="4"/>
      <c r="N963" s="4"/>
      <c r="P963" s="4"/>
      <c r="R963" s="4"/>
      <c r="T963" s="4"/>
      <c r="X963" s="1"/>
    </row>
    <row r="964" spans="2:24" ht="13" x14ac:dyDescent="0.15">
      <c r="B964" s="4"/>
      <c r="D964" s="4"/>
      <c r="F964" s="4"/>
      <c r="H964" s="4"/>
      <c r="J964" s="4"/>
      <c r="L964" s="4"/>
      <c r="N964" s="4"/>
      <c r="P964" s="4"/>
      <c r="R964" s="4"/>
      <c r="T964" s="4"/>
      <c r="X964" s="1"/>
    </row>
    <row r="965" spans="2:24" ht="13" x14ac:dyDescent="0.15">
      <c r="B965" s="4"/>
      <c r="D965" s="4"/>
      <c r="F965" s="4"/>
      <c r="H965" s="4"/>
      <c r="J965" s="4"/>
      <c r="L965" s="4"/>
      <c r="N965" s="4"/>
      <c r="P965" s="4"/>
      <c r="R965" s="4"/>
      <c r="T965" s="4"/>
      <c r="X965" s="1"/>
    </row>
    <row r="966" spans="2:24" ht="13" x14ac:dyDescent="0.15">
      <c r="B966" s="4"/>
      <c r="D966" s="4"/>
      <c r="F966" s="4"/>
      <c r="H966" s="4"/>
      <c r="J966" s="4"/>
      <c r="L966" s="4"/>
      <c r="N966" s="4"/>
      <c r="P966" s="4"/>
      <c r="R966" s="4"/>
      <c r="T966" s="4"/>
      <c r="X966" s="1"/>
    </row>
    <row r="967" spans="2:24" ht="13" x14ac:dyDescent="0.15">
      <c r="B967" s="4"/>
      <c r="D967" s="4"/>
      <c r="F967" s="4"/>
      <c r="H967" s="4"/>
      <c r="J967" s="4"/>
      <c r="L967" s="4"/>
      <c r="N967" s="4"/>
      <c r="P967" s="4"/>
      <c r="R967" s="4"/>
      <c r="T967" s="4"/>
      <c r="X967" s="1"/>
    </row>
    <row r="968" spans="2:24" ht="13" x14ac:dyDescent="0.15">
      <c r="B968" s="4"/>
      <c r="D968" s="4"/>
      <c r="F968" s="4"/>
      <c r="H968" s="4"/>
      <c r="J968" s="4"/>
      <c r="L968" s="4"/>
      <c r="N968" s="4"/>
      <c r="P968" s="4"/>
      <c r="R968" s="4"/>
      <c r="T968" s="4"/>
      <c r="X968" s="1"/>
    </row>
    <row r="969" spans="2:24" ht="13" x14ac:dyDescent="0.15">
      <c r="B969" s="4"/>
      <c r="D969" s="4"/>
      <c r="F969" s="4"/>
      <c r="H969" s="4"/>
      <c r="J969" s="4"/>
      <c r="L969" s="4"/>
      <c r="N969" s="4"/>
      <c r="P969" s="4"/>
      <c r="R969" s="4"/>
      <c r="T969" s="4"/>
      <c r="X969" s="1"/>
    </row>
    <row r="970" spans="2:24" ht="13" x14ac:dyDescent="0.15">
      <c r="B970" s="4"/>
      <c r="D970" s="4"/>
      <c r="F970" s="4"/>
      <c r="H970" s="4"/>
      <c r="J970" s="4"/>
      <c r="L970" s="4"/>
      <c r="N970" s="4"/>
      <c r="P970" s="4"/>
      <c r="R970" s="4"/>
      <c r="T970" s="4"/>
      <c r="X970" s="1"/>
    </row>
    <row r="971" spans="2:24" ht="13" x14ac:dyDescent="0.15">
      <c r="B971" s="4"/>
      <c r="D971" s="4"/>
      <c r="F971" s="4"/>
      <c r="H971" s="4"/>
      <c r="J971" s="4"/>
      <c r="L971" s="4"/>
      <c r="N971" s="4"/>
      <c r="P971" s="4"/>
      <c r="R971" s="4"/>
      <c r="T971" s="4"/>
      <c r="X971" s="1"/>
    </row>
    <row r="972" spans="2:24" ht="13" x14ac:dyDescent="0.15">
      <c r="B972" s="4"/>
      <c r="D972" s="4"/>
      <c r="F972" s="4"/>
      <c r="H972" s="4"/>
      <c r="J972" s="4"/>
      <c r="L972" s="4"/>
      <c r="N972" s="4"/>
      <c r="P972" s="4"/>
      <c r="R972" s="4"/>
      <c r="T972" s="4"/>
      <c r="X972" s="1"/>
    </row>
    <row r="973" spans="2:24" ht="13" x14ac:dyDescent="0.15">
      <c r="B973" s="4"/>
      <c r="D973" s="4"/>
      <c r="F973" s="4"/>
      <c r="H973" s="4"/>
      <c r="J973" s="4"/>
      <c r="L973" s="4"/>
      <c r="N973" s="4"/>
      <c r="P973" s="4"/>
      <c r="R973" s="4"/>
      <c r="T973" s="4"/>
      <c r="X973" s="1"/>
    </row>
    <row r="974" spans="2:24" ht="13" x14ac:dyDescent="0.15">
      <c r="B974" s="4"/>
      <c r="D974" s="4"/>
      <c r="F974" s="4"/>
      <c r="H974" s="4"/>
      <c r="J974" s="4"/>
      <c r="L974" s="4"/>
      <c r="N974" s="4"/>
      <c r="P974" s="4"/>
      <c r="R974" s="4"/>
      <c r="T974" s="4"/>
      <c r="X974" s="1"/>
    </row>
    <row r="975" spans="2:24" ht="13" x14ac:dyDescent="0.15">
      <c r="B975" s="4"/>
      <c r="D975" s="4"/>
      <c r="F975" s="4"/>
      <c r="H975" s="4"/>
      <c r="J975" s="4"/>
      <c r="L975" s="4"/>
      <c r="N975" s="4"/>
      <c r="P975" s="4"/>
      <c r="R975" s="4"/>
      <c r="T975" s="4"/>
      <c r="X975" s="1"/>
    </row>
    <row r="976" spans="2:24" ht="13" x14ac:dyDescent="0.15">
      <c r="B976" s="4"/>
      <c r="D976" s="4"/>
      <c r="F976" s="4"/>
      <c r="H976" s="4"/>
      <c r="J976" s="4"/>
      <c r="L976" s="4"/>
      <c r="N976" s="4"/>
      <c r="P976" s="4"/>
      <c r="R976" s="4"/>
      <c r="T976" s="4"/>
      <c r="X976" s="1"/>
    </row>
    <row r="977" spans="2:24" ht="13" x14ac:dyDescent="0.15">
      <c r="B977" s="4"/>
      <c r="D977" s="4"/>
      <c r="F977" s="4"/>
      <c r="H977" s="4"/>
      <c r="J977" s="4"/>
      <c r="L977" s="4"/>
      <c r="N977" s="4"/>
      <c r="P977" s="4"/>
      <c r="R977" s="4"/>
      <c r="T977" s="4"/>
      <c r="X977" s="1"/>
    </row>
    <row r="978" spans="2:24" ht="13" x14ac:dyDescent="0.15">
      <c r="B978" s="4"/>
      <c r="D978" s="4"/>
      <c r="F978" s="4"/>
      <c r="H978" s="4"/>
      <c r="J978" s="4"/>
      <c r="L978" s="4"/>
      <c r="N978" s="4"/>
      <c r="P978" s="4"/>
      <c r="R978" s="4"/>
      <c r="T978" s="4"/>
      <c r="X978" s="1"/>
    </row>
    <row r="979" spans="2:24" ht="13" x14ac:dyDescent="0.15">
      <c r="B979" s="4"/>
      <c r="D979" s="4"/>
      <c r="F979" s="4"/>
      <c r="H979" s="4"/>
      <c r="J979" s="4"/>
      <c r="L979" s="4"/>
      <c r="N979" s="4"/>
      <c r="P979" s="4"/>
      <c r="R979" s="4"/>
      <c r="T979" s="4"/>
      <c r="X979" s="1"/>
    </row>
    <row r="980" spans="2:24" ht="13" x14ac:dyDescent="0.15">
      <c r="B980" s="4"/>
      <c r="D980" s="4"/>
      <c r="F980" s="4"/>
      <c r="H980" s="4"/>
      <c r="J980" s="4"/>
      <c r="L980" s="4"/>
      <c r="N980" s="4"/>
      <c r="P980" s="4"/>
      <c r="R980" s="4"/>
      <c r="T980" s="4"/>
      <c r="X980" s="1"/>
    </row>
    <row r="981" spans="2:24" ht="13" x14ac:dyDescent="0.15">
      <c r="B981" s="4"/>
      <c r="D981" s="4"/>
      <c r="F981" s="4"/>
      <c r="H981" s="4"/>
      <c r="J981" s="4"/>
      <c r="L981" s="4"/>
      <c r="N981" s="4"/>
      <c r="P981" s="4"/>
      <c r="R981" s="4"/>
      <c r="T981" s="4"/>
      <c r="X981" s="1"/>
    </row>
    <row r="982" spans="2:24" ht="13" x14ac:dyDescent="0.15">
      <c r="B982" s="4"/>
      <c r="D982" s="4"/>
      <c r="F982" s="4"/>
      <c r="H982" s="4"/>
      <c r="J982" s="4"/>
      <c r="L982" s="4"/>
      <c r="N982" s="4"/>
      <c r="P982" s="4"/>
      <c r="R982" s="4"/>
      <c r="T982" s="4"/>
      <c r="X982" s="1"/>
    </row>
    <row r="983" spans="2:24" ht="13" x14ac:dyDescent="0.15">
      <c r="B983" s="4"/>
      <c r="D983" s="4"/>
      <c r="F983" s="4"/>
      <c r="H983" s="4"/>
      <c r="J983" s="4"/>
      <c r="L983" s="4"/>
      <c r="N983" s="4"/>
      <c r="P983" s="4"/>
      <c r="R983" s="4"/>
      <c r="T983" s="4"/>
      <c r="X983" s="1"/>
    </row>
    <row r="984" spans="2:24" ht="13" x14ac:dyDescent="0.15">
      <c r="B984" s="4"/>
      <c r="D984" s="4"/>
      <c r="F984" s="4"/>
      <c r="H984" s="4"/>
      <c r="J984" s="4"/>
      <c r="L984" s="4"/>
      <c r="N984" s="4"/>
      <c r="P984" s="4"/>
      <c r="R984" s="4"/>
      <c r="T984" s="4"/>
      <c r="X984" s="1"/>
    </row>
    <row r="985" spans="2:24" ht="13" x14ac:dyDescent="0.15">
      <c r="B985" s="4"/>
      <c r="D985" s="4"/>
      <c r="F985" s="4"/>
      <c r="H985" s="4"/>
      <c r="J985" s="4"/>
      <c r="L985" s="4"/>
      <c r="N985" s="4"/>
      <c r="P985" s="4"/>
      <c r="R985" s="4"/>
      <c r="T985" s="4"/>
      <c r="X985" s="1"/>
    </row>
    <row r="986" spans="2:24" ht="13" x14ac:dyDescent="0.15">
      <c r="B986" s="4"/>
      <c r="D986" s="4"/>
      <c r="F986" s="4"/>
      <c r="H986" s="4"/>
      <c r="J986" s="4"/>
      <c r="L986" s="4"/>
      <c r="N986" s="4"/>
      <c r="P986" s="4"/>
      <c r="R986" s="4"/>
      <c r="T986" s="4"/>
      <c r="X986" s="1"/>
    </row>
    <row r="987" spans="2:24" ht="13" x14ac:dyDescent="0.15">
      <c r="B987" s="4"/>
      <c r="D987" s="4"/>
      <c r="F987" s="4"/>
      <c r="H987" s="4"/>
      <c r="J987" s="4"/>
      <c r="L987" s="4"/>
      <c r="N987" s="4"/>
      <c r="P987" s="4"/>
      <c r="R987" s="4"/>
      <c r="T987" s="4"/>
      <c r="X987" s="1"/>
    </row>
    <row r="988" spans="2:24" ht="13" x14ac:dyDescent="0.15">
      <c r="B988" s="4"/>
      <c r="D988" s="4"/>
      <c r="F988" s="4"/>
      <c r="H988" s="4"/>
      <c r="J988" s="4"/>
      <c r="L988" s="4"/>
      <c r="N988" s="4"/>
      <c r="P988" s="4"/>
      <c r="R988" s="4"/>
      <c r="T988" s="4"/>
      <c r="X988" s="1"/>
    </row>
    <row r="989" spans="2:24" ht="13" x14ac:dyDescent="0.15">
      <c r="B989" s="4"/>
      <c r="D989" s="4"/>
      <c r="F989" s="4"/>
      <c r="H989" s="4"/>
      <c r="J989" s="4"/>
      <c r="L989" s="4"/>
      <c r="N989" s="4"/>
      <c r="P989" s="4"/>
      <c r="R989" s="4"/>
      <c r="T989" s="4"/>
      <c r="X989" s="1"/>
    </row>
    <row r="990" spans="2:24" ht="13" x14ac:dyDescent="0.15">
      <c r="B990" s="4"/>
      <c r="D990" s="4"/>
      <c r="F990" s="4"/>
      <c r="H990" s="4"/>
      <c r="J990" s="4"/>
      <c r="L990" s="4"/>
      <c r="N990" s="4"/>
      <c r="P990" s="4"/>
      <c r="R990" s="4"/>
      <c r="T990" s="4"/>
      <c r="X990" s="1"/>
    </row>
    <row r="991" spans="2:24" ht="13" x14ac:dyDescent="0.15">
      <c r="B991" s="4"/>
      <c r="D991" s="4"/>
      <c r="F991" s="4"/>
      <c r="H991" s="4"/>
      <c r="J991" s="4"/>
      <c r="L991" s="4"/>
      <c r="N991" s="4"/>
      <c r="P991" s="4"/>
      <c r="R991" s="4"/>
      <c r="T991" s="4"/>
      <c r="X991" s="1"/>
    </row>
    <row r="992" spans="2:24" ht="13" x14ac:dyDescent="0.15">
      <c r="B992" s="4"/>
      <c r="D992" s="4"/>
      <c r="F992" s="4"/>
      <c r="H992" s="4"/>
      <c r="J992" s="4"/>
      <c r="L992" s="4"/>
      <c r="N992" s="4"/>
      <c r="P992" s="4"/>
      <c r="R992" s="4"/>
      <c r="T992" s="4"/>
      <c r="X992" s="1"/>
    </row>
    <row r="993" spans="2:24" ht="13" x14ac:dyDescent="0.15">
      <c r="B993" s="4"/>
      <c r="D993" s="4"/>
      <c r="F993" s="4"/>
      <c r="H993" s="4"/>
      <c r="J993" s="4"/>
      <c r="L993" s="4"/>
      <c r="N993" s="4"/>
      <c r="P993" s="4"/>
      <c r="R993" s="4"/>
      <c r="T993" s="4"/>
      <c r="X993" s="1"/>
    </row>
    <row r="994" spans="2:24" ht="13" x14ac:dyDescent="0.15">
      <c r="B994" s="4"/>
      <c r="D994" s="4"/>
      <c r="F994" s="4"/>
      <c r="H994" s="4"/>
      <c r="J994" s="4"/>
      <c r="L994" s="4"/>
      <c r="N994" s="4"/>
      <c r="P994" s="4"/>
      <c r="R994" s="4"/>
      <c r="T994" s="4"/>
      <c r="X994" s="1"/>
    </row>
    <row r="995" spans="2:24" ht="13" x14ac:dyDescent="0.15">
      <c r="B995" s="4"/>
      <c r="D995" s="4"/>
      <c r="F995" s="4"/>
      <c r="H995" s="4"/>
      <c r="J995" s="4"/>
      <c r="L995" s="4"/>
      <c r="N995" s="4"/>
      <c r="P995" s="4"/>
      <c r="R995" s="4"/>
      <c r="T995" s="4"/>
      <c r="X995" s="1"/>
    </row>
    <row r="996" spans="2:24" ht="13" x14ac:dyDescent="0.15">
      <c r="B996" s="4"/>
      <c r="D996" s="4"/>
      <c r="F996" s="4"/>
      <c r="H996" s="4"/>
      <c r="J996" s="4"/>
      <c r="L996" s="4"/>
      <c r="N996" s="4"/>
      <c r="P996" s="4"/>
      <c r="R996" s="4"/>
      <c r="T996" s="4"/>
      <c r="X996" s="1"/>
    </row>
    <row r="997" spans="2:24" ht="13" x14ac:dyDescent="0.15">
      <c r="B997" s="4"/>
      <c r="D997" s="4"/>
      <c r="F997" s="4"/>
      <c r="H997" s="4"/>
      <c r="J997" s="4"/>
      <c r="L997" s="4"/>
      <c r="N997" s="4"/>
      <c r="P997" s="4"/>
      <c r="R997" s="4"/>
      <c r="T997" s="4"/>
      <c r="X997" s="1"/>
    </row>
    <row r="998" spans="2:24" ht="13" x14ac:dyDescent="0.15">
      <c r="B998" s="4"/>
      <c r="D998" s="4"/>
      <c r="F998" s="4"/>
      <c r="H998" s="4"/>
      <c r="J998" s="4"/>
      <c r="L998" s="4"/>
      <c r="N998" s="4"/>
      <c r="P998" s="4"/>
      <c r="R998" s="4"/>
      <c r="T998" s="4"/>
      <c r="X998" s="1"/>
    </row>
  </sheetData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1530-DF47-2345-AF2A-2ADDEA11F853}">
  <dimension ref="A1:AB44"/>
  <sheetViews>
    <sheetView topLeftCell="J19" zoomScale="75" workbookViewId="0">
      <selection activeCell="F50" sqref="F50"/>
    </sheetView>
  </sheetViews>
  <sheetFormatPr baseColWidth="10" defaultRowHeight="13" x14ac:dyDescent="0.15"/>
  <cols>
    <col min="1" max="1" width="12.83203125" style="30" customWidth="1"/>
    <col min="2" max="2" width="14.1640625" style="30" customWidth="1"/>
    <col min="3" max="9" width="10.83203125" style="30"/>
    <col min="10" max="10" width="10.83203125" style="37"/>
    <col min="11" max="13" width="10.83203125" style="30"/>
    <col min="14" max="14" width="10.83203125" style="37"/>
    <col min="15" max="17" width="10.83203125" style="30"/>
    <col min="18" max="18" width="10.83203125" style="37"/>
    <col min="19" max="21" width="10.83203125" style="30"/>
    <col min="22" max="22" width="10.83203125" style="37"/>
    <col min="23" max="23" width="39" style="38" customWidth="1"/>
    <col min="24" max="16384" width="10.83203125" style="30"/>
  </cols>
  <sheetData>
    <row r="1" spans="1:28" s="30" customFormat="1" ht="84" x14ac:dyDescent="0.15">
      <c r="A1" s="29" t="s">
        <v>89</v>
      </c>
      <c r="F1" s="31" t="s">
        <v>2</v>
      </c>
      <c r="G1" s="31" t="s">
        <v>12</v>
      </c>
      <c r="H1" s="31" t="s">
        <v>13</v>
      </c>
      <c r="I1" s="31" t="s">
        <v>14</v>
      </c>
      <c r="J1" s="32"/>
      <c r="K1" s="31" t="s">
        <v>15</v>
      </c>
      <c r="L1" s="31" t="s">
        <v>16</v>
      </c>
      <c r="M1" s="31" t="s">
        <v>17</v>
      </c>
      <c r="N1" s="32"/>
      <c r="O1" s="31" t="s">
        <v>18</v>
      </c>
      <c r="P1" s="31" t="s">
        <v>19</v>
      </c>
      <c r="Q1" s="31" t="s">
        <v>20</v>
      </c>
      <c r="R1" s="32"/>
      <c r="S1" s="31" t="s">
        <v>21</v>
      </c>
      <c r="T1" s="31" t="s">
        <v>22</v>
      </c>
      <c r="U1" s="31" t="s">
        <v>23</v>
      </c>
      <c r="V1" s="32"/>
      <c r="W1" s="31" t="s">
        <v>24</v>
      </c>
      <c r="AB1" s="29" t="s">
        <v>114</v>
      </c>
    </row>
    <row r="2" spans="1:28" s="30" customFormat="1" x14ac:dyDescent="0.15">
      <c r="F2" s="33" t="s">
        <v>29</v>
      </c>
      <c r="G2" s="33" t="s">
        <v>26</v>
      </c>
      <c r="H2" s="33" t="s">
        <v>28</v>
      </c>
      <c r="I2" s="33">
        <v>4</v>
      </c>
      <c r="J2" s="34" t="str" cm="1">
        <f t="array" ref="J2">INDEX($C$4:$C$28,MATCH(G2&amp;H2,$A$4:$A$28&amp;$B$4:$B$28,0))</f>
        <v>A</v>
      </c>
      <c r="K2" s="33" t="s">
        <v>26</v>
      </c>
      <c r="L2" s="33" t="s">
        <v>30</v>
      </c>
      <c r="M2" s="33">
        <v>4</v>
      </c>
      <c r="N2" s="34" t="str" cm="1">
        <f t="array" ref="N2">INDEX($C$4:$C$28,MATCH(K2&amp;L2,$A$4:$A$28&amp;$B$4:$B$28,0))</f>
        <v>O</v>
      </c>
      <c r="O2" s="33" t="s">
        <v>26</v>
      </c>
      <c r="P2" s="33" t="s">
        <v>30</v>
      </c>
      <c r="Q2" s="33">
        <v>3</v>
      </c>
      <c r="R2" s="34" t="str" cm="1">
        <f t="array" ref="R2">INDEX($C$4:$C$28,MATCH(O2&amp;P2,$A$4:$A$28&amp;$B$4:$B$28,0))</f>
        <v>O</v>
      </c>
      <c r="S2" s="33" t="s">
        <v>26</v>
      </c>
      <c r="T2" s="33" t="s">
        <v>30</v>
      </c>
      <c r="U2" s="33">
        <v>2</v>
      </c>
      <c r="V2" s="34" t="str" cm="1">
        <f t="array" ref="V2">INDEX($C$4:$C$28,MATCH(S2&amp;T2,$A$4:$A$28&amp;$B$4:$B$28,0))</f>
        <v>O</v>
      </c>
      <c r="W2" s="35"/>
    </row>
    <row r="3" spans="1:28" s="30" customFormat="1" x14ac:dyDescent="0.15">
      <c r="A3" s="29" t="s">
        <v>90</v>
      </c>
      <c r="B3" s="29" t="s">
        <v>91</v>
      </c>
      <c r="C3" s="29" t="s">
        <v>97</v>
      </c>
      <c r="F3" s="33" t="s">
        <v>31</v>
      </c>
      <c r="G3" s="33" t="s">
        <v>26</v>
      </c>
      <c r="H3" s="33" t="s">
        <v>27</v>
      </c>
      <c r="I3" s="33">
        <v>4</v>
      </c>
      <c r="J3" s="34" t="str" cm="1">
        <f t="array" ref="J3">INDEX($C$4:$C$28,MATCH(G3&amp;H3,$A$4:$A$28&amp;$B$4:$B$28,0))</f>
        <v>A</v>
      </c>
      <c r="K3" s="33" t="s">
        <v>26</v>
      </c>
      <c r="L3" s="33" t="s">
        <v>27</v>
      </c>
      <c r="M3" s="33">
        <v>4</v>
      </c>
      <c r="N3" s="34" t="str" cm="1">
        <f t="array" ref="N3">INDEX($C$4:$C$28,MATCH(K3&amp;L3,$A$4:$A$28&amp;$B$4:$B$28,0))</f>
        <v>A</v>
      </c>
      <c r="O3" s="33" t="s">
        <v>26</v>
      </c>
      <c r="P3" s="33" t="s">
        <v>27</v>
      </c>
      <c r="Q3" s="33">
        <v>4</v>
      </c>
      <c r="R3" s="34" t="str" cm="1">
        <f t="array" ref="R3">INDEX($C$4:$C$28,MATCH(O3&amp;P3,$A$4:$A$28&amp;$B$4:$B$28,0))</f>
        <v>A</v>
      </c>
      <c r="S3" s="33" t="s">
        <v>26</v>
      </c>
      <c r="T3" s="33" t="s">
        <v>28</v>
      </c>
      <c r="U3" s="33">
        <v>4</v>
      </c>
      <c r="V3" s="34" t="str" cm="1">
        <f t="array" ref="V3">INDEX($C$4:$C$28,MATCH(S3&amp;T3,$A$4:$A$28&amp;$B$4:$B$28,0))</f>
        <v>A</v>
      </c>
      <c r="W3" s="35"/>
    </row>
    <row r="4" spans="1:28" s="30" customFormat="1" ht="28" x14ac:dyDescent="0.15">
      <c r="A4" s="29" t="s">
        <v>92</v>
      </c>
      <c r="B4" s="29" t="s">
        <v>92</v>
      </c>
      <c r="C4" s="29" t="s">
        <v>98</v>
      </c>
      <c r="F4" s="33" t="s">
        <v>32</v>
      </c>
      <c r="G4" s="33" t="s">
        <v>33</v>
      </c>
      <c r="H4" s="33" t="s">
        <v>30</v>
      </c>
      <c r="I4" s="33">
        <v>4</v>
      </c>
      <c r="J4" s="34" t="str" cm="1">
        <f t="array" ref="J4">INDEX($C$4:$C$28,MATCH(G4&amp;H4,$A$4:$A$28&amp;$B$4:$B$28,0))</f>
        <v>M</v>
      </c>
      <c r="K4" s="33" t="s">
        <v>30</v>
      </c>
      <c r="L4" s="33" t="s">
        <v>30</v>
      </c>
      <c r="M4" s="33">
        <v>5</v>
      </c>
      <c r="N4" s="34" t="str" cm="1">
        <f t="array" ref="N4">INDEX($C$4:$C$28,MATCH(K4&amp;L4,$A$4:$A$28&amp;$B$4:$B$28,0))</f>
        <v>Q</v>
      </c>
      <c r="O4" s="33" t="s">
        <v>33</v>
      </c>
      <c r="P4" s="33" t="s">
        <v>30</v>
      </c>
      <c r="Q4" s="33">
        <v>4</v>
      </c>
      <c r="R4" s="34" t="str" cm="1">
        <f t="array" ref="R4">INDEX($C$4:$C$28,MATCH(O4&amp;P4,$A$4:$A$28&amp;$B$4:$B$28,0))</f>
        <v>M</v>
      </c>
      <c r="S4" s="33" t="s">
        <v>33</v>
      </c>
      <c r="T4" s="33" t="s">
        <v>30</v>
      </c>
      <c r="U4" s="33">
        <v>4</v>
      </c>
      <c r="V4" s="34" t="str" cm="1">
        <f t="array" ref="V4">INDEX($C$4:$C$28,MATCH(S4&amp;T4,$A$4:$A$28&amp;$B$4:$B$28,0))</f>
        <v>M</v>
      </c>
      <c r="W4" s="31" t="s">
        <v>34</v>
      </c>
    </row>
    <row r="5" spans="1:28" s="30" customFormat="1" ht="210" x14ac:dyDescent="0.15">
      <c r="A5" s="29" t="s">
        <v>92</v>
      </c>
      <c r="B5" s="29" t="s">
        <v>93</v>
      </c>
      <c r="C5" s="29" t="s">
        <v>99</v>
      </c>
      <c r="F5" s="33" t="s">
        <v>35</v>
      </c>
      <c r="G5" s="33" t="s">
        <v>26</v>
      </c>
      <c r="H5" s="33" t="s">
        <v>30</v>
      </c>
      <c r="I5" s="33">
        <v>4</v>
      </c>
      <c r="J5" s="34" t="str" cm="1">
        <f t="array" ref="J5">INDEX($C$4:$C$28,MATCH(G5&amp;H5,$A$4:$A$28&amp;$B$4:$B$28,0))</f>
        <v>O</v>
      </c>
      <c r="K5" s="33" t="s">
        <v>26</v>
      </c>
      <c r="L5" s="33" t="s">
        <v>30</v>
      </c>
      <c r="M5" s="33">
        <v>2</v>
      </c>
      <c r="N5" s="34" t="str" cm="1">
        <f t="array" ref="N5">INDEX($C$4:$C$28,MATCH(K5&amp;L5,$A$4:$A$28&amp;$B$4:$B$28,0))</f>
        <v>O</v>
      </c>
      <c r="O5" s="33" t="s">
        <v>26</v>
      </c>
      <c r="P5" s="33" t="s">
        <v>30</v>
      </c>
      <c r="Q5" s="33">
        <v>5</v>
      </c>
      <c r="R5" s="34" t="str" cm="1">
        <f t="array" ref="R5">INDEX($C$4:$C$28,MATCH(O5&amp;P5,$A$4:$A$28&amp;$B$4:$B$28,0))</f>
        <v>O</v>
      </c>
      <c r="S5" s="33" t="s">
        <v>33</v>
      </c>
      <c r="T5" s="33" t="s">
        <v>30</v>
      </c>
      <c r="U5" s="33">
        <v>4</v>
      </c>
      <c r="V5" s="34" t="str" cm="1">
        <f t="array" ref="V5">INDEX($C$4:$C$28,MATCH(S5&amp;T5,$A$4:$A$28&amp;$B$4:$B$28,0))</f>
        <v>M</v>
      </c>
      <c r="W5" s="31" t="s">
        <v>36</v>
      </c>
    </row>
    <row r="6" spans="1:28" s="30" customFormat="1" x14ac:dyDescent="0.15">
      <c r="A6" s="29" t="s">
        <v>92</v>
      </c>
      <c r="B6" s="29" t="s">
        <v>94</v>
      </c>
      <c r="C6" s="29" t="s">
        <v>99</v>
      </c>
      <c r="F6" s="33" t="s">
        <v>37</v>
      </c>
      <c r="G6" s="33" t="s">
        <v>26</v>
      </c>
      <c r="H6" s="33" t="s">
        <v>28</v>
      </c>
      <c r="I6" s="33">
        <v>5</v>
      </c>
      <c r="J6" s="34" t="str" cm="1">
        <f t="array" ref="J6">INDEX($C$4:$C$28,MATCH(G6&amp;H6,$A$4:$A$28&amp;$B$4:$B$28,0))</f>
        <v>A</v>
      </c>
      <c r="K6" s="33" t="s">
        <v>26</v>
      </c>
      <c r="L6" s="33" t="s">
        <v>30</v>
      </c>
      <c r="M6" s="33">
        <v>6</v>
      </c>
      <c r="N6" s="34" t="str" cm="1">
        <f t="array" ref="N6">INDEX($C$4:$C$28,MATCH(K6&amp;L6,$A$4:$A$28&amp;$B$4:$B$28,0))</f>
        <v>O</v>
      </c>
      <c r="O6" s="33" t="s">
        <v>26</v>
      </c>
      <c r="P6" s="33" t="s">
        <v>28</v>
      </c>
      <c r="Q6" s="33">
        <v>6</v>
      </c>
      <c r="R6" s="34" t="str" cm="1">
        <f t="array" ref="R6">INDEX($C$4:$C$28,MATCH(O6&amp;P6,$A$4:$A$28&amp;$B$4:$B$28,0))</f>
        <v>A</v>
      </c>
      <c r="S6" s="33" t="s">
        <v>26</v>
      </c>
      <c r="T6" s="33" t="s">
        <v>28</v>
      </c>
      <c r="U6" s="33">
        <v>6</v>
      </c>
      <c r="V6" s="34" t="str" cm="1">
        <f t="array" ref="V6">INDEX($C$4:$C$28,MATCH(S6&amp;T6,$A$4:$A$28&amp;$B$4:$B$28,0))</f>
        <v>A</v>
      </c>
      <c r="W6" s="35"/>
    </row>
    <row r="7" spans="1:28" s="30" customFormat="1" ht="28" x14ac:dyDescent="0.15">
      <c r="A7" s="29" t="s">
        <v>92</v>
      </c>
      <c r="B7" s="29" t="s">
        <v>95</v>
      </c>
      <c r="C7" s="29" t="s">
        <v>99</v>
      </c>
      <c r="F7" s="33" t="s">
        <v>38</v>
      </c>
      <c r="G7" s="33" t="s">
        <v>26</v>
      </c>
      <c r="H7" s="33" t="s">
        <v>30</v>
      </c>
      <c r="I7" s="33">
        <v>4</v>
      </c>
      <c r="J7" s="34" t="str" cm="1">
        <f t="array" ref="J7">INDEX($C$4:$C$28,MATCH(G7&amp;H7,$A$4:$A$28&amp;$B$4:$B$28,0))</f>
        <v>O</v>
      </c>
      <c r="K7" s="33" t="s">
        <v>26</v>
      </c>
      <c r="L7" s="33" t="s">
        <v>30</v>
      </c>
      <c r="M7" s="33">
        <v>5</v>
      </c>
      <c r="N7" s="34" t="str" cm="1">
        <f t="array" ref="N7">INDEX($C$4:$C$28,MATCH(K7&amp;L7,$A$4:$A$28&amp;$B$4:$B$28,0))</f>
        <v>O</v>
      </c>
      <c r="O7" s="33" t="s">
        <v>26</v>
      </c>
      <c r="P7" s="33" t="s">
        <v>30</v>
      </c>
      <c r="Q7" s="33">
        <v>6</v>
      </c>
      <c r="R7" s="34" t="str" cm="1">
        <f t="array" ref="R7">INDEX($C$4:$C$28,MATCH(O7&amp;P7,$A$4:$A$28&amp;$B$4:$B$28,0))</f>
        <v>O</v>
      </c>
      <c r="S7" s="33" t="s">
        <v>26</v>
      </c>
      <c r="T7" s="33" t="s">
        <v>30</v>
      </c>
      <c r="U7" s="33">
        <v>5</v>
      </c>
      <c r="V7" s="34" t="str" cm="1">
        <f t="array" ref="V7">INDEX($C$4:$C$28,MATCH(S7&amp;T7,$A$4:$A$28&amp;$B$4:$B$28,0))</f>
        <v>O</v>
      </c>
      <c r="W7" s="31" t="s">
        <v>39</v>
      </c>
    </row>
    <row r="8" spans="1:28" s="30" customFormat="1" ht="14" x14ac:dyDescent="0.15">
      <c r="A8" s="29" t="s">
        <v>92</v>
      </c>
      <c r="B8" s="29" t="s">
        <v>96</v>
      </c>
      <c r="C8" s="29" t="s">
        <v>100</v>
      </c>
      <c r="F8" s="33" t="s">
        <v>40</v>
      </c>
      <c r="G8" s="33" t="s">
        <v>26</v>
      </c>
      <c r="H8" s="33" t="s">
        <v>30</v>
      </c>
      <c r="I8" s="33">
        <v>6</v>
      </c>
      <c r="J8" s="34" t="str" cm="1">
        <f t="array" ref="J8">INDEX($C$4:$C$28,MATCH(G8&amp;H8,$A$4:$A$28&amp;$B$4:$B$28,0))</f>
        <v>O</v>
      </c>
      <c r="K8" s="33" t="s">
        <v>28</v>
      </c>
      <c r="L8" s="33" t="s">
        <v>30</v>
      </c>
      <c r="M8" s="33">
        <v>5</v>
      </c>
      <c r="N8" s="34" t="str" cm="1">
        <f t="array" ref="N8">INDEX($C$4:$C$28,MATCH(K8&amp;L8,$A$4:$A$28&amp;$B$4:$B$28,0))</f>
        <v>M</v>
      </c>
      <c r="O8" s="33" t="s">
        <v>26</v>
      </c>
      <c r="P8" s="33" t="s">
        <v>30</v>
      </c>
      <c r="Q8" s="33">
        <v>6</v>
      </c>
      <c r="R8" s="34" t="str" cm="1">
        <f t="array" ref="R8">INDEX($C$4:$C$28,MATCH(O8&amp;P8,$A$4:$A$28&amp;$B$4:$B$28,0))</f>
        <v>O</v>
      </c>
      <c r="S8" s="33" t="s">
        <v>26</v>
      </c>
      <c r="T8" s="33" t="s">
        <v>30</v>
      </c>
      <c r="U8" s="33">
        <v>6</v>
      </c>
      <c r="V8" s="34" t="str" cm="1">
        <f t="array" ref="V8">INDEX($C$4:$C$28,MATCH(S8&amp;T8,$A$4:$A$28&amp;$B$4:$B$28,0))</f>
        <v>O</v>
      </c>
      <c r="W8" s="31" t="s">
        <v>41</v>
      </c>
    </row>
    <row r="9" spans="1:28" s="30" customFormat="1" ht="14" x14ac:dyDescent="0.15">
      <c r="A9" s="29" t="s">
        <v>93</v>
      </c>
      <c r="B9" s="29" t="s">
        <v>92</v>
      </c>
      <c r="C9" s="29" t="s">
        <v>102</v>
      </c>
      <c r="F9" s="33" t="s">
        <v>42</v>
      </c>
      <c r="G9" s="33" t="s">
        <v>26</v>
      </c>
      <c r="H9" s="33" t="s">
        <v>30</v>
      </c>
      <c r="I9" s="33">
        <v>7</v>
      </c>
      <c r="J9" s="34" t="str" cm="1">
        <f t="array" ref="J9">INDEX($C$4:$C$28,MATCH(G9&amp;H9,$A$4:$A$28&amp;$B$4:$B$28,0))</f>
        <v>O</v>
      </c>
      <c r="K9" s="33" t="s">
        <v>26</v>
      </c>
      <c r="L9" s="33" t="s">
        <v>30</v>
      </c>
      <c r="M9" s="33">
        <v>7</v>
      </c>
      <c r="N9" s="34" t="str" cm="1">
        <f t="array" ref="N9">INDEX($C$4:$C$28,MATCH(K9&amp;L9,$A$4:$A$28&amp;$B$4:$B$28,0))</f>
        <v>O</v>
      </c>
      <c r="O9" s="33" t="s">
        <v>26</v>
      </c>
      <c r="P9" s="33" t="s">
        <v>30</v>
      </c>
      <c r="Q9" s="33">
        <v>7</v>
      </c>
      <c r="R9" s="34" t="str" cm="1">
        <f t="array" ref="R9">INDEX($C$4:$C$28,MATCH(O9&amp;P9,$A$4:$A$28&amp;$B$4:$B$28,0))</f>
        <v>O</v>
      </c>
      <c r="S9" s="33" t="s">
        <v>26</v>
      </c>
      <c r="T9" s="33" t="s">
        <v>30</v>
      </c>
      <c r="U9" s="33">
        <v>7</v>
      </c>
      <c r="V9" s="34" t="str" cm="1">
        <f t="array" ref="V9">INDEX($C$4:$C$28,MATCH(S9&amp;T9,$A$4:$A$28&amp;$B$4:$B$28,0))</f>
        <v>O</v>
      </c>
      <c r="W9" s="31" t="s">
        <v>43</v>
      </c>
    </row>
    <row r="10" spans="1:28" s="30" customFormat="1" ht="56" x14ac:dyDescent="0.15">
      <c r="A10" s="29" t="s">
        <v>93</v>
      </c>
      <c r="B10" s="29" t="s">
        <v>93</v>
      </c>
      <c r="C10" s="29" t="s">
        <v>101</v>
      </c>
      <c r="F10" s="33" t="s">
        <v>44</v>
      </c>
      <c r="G10" s="33" t="s">
        <v>26</v>
      </c>
      <c r="H10" s="33" t="s">
        <v>30</v>
      </c>
      <c r="I10" s="33">
        <v>4</v>
      </c>
      <c r="J10" s="34" t="str" cm="1">
        <f t="array" ref="J10">INDEX($C$4:$C$28,MATCH(G10&amp;H10,$A$4:$A$28&amp;$B$4:$B$28,0))</f>
        <v>O</v>
      </c>
      <c r="K10" s="33" t="s">
        <v>28</v>
      </c>
      <c r="L10" s="33" t="s">
        <v>30</v>
      </c>
      <c r="M10" s="33">
        <v>4</v>
      </c>
      <c r="N10" s="34" t="str" cm="1">
        <f t="array" ref="N10">INDEX($C$4:$C$28,MATCH(K10&amp;L10,$A$4:$A$28&amp;$B$4:$B$28,0))</f>
        <v>M</v>
      </c>
      <c r="O10" s="33" t="s">
        <v>26</v>
      </c>
      <c r="P10" s="33" t="s">
        <v>30</v>
      </c>
      <c r="Q10" s="33">
        <v>5</v>
      </c>
      <c r="R10" s="34" t="str" cm="1">
        <f t="array" ref="R10">INDEX($C$4:$C$28,MATCH(O10&amp;P10,$A$4:$A$28&amp;$B$4:$B$28,0))</f>
        <v>O</v>
      </c>
      <c r="S10" s="33" t="s">
        <v>26</v>
      </c>
      <c r="T10" s="33" t="s">
        <v>30</v>
      </c>
      <c r="U10" s="33">
        <v>4</v>
      </c>
      <c r="V10" s="34" t="str" cm="1">
        <f t="array" ref="V10">INDEX($C$4:$C$28,MATCH(S10&amp;T10,$A$4:$A$28&amp;$B$4:$B$28,0))</f>
        <v>O</v>
      </c>
      <c r="W10" s="31" t="s">
        <v>46</v>
      </c>
    </row>
    <row r="11" spans="1:28" s="30" customFormat="1" x14ac:dyDescent="0.15">
      <c r="A11" s="29" t="s">
        <v>93</v>
      </c>
      <c r="B11" s="29" t="s">
        <v>94</v>
      </c>
      <c r="C11" s="29" t="s">
        <v>101</v>
      </c>
      <c r="F11" s="33" t="s">
        <v>47</v>
      </c>
      <c r="G11" s="33" t="s">
        <v>26</v>
      </c>
      <c r="H11" s="33" t="s">
        <v>30</v>
      </c>
      <c r="I11" s="33">
        <v>5</v>
      </c>
      <c r="J11" s="34" t="str" cm="1">
        <f t="array" ref="J11">INDEX($C$4:$C$28,MATCH(G11&amp;H11,$A$4:$A$28&amp;$B$4:$B$28,0))</f>
        <v>O</v>
      </c>
      <c r="K11" s="33" t="s">
        <v>26</v>
      </c>
      <c r="L11" s="33" t="s">
        <v>28</v>
      </c>
      <c r="M11" s="33">
        <v>2</v>
      </c>
      <c r="N11" s="34" t="str" cm="1">
        <f t="array" ref="N11">INDEX($C$4:$C$28,MATCH(K11&amp;L11,$A$4:$A$28&amp;$B$4:$B$28,0))</f>
        <v>A</v>
      </c>
      <c r="O11" s="33" t="s">
        <v>33</v>
      </c>
      <c r="P11" s="33" t="s">
        <v>30</v>
      </c>
      <c r="Q11" s="33">
        <v>2</v>
      </c>
      <c r="R11" s="34" t="str" cm="1">
        <f t="array" ref="R11">INDEX($C$4:$C$28,MATCH(O11&amp;P11,$A$4:$A$28&amp;$B$4:$B$28,0))</f>
        <v>M</v>
      </c>
      <c r="S11" s="33" t="s">
        <v>27</v>
      </c>
      <c r="T11" s="33" t="s">
        <v>27</v>
      </c>
      <c r="U11" s="33">
        <v>5</v>
      </c>
      <c r="V11" s="34" t="str" cm="1">
        <f t="array" ref="V11">INDEX($C$4:$C$28,MATCH(S11&amp;T11,$A$4:$A$28&amp;$B$4:$B$28,0))</f>
        <v>I</v>
      </c>
      <c r="W11" s="35"/>
    </row>
    <row r="12" spans="1:28" s="30" customFormat="1" ht="42" x14ac:dyDescent="0.15">
      <c r="A12" s="29" t="s">
        <v>93</v>
      </c>
      <c r="B12" s="29" t="s">
        <v>95</v>
      </c>
      <c r="C12" s="29" t="s">
        <v>101</v>
      </c>
      <c r="F12" s="33" t="s">
        <v>48</v>
      </c>
      <c r="G12" s="33" t="s">
        <v>26</v>
      </c>
      <c r="H12" s="33" t="s">
        <v>30</v>
      </c>
      <c r="I12" s="33">
        <v>5</v>
      </c>
      <c r="J12" s="34" t="str" cm="1">
        <f t="array" ref="J12">INDEX($C$4:$C$28,MATCH(G12&amp;H12,$A$4:$A$28&amp;$B$4:$B$28,0))</f>
        <v>O</v>
      </c>
      <c r="K12" s="33" t="s">
        <v>26</v>
      </c>
      <c r="L12" s="33" t="s">
        <v>30</v>
      </c>
      <c r="M12" s="33">
        <v>3</v>
      </c>
      <c r="N12" s="34" t="str" cm="1">
        <f t="array" ref="N12">INDEX($C$4:$C$28,MATCH(K12&amp;L12,$A$4:$A$28&amp;$B$4:$B$28,0))</f>
        <v>O</v>
      </c>
      <c r="O12" s="33" t="s">
        <v>27</v>
      </c>
      <c r="P12" s="33" t="s">
        <v>27</v>
      </c>
      <c r="Q12" s="33">
        <v>4</v>
      </c>
      <c r="R12" s="34" t="str" cm="1">
        <f t="array" ref="R12">INDEX($C$4:$C$28,MATCH(O12&amp;P12,$A$4:$A$28&amp;$B$4:$B$28,0))</f>
        <v>I</v>
      </c>
      <c r="S12" s="33" t="s">
        <v>33</v>
      </c>
      <c r="T12" s="33" t="s">
        <v>28</v>
      </c>
      <c r="U12" s="33">
        <v>3</v>
      </c>
      <c r="V12" s="34" t="str" cm="1">
        <f t="array" ref="V12">INDEX($C$4:$C$28,MATCH(S12&amp;T12,$A$4:$A$28&amp;$B$4:$B$28,0))</f>
        <v>I</v>
      </c>
      <c r="W12" s="31" t="s">
        <v>49</v>
      </c>
    </row>
    <row r="13" spans="1:28" s="30" customFormat="1" ht="28" x14ac:dyDescent="0.15">
      <c r="A13" s="29" t="s">
        <v>93</v>
      </c>
      <c r="B13" s="29" t="s">
        <v>96</v>
      </c>
      <c r="C13" s="29" t="s">
        <v>103</v>
      </c>
      <c r="F13" s="33" t="s">
        <v>50</v>
      </c>
      <c r="G13" s="33" t="s">
        <v>26</v>
      </c>
      <c r="H13" s="33" t="s">
        <v>28</v>
      </c>
      <c r="I13" s="33">
        <v>3</v>
      </c>
      <c r="J13" s="34" t="str" cm="1">
        <f t="array" ref="J13">INDEX($C$4:$C$28,MATCH(G13&amp;H13,$A$4:$A$28&amp;$B$4:$B$28,0))</f>
        <v>A</v>
      </c>
      <c r="K13" s="33" t="s">
        <v>26</v>
      </c>
      <c r="L13" s="33" t="s">
        <v>27</v>
      </c>
      <c r="M13" s="33">
        <v>4</v>
      </c>
      <c r="N13" s="34" t="str" cm="1">
        <f t="array" ref="N13">INDEX($C$4:$C$28,MATCH(K13&amp;L13,$A$4:$A$28&amp;$B$4:$B$28,0))</f>
        <v>A</v>
      </c>
      <c r="O13" s="33" t="s">
        <v>26</v>
      </c>
      <c r="P13" s="33" t="s">
        <v>30</v>
      </c>
      <c r="Q13" s="33">
        <v>4</v>
      </c>
      <c r="R13" s="34" t="str" cm="1">
        <f t="array" ref="R13">INDEX($C$4:$C$28,MATCH(O13&amp;P13,$A$4:$A$28&amp;$B$4:$B$28,0))</f>
        <v>O</v>
      </c>
      <c r="S13" s="33" t="s">
        <v>33</v>
      </c>
      <c r="T13" s="33" t="s">
        <v>30</v>
      </c>
      <c r="U13" s="33">
        <v>3</v>
      </c>
      <c r="V13" s="34" t="str" cm="1">
        <f t="array" ref="V13">INDEX($C$4:$C$28,MATCH(S13&amp;T13,$A$4:$A$28&amp;$B$4:$B$28,0))</f>
        <v>M</v>
      </c>
      <c r="W13" s="31" t="s">
        <v>51</v>
      </c>
    </row>
    <row r="14" spans="1:28" s="30" customFormat="1" x14ac:dyDescent="0.15">
      <c r="A14" s="29" t="s">
        <v>94</v>
      </c>
      <c r="B14" s="29" t="s">
        <v>92</v>
      </c>
      <c r="C14" s="29" t="s">
        <v>102</v>
      </c>
      <c r="F14" s="33" t="s">
        <v>54</v>
      </c>
      <c r="G14" s="33" t="s">
        <v>26</v>
      </c>
      <c r="H14" s="33" t="s">
        <v>30</v>
      </c>
      <c r="I14" s="33">
        <v>6</v>
      </c>
      <c r="J14" s="34" t="str" cm="1">
        <f t="array" ref="J14">INDEX($C$4:$C$28,MATCH(G14&amp;H14,$A$4:$A$28&amp;$B$4:$B$28,0))</f>
        <v>O</v>
      </c>
      <c r="K14" s="33" t="s">
        <v>26</v>
      </c>
      <c r="L14" s="33" t="s">
        <v>30</v>
      </c>
      <c r="M14" s="33">
        <v>6</v>
      </c>
      <c r="N14" s="34" t="str" cm="1">
        <f t="array" ref="N14">INDEX($C$4:$C$28,MATCH(K14&amp;L14,$A$4:$A$28&amp;$B$4:$B$28,0))</f>
        <v>O</v>
      </c>
      <c r="O14" s="33" t="s">
        <v>26</v>
      </c>
      <c r="P14" s="33" t="s">
        <v>30</v>
      </c>
      <c r="Q14" s="33">
        <v>6</v>
      </c>
      <c r="R14" s="34" t="str" cm="1">
        <f t="array" ref="R14">INDEX($C$4:$C$28,MATCH(O14&amp;P14,$A$4:$A$28&amp;$B$4:$B$28,0))</f>
        <v>O</v>
      </c>
      <c r="S14" s="33" t="s">
        <v>26</v>
      </c>
      <c r="T14" s="33" t="s">
        <v>30</v>
      </c>
      <c r="U14" s="33">
        <v>6</v>
      </c>
      <c r="V14" s="34" t="str" cm="1">
        <f t="array" ref="V14">INDEX($C$4:$C$28,MATCH(S14&amp;T14,$A$4:$A$28&amp;$B$4:$B$28,0))</f>
        <v>O</v>
      </c>
      <c r="W14" s="35"/>
    </row>
    <row r="15" spans="1:28" s="30" customFormat="1" ht="28" x14ac:dyDescent="0.15">
      <c r="A15" s="29" t="s">
        <v>94</v>
      </c>
      <c r="B15" s="29" t="s">
        <v>93</v>
      </c>
      <c r="C15" s="29" t="s">
        <v>101</v>
      </c>
      <c r="F15" s="33" t="s">
        <v>55</v>
      </c>
      <c r="G15" s="33" t="s">
        <v>26</v>
      </c>
      <c r="H15" s="33" t="s">
        <v>30</v>
      </c>
      <c r="I15" s="33">
        <v>6</v>
      </c>
      <c r="J15" s="34" t="str" cm="1">
        <f t="array" ref="J15">INDEX($C$4:$C$28,MATCH(G15&amp;H15,$A$4:$A$28&amp;$B$4:$B$28,0))</f>
        <v>O</v>
      </c>
      <c r="K15" s="33" t="s">
        <v>28</v>
      </c>
      <c r="L15" s="33" t="s">
        <v>30</v>
      </c>
      <c r="M15" s="33">
        <v>6</v>
      </c>
      <c r="N15" s="34" t="str" cm="1">
        <f t="array" ref="N15">INDEX($C$4:$C$28,MATCH(K15&amp;L15,$A$4:$A$28&amp;$B$4:$B$28,0))</f>
        <v>M</v>
      </c>
      <c r="O15" s="33" t="s">
        <v>33</v>
      </c>
      <c r="P15" s="33" t="s">
        <v>30</v>
      </c>
      <c r="Q15" s="33">
        <v>6</v>
      </c>
      <c r="R15" s="34" t="str" cm="1">
        <f t="array" ref="R15">INDEX($C$4:$C$28,MATCH(O15&amp;P15,$A$4:$A$28&amp;$B$4:$B$28,0))</f>
        <v>M</v>
      </c>
      <c r="S15" s="33" t="s">
        <v>33</v>
      </c>
      <c r="T15" s="33" t="s">
        <v>30</v>
      </c>
      <c r="U15" s="33">
        <v>5</v>
      </c>
      <c r="V15" s="34" t="str" cm="1">
        <f t="array" ref="V15">INDEX($C$4:$C$28,MATCH(S15&amp;T15,$A$4:$A$28&amp;$B$4:$B$28,0))</f>
        <v>M</v>
      </c>
      <c r="W15" s="31" t="s">
        <v>57</v>
      </c>
    </row>
    <row r="16" spans="1:28" s="30" customFormat="1" ht="42" x14ac:dyDescent="0.15">
      <c r="A16" s="29" t="s">
        <v>94</v>
      </c>
      <c r="B16" s="29" t="s">
        <v>94</v>
      </c>
      <c r="C16" s="29" t="s">
        <v>101</v>
      </c>
      <c r="F16" s="33" t="s">
        <v>58</v>
      </c>
      <c r="G16" s="33" t="s">
        <v>26</v>
      </c>
      <c r="H16" s="33" t="s">
        <v>28</v>
      </c>
      <c r="I16" s="33">
        <v>5</v>
      </c>
      <c r="J16" s="34" t="str" cm="1">
        <f t="array" ref="J16">INDEX($C$4:$C$28,MATCH(G16&amp;H16,$A$4:$A$28&amp;$B$4:$B$28,0))</f>
        <v>A</v>
      </c>
      <c r="K16" s="33" t="s">
        <v>28</v>
      </c>
      <c r="L16" s="33" t="s">
        <v>28</v>
      </c>
      <c r="M16" s="33">
        <v>4</v>
      </c>
      <c r="N16" s="34" t="str" cm="1">
        <f t="array" ref="N16">INDEX($C$4:$C$28,MATCH(K16&amp;L16,$A$4:$A$28&amp;$B$4:$B$28,0))</f>
        <v>I</v>
      </c>
      <c r="O16" s="33" t="s">
        <v>26</v>
      </c>
      <c r="P16" s="33" t="s">
        <v>28</v>
      </c>
      <c r="Q16" s="33">
        <v>5</v>
      </c>
      <c r="R16" s="34" t="str" cm="1">
        <f t="array" ref="R16">INDEX($C$4:$C$28,MATCH(O16&amp;P16,$A$4:$A$28&amp;$B$4:$B$28,0))</f>
        <v>A</v>
      </c>
      <c r="S16" s="33" t="s">
        <v>33</v>
      </c>
      <c r="T16" s="33" t="s">
        <v>28</v>
      </c>
      <c r="U16" s="33">
        <v>4</v>
      </c>
      <c r="V16" s="34" t="str" cm="1">
        <f t="array" ref="V16">INDEX($C$4:$C$28,MATCH(S16&amp;T16,$A$4:$A$28&amp;$B$4:$B$28,0))</f>
        <v>I</v>
      </c>
      <c r="W16" s="31" t="s">
        <v>59</v>
      </c>
    </row>
    <row r="17" spans="1:23" s="30" customFormat="1" ht="28" x14ac:dyDescent="0.15">
      <c r="A17" s="29" t="s">
        <v>94</v>
      </c>
      <c r="B17" s="29" t="s">
        <v>95</v>
      </c>
      <c r="C17" s="29" t="s">
        <v>101</v>
      </c>
      <c r="F17" s="33" t="s">
        <v>60</v>
      </c>
      <c r="G17" s="33" t="s">
        <v>26</v>
      </c>
      <c r="H17" s="33" t="s">
        <v>30</v>
      </c>
      <c r="I17" s="33">
        <v>5</v>
      </c>
      <c r="J17" s="34" t="str" cm="1">
        <f t="array" ref="J17">INDEX($C$4:$C$28,MATCH(G17&amp;H17,$A$4:$A$28&amp;$B$4:$B$28,0))</f>
        <v>O</v>
      </c>
      <c r="K17" s="33" t="s">
        <v>26</v>
      </c>
      <c r="L17" s="33" t="s">
        <v>30</v>
      </c>
      <c r="M17" s="33">
        <v>4</v>
      </c>
      <c r="N17" s="34" t="str" cm="1">
        <f t="array" ref="N17">INDEX($C$4:$C$28,MATCH(K17&amp;L17,$A$4:$A$28&amp;$B$4:$B$28,0))</f>
        <v>O</v>
      </c>
      <c r="O17" s="33" t="s">
        <v>26</v>
      </c>
      <c r="P17" s="33" t="s">
        <v>30</v>
      </c>
      <c r="Q17" s="33">
        <v>5</v>
      </c>
      <c r="R17" s="34" t="str" cm="1">
        <f t="array" ref="R17">INDEX($C$4:$C$28,MATCH(O17&amp;P17,$A$4:$A$28&amp;$B$4:$B$28,0))</f>
        <v>O</v>
      </c>
      <c r="S17" s="33" t="s">
        <v>28</v>
      </c>
      <c r="T17" s="33" t="s">
        <v>28</v>
      </c>
      <c r="U17" s="33">
        <v>5</v>
      </c>
      <c r="V17" s="34" t="str" cm="1">
        <f t="array" ref="V17">INDEX($C$4:$C$28,MATCH(S17&amp;T17,$A$4:$A$28&amp;$B$4:$B$28,0))</f>
        <v>I</v>
      </c>
      <c r="W17" s="31" t="s">
        <v>61</v>
      </c>
    </row>
    <row r="18" spans="1:23" s="30" customFormat="1" ht="42" x14ac:dyDescent="0.15">
      <c r="A18" s="29" t="s">
        <v>94</v>
      </c>
      <c r="B18" s="29" t="s">
        <v>96</v>
      </c>
      <c r="C18" s="29" t="s">
        <v>103</v>
      </c>
      <c r="F18" s="33" t="s">
        <v>62</v>
      </c>
      <c r="G18" s="33" t="s">
        <v>26</v>
      </c>
      <c r="H18" s="33" t="s">
        <v>30</v>
      </c>
      <c r="I18" s="33">
        <v>4</v>
      </c>
      <c r="J18" s="34" t="str" cm="1">
        <f t="array" ref="J18">INDEX($C$4:$C$28,MATCH(G18&amp;H18,$A$4:$A$28&amp;$B$4:$B$28,0))</f>
        <v>O</v>
      </c>
      <c r="K18" s="33" t="s">
        <v>28</v>
      </c>
      <c r="L18" s="33" t="s">
        <v>28</v>
      </c>
      <c r="M18" s="33">
        <v>4</v>
      </c>
      <c r="N18" s="34" t="str" cm="1">
        <f t="array" ref="N18">INDEX($C$4:$C$28,MATCH(K18&amp;L18,$A$4:$A$28&amp;$B$4:$B$28,0))</f>
        <v>I</v>
      </c>
      <c r="O18" s="33" t="s">
        <v>27</v>
      </c>
      <c r="P18" s="33" t="s">
        <v>27</v>
      </c>
      <c r="Q18" s="33">
        <v>7</v>
      </c>
      <c r="R18" s="34" t="str" cm="1">
        <f t="array" ref="R18">INDEX($C$4:$C$28,MATCH(O18&amp;P18,$A$4:$A$28&amp;$B$4:$B$28,0))</f>
        <v>I</v>
      </c>
      <c r="S18" s="33" t="s">
        <v>26</v>
      </c>
      <c r="T18" s="33" t="s">
        <v>28</v>
      </c>
      <c r="U18" s="33">
        <v>5</v>
      </c>
      <c r="V18" s="34" t="str" cm="1">
        <f t="array" ref="V18">INDEX($C$4:$C$28,MATCH(S18&amp;T18,$A$4:$A$28&amp;$B$4:$B$28,0))</f>
        <v>A</v>
      </c>
      <c r="W18" s="31" t="s">
        <v>64</v>
      </c>
    </row>
    <row r="19" spans="1:23" s="30" customFormat="1" x14ac:dyDescent="0.15">
      <c r="A19" s="29" t="s">
        <v>95</v>
      </c>
      <c r="B19" s="29" t="s">
        <v>92</v>
      </c>
      <c r="C19" s="29" t="s">
        <v>102</v>
      </c>
      <c r="F19" s="33" t="s">
        <v>65</v>
      </c>
      <c r="G19" s="33" t="s">
        <v>26</v>
      </c>
      <c r="H19" s="33" t="s">
        <v>28</v>
      </c>
      <c r="I19" s="33">
        <v>5</v>
      </c>
      <c r="J19" s="34" t="str" cm="1">
        <f t="array" ref="J19">INDEX($C$4:$C$28,MATCH(G19&amp;H19,$A$4:$A$28&amp;$B$4:$B$28,0))</f>
        <v>A</v>
      </c>
      <c r="K19" s="33" t="s">
        <v>26</v>
      </c>
      <c r="L19" s="33" t="s">
        <v>28</v>
      </c>
      <c r="M19" s="33">
        <v>5</v>
      </c>
      <c r="N19" s="34" t="str" cm="1">
        <f t="array" ref="N19">INDEX($C$4:$C$28,MATCH(K19&amp;L19,$A$4:$A$28&amp;$B$4:$B$28,0))</f>
        <v>A</v>
      </c>
      <c r="O19" s="33" t="s">
        <v>26</v>
      </c>
      <c r="P19" s="33" t="s">
        <v>28</v>
      </c>
      <c r="Q19" s="33">
        <v>5</v>
      </c>
      <c r="R19" s="34" t="str" cm="1">
        <f t="array" ref="R19">INDEX($C$4:$C$28,MATCH(O19&amp;P19,$A$4:$A$28&amp;$B$4:$B$28,0))</f>
        <v>A</v>
      </c>
      <c r="S19" s="33" t="s">
        <v>26</v>
      </c>
      <c r="T19" s="33" t="s">
        <v>28</v>
      </c>
      <c r="U19" s="33">
        <v>5</v>
      </c>
      <c r="V19" s="34" t="str" cm="1">
        <f t="array" ref="V19">INDEX($C$4:$C$28,MATCH(S19&amp;T19,$A$4:$A$28&amp;$B$4:$B$28,0))</f>
        <v>A</v>
      </c>
      <c r="W19" s="35"/>
    </row>
    <row r="20" spans="1:23" s="30" customFormat="1" x14ac:dyDescent="0.15">
      <c r="A20" s="29" t="s">
        <v>95</v>
      </c>
      <c r="B20" s="29" t="s">
        <v>93</v>
      </c>
      <c r="C20" s="29" t="s">
        <v>101</v>
      </c>
      <c r="F20" s="33" t="s">
        <v>67</v>
      </c>
      <c r="G20" s="33" t="s">
        <v>28</v>
      </c>
      <c r="H20" s="33" t="s">
        <v>27</v>
      </c>
      <c r="I20" s="33">
        <v>4</v>
      </c>
      <c r="J20" s="34" t="str" cm="1">
        <f t="array" ref="J20">INDEX($C$4:$C$28,MATCH(G20&amp;H20,$A$4:$A$28&amp;$B$4:$B$28,0))</f>
        <v>I</v>
      </c>
      <c r="K20" s="33" t="s">
        <v>33</v>
      </c>
      <c r="L20" s="33" t="s">
        <v>28</v>
      </c>
      <c r="M20" s="33">
        <v>4</v>
      </c>
      <c r="N20" s="34" t="str" cm="1">
        <f t="array" ref="N20">INDEX($C$4:$C$28,MATCH(K20&amp;L20,$A$4:$A$28&amp;$B$4:$B$28,0))</f>
        <v>I</v>
      </c>
      <c r="O20" s="33" t="s">
        <v>33</v>
      </c>
      <c r="P20" s="33" t="s">
        <v>28</v>
      </c>
      <c r="Q20" s="33">
        <v>4</v>
      </c>
      <c r="R20" s="34" t="str" cm="1">
        <f t="array" ref="R20">INDEX($C$4:$C$28,MATCH(O20&amp;P20,$A$4:$A$28&amp;$B$4:$B$28,0))</f>
        <v>I</v>
      </c>
      <c r="S20" s="33" t="s">
        <v>27</v>
      </c>
      <c r="T20" s="33" t="s">
        <v>27</v>
      </c>
      <c r="U20" s="33">
        <v>4</v>
      </c>
      <c r="V20" s="34" t="str" cm="1">
        <f t="array" ref="V20">INDEX($C$4:$C$28,MATCH(S20&amp;T20,$A$4:$A$28&amp;$B$4:$B$28,0))</f>
        <v>I</v>
      </c>
      <c r="W20" s="35"/>
    </row>
    <row r="21" spans="1:23" s="30" customFormat="1" ht="42" x14ac:dyDescent="0.15">
      <c r="A21" s="29" t="s">
        <v>95</v>
      </c>
      <c r="B21" s="29" t="s">
        <v>94</v>
      </c>
      <c r="C21" s="29" t="s">
        <v>101</v>
      </c>
      <c r="F21" s="33" t="s">
        <v>68</v>
      </c>
      <c r="G21" s="33" t="s">
        <v>26</v>
      </c>
      <c r="H21" s="33" t="s">
        <v>30</v>
      </c>
      <c r="I21" s="33">
        <v>3</v>
      </c>
      <c r="J21" s="34" t="str" cm="1">
        <f t="array" ref="J21">INDEX($C$4:$C$28,MATCH(G21&amp;H21,$A$4:$A$28&amp;$B$4:$B$28,0))</f>
        <v>O</v>
      </c>
      <c r="K21" s="33" t="s">
        <v>33</v>
      </c>
      <c r="L21" s="33" t="s">
        <v>30</v>
      </c>
      <c r="M21" s="33">
        <v>2</v>
      </c>
      <c r="N21" s="34" t="str" cm="1">
        <f t="array" ref="N21">INDEX($C$4:$C$28,MATCH(K21&amp;L21,$A$4:$A$28&amp;$B$4:$B$28,0))</f>
        <v>M</v>
      </c>
      <c r="O21" s="33" t="s">
        <v>26</v>
      </c>
      <c r="P21" s="33" t="s">
        <v>30</v>
      </c>
      <c r="Q21" s="33">
        <v>5</v>
      </c>
      <c r="R21" s="34" t="str" cm="1">
        <f t="array" ref="R21">INDEX($C$4:$C$28,MATCH(O21&amp;P21,$A$4:$A$28&amp;$B$4:$B$28,0))</f>
        <v>O</v>
      </c>
      <c r="S21" s="33" t="s">
        <v>26</v>
      </c>
      <c r="T21" s="33" t="s">
        <v>30</v>
      </c>
      <c r="U21" s="33">
        <v>5</v>
      </c>
      <c r="V21" s="34" t="str" cm="1">
        <f t="array" ref="V21">INDEX($C$4:$C$28,MATCH(S21&amp;T21,$A$4:$A$28&amp;$B$4:$B$28,0))</f>
        <v>O</v>
      </c>
      <c r="W21" s="31" t="s">
        <v>70</v>
      </c>
    </row>
    <row r="22" spans="1:23" s="30" customFormat="1" ht="70" x14ac:dyDescent="0.15">
      <c r="A22" s="29" t="s">
        <v>95</v>
      </c>
      <c r="B22" s="29" t="s">
        <v>95</v>
      </c>
      <c r="C22" s="29" t="s">
        <v>101</v>
      </c>
      <c r="F22" s="33" t="s">
        <v>71</v>
      </c>
      <c r="G22" s="33" t="s">
        <v>26</v>
      </c>
      <c r="H22" s="33" t="s">
        <v>30</v>
      </c>
      <c r="I22" s="33">
        <v>3</v>
      </c>
      <c r="J22" s="34" t="str" cm="1">
        <f t="array" ref="J22">INDEX($C$4:$C$28,MATCH(G22&amp;H22,$A$4:$A$28&amp;$B$4:$B$28,0))</f>
        <v>O</v>
      </c>
      <c r="K22" s="33" t="s">
        <v>28</v>
      </c>
      <c r="L22" s="33" t="s">
        <v>30</v>
      </c>
      <c r="M22" s="33">
        <v>1</v>
      </c>
      <c r="N22" s="34" t="str" cm="1">
        <f t="array" ref="N22">INDEX($C$4:$C$28,MATCH(K22&amp;L22,$A$4:$A$28&amp;$B$4:$B$28,0))</f>
        <v>M</v>
      </c>
      <c r="O22" s="33" t="s">
        <v>33</v>
      </c>
      <c r="P22" s="33" t="s">
        <v>27</v>
      </c>
      <c r="Q22" s="33">
        <v>4</v>
      </c>
      <c r="R22" s="34" t="str" cm="1">
        <f t="array" ref="R22">INDEX($C$4:$C$28,MATCH(O22&amp;P22,$A$4:$A$28&amp;$B$4:$B$28,0))</f>
        <v>I</v>
      </c>
      <c r="S22" s="33" t="s">
        <v>26</v>
      </c>
      <c r="T22" s="33" t="s">
        <v>30</v>
      </c>
      <c r="U22" s="33">
        <v>1</v>
      </c>
      <c r="V22" s="34" t="str" cm="1">
        <f t="array" ref="V22">INDEX($C$4:$C$28,MATCH(S22&amp;T22,$A$4:$A$28&amp;$B$4:$B$28,0))</f>
        <v>O</v>
      </c>
      <c r="W22" s="31" t="s">
        <v>72</v>
      </c>
    </row>
    <row r="23" spans="1:23" s="30" customFormat="1" ht="42" x14ac:dyDescent="0.15">
      <c r="A23" s="29" t="s">
        <v>95</v>
      </c>
      <c r="B23" s="29" t="s">
        <v>96</v>
      </c>
      <c r="C23" s="29" t="s">
        <v>103</v>
      </c>
      <c r="F23" s="33" t="s">
        <v>73</v>
      </c>
      <c r="G23" s="33" t="s">
        <v>26</v>
      </c>
      <c r="H23" s="33" t="s">
        <v>28</v>
      </c>
      <c r="I23" s="33">
        <v>5</v>
      </c>
      <c r="J23" s="34" t="str" cm="1">
        <f t="array" ref="J23">INDEX($C$4:$C$28,MATCH(G23&amp;H23,$A$4:$A$28&amp;$B$4:$B$28,0))</f>
        <v>A</v>
      </c>
      <c r="K23" s="33" t="s">
        <v>30</v>
      </c>
      <c r="L23" s="33" t="s">
        <v>33</v>
      </c>
      <c r="M23" s="33">
        <v>7</v>
      </c>
      <c r="N23" s="34" t="str" cm="1">
        <f t="array" ref="N23">INDEX($C$4:$C$28,MATCH(K23&amp;L23,$A$4:$A$28&amp;$B$4:$B$28,0))</f>
        <v>R</v>
      </c>
      <c r="O23" s="33" t="s">
        <v>27</v>
      </c>
      <c r="P23" s="33" t="s">
        <v>27</v>
      </c>
      <c r="Q23" s="33">
        <v>4</v>
      </c>
      <c r="R23" s="34" t="str" cm="1">
        <f t="array" ref="R23">INDEX($C$4:$C$28,MATCH(O23&amp;P23,$A$4:$A$28&amp;$B$4:$B$28,0))</f>
        <v>I</v>
      </c>
      <c r="S23" s="33" t="s">
        <v>33</v>
      </c>
      <c r="T23" s="33" t="s">
        <v>28</v>
      </c>
      <c r="U23" s="33">
        <v>5</v>
      </c>
      <c r="V23" s="34" t="str" cm="1">
        <f t="array" ref="V23">INDEX($C$4:$C$28,MATCH(S23&amp;T23,$A$4:$A$28&amp;$B$4:$B$28,0))</f>
        <v>I</v>
      </c>
      <c r="W23" s="31" t="s">
        <v>75</v>
      </c>
    </row>
    <row r="24" spans="1:23" s="30" customFormat="1" x14ac:dyDescent="0.15">
      <c r="A24" s="29" t="s">
        <v>96</v>
      </c>
      <c r="B24" s="29" t="s">
        <v>92</v>
      </c>
      <c r="C24" s="29" t="s">
        <v>102</v>
      </c>
      <c r="F24" s="33" t="s">
        <v>76</v>
      </c>
      <c r="G24" s="33" t="s">
        <v>26</v>
      </c>
      <c r="H24" s="33" t="s">
        <v>27</v>
      </c>
      <c r="I24" s="33">
        <v>6</v>
      </c>
      <c r="J24" s="34" t="str" cm="1">
        <f t="array" ref="J24">INDEX($C$4:$C$28,MATCH(G24&amp;H24,$A$4:$A$28&amp;$B$4:$B$28,0))</f>
        <v>A</v>
      </c>
      <c r="K24" s="33" t="s">
        <v>33</v>
      </c>
      <c r="L24" s="33" t="s">
        <v>28</v>
      </c>
      <c r="M24" s="33">
        <v>5</v>
      </c>
      <c r="N24" s="34" t="str" cm="1">
        <f t="array" ref="N24">INDEX($C$4:$C$28,MATCH(K24&amp;L24,$A$4:$A$28&amp;$B$4:$B$28,0))</f>
        <v>I</v>
      </c>
      <c r="O24" s="33" t="s">
        <v>26</v>
      </c>
      <c r="P24" s="33" t="s">
        <v>27</v>
      </c>
      <c r="Q24" s="33">
        <v>6</v>
      </c>
      <c r="R24" s="34" t="str" cm="1">
        <f t="array" ref="R24">INDEX($C$4:$C$28,MATCH(O24&amp;P24,$A$4:$A$28&amp;$B$4:$B$28,0))</f>
        <v>A</v>
      </c>
      <c r="S24" s="33" t="s">
        <v>26</v>
      </c>
      <c r="T24" s="33" t="s">
        <v>28</v>
      </c>
      <c r="U24" s="33">
        <v>6</v>
      </c>
      <c r="V24" s="34" t="str" cm="1">
        <f t="array" ref="V24">INDEX($C$4:$C$28,MATCH(S24&amp;T24,$A$4:$A$28&amp;$B$4:$B$28,0))</f>
        <v>A</v>
      </c>
      <c r="W24" s="35"/>
    </row>
    <row r="25" spans="1:23" s="30" customFormat="1" ht="14" x14ac:dyDescent="0.15">
      <c r="A25" s="29" t="s">
        <v>96</v>
      </c>
      <c r="B25" s="29" t="s">
        <v>93</v>
      </c>
      <c r="C25" s="29" t="s">
        <v>102</v>
      </c>
      <c r="F25" s="33" t="s">
        <v>77</v>
      </c>
      <c r="G25" s="33" t="s">
        <v>26</v>
      </c>
      <c r="H25" s="33" t="s">
        <v>30</v>
      </c>
      <c r="I25" s="33">
        <v>4</v>
      </c>
      <c r="J25" s="34" t="str" cm="1">
        <f t="array" ref="J25">INDEX($C$4:$C$28,MATCH(G25&amp;H25,$A$4:$A$28&amp;$B$4:$B$28,0))</f>
        <v>O</v>
      </c>
      <c r="K25" s="33" t="s">
        <v>33</v>
      </c>
      <c r="L25" s="33" t="s">
        <v>30</v>
      </c>
      <c r="M25" s="33">
        <v>4</v>
      </c>
      <c r="N25" s="34" t="str" cm="1">
        <f t="array" ref="N25">INDEX($C$4:$C$28,MATCH(K25&amp;L25,$A$4:$A$28&amp;$B$4:$B$28,0))</f>
        <v>M</v>
      </c>
      <c r="O25" s="33" t="s">
        <v>33</v>
      </c>
      <c r="P25" s="33" t="s">
        <v>30</v>
      </c>
      <c r="Q25" s="33">
        <v>3</v>
      </c>
      <c r="R25" s="34" t="str" cm="1">
        <f t="array" ref="R25">INDEX($C$4:$C$28,MATCH(O25&amp;P25,$A$4:$A$28&amp;$B$4:$B$28,0))</f>
        <v>M</v>
      </c>
      <c r="S25" s="33" t="s">
        <v>26</v>
      </c>
      <c r="T25" s="33" t="s">
        <v>30</v>
      </c>
      <c r="U25" s="33">
        <v>2</v>
      </c>
      <c r="V25" s="34" t="str" cm="1">
        <f t="array" ref="V25">INDEX($C$4:$C$28,MATCH(S25&amp;T25,$A$4:$A$28&amp;$B$4:$B$28,0))</f>
        <v>O</v>
      </c>
      <c r="W25" s="31" t="s">
        <v>78</v>
      </c>
    </row>
    <row r="26" spans="1:23" s="30" customFormat="1" x14ac:dyDescent="0.15">
      <c r="A26" s="29" t="s">
        <v>96</v>
      </c>
      <c r="B26" s="29" t="s">
        <v>94</v>
      </c>
      <c r="C26" s="29" t="s">
        <v>102</v>
      </c>
      <c r="F26" s="33" t="s">
        <v>79</v>
      </c>
      <c r="G26" s="33" t="s">
        <v>26</v>
      </c>
      <c r="H26" s="33" t="s">
        <v>30</v>
      </c>
      <c r="I26" s="33">
        <v>6</v>
      </c>
      <c r="J26" s="34" t="str" cm="1">
        <f t="array" ref="J26">INDEX($C$4:$C$28,MATCH(G26&amp;H26,$A$4:$A$28&amp;$B$4:$B$28,0))</f>
        <v>O</v>
      </c>
      <c r="K26" s="33" t="s">
        <v>33</v>
      </c>
      <c r="L26" s="33" t="s">
        <v>30</v>
      </c>
      <c r="M26" s="33">
        <v>6</v>
      </c>
      <c r="N26" s="34" t="str" cm="1">
        <f t="array" ref="N26">INDEX($C$4:$C$28,MATCH(K26&amp;L26,$A$4:$A$28&amp;$B$4:$B$28,0))</f>
        <v>M</v>
      </c>
      <c r="O26" s="33" t="s">
        <v>33</v>
      </c>
      <c r="P26" s="33" t="s">
        <v>30</v>
      </c>
      <c r="Q26" s="33">
        <v>6</v>
      </c>
      <c r="R26" s="34" t="str" cm="1">
        <f t="array" ref="R26">INDEX($C$4:$C$28,MATCH(O26&amp;P26,$A$4:$A$28&amp;$B$4:$B$28,0))</f>
        <v>M</v>
      </c>
      <c r="S26" s="33" t="s">
        <v>26</v>
      </c>
      <c r="T26" s="33" t="s">
        <v>28</v>
      </c>
      <c r="U26" s="33">
        <v>6</v>
      </c>
      <c r="V26" s="34" t="str" cm="1">
        <f t="array" ref="V26">INDEX($C$4:$C$28,MATCH(S26&amp;T26,$A$4:$A$28&amp;$B$4:$B$28,0))</f>
        <v>A</v>
      </c>
      <c r="W26" s="35"/>
    </row>
    <row r="27" spans="1:23" s="30" customFormat="1" ht="28" x14ac:dyDescent="0.15">
      <c r="A27" s="29" t="s">
        <v>96</v>
      </c>
      <c r="B27" s="29" t="s">
        <v>95</v>
      </c>
      <c r="C27" s="29" t="s">
        <v>102</v>
      </c>
      <c r="F27" s="33" t="s">
        <v>80</v>
      </c>
      <c r="G27" s="33" t="s">
        <v>28</v>
      </c>
      <c r="H27" s="33" t="s">
        <v>27</v>
      </c>
      <c r="I27" s="33">
        <v>4</v>
      </c>
      <c r="J27" s="34" t="str" cm="1">
        <f t="array" ref="J27">INDEX($C$4:$C$28,MATCH(G27&amp;H27,$A$4:$A$28&amp;$B$4:$B$28,0))</f>
        <v>I</v>
      </c>
      <c r="K27" s="33" t="s">
        <v>28</v>
      </c>
      <c r="L27" s="33" t="s">
        <v>27</v>
      </c>
      <c r="M27" s="33">
        <v>2</v>
      </c>
      <c r="N27" s="34" t="str" cm="1">
        <f t="array" ref="N27">INDEX($C$4:$C$28,MATCH(K27&amp;L27,$A$4:$A$28&amp;$B$4:$B$28,0))</f>
        <v>I</v>
      </c>
      <c r="O27" s="33" t="s">
        <v>28</v>
      </c>
      <c r="P27" s="33" t="s">
        <v>27</v>
      </c>
      <c r="Q27" s="33">
        <v>4</v>
      </c>
      <c r="R27" s="34" t="str" cm="1">
        <f t="array" ref="R27">INDEX($C$4:$C$28,MATCH(O27&amp;P27,$A$4:$A$28&amp;$B$4:$B$28,0))</f>
        <v>I</v>
      </c>
      <c r="S27" s="33" t="s">
        <v>33</v>
      </c>
      <c r="T27" s="33" t="s">
        <v>27</v>
      </c>
      <c r="U27" s="33">
        <v>3</v>
      </c>
      <c r="V27" s="34" t="str" cm="1">
        <f t="array" ref="V27">INDEX($C$4:$C$28,MATCH(S27&amp;T27,$A$4:$A$28&amp;$B$4:$B$28,0))</f>
        <v>I</v>
      </c>
      <c r="W27" s="31" t="s">
        <v>82</v>
      </c>
    </row>
    <row r="28" spans="1:23" s="30" customFormat="1" x14ac:dyDescent="0.15">
      <c r="A28" s="29" t="s">
        <v>96</v>
      </c>
      <c r="B28" s="29" t="s">
        <v>96</v>
      </c>
      <c r="C28" s="29" t="s">
        <v>98</v>
      </c>
      <c r="F28" s="33" t="s">
        <v>83</v>
      </c>
      <c r="G28" s="33" t="s">
        <v>26</v>
      </c>
      <c r="H28" s="33" t="s">
        <v>28</v>
      </c>
      <c r="I28" s="33">
        <v>4</v>
      </c>
      <c r="J28" s="34" t="str" cm="1">
        <f t="array" ref="J28">INDEX($C$4:$C$28,MATCH(G28&amp;H28,$A$4:$A$28&amp;$B$4:$B$28,0))</f>
        <v>A</v>
      </c>
      <c r="K28" s="33" t="s">
        <v>26</v>
      </c>
      <c r="L28" s="33" t="s">
        <v>27</v>
      </c>
      <c r="M28" s="33">
        <v>4</v>
      </c>
      <c r="N28" s="34" t="str" cm="1">
        <f t="array" ref="N28">INDEX($C$4:$C$28,MATCH(K28&amp;L28,$A$4:$A$28&amp;$B$4:$B$28,0))</f>
        <v>A</v>
      </c>
      <c r="O28" s="33" t="s">
        <v>26</v>
      </c>
      <c r="P28" s="33" t="s">
        <v>27</v>
      </c>
      <c r="Q28" s="33">
        <v>4</v>
      </c>
      <c r="R28" s="34" t="str" cm="1">
        <f t="array" ref="R28">INDEX($C$4:$C$28,MATCH(O28&amp;P28,$A$4:$A$28&amp;$B$4:$B$28,0))</f>
        <v>A</v>
      </c>
      <c r="S28" s="33" t="s">
        <v>26</v>
      </c>
      <c r="T28" s="33" t="s">
        <v>27</v>
      </c>
      <c r="U28" s="33">
        <v>4</v>
      </c>
      <c r="V28" s="34" t="str" cm="1">
        <f t="array" ref="V28">INDEX($C$4:$C$28,MATCH(S28&amp;T28,$A$4:$A$28&amp;$B$4:$B$28,0))</f>
        <v>A</v>
      </c>
      <c r="W28" s="35"/>
    </row>
    <row r="29" spans="1:23" s="30" customFormat="1" ht="14" x14ac:dyDescent="0.15">
      <c r="F29" s="33" t="s">
        <v>84</v>
      </c>
      <c r="G29" s="33" t="s">
        <v>28</v>
      </c>
      <c r="H29" s="33" t="s">
        <v>30</v>
      </c>
      <c r="I29" s="33">
        <v>3</v>
      </c>
      <c r="J29" s="34" t="str" cm="1">
        <f t="array" ref="J29">INDEX($C$4:$C$28,MATCH(G29&amp;H29,$A$4:$A$28&amp;$B$4:$B$28,0))</f>
        <v>M</v>
      </c>
      <c r="K29" s="33" t="s">
        <v>26</v>
      </c>
      <c r="L29" s="33" t="s">
        <v>30</v>
      </c>
      <c r="M29" s="33">
        <v>3</v>
      </c>
      <c r="N29" s="34" t="str" cm="1">
        <f t="array" ref="N29">INDEX($C$4:$C$28,MATCH(K29&amp;L29,$A$4:$A$28&amp;$B$4:$B$28,0))</f>
        <v>O</v>
      </c>
      <c r="O29" s="33" t="s">
        <v>26</v>
      </c>
      <c r="P29" s="33" t="s">
        <v>30</v>
      </c>
      <c r="Q29" s="33">
        <v>3</v>
      </c>
      <c r="R29" s="34" t="str" cm="1">
        <f t="array" ref="R29">INDEX($C$4:$C$28,MATCH(O29&amp;P29,$A$4:$A$28&amp;$B$4:$B$28,0))</f>
        <v>O</v>
      </c>
      <c r="S29" s="33" t="s">
        <v>27</v>
      </c>
      <c r="T29" s="33" t="s">
        <v>27</v>
      </c>
      <c r="U29" s="33">
        <v>4</v>
      </c>
      <c r="V29" s="34" t="str" cm="1">
        <f t="array" ref="V29">INDEX($C$4:$C$28,MATCH(S29&amp;T29,$A$4:$A$28&amp;$B$4:$B$28,0))</f>
        <v>I</v>
      </c>
      <c r="W29" s="31" t="s">
        <v>85</v>
      </c>
    </row>
    <row r="32" spans="1:23" s="30" customFormat="1" x14ac:dyDescent="0.15">
      <c r="F32" s="36"/>
      <c r="G32" s="36" t="s">
        <v>99</v>
      </c>
      <c r="H32" s="30">
        <v>9</v>
      </c>
      <c r="J32" s="37"/>
      <c r="K32" s="36" t="s">
        <v>99</v>
      </c>
      <c r="L32" s="30">
        <f>COUNTIF(N$2:N$29,K32)</f>
        <v>5</v>
      </c>
      <c r="N32" s="37"/>
      <c r="O32" s="36" t="s">
        <v>99</v>
      </c>
      <c r="P32" s="30">
        <f>COUNTIF(R$2:R$29,O32)</f>
        <v>6</v>
      </c>
      <c r="R32" s="37"/>
      <c r="S32" s="36" t="s">
        <v>99</v>
      </c>
      <c r="T32" s="30">
        <f>COUNTIF(V$2:V$29,S32)</f>
        <v>7</v>
      </c>
      <c r="V32" s="37"/>
      <c r="W32" s="38"/>
    </row>
    <row r="33" spans="7:23" s="30" customFormat="1" x14ac:dyDescent="0.15">
      <c r="G33" s="39" t="s">
        <v>100</v>
      </c>
      <c r="H33" s="37">
        <v>15</v>
      </c>
      <c r="J33" s="37"/>
      <c r="K33" s="36" t="s">
        <v>100</v>
      </c>
      <c r="L33" s="30">
        <f t="shared" ref="L33:L36" si="0">COUNTIF($N$2:$N$29,K33)</f>
        <v>9</v>
      </c>
      <c r="N33" s="37"/>
      <c r="O33" s="36" t="s">
        <v>100</v>
      </c>
      <c r="P33" s="30">
        <f t="shared" ref="P33:P36" si="1">COUNTIF(R$2:R$29,O33)</f>
        <v>11</v>
      </c>
      <c r="R33" s="37"/>
      <c r="S33" s="36" t="s">
        <v>100</v>
      </c>
      <c r="T33" s="30">
        <f t="shared" ref="T33:T36" si="2">COUNTIF(V$2:V$29,S33)</f>
        <v>9</v>
      </c>
      <c r="V33" s="37"/>
      <c r="W33" s="38"/>
    </row>
    <row r="34" spans="7:23" s="30" customFormat="1" x14ac:dyDescent="0.15">
      <c r="G34" s="36" t="s">
        <v>103</v>
      </c>
      <c r="H34" s="30">
        <v>2</v>
      </c>
      <c r="J34" s="37"/>
      <c r="K34" s="36" t="s">
        <v>103</v>
      </c>
      <c r="L34" s="30">
        <f t="shared" si="0"/>
        <v>7</v>
      </c>
      <c r="N34" s="37"/>
      <c r="O34" s="36" t="s">
        <v>103</v>
      </c>
      <c r="P34" s="30">
        <f t="shared" si="1"/>
        <v>5</v>
      </c>
      <c r="R34" s="37"/>
      <c r="S34" s="36" t="s">
        <v>103</v>
      </c>
      <c r="T34" s="30">
        <f t="shared" si="2"/>
        <v>4</v>
      </c>
      <c r="V34" s="37"/>
      <c r="W34" s="38"/>
    </row>
    <row r="35" spans="7:23" s="30" customFormat="1" x14ac:dyDescent="0.15">
      <c r="G35" s="36" t="s">
        <v>101</v>
      </c>
      <c r="H35" s="30">
        <v>2</v>
      </c>
      <c r="J35" s="37"/>
      <c r="K35" s="36" t="s">
        <v>101</v>
      </c>
      <c r="L35" s="30">
        <f t="shared" si="0"/>
        <v>5</v>
      </c>
      <c r="N35" s="37"/>
      <c r="O35" s="36" t="s">
        <v>101</v>
      </c>
      <c r="P35" s="30">
        <f t="shared" si="1"/>
        <v>6</v>
      </c>
      <c r="R35" s="37"/>
      <c r="S35" s="36" t="s">
        <v>101</v>
      </c>
      <c r="T35" s="30">
        <f t="shared" si="2"/>
        <v>8</v>
      </c>
      <c r="V35" s="37"/>
      <c r="W35" s="38"/>
    </row>
    <row r="36" spans="7:23" s="30" customFormat="1" x14ac:dyDescent="0.15">
      <c r="G36" s="36" t="s">
        <v>102</v>
      </c>
      <c r="H36" s="30">
        <v>0</v>
      </c>
      <c r="J36" s="37"/>
      <c r="K36" s="36" t="s">
        <v>102</v>
      </c>
      <c r="L36" s="30">
        <f t="shared" si="0"/>
        <v>1</v>
      </c>
      <c r="N36" s="37"/>
      <c r="O36" s="36" t="s">
        <v>102</v>
      </c>
      <c r="P36" s="30">
        <f t="shared" si="1"/>
        <v>0</v>
      </c>
      <c r="R36" s="37"/>
      <c r="S36" s="36" t="s">
        <v>102</v>
      </c>
      <c r="T36" s="30">
        <f t="shared" si="2"/>
        <v>0</v>
      </c>
      <c r="V36" s="37"/>
      <c r="W36" s="38"/>
    </row>
    <row r="39" spans="7:23" s="30" customFormat="1" x14ac:dyDescent="0.15">
      <c r="G39" s="40" t="s">
        <v>109</v>
      </c>
      <c r="H39" s="40" t="str" cm="1">
        <f t="array" ref="H39">INDEX(G32:G36,H41)</f>
        <v>O</v>
      </c>
      <c r="J39" s="37"/>
      <c r="K39" s="40" t="s">
        <v>109</v>
      </c>
      <c r="L39" s="40" t="str">
        <f>INDEX(K32:K36,MATCH(MAX(L32:L36),L32:L36,0))</f>
        <v>O</v>
      </c>
      <c r="N39" s="37"/>
      <c r="O39" s="40" t="s">
        <v>109</v>
      </c>
      <c r="P39" s="40" t="str">
        <f>INDEX(O32:O36,MATCH(MAX(P32:P36),P32:P36,0))</f>
        <v>O</v>
      </c>
      <c r="R39" s="37"/>
      <c r="S39" s="40" t="s">
        <v>109</v>
      </c>
      <c r="T39" s="40" t="str">
        <f>INDEX(S32:S36,MATCH(MAX(T32:T36),T32:T36,0))</f>
        <v>O</v>
      </c>
      <c r="V39" s="37"/>
      <c r="W39" s="38"/>
    </row>
    <row r="40" spans="7:23" s="30" customFormat="1" x14ac:dyDescent="0.15">
      <c r="H40" s="30">
        <f>MAX(H32:H36)</f>
        <v>15</v>
      </c>
      <c r="J40" s="37"/>
      <c r="N40" s="37"/>
      <c r="R40" s="37"/>
      <c r="V40" s="37"/>
      <c r="W40" s="38"/>
    </row>
    <row r="41" spans="7:23" s="30" customFormat="1" x14ac:dyDescent="0.15">
      <c r="H41" s="30">
        <f>MATCH(H40,H32:H36,0)</f>
        <v>2</v>
      </c>
      <c r="J41" s="37"/>
      <c r="N41" s="37"/>
      <c r="R41" s="37"/>
      <c r="V41" s="37"/>
      <c r="W41" s="38"/>
    </row>
    <row r="42" spans="7:23" s="30" customFormat="1" x14ac:dyDescent="0.15">
      <c r="G42" s="40" t="s">
        <v>112</v>
      </c>
      <c r="H42" s="40"/>
      <c r="J42" s="37"/>
      <c r="K42" s="40" t="s">
        <v>112</v>
      </c>
      <c r="L42" s="40"/>
      <c r="N42" s="37"/>
      <c r="O42" s="40" t="s">
        <v>112</v>
      </c>
      <c r="P42" s="40"/>
      <c r="R42" s="37"/>
      <c r="S42" s="40" t="s">
        <v>112</v>
      </c>
      <c r="T42" s="40"/>
      <c r="V42" s="37"/>
      <c r="W42" s="38"/>
    </row>
    <row r="43" spans="7:23" s="30" customFormat="1" ht="28" x14ac:dyDescent="0.15">
      <c r="G43" s="41" t="s">
        <v>110</v>
      </c>
      <c r="H43" s="30">
        <f>(H32+H33)/SUM(H32:H35)</f>
        <v>0.8571428571428571</v>
      </c>
      <c r="J43" s="37"/>
      <c r="K43" s="41" t="s">
        <v>110</v>
      </c>
      <c r="L43" s="30">
        <f>(L32+L33)/SUM(L32:L35)</f>
        <v>0.53846153846153844</v>
      </c>
      <c r="N43" s="37"/>
      <c r="O43" s="41" t="s">
        <v>110</v>
      </c>
      <c r="P43" s="30">
        <f>(P32+P33)/SUM(P32:P35)</f>
        <v>0.6071428571428571</v>
      </c>
      <c r="R43" s="37"/>
      <c r="S43" s="41" t="s">
        <v>110</v>
      </c>
      <c r="T43" s="30">
        <f>(T32+T33)/SUM(T32:T35)</f>
        <v>0.5714285714285714</v>
      </c>
      <c r="V43" s="37"/>
      <c r="W43" s="38"/>
    </row>
    <row r="44" spans="7:23" s="30" customFormat="1" ht="42" x14ac:dyDescent="0.15">
      <c r="G44" s="41" t="s">
        <v>111</v>
      </c>
      <c r="H44" s="30">
        <f>(H33+H34)/(SUM(H32:H35)*-1)</f>
        <v>-0.6071428571428571</v>
      </c>
      <c r="J44" s="37"/>
      <c r="K44" s="41" t="s">
        <v>111</v>
      </c>
      <c r="L44" s="30">
        <f>(L33+L34)/(SUM(L32:L35)*-1)</f>
        <v>-0.61538461538461542</v>
      </c>
      <c r="N44" s="37"/>
      <c r="O44" s="41" t="s">
        <v>111</v>
      </c>
      <c r="P44" s="30">
        <f>(P33+P34)/(SUM(P32:P35)*-1)</f>
        <v>-0.5714285714285714</v>
      </c>
      <c r="R44" s="37"/>
      <c r="S44" s="41" t="s">
        <v>111</v>
      </c>
      <c r="T44" s="30">
        <f>(T33+T34)/(SUM(T32:T35)*-1)</f>
        <v>-0.4642857142857143</v>
      </c>
      <c r="V44" s="37"/>
      <c r="W44" s="38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016A-C136-F84E-AA7D-8A180B8BC80B}">
  <dimension ref="A1:C5"/>
  <sheetViews>
    <sheetView zoomScale="114" zoomScaleNormal="91" workbookViewId="0">
      <selection activeCell="K13" sqref="K13"/>
    </sheetView>
  </sheetViews>
  <sheetFormatPr baseColWidth="10" defaultRowHeight="13" x14ac:dyDescent="0.15"/>
  <cols>
    <col min="1" max="1" width="15.83203125" customWidth="1"/>
  </cols>
  <sheetData>
    <row r="1" spans="1:3" x14ac:dyDescent="0.15">
      <c r="A1" s="17" t="s">
        <v>115</v>
      </c>
      <c r="B1" s="17" t="s">
        <v>119</v>
      </c>
      <c r="C1" s="17" t="s">
        <v>120</v>
      </c>
    </row>
    <row r="2" spans="1:3" x14ac:dyDescent="0.15">
      <c r="A2" s="29" t="s">
        <v>113</v>
      </c>
      <c r="B2" s="42">
        <v>0.8571428571428571</v>
      </c>
      <c r="C2" s="43">
        <v>-0.6071428571428571</v>
      </c>
    </row>
    <row r="3" spans="1:3" x14ac:dyDescent="0.15">
      <c r="A3" s="17" t="s">
        <v>117</v>
      </c>
      <c r="B3" s="42">
        <v>0.53846153846153844</v>
      </c>
      <c r="C3" s="43">
        <v>-0.61538461538461542</v>
      </c>
    </row>
    <row r="4" spans="1:3" x14ac:dyDescent="0.15">
      <c r="A4" s="17" t="s">
        <v>116</v>
      </c>
      <c r="B4" s="42">
        <v>0.6071428571428571</v>
      </c>
      <c r="C4" s="43">
        <v>-0.5714285714285714</v>
      </c>
    </row>
    <row r="5" spans="1:3" x14ac:dyDescent="0.15">
      <c r="A5" s="17" t="s">
        <v>118</v>
      </c>
      <c r="B5" s="42">
        <v>0.5714285714285714</v>
      </c>
      <c r="C5" s="43">
        <v>-0.4642857142857143</v>
      </c>
    </row>
  </sheetData>
  <phoneticPr fontId="4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BCCB-468B-EA4F-8338-A5C6F26ABB1C}">
  <dimension ref="A3:A28"/>
  <sheetViews>
    <sheetView tabSelected="1" workbookViewId="0">
      <selection activeCell="C31" sqref="C31"/>
    </sheetView>
  </sheetViews>
  <sheetFormatPr baseColWidth="10" defaultRowHeight="13" x14ac:dyDescent="0.15"/>
  <sheetData>
    <row r="3" spans="1:1" x14ac:dyDescent="0.15">
      <c r="A3" s="5" t="s">
        <v>34</v>
      </c>
    </row>
    <row r="4" spans="1:1" x14ac:dyDescent="0.15">
      <c r="A4" s="5" t="s">
        <v>36</v>
      </c>
    </row>
    <row r="6" spans="1:1" x14ac:dyDescent="0.15">
      <c r="A6" s="5" t="s">
        <v>39</v>
      </c>
    </row>
    <row r="7" spans="1:1" x14ac:dyDescent="0.15">
      <c r="A7" s="5" t="s">
        <v>41</v>
      </c>
    </row>
    <row r="8" spans="1:1" x14ac:dyDescent="0.15">
      <c r="A8" s="5" t="s">
        <v>43</v>
      </c>
    </row>
    <row r="9" spans="1:1" x14ac:dyDescent="0.15">
      <c r="A9" s="5" t="s">
        <v>46</v>
      </c>
    </row>
    <row r="11" spans="1:1" x14ac:dyDescent="0.15">
      <c r="A11" s="5" t="s">
        <v>49</v>
      </c>
    </row>
    <row r="12" spans="1:1" x14ac:dyDescent="0.15">
      <c r="A12" s="5" t="s">
        <v>51</v>
      </c>
    </row>
    <row r="14" spans="1:1" x14ac:dyDescent="0.15">
      <c r="A14" s="5" t="s">
        <v>57</v>
      </c>
    </row>
    <row r="15" spans="1:1" x14ac:dyDescent="0.15">
      <c r="A15" s="5" t="s">
        <v>59</v>
      </c>
    </row>
    <row r="16" spans="1:1" x14ac:dyDescent="0.15">
      <c r="A16" s="5" t="s">
        <v>61</v>
      </c>
    </row>
    <row r="17" spans="1:1" x14ac:dyDescent="0.15">
      <c r="A17" s="5" t="s">
        <v>64</v>
      </c>
    </row>
    <row r="20" spans="1:1" x14ac:dyDescent="0.15">
      <c r="A20" s="5" t="s">
        <v>70</v>
      </c>
    </row>
    <row r="21" spans="1:1" x14ac:dyDescent="0.15">
      <c r="A21" s="5" t="s">
        <v>72</v>
      </c>
    </row>
    <row r="22" spans="1:1" x14ac:dyDescent="0.15">
      <c r="A22" s="5" t="s">
        <v>75</v>
      </c>
    </row>
    <row r="24" spans="1:1" x14ac:dyDescent="0.15">
      <c r="A24" s="5" t="s">
        <v>78</v>
      </c>
    </row>
    <row r="26" spans="1:1" x14ac:dyDescent="0.15">
      <c r="A26" s="5" t="s">
        <v>82</v>
      </c>
    </row>
    <row r="28" spans="1:1" x14ac:dyDescent="0.15">
      <c r="A28" s="5" t="s">
        <v>85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Form responses 1</vt:lpstr>
      <vt:lpstr>SUS</vt:lpstr>
      <vt:lpstr>Cronbach alpha</vt:lpstr>
      <vt:lpstr>Kano</vt:lpstr>
      <vt:lpstr>CS Coefficient</vt:lpstr>
      <vt:lpstr>Content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2020-03-09T03:43:17Z</dcterms:created>
  <dcterms:modified xsi:type="dcterms:W3CDTF">2020-03-09T10:17:58Z</dcterms:modified>
</cp:coreProperties>
</file>