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305\"/>
    </mc:Choice>
  </mc:AlternateContent>
  <bookViews>
    <workbookView xWindow="-1560" yWindow="-18210" windowWidth="38565" windowHeight="21150"/>
  </bookViews>
  <sheets>
    <sheet name="2330" sheetId="1" r:id="rId1"/>
  </sheets>
  <definedNames>
    <definedName name="weight">'2330'!$K$2:$K$4</definedName>
    <definedName name="weight10d">'2330'!$K$2:$K$11</definedName>
    <definedName name="weight5d">'2330'!$K$2:$K$6</definedName>
  </definedNames>
  <calcPr calcId="162913" concurrentCalc="0"/>
</workbook>
</file>

<file path=xl/calcChain.xml><?xml version="1.0" encoding="utf-8"?>
<calcChain xmlns="http://schemas.openxmlformats.org/spreadsheetml/2006/main">
  <c r="I12" i="1" l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E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E12" i="1"/>
  <c r="G12" i="1"/>
  <c r="F13" i="1"/>
  <c r="H12" i="1"/>
  <c r="F193" i="1"/>
  <c r="F12" i="1"/>
  <c r="G193" i="1"/>
  <c r="H193" i="1"/>
  <c r="H11" i="1"/>
  <c r="I11" i="1"/>
  <c r="G11" i="1"/>
  <c r="F11" i="1"/>
  <c r="E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D182" i="1" a="1"/>
  <c r="D182" i="1"/>
  <c r="D183" i="1" a="1"/>
  <c r="D183" i="1"/>
  <c r="D184" i="1" a="1"/>
  <c r="D184" i="1"/>
  <c r="D185" i="1" a="1"/>
  <c r="D185" i="1"/>
  <c r="D186" i="1" a="1"/>
  <c r="D186" i="1"/>
  <c r="D187" i="1" a="1"/>
  <c r="D187" i="1"/>
  <c r="D188" i="1" a="1"/>
  <c r="D188" i="1"/>
  <c r="D189" i="1" a="1"/>
  <c r="D189" i="1"/>
  <c r="D190" i="1" a="1"/>
  <c r="D190" i="1"/>
  <c r="D191" i="1" a="1"/>
  <c r="D191" i="1"/>
  <c r="D192" i="1" a="1"/>
  <c r="D192" i="1"/>
  <c r="D193" i="1" a="1"/>
  <c r="D193" i="1"/>
  <c r="D11" i="1" a="1"/>
  <c r="D11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C182" i="1" a="1"/>
  <c r="C182" i="1"/>
  <c r="C183" i="1" a="1"/>
  <c r="C183" i="1"/>
  <c r="C184" i="1" a="1"/>
  <c r="C184" i="1"/>
  <c r="C185" i="1" a="1"/>
  <c r="C185" i="1"/>
  <c r="C186" i="1" a="1"/>
  <c r="C186" i="1"/>
  <c r="C187" i="1" a="1"/>
  <c r="C187" i="1"/>
  <c r="C188" i="1" a="1"/>
  <c r="C188" i="1"/>
  <c r="C189" i="1" a="1"/>
  <c r="C189" i="1"/>
  <c r="C190" i="1" a="1"/>
  <c r="C190" i="1"/>
  <c r="C191" i="1" a="1"/>
  <c r="C191" i="1"/>
  <c r="C192" i="1" a="1"/>
  <c r="C192" i="1"/>
  <c r="C193" i="1" a="1"/>
  <c r="C193" i="1"/>
  <c r="C6" i="1" a="1"/>
  <c r="C6" i="1"/>
</calcChain>
</file>

<file path=xl/sharedStrings.xml><?xml version="1.0" encoding="utf-8"?>
<sst xmlns="http://schemas.openxmlformats.org/spreadsheetml/2006/main" count="53" uniqueCount="53">
  <si>
    <t>日期</t>
  </si>
  <si>
    <t>收盤價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</si>
  <si>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</si>
  <si>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</si>
  <si>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</si>
  <si>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</si>
  <si>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</si>
  <si>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</si>
  <si>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</si>
  <si>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</si>
  <si>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</si>
  <si>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</si>
  <si>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</si>
  <si>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</si>
  <si>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</si>
  <si>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</si>
  <si>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</si>
  <si>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</si>
  <si>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</si>
  <si>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</si>
  <si>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</si>
  <si>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</si>
  <si>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</si>
  <si>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</si>
  <si>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</si>
  <si>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</si>
  <si>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</si>
  <si>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</si>
  <si>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</si>
  <si>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</si>
  <si>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</si>
  <si>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</si>
  <si>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</si>
  <si>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</si>
  <si>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</si>
  <si>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</si>
  <si>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</si>
  <si>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</si>
  <si>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</si>
  <si>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</si>
  <si>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</si>
  <si>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</si>
  <si>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</si>
  <si>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起始資金</t>
    <phoneticPr fontId="1" type="noConversion"/>
  </si>
  <si>
    <t>交易股數</t>
    <phoneticPr fontId="1" type="noConversion"/>
  </si>
  <si>
    <t>10日移動平均</t>
    <phoneticPr fontId="1" type="noConversion"/>
  </si>
  <si>
    <t>買入股數</t>
    <phoneticPr fontId="1" type="noConversion"/>
  </si>
  <si>
    <t>賣出股數</t>
    <phoneticPr fontId="1" type="noConversion"/>
  </si>
  <si>
    <t>持有資金</t>
    <phoneticPr fontId="1" type="noConversion"/>
  </si>
  <si>
    <t>持有股數</t>
    <phoneticPr fontId="1" type="noConversion"/>
  </si>
  <si>
    <t>5日移動平均</t>
    <phoneticPr fontId="1" type="noConversion"/>
  </si>
  <si>
    <t>縂收益</t>
    <phoneticPr fontId="1" type="noConversion"/>
  </si>
  <si>
    <t>總資產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</si>
</sst>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12</xdr:col>
      <xdr:colOff>266475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246E4C5-48C6-4B65-BA8C-A966A741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038" y="0"/>
          <a:ext cx="18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193"/>
  <sheetViews>
    <sheetView tabSelected="1" zoomScaleNormal="100" workbookViewId="0">
      <selection activeCell="H8" sqref="H8"/>
    </sheetView>
  </sheetViews>
  <sheetFormatPr defaultColWidth="8.75" defaultRowHeight="16.5" x14ac:dyDescent="0.25"/>
  <cols>
    <col min="1" max="1" width="13.625" style="3" customWidth="1"/>
    <col min="2" max="2" width="12.625" style="5" customWidth="1"/>
    <col min="3" max="3" width="19.375" style="2" customWidth="1"/>
    <col min="4" max="4" width="20.625" customWidth="1"/>
    <col min="5" max="5" width="21" customWidth="1"/>
    <col min="6" max="8" width="20.75" customWidth="1"/>
    <col min="9" max="10" width="21" customWidth="1"/>
    <col min="11" max="11" width="20.5" style="1" customWidth="1"/>
    <col min="12" max="12" width="21.5" style="5" customWidth="1"/>
    <col min="14" max="14" width="12.5" customWidth="1"/>
  </cols>
  <sheetData>
    <row r="1" spans="1:15" s="1" customFormat="1" x14ac:dyDescent="0.25">
      <c r="A1" s="1" t="s">
        <v>0</v>
      </c>
      <c r="B1" s="1" t="s">
        <v>1</v>
      </c>
      <c r="C1" s="1" t="s">
        <v>50</v>
      </c>
      <c r="D1" s="1" t="s">
        <v>45</v>
      </c>
      <c r="E1" s="1" t="s">
        <v>46</v>
      </c>
      <c r="F1" s="1" t="s">
        <v>47</v>
      </c>
      <c r="G1" s="1" t="s">
        <v>49</v>
      </c>
      <c r="H1" s="1" t="s">
        <v>48</v>
      </c>
      <c r="I1" s="1" t="s">
        <v>52</v>
      </c>
      <c r="K1" s="1" t="s">
        <v>42</v>
      </c>
      <c r="L1" s="5"/>
      <c r="N1" s="7"/>
      <c r="O1" s="5"/>
    </row>
    <row r="2" spans="1:15" x14ac:dyDescent="0.25">
      <c r="A2" s="4">
        <v>43013</v>
      </c>
      <c r="B2" s="5">
        <v>224.5</v>
      </c>
      <c r="K2" s="1">
        <v>1</v>
      </c>
      <c r="N2" s="2"/>
      <c r="O2" s="2"/>
    </row>
    <row r="3" spans="1:15" x14ac:dyDescent="0.25">
      <c r="A3" s="4">
        <v>43014</v>
      </c>
      <c r="B3" s="5">
        <v>224.5</v>
      </c>
      <c r="K3" s="1">
        <v>2</v>
      </c>
    </row>
    <row r="4" spans="1:15" x14ac:dyDescent="0.25">
      <c r="A4" s="4">
        <v>43019</v>
      </c>
      <c r="B4" s="5">
        <v>233</v>
      </c>
      <c r="C4" s="6"/>
      <c r="K4" s="1">
        <v>3</v>
      </c>
    </row>
    <row r="5" spans="1:15" x14ac:dyDescent="0.25">
      <c r="A5" s="3" t="s">
        <v>2</v>
      </c>
      <c r="B5" s="5">
        <v>237.5</v>
      </c>
      <c r="C5" s="6"/>
      <c r="K5" s="1">
        <v>4</v>
      </c>
    </row>
    <row r="6" spans="1:15" x14ac:dyDescent="0.25">
      <c r="A6" s="3" t="s">
        <v>3</v>
      </c>
      <c r="B6" s="5">
        <v>237.5</v>
      </c>
      <c r="C6" s="6">
        <f t="array" ref="C6">SUM(B2:B6*weight5d)/SUM(weight5d)</f>
        <v>234</v>
      </c>
      <c r="K6" s="1">
        <v>5</v>
      </c>
    </row>
    <row r="7" spans="1:15" x14ac:dyDescent="0.25">
      <c r="A7" s="3" t="s">
        <v>4</v>
      </c>
      <c r="B7" s="5">
        <v>238</v>
      </c>
      <c r="C7" s="6">
        <f t="array" ref="C7">SUM(B3:B7*weight5d)/SUM(weight5d)</f>
        <v>236.2</v>
      </c>
      <c r="K7" s="1">
        <v>6</v>
      </c>
    </row>
    <row r="8" spans="1:15" x14ac:dyDescent="0.25">
      <c r="A8" s="3" t="s">
        <v>5</v>
      </c>
      <c r="B8" s="5">
        <v>235.5</v>
      </c>
      <c r="C8" s="6">
        <f t="array" ref="C8">SUM(B4:B8*weight5d)/SUM(weight5d)</f>
        <v>236.66666666666666</v>
      </c>
      <c r="K8" s="1">
        <v>7</v>
      </c>
    </row>
    <row r="9" spans="1:15" x14ac:dyDescent="0.25">
      <c r="A9" s="3" t="s">
        <v>6</v>
      </c>
      <c r="B9" s="5">
        <v>237.5</v>
      </c>
      <c r="C9" s="6">
        <f t="array" ref="C9">SUM(B5:B9*weight5d)/SUM(weight5d)</f>
        <v>237.06666666666666</v>
      </c>
      <c r="K9" s="1">
        <v>8</v>
      </c>
    </row>
    <row r="10" spans="1:15" x14ac:dyDescent="0.25">
      <c r="A10" s="3" t="s">
        <v>7</v>
      </c>
      <c r="B10" s="5">
        <v>239</v>
      </c>
      <c r="C10" s="6">
        <f t="array" ref="C10">SUM(B6:B10*weight5d)/SUM(weight5d)</f>
        <v>237.66666666666666</v>
      </c>
      <c r="K10" s="1">
        <v>9</v>
      </c>
    </row>
    <row r="11" spans="1:15" x14ac:dyDescent="0.25">
      <c r="A11" s="3" t="s">
        <v>8</v>
      </c>
      <c r="B11" s="5">
        <v>237.5</v>
      </c>
      <c r="C11" s="6">
        <f t="array" ref="C11">SUM(B7:B11*weight5d)/SUM(weight5d)</f>
        <v>237.66666666666666</v>
      </c>
      <c r="D11">
        <f t="array" ref="D11">SUM(B2:B11*weight10d)/SUM(weight10d)</f>
        <v>236.59090909090909</v>
      </c>
      <c r="E11">
        <f>IF(C11&gt;D11,1000,0)</f>
        <v>1000</v>
      </c>
      <c r="F11">
        <f>IF(C11&lt;D11,1000,0)</f>
        <v>0</v>
      </c>
      <c r="G11">
        <f>E11-F11+G10</f>
        <v>1000</v>
      </c>
      <c r="H11">
        <f>$L$18-B11*G11</f>
        <v>762500</v>
      </c>
      <c r="I11">
        <f>B11*G11+H11</f>
        <v>1000000</v>
      </c>
      <c r="K11" s="1">
        <v>10</v>
      </c>
    </row>
    <row r="12" spans="1:15" x14ac:dyDescent="0.25">
      <c r="A12" s="3" t="s">
        <v>9</v>
      </c>
      <c r="B12" s="5">
        <v>239</v>
      </c>
      <c r="C12" s="6">
        <f t="array" ref="C12">SUM(B8:B12*weight5d)/SUM(weight5d)</f>
        <v>238.16666666666666</v>
      </c>
      <c r="D12">
        <f t="array" ref="D12">SUM(B3:B12*weight10d)/SUM(weight10d)</f>
        <v>237.41818181818181</v>
      </c>
      <c r="E12">
        <f>IF(AND(C12&gt;D12,H11&gt;=B12*1000),1000,0)</f>
        <v>1000</v>
      </c>
      <c r="F12">
        <f>IF(AND(C12&lt;D12,G11&gt;=1000),1000,0)</f>
        <v>0</v>
      </c>
      <c r="G12">
        <f t="shared" ref="G12:G75" si="0">E12-F12+G11</f>
        <v>2000</v>
      </c>
      <c r="H12">
        <f t="shared" ref="H12:H75" si="1">$L$18-B12*G12</f>
        <v>522000</v>
      </c>
      <c r="I12">
        <f t="shared" ref="I12:I75" si="2">B12*G12+H12</f>
        <v>1000000</v>
      </c>
    </row>
    <row r="13" spans="1:15" x14ac:dyDescent="0.25">
      <c r="A13" s="3" t="s">
        <v>10</v>
      </c>
      <c r="B13" s="5">
        <v>238</v>
      </c>
      <c r="C13" s="6">
        <f t="array" ref="C13">SUM(B9:B13*weight5d)/SUM(weight5d)</f>
        <v>238.26666666666668</v>
      </c>
      <c r="D13">
        <f t="array" ref="D13">SUM(B4:B13*weight10d)/SUM(weight10d)</f>
        <v>237.8</v>
      </c>
      <c r="E13">
        <f t="shared" ref="E13:E76" si="3">IF(AND(C13&gt;D13,H12&gt;=B13*1000),1000,0)</f>
        <v>1000</v>
      </c>
      <c r="F13">
        <f t="shared" ref="F13:F76" si="4">IF(AND(C13&lt;D13,G12&gt;=1000),1000,0)</f>
        <v>0</v>
      </c>
      <c r="G13">
        <f t="shared" si="0"/>
        <v>3000</v>
      </c>
      <c r="H13">
        <f t="shared" si="1"/>
        <v>286000</v>
      </c>
      <c r="I13">
        <f t="shared" si="2"/>
        <v>1000000</v>
      </c>
    </row>
    <row r="14" spans="1:15" x14ac:dyDescent="0.25">
      <c r="A14" s="3" t="s">
        <v>11</v>
      </c>
      <c r="B14" s="5">
        <v>238</v>
      </c>
      <c r="C14" s="6">
        <f t="array" ref="C14">SUM(B10:B14*weight5d)/SUM(weight5d)</f>
        <v>238.2</v>
      </c>
      <c r="D14">
        <f t="array" ref="D14">SUM(B5:B14*weight10d)/SUM(weight10d)</f>
        <v>237.93636363636364</v>
      </c>
      <c r="E14">
        <f t="shared" si="3"/>
        <v>1000</v>
      </c>
      <c r="F14">
        <f t="shared" si="4"/>
        <v>0</v>
      </c>
      <c r="G14">
        <f t="shared" si="0"/>
        <v>4000</v>
      </c>
      <c r="H14">
        <f t="shared" si="1"/>
        <v>48000</v>
      </c>
      <c r="I14">
        <f t="shared" si="2"/>
        <v>1000000</v>
      </c>
    </row>
    <row r="15" spans="1:15" x14ac:dyDescent="0.25">
      <c r="A15" s="3" t="s">
        <v>12</v>
      </c>
      <c r="B15" s="5">
        <v>236</v>
      </c>
      <c r="C15" s="6">
        <f t="array" ref="C15">SUM(B11:B15*weight5d)/SUM(weight5d)</f>
        <v>237.43333333333334</v>
      </c>
      <c r="D15">
        <f t="array" ref="D15">SUM(B6:B15*weight10d)/SUM(weight10d)</f>
        <v>237.61818181818182</v>
      </c>
      <c r="E15">
        <f t="shared" si="3"/>
        <v>0</v>
      </c>
      <c r="F15">
        <f t="shared" si="4"/>
        <v>1000</v>
      </c>
      <c r="G15">
        <f t="shared" si="0"/>
        <v>3000</v>
      </c>
      <c r="H15">
        <f t="shared" si="1"/>
        <v>292000</v>
      </c>
      <c r="I15">
        <f t="shared" si="2"/>
        <v>1000000</v>
      </c>
    </row>
    <row r="16" spans="1:15" x14ac:dyDescent="0.25">
      <c r="A16" s="3" t="s">
        <v>13</v>
      </c>
      <c r="B16" s="5">
        <v>239</v>
      </c>
      <c r="C16" s="6">
        <f t="array" ref="C16">SUM(B12:B16*weight5d)/SUM(weight5d)</f>
        <v>237.86666666666667</v>
      </c>
      <c r="D16">
        <f t="array" ref="D16">SUM(B7:B16*weight10d)/SUM(weight10d)</f>
        <v>237.87272727272727</v>
      </c>
      <c r="E16">
        <f t="shared" si="3"/>
        <v>0</v>
      </c>
      <c r="F16">
        <f t="shared" si="4"/>
        <v>1000</v>
      </c>
      <c r="G16">
        <f t="shared" si="0"/>
        <v>2000</v>
      </c>
      <c r="H16">
        <f t="shared" si="1"/>
        <v>522000</v>
      </c>
      <c r="I16">
        <f t="shared" si="2"/>
        <v>1000000</v>
      </c>
    </row>
    <row r="17" spans="1:12" x14ac:dyDescent="0.25">
      <c r="A17" s="3" t="s">
        <v>14</v>
      </c>
      <c r="B17" s="5">
        <v>243</v>
      </c>
      <c r="C17" s="6">
        <f t="array" ref="C17">SUM(B13:B17*weight5d)/SUM(weight5d)</f>
        <v>239.53333333333333</v>
      </c>
      <c r="D17">
        <f t="array" ref="D17">SUM(B8:B17*weight10d)/SUM(weight10d)</f>
        <v>238.82727272727271</v>
      </c>
      <c r="E17">
        <f t="shared" si="3"/>
        <v>1000</v>
      </c>
      <c r="F17">
        <f t="shared" si="4"/>
        <v>0</v>
      </c>
      <c r="G17">
        <f t="shared" si="0"/>
        <v>3000</v>
      </c>
      <c r="H17">
        <f t="shared" si="1"/>
        <v>271000</v>
      </c>
      <c r="I17">
        <f t="shared" si="2"/>
        <v>1000000</v>
      </c>
    </row>
    <row r="18" spans="1:12" x14ac:dyDescent="0.25">
      <c r="A18" s="3" t="s">
        <v>15</v>
      </c>
      <c r="B18" s="5">
        <v>243</v>
      </c>
      <c r="C18" s="6">
        <f t="array" ref="C18">SUM(B14:B18*weight5d)/SUM(weight5d)</f>
        <v>240.93333333333334</v>
      </c>
      <c r="D18">
        <f t="array" ref="D18">SUM(B9:B18*weight10d)/SUM(weight10d)</f>
        <v>239.69090909090909</v>
      </c>
      <c r="E18">
        <f t="shared" si="3"/>
        <v>1000</v>
      </c>
      <c r="F18">
        <f t="shared" si="4"/>
        <v>0</v>
      </c>
      <c r="G18">
        <f t="shared" si="0"/>
        <v>4000</v>
      </c>
      <c r="H18">
        <f t="shared" si="1"/>
        <v>28000</v>
      </c>
      <c r="I18">
        <f t="shared" si="2"/>
        <v>1000000</v>
      </c>
      <c r="K18" s="1" t="s">
        <v>43</v>
      </c>
      <c r="L18" s="5">
        <v>1000000</v>
      </c>
    </row>
    <row r="19" spans="1:12" x14ac:dyDescent="0.25">
      <c r="A19" s="3" t="s">
        <v>16</v>
      </c>
      <c r="B19" s="5">
        <v>242.5</v>
      </c>
      <c r="C19" s="6">
        <f t="array" ref="C19">SUM(B15:B19*weight5d)/SUM(weight5d)</f>
        <v>241.83333333333334</v>
      </c>
      <c r="D19">
        <f t="array" ref="D19">SUM(B10:B19*weight10d)/SUM(weight10d)</f>
        <v>240.32727272727271</v>
      </c>
      <c r="E19">
        <f t="shared" si="3"/>
        <v>0</v>
      </c>
      <c r="F19">
        <f t="shared" si="4"/>
        <v>0</v>
      </c>
      <c r="G19">
        <f t="shared" si="0"/>
        <v>4000</v>
      </c>
      <c r="H19">
        <f t="shared" si="1"/>
        <v>30000</v>
      </c>
      <c r="I19">
        <f t="shared" si="2"/>
        <v>1000000</v>
      </c>
      <c r="K19" s="1" t="s">
        <v>44</v>
      </c>
      <c r="L19" s="5">
        <v>1000</v>
      </c>
    </row>
    <row r="20" spans="1:12" ht="17.25" x14ac:dyDescent="0.25">
      <c r="A20" s="3" t="s">
        <v>17</v>
      </c>
      <c r="B20" s="5">
        <v>241</v>
      </c>
      <c r="C20" s="6">
        <f t="array" ref="C20">SUM(B16:B20*weight5d)/SUM(weight5d)</f>
        <v>241.93333333333334</v>
      </c>
      <c r="D20">
        <f t="array" ref="D20">SUM(B11:B20*weight10d)/SUM(weight10d)</f>
        <v>240.6</v>
      </c>
      <c r="E20">
        <f t="shared" si="3"/>
        <v>0</v>
      </c>
      <c r="F20">
        <f t="shared" si="4"/>
        <v>0</v>
      </c>
      <c r="G20">
        <f t="shared" si="0"/>
        <v>4000</v>
      </c>
      <c r="H20">
        <f t="shared" si="1"/>
        <v>36000</v>
      </c>
      <c r="I20">
        <f t="shared" si="2"/>
        <v>1000000</v>
      </c>
      <c r="K20" s="8" t="s">
        <v>51</v>
      </c>
    </row>
    <row r="21" spans="1:12" x14ac:dyDescent="0.25">
      <c r="A21" s="3" t="s">
        <v>18</v>
      </c>
      <c r="B21" s="5">
        <v>239</v>
      </c>
      <c r="C21" s="6">
        <f t="array" ref="C21">SUM(B17:B21*weight5d)/SUM(weight5d)</f>
        <v>241.03333333333333</v>
      </c>
      <c r="D21">
        <f t="array" ref="D21">SUM(B12:B21*weight10d)/SUM(weight10d)</f>
        <v>240.47272727272727</v>
      </c>
      <c r="E21">
        <f t="shared" si="3"/>
        <v>0</v>
      </c>
      <c r="F21">
        <f t="shared" si="4"/>
        <v>0</v>
      </c>
      <c r="G21">
        <f t="shared" si="0"/>
        <v>4000</v>
      </c>
      <c r="H21">
        <f t="shared" si="1"/>
        <v>44000</v>
      </c>
      <c r="I21">
        <f t="shared" si="2"/>
        <v>1000000</v>
      </c>
    </row>
    <row r="22" spans="1:12" x14ac:dyDescent="0.25">
      <c r="A22" s="3" t="s">
        <v>19</v>
      </c>
      <c r="B22" s="5">
        <v>239.5</v>
      </c>
      <c r="C22" s="6">
        <f t="array" ref="C22">SUM(B18:B22*weight5d)/SUM(weight5d)</f>
        <v>240.3</v>
      </c>
      <c r="D22">
        <f t="array" ref="D22">SUM(B13:B22*weight10d)/SUM(weight10d)</f>
        <v>240.40909090909091</v>
      </c>
      <c r="E22">
        <f t="shared" si="3"/>
        <v>0</v>
      </c>
      <c r="F22">
        <f t="shared" si="4"/>
        <v>1000</v>
      </c>
      <c r="G22">
        <f t="shared" si="0"/>
        <v>3000</v>
      </c>
      <c r="H22">
        <f t="shared" si="1"/>
        <v>281500</v>
      </c>
      <c r="I22">
        <f t="shared" si="2"/>
        <v>1000000</v>
      </c>
    </row>
    <row r="23" spans="1:12" x14ac:dyDescent="0.25">
      <c r="A23" s="3" t="s">
        <v>20</v>
      </c>
      <c r="B23" s="5">
        <v>244</v>
      </c>
      <c r="C23" s="6">
        <f t="array" ref="C23">SUM(B19:B23*weight5d)/SUM(weight5d)</f>
        <v>241.3</v>
      </c>
      <c r="D23">
        <f t="array" ref="D23">SUM(B14:B23*weight10d)/SUM(weight10d)</f>
        <v>241.15454545454546</v>
      </c>
      <c r="E23">
        <f t="shared" si="3"/>
        <v>1000</v>
      </c>
      <c r="F23">
        <f t="shared" si="4"/>
        <v>0</v>
      </c>
      <c r="G23">
        <f t="shared" si="0"/>
        <v>4000</v>
      </c>
      <c r="H23">
        <f t="shared" si="1"/>
        <v>24000</v>
      </c>
      <c r="I23">
        <f t="shared" si="2"/>
        <v>1000000</v>
      </c>
    </row>
    <row r="24" spans="1:12" x14ac:dyDescent="0.25">
      <c r="A24" s="3" t="s">
        <v>21</v>
      </c>
      <c r="B24" s="5">
        <v>242.5</v>
      </c>
      <c r="C24" s="6">
        <f t="array" ref="C24">SUM(B20:B24*weight5d)/SUM(weight5d)</f>
        <v>241.73333333333332</v>
      </c>
      <c r="D24">
        <f t="array" ref="D24">SUM(B15:B24*weight10d)/SUM(weight10d)</f>
        <v>241.51818181818183</v>
      </c>
      <c r="E24">
        <f t="shared" si="3"/>
        <v>0</v>
      </c>
      <c r="F24">
        <f t="shared" si="4"/>
        <v>0</v>
      </c>
      <c r="G24">
        <f t="shared" si="0"/>
        <v>4000</v>
      </c>
      <c r="H24">
        <f t="shared" si="1"/>
        <v>30000</v>
      </c>
      <c r="I24">
        <f t="shared" si="2"/>
        <v>1000000</v>
      </c>
    </row>
    <row r="25" spans="1:12" x14ac:dyDescent="0.25">
      <c r="A25" s="3" t="s">
        <v>22</v>
      </c>
      <c r="B25" s="5">
        <v>241</v>
      </c>
      <c r="C25" s="6">
        <f t="array" ref="C25">SUM(B21:B25*weight5d)/SUM(weight5d)</f>
        <v>241.66666666666666</v>
      </c>
      <c r="D25">
        <f t="array" ref="D25">SUM(B16:B25*weight10d)/SUM(weight10d)</f>
        <v>241.52727272727273</v>
      </c>
      <c r="E25">
        <f t="shared" si="3"/>
        <v>0</v>
      </c>
      <c r="F25">
        <f t="shared" si="4"/>
        <v>0</v>
      </c>
      <c r="G25">
        <f t="shared" si="0"/>
        <v>4000</v>
      </c>
      <c r="H25">
        <f t="shared" si="1"/>
        <v>36000</v>
      </c>
      <c r="I25">
        <f t="shared" si="2"/>
        <v>1000000</v>
      </c>
    </row>
    <row r="26" spans="1:12" x14ac:dyDescent="0.25">
      <c r="A26" s="3" t="s">
        <v>23</v>
      </c>
      <c r="B26" s="5">
        <v>240.5</v>
      </c>
      <c r="C26" s="6">
        <f t="array" ref="C26">SUM(B22:B26*weight5d)/SUM(weight5d)</f>
        <v>241.43333333333334</v>
      </c>
      <c r="D26">
        <f t="array" ref="D26">SUM(B17:B26*weight10d)/SUM(weight10d)</f>
        <v>241.35454545454544</v>
      </c>
      <c r="E26">
        <f t="shared" si="3"/>
        <v>0</v>
      </c>
      <c r="F26">
        <f t="shared" si="4"/>
        <v>0</v>
      </c>
      <c r="G26">
        <f t="shared" si="0"/>
        <v>4000</v>
      </c>
      <c r="H26">
        <f t="shared" si="1"/>
        <v>38000</v>
      </c>
      <c r="I26">
        <f t="shared" si="2"/>
        <v>1000000</v>
      </c>
    </row>
    <row r="27" spans="1:12" x14ac:dyDescent="0.25">
      <c r="A27" s="3" t="s">
        <v>24</v>
      </c>
      <c r="B27" s="5">
        <v>239.5</v>
      </c>
      <c r="C27" s="6">
        <f t="array" ref="C27">SUM(B23:B27*weight5d)/SUM(weight5d)</f>
        <v>240.76666666666668</v>
      </c>
      <c r="D27">
        <f t="array" ref="D27">SUM(B18:B27*weight10d)/SUM(weight10d)</f>
        <v>240.97272727272727</v>
      </c>
      <c r="E27">
        <f t="shared" si="3"/>
        <v>0</v>
      </c>
      <c r="F27">
        <f t="shared" si="4"/>
        <v>1000</v>
      </c>
      <c r="G27">
        <f t="shared" si="0"/>
        <v>3000</v>
      </c>
      <c r="H27">
        <f t="shared" si="1"/>
        <v>281500</v>
      </c>
      <c r="I27">
        <f t="shared" si="2"/>
        <v>1000000</v>
      </c>
    </row>
    <row r="28" spans="1:12" x14ac:dyDescent="0.25">
      <c r="A28" s="3" t="s">
        <v>25</v>
      </c>
      <c r="B28" s="5">
        <v>240</v>
      </c>
      <c r="C28" s="6">
        <f t="array" ref="C28">SUM(B24:B28*weight5d)/SUM(weight5d)</f>
        <v>240.26666666666668</v>
      </c>
      <c r="D28">
        <f t="array" ref="D28">SUM(B19:B28*weight10d)/SUM(weight10d)</f>
        <v>240.74545454545455</v>
      </c>
      <c r="E28">
        <f t="shared" si="3"/>
        <v>0</v>
      </c>
      <c r="F28">
        <f t="shared" si="4"/>
        <v>1000</v>
      </c>
      <c r="G28">
        <f t="shared" si="0"/>
        <v>2000</v>
      </c>
      <c r="H28">
        <f t="shared" si="1"/>
        <v>520000</v>
      </c>
      <c r="I28">
        <f t="shared" si="2"/>
        <v>1000000</v>
      </c>
    </row>
    <row r="29" spans="1:12" x14ac:dyDescent="0.25">
      <c r="A29" s="3" t="s">
        <v>26</v>
      </c>
      <c r="B29" s="5">
        <v>237.5</v>
      </c>
      <c r="C29" s="6">
        <f t="array" ref="C29">SUM(B25:B29*weight5d)/SUM(weight5d)</f>
        <v>239.2</v>
      </c>
      <c r="D29">
        <f t="array" ref="D29">SUM(B20:B29*weight10d)/SUM(weight10d)</f>
        <v>240.11818181818182</v>
      </c>
      <c r="E29">
        <f t="shared" si="3"/>
        <v>0</v>
      </c>
      <c r="F29">
        <f t="shared" si="4"/>
        <v>1000</v>
      </c>
      <c r="G29">
        <f t="shared" si="0"/>
        <v>1000</v>
      </c>
      <c r="H29">
        <f t="shared" si="1"/>
        <v>762500</v>
      </c>
      <c r="I29">
        <f t="shared" si="2"/>
        <v>1000000</v>
      </c>
    </row>
    <row r="30" spans="1:12" x14ac:dyDescent="0.25">
      <c r="A30" s="3" t="s">
        <v>27</v>
      </c>
      <c r="B30" s="5">
        <v>238</v>
      </c>
      <c r="C30" s="6">
        <f t="array" ref="C30">SUM(B26:B30*weight5d)/SUM(weight5d)</f>
        <v>238.63333333333333</v>
      </c>
      <c r="D30">
        <f t="array" ref="D30">SUM(B21:B30*weight10d)/SUM(weight10d)</f>
        <v>239.67272727272729</v>
      </c>
      <c r="E30">
        <f t="shared" si="3"/>
        <v>0</v>
      </c>
      <c r="F30">
        <f t="shared" si="4"/>
        <v>1000</v>
      </c>
      <c r="G30">
        <f t="shared" si="0"/>
        <v>0</v>
      </c>
      <c r="H30">
        <f t="shared" si="1"/>
        <v>1000000</v>
      </c>
      <c r="I30">
        <f t="shared" si="2"/>
        <v>1000000</v>
      </c>
    </row>
    <row r="31" spans="1:12" x14ac:dyDescent="0.25">
      <c r="A31" s="3" t="s">
        <v>28</v>
      </c>
      <c r="B31" s="5">
        <v>241.5</v>
      </c>
      <c r="C31" s="6">
        <f t="array" ref="C31">SUM(B27:B31*weight5d)/SUM(weight5d)</f>
        <v>239.43333333333334</v>
      </c>
      <c r="D31">
        <f t="array" ref="D31">SUM(B22:B31*weight10d)/SUM(weight10d)</f>
        <v>239.91818181818181</v>
      </c>
      <c r="E31">
        <f t="shared" si="3"/>
        <v>0</v>
      </c>
      <c r="F31">
        <f t="shared" si="4"/>
        <v>0</v>
      </c>
      <c r="G31">
        <f t="shared" si="0"/>
        <v>0</v>
      </c>
      <c r="H31">
        <f t="shared" si="1"/>
        <v>1000000</v>
      </c>
      <c r="I31">
        <f t="shared" si="2"/>
        <v>1000000</v>
      </c>
    </row>
    <row r="32" spans="1:12" x14ac:dyDescent="0.25">
      <c r="A32" s="3" t="s">
        <v>29</v>
      </c>
      <c r="B32" s="5">
        <v>238.5</v>
      </c>
      <c r="C32" s="6">
        <f t="array" ref="C32">SUM(B28:B32*weight5d)/SUM(weight5d)</f>
        <v>239.16666666666666</v>
      </c>
      <c r="D32">
        <f t="array" ref="D32">SUM(B23:B32*weight10d)/SUM(weight10d)</f>
        <v>239.57272727272726</v>
      </c>
      <c r="E32">
        <f t="shared" si="3"/>
        <v>0</v>
      </c>
      <c r="F32">
        <f t="shared" si="4"/>
        <v>0</v>
      </c>
      <c r="G32">
        <f t="shared" si="0"/>
        <v>0</v>
      </c>
      <c r="H32">
        <f t="shared" si="1"/>
        <v>1000000</v>
      </c>
      <c r="I32">
        <f t="shared" si="2"/>
        <v>1000000</v>
      </c>
    </row>
    <row r="33" spans="1:9" x14ac:dyDescent="0.25">
      <c r="A33" s="3" t="s">
        <v>30</v>
      </c>
      <c r="B33" s="5">
        <v>243</v>
      </c>
      <c r="C33" s="6">
        <f t="array" ref="C33">SUM(B29:B33*weight5d)/SUM(weight5d)</f>
        <v>240.46666666666667</v>
      </c>
      <c r="D33">
        <f t="array" ref="D33">SUM(B24:B33*weight10d)/SUM(weight10d)</f>
        <v>240.06363636363636</v>
      </c>
      <c r="E33">
        <f t="shared" si="3"/>
        <v>1000</v>
      </c>
      <c r="F33">
        <f t="shared" si="4"/>
        <v>0</v>
      </c>
      <c r="G33">
        <f t="shared" si="0"/>
        <v>1000</v>
      </c>
      <c r="H33">
        <f t="shared" si="1"/>
        <v>757000</v>
      </c>
      <c r="I33">
        <f t="shared" si="2"/>
        <v>1000000</v>
      </c>
    </row>
    <row r="34" spans="1:9" x14ac:dyDescent="0.25">
      <c r="A34" s="3" t="s">
        <v>31</v>
      </c>
      <c r="B34" s="5">
        <v>242</v>
      </c>
      <c r="C34" s="6">
        <f t="array" ref="C34">SUM(B30:B34*weight5d)/SUM(weight5d)</f>
        <v>241.23333333333332</v>
      </c>
      <c r="D34">
        <f t="array" ref="D34">SUM(B25:B34*weight10d)/SUM(weight10d)</f>
        <v>240.3909090909091</v>
      </c>
      <c r="E34">
        <f t="shared" si="3"/>
        <v>1000</v>
      </c>
      <c r="F34">
        <f t="shared" si="4"/>
        <v>0</v>
      </c>
      <c r="G34">
        <f t="shared" si="0"/>
        <v>2000</v>
      </c>
      <c r="H34">
        <f t="shared" si="1"/>
        <v>516000</v>
      </c>
      <c r="I34">
        <f t="shared" si="2"/>
        <v>1000000</v>
      </c>
    </row>
    <row r="35" spans="1:9" x14ac:dyDescent="0.25">
      <c r="A35" s="3" t="s">
        <v>32</v>
      </c>
      <c r="B35" s="5">
        <v>242.5</v>
      </c>
      <c r="C35" s="6">
        <f t="array" ref="C35">SUM(B31:B35*weight5d)/SUM(weight5d)</f>
        <v>241.86666666666667</v>
      </c>
      <c r="D35">
        <f t="array" ref="D35">SUM(B26:B35*weight10d)/SUM(weight10d)</f>
        <v>240.81818181818181</v>
      </c>
      <c r="E35">
        <f t="shared" si="3"/>
        <v>1000</v>
      </c>
      <c r="F35">
        <f t="shared" si="4"/>
        <v>0</v>
      </c>
      <c r="G35">
        <f t="shared" si="0"/>
        <v>3000</v>
      </c>
      <c r="H35">
        <f t="shared" si="1"/>
        <v>272500</v>
      </c>
      <c r="I35">
        <f t="shared" si="2"/>
        <v>1000000</v>
      </c>
    </row>
    <row r="36" spans="1:9" x14ac:dyDescent="0.25">
      <c r="A36" s="3" t="s">
        <v>33</v>
      </c>
      <c r="B36" s="5">
        <v>244</v>
      </c>
      <c r="C36" s="6">
        <f t="array" ref="C36">SUM(B32:B36*weight5d)/SUM(weight5d)</f>
        <v>242.7</v>
      </c>
      <c r="D36">
        <f t="array" ref="D36">SUM(B27:B36*weight10d)/SUM(weight10d)</f>
        <v>241.4909090909091</v>
      </c>
      <c r="E36">
        <f t="shared" si="3"/>
        <v>1000</v>
      </c>
      <c r="F36">
        <f t="shared" si="4"/>
        <v>0</v>
      </c>
      <c r="G36">
        <f t="shared" si="0"/>
        <v>4000</v>
      </c>
      <c r="H36">
        <f t="shared" si="1"/>
        <v>24000</v>
      </c>
      <c r="I36">
        <f t="shared" si="2"/>
        <v>1000000</v>
      </c>
    </row>
    <row r="37" spans="1:9" x14ac:dyDescent="0.25">
      <c r="A37" s="3" t="s">
        <v>34</v>
      </c>
      <c r="B37" s="5">
        <v>237</v>
      </c>
      <c r="C37" s="6">
        <f t="array" ref="C37">SUM(B33:B37*weight5d)/SUM(weight5d)</f>
        <v>241.03333333333333</v>
      </c>
      <c r="D37">
        <f t="array" ref="D37">SUM(B28:B37*weight10d)/SUM(weight10d)</f>
        <v>240.82727272727271</v>
      </c>
      <c r="E37">
        <f t="shared" si="3"/>
        <v>0</v>
      </c>
      <c r="F37">
        <f t="shared" si="4"/>
        <v>0</v>
      </c>
      <c r="G37">
        <f t="shared" si="0"/>
        <v>4000</v>
      </c>
      <c r="H37">
        <f t="shared" si="1"/>
        <v>52000</v>
      </c>
      <c r="I37">
        <f t="shared" si="2"/>
        <v>1000000</v>
      </c>
    </row>
    <row r="38" spans="1:9" x14ac:dyDescent="0.25">
      <c r="A38" s="3" t="s">
        <v>35</v>
      </c>
      <c r="B38" s="5">
        <v>234</v>
      </c>
      <c r="C38" s="6">
        <f t="array" ref="C38">SUM(B34:B38*weight5d)/SUM(weight5d)</f>
        <v>238.46666666666667</v>
      </c>
      <c r="D38">
        <f t="array" ref="D38">SUM(B29:B38*weight10d)/SUM(weight10d)</f>
        <v>239.66363636363636</v>
      </c>
      <c r="E38">
        <f t="shared" si="3"/>
        <v>0</v>
      </c>
      <c r="F38">
        <f t="shared" si="4"/>
        <v>1000</v>
      </c>
      <c r="G38">
        <f t="shared" si="0"/>
        <v>3000</v>
      </c>
      <c r="H38">
        <f t="shared" si="1"/>
        <v>298000</v>
      </c>
      <c r="I38">
        <f t="shared" si="2"/>
        <v>1000000</v>
      </c>
    </row>
    <row r="39" spans="1:9" x14ac:dyDescent="0.25">
      <c r="A39" s="3" t="s">
        <v>36</v>
      </c>
      <c r="B39" s="5">
        <v>234.5</v>
      </c>
      <c r="C39" s="6">
        <f t="array" ref="C39">SUM(B35:B39*weight5d)/SUM(weight5d)</f>
        <v>236.66666666666666</v>
      </c>
      <c r="D39">
        <f t="array" ref="D39">SUM(B30:B39*weight10d)/SUM(weight10d)</f>
        <v>238.7</v>
      </c>
      <c r="E39">
        <f t="shared" si="3"/>
        <v>0</v>
      </c>
      <c r="F39">
        <f t="shared" si="4"/>
        <v>1000</v>
      </c>
      <c r="G39">
        <f t="shared" si="0"/>
        <v>2000</v>
      </c>
      <c r="H39">
        <f t="shared" si="1"/>
        <v>531000</v>
      </c>
      <c r="I39">
        <f t="shared" si="2"/>
        <v>1000000</v>
      </c>
    </row>
    <row r="40" spans="1:9" x14ac:dyDescent="0.25">
      <c r="A40" s="3" t="s">
        <v>37</v>
      </c>
      <c r="B40" s="5">
        <v>226</v>
      </c>
      <c r="C40" s="6">
        <f t="array" ref="C40">SUM(B36:B40*weight5d)/SUM(weight5d)</f>
        <v>232.53333333333333</v>
      </c>
      <c r="D40">
        <f t="array" ref="D40">SUM(B31:B40*weight10d)/SUM(weight10d)</f>
        <v>236.24545454545455</v>
      </c>
      <c r="E40">
        <f t="shared" si="3"/>
        <v>0</v>
      </c>
      <c r="F40">
        <f t="shared" si="4"/>
        <v>1000</v>
      </c>
      <c r="G40">
        <f t="shared" si="0"/>
        <v>1000</v>
      </c>
      <c r="H40">
        <f t="shared" si="1"/>
        <v>774000</v>
      </c>
      <c r="I40">
        <f t="shared" si="2"/>
        <v>1000000</v>
      </c>
    </row>
    <row r="41" spans="1:9" x14ac:dyDescent="0.25">
      <c r="A41" s="4">
        <v>43070</v>
      </c>
      <c r="B41" s="5">
        <v>231</v>
      </c>
      <c r="C41" s="6">
        <f t="array" ref="C41">SUM(B37:B41*weight5d)/SUM(weight5d)</f>
        <v>231.16666666666666</v>
      </c>
      <c r="D41">
        <f t="array" ref="D41">SUM(B32:B41*weight10d)/SUM(weight10d)</f>
        <v>234.91818181818181</v>
      </c>
      <c r="E41">
        <f t="shared" si="3"/>
        <v>0</v>
      </c>
      <c r="F41">
        <f t="shared" si="4"/>
        <v>1000</v>
      </c>
      <c r="G41">
        <f t="shared" si="0"/>
        <v>0</v>
      </c>
      <c r="H41">
        <f t="shared" si="1"/>
        <v>1000000</v>
      </c>
      <c r="I41">
        <f t="shared" si="2"/>
        <v>1000000</v>
      </c>
    </row>
    <row r="42" spans="1:9" x14ac:dyDescent="0.25">
      <c r="A42" s="4">
        <v>43073</v>
      </c>
      <c r="B42" s="5">
        <v>234</v>
      </c>
      <c r="C42" s="6">
        <f t="array" ref="C42">SUM(B38:B42*weight5d)/SUM(weight5d)</f>
        <v>231.66666666666666</v>
      </c>
      <c r="D42">
        <f t="array" ref="D42">SUM(B33:B42*weight10d)/SUM(weight10d)</f>
        <v>234.32727272727271</v>
      </c>
      <c r="E42">
        <f t="shared" si="3"/>
        <v>0</v>
      </c>
      <c r="F42">
        <f t="shared" si="4"/>
        <v>0</v>
      </c>
      <c r="G42">
        <f t="shared" si="0"/>
        <v>0</v>
      </c>
      <c r="H42">
        <f t="shared" si="1"/>
        <v>1000000</v>
      </c>
      <c r="I42">
        <f t="shared" si="2"/>
        <v>1000000</v>
      </c>
    </row>
    <row r="43" spans="1:9" x14ac:dyDescent="0.25">
      <c r="A43" s="4">
        <v>43074</v>
      </c>
      <c r="B43" s="5">
        <v>232.5</v>
      </c>
      <c r="C43" s="6">
        <f t="array" ref="C43">SUM(B39:B43*weight5d)/SUM(weight5d)</f>
        <v>231.86666666666667</v>
      </c>
      <c r="D43">
        <f t="array" ref="D43">SUM(B34:B43*weight10d)/SUM(weight10d)</f>
        <v>233.54545454545453</v>
      </c>
      <c r="E43">
        <f t="shared" si="3"/>
        <v>0</v>
      </c>
      <c r="F43">
        <f t="shared" si="4"/>
        <v>0</v>
      </c>
      <c r="G43">
        <f t="shared" si="0"/>
        <v>0</v>
      </c>
      <c r="H43">
        <f t="shared" si="1"/>
        <v>1000000</v>
      </c>
      <c r="I43">
        <f t="shared" si="2"/>
        <v>1000000</v>
      </c>
    </row>
    <row r="44" spans="1:9" x14ac:dyDescent="0.25">
      <c r="A44" s="4">
        <v>43075</v>
      </c>
      <c r="B44">
        <v>227</v>
      </c>
      <c r="C44" s="6">
        <f t="array" ref="C44">SUM(B40:B44*weight5d)/SUM(weight5d)</f>
        <v>230.33333333333334</v>
      </c>
      <c r="D44">
        <f t="array" ref="D44">SUM(B35:B44*weight10d)/SUM(weight10d)</f>
        <v>231.95454545454547</v>
      </c>
      <c r="E44">
        <f t="shared" si="3"/>
        <v>0</v>
      </c>
      <c r="F44">
        <f t="shared" si="4"/>
        <v>0</v>
      </c>
      <c r="G44">
        <f t="shared" si="0"/>
        <v>0</v>
      </c>
      <c r="H44">
        <f t="shared" si="1"/>
        <v>1000000</v>
      </c>
      <c r="I44">
        <f t="shared" si="2"/>
        <v>1000000</v>
      </c>
    </row>
    <row r="45" spans="1:9" x14ac:dyDescent="0.25">
      <c r="A45" s="4">
        <v>43076</v>
      </c>
      <c r="B45">
        <v>226.5</v>
      </c>
      <c r="C45" s="6">
        <f t="array" ref="C45">SUM(B41:B45*weight5d)/SUM(weight5d)</f>
        <v>229.13333333333333</v>
      </c>
      <c r="D45">
        <f t="array" ref="D45">SUM(B36:B45*weight10d)/SUM(weight10d)</f>
        <v>230.54545454545453</v>
      </c>
      <c r="E45">
        <f t="shared" si="3"/>
        <v>0</v>
      </c>
      <c r="F45">
        <f t="shared" si="4"/>
        <v>0</v>
      </c>
      <c r="G45">
        <f t="shared" si="0"/>
        <v>0</v>
      </c>
      <c r="H45">
        <f t="shared" si="1"/>
        <v>1000000</v>
      </c>
      <c r="I45">
        <f t="shared" si="2"/>
        <v>1000000</v>
      </c>
    </row>
    <row r="46" spans="1:9" x14ac:dyDescent="0.25">
      <c r="A46" s="4">
        <v>43077</v>
      </c>
      <c r="B46">
        <v>227</v>
      </c>
      <c r="C46" s="6">
        <f t="array" ref="C46">SUM(B42:B46*weight5d)/SUM(weight5d)</f>
        <v>228.06666666666666</v>
      </c>
      <c r="D46">
        <f t="array" ref="D46">SUM(B37:B46*weight10d)/SUM(weight10d)</f>
        <v>229.51818181818183</v>
      </c>
      <c r="E46">
        <f t="shared" si="3"/>
        <v>0</v>
      </c>
      <c r="F46">
        <f t="shared" si="4"/>
        <v>0</v>
      </c>
      <c r="G46">
        <f t="shared" si="0"/>
        <v>0</v>
      </c>
      <c r="H46">
        <f t="shared" si="1"/>
        <v>1000000</v>
      </c>
      <c r="I46">
        <f t="shared" si="2"/>
        <v>1000000</v>
      </c>
    </row>
    <row r="47" spans="1:9" x14ac:dyDescent="0.25">
      <c r="A47" s="3" t="s">
        <v>38</v>
      </c>
      <c r="B47">
        <v>231</v>
      </c>
      <c r="C47" s="6">
        <f t="array" ref="C47">SUM(B43:B47*weight5d)/SUM(weight5d)</f>
        <v>228.6</v>
      </c>
      <c r="D47">
        <f t="array" ref="D47">SUM(B38:B47*weight10d)/SUM(weight10d)</f>
        <v>229.52727272727273</v>
      </c>
      <c r="E47">
        <f t="shared" si="3"/>
        <v>0</v>
      </c>
      <c r="F47">
        <f t="shared" si="4"/>
        <v>0</v>
      </c>
      <c r="G47">
        <f t="shared" si="0"/>
        <v>0</v>
      </c>
      <c r="H47">
        <f t="shared" si="1"/>
        <v>1000000</v>
      </c>
      <c r="I47">
        <f t="shared" si="2"/>
        <v>1000000</v>
      </c>
    </row>
    <row r="48" spans="1:9" x14ac:dyDescent="0.25">
      <c r="A48" s="3" t="s">
        <v>39</v>
      </c>
      <c r="B48">
        <v>231</v>
      </c>
      <c r="C48" s="6">
        <f t="array" ref="C48">SUM(B44:B48*weight5d)/SUM(weight5d)</f>
        <v>229.33333333333334</v>
      </c>
      <c r="D48">
        <f t="array" ref="D48">SUM(B39:B48*weight10d)/SUM(weight10d)</f>
        <v>229.64545454545456</v>
      </c>
      <c r="E48">
        <f t="shared" si="3"/>
        <v>0</v>
      </c>
      <c r="F48">
        <f t="shared" si="4"/>
        <v>0</v>
      </c>
      <c r="G48">
        <f t="shared" si="0"/>
        <v>0</v>
      </c>
      <c r="H48">
        <f t="shared" si="1"/>
        <v>1000000</v>
      </c>
      <c r="I48">
        <f t="shared" si="2"/>
        <v>1000000</v>
      </c>
    </row>
    <row r="49" spans="1:9" x14ac:dyDescent="0.25">
      <c r="A49" s="3" t="s">
        <v>40</v>
      </c>
      <c r="B49" s="5">
        <v>227.5</v>
      </c>
      <c r="C49" s="6">
        <f t="array" ref="C49">SUM(B45:B49*weight5d)/SUM(weight5d)</f>
        <v>229</v>
      </c>
      <c r="D49">
        <f t="array" ref="D49">SUM(B40:B49*weight10d)/SUM(weight10d)</f>
        <v>229.18181818181819</v>
      </c>
      <c r="E49">
        <f t="shared" si="3"/>
        <v>0</v>
      </c>
      <c r="F49">
        <f t="shared" si="4"/>
        <v>0</v>
      </c>
      <c r="G49">
        <f t="shared" si="0"/>
        <v>0</v>
      </c>
      <c r="H49">
        <f t="shared" si="1"/>
        <v>1000000</v>
      </c>
      <c r="I49">
        <f t="shared" si="2"/>
        <v>1000000</v>
      </c>
    </row>
    <row r="50" spans="1:9" x14ac:dyDescent="0.25">
      <c r="A50" s="3" t="s">
        <v>41</v>
      </c>
      <c r="B50">
        <v>227.5</v>
      </c>
      <c r="C50" s="6">
        <f t="array" ref="C50">SUM(B46:B50*weight5d)/SUM(weight5d)</f>
        <v>228.63333333333333</v>
      </c>
      <c r="D50">
        <f t="array" ref="D50">SUM(B41:B50*weight10d)/SUM(weight10d)</f>
        <v>228.84545454545454</v>
      </c>
      <c r="E50">
        <f t="shared" si="3"/>
        <v>0</v>
      </c>
      <c r="F50">
        <f t="shared" si="4"/>
        <v>0</v>
      </c>
      <c r="G50">
        <f t="shared" si="0"/>
        <v>0</v>
      </c>
      <c r="H50">
        <f t="shared" si="1"/>
        <v>1000000</v>
      </c>
      <c r="I50">
        <f t="shared" si="2"/>
        <v>1000000</v>
      </c>
    </row>
    <row r="51" spans="1:9" x14ac:dyDescent="0.25">
      <c r="A51" s="4">
        <v>43082</v>
      </c>
      <c r="B51">
        <v>227.5</v>
      </c>
      <c r="C51" s="6">
        <f t="array" ref="C51">SUM(B47:B51*weight5d)/SUM(weight5d)</f>
        <v>228.2</v>
      </c>
      <c r="D51">
        <f t="array" ref="D51">SUM(B42:B51*weight10d)/SUM(weight10d)</f>
        <v>228.48181818181817</v>
      </c>
      <c r="E51">
        <f t="shared" si="3"/>
        <v>0</v>
      </c>
      <c r="F51">
        <f t="shared" si="4"/>
        <v>0</v>
      </c>
      <c r="G51">
        <f t="shared" si="0"/>
        <v>0</v>
      </c>
      <c r="H51">
        <f t="shared" si="1"/>
        <v>1000000</v>
      </c>
      <c r="I51">
        <f t="shared" si="2"/>
        <v>1000000</v>
      </c>
    </row>
    <row r="52" spans="1:9" x14ac:dyDescent="0.25">
      <c r="A52" s="4">
        <v>43083</v>
      </c>
      <c r="B52">
        <v>227.5</v>
      </c>
      <c r="C52" s="6">
        <f t="array" ref="C52">SUM(B48:B52*weight5d)/SUM(weight5d)</f>
        <v>227.73333333333332</v>
      </c>
      <c r="D52">
        <f t="array" ref="D52">SUM(B43:B52*weight10d)/SUM(weight10d)</f>
        <v>228.18181818181819</v>
      </c>
      <c r="E52">
        <f t="shared" si="3"/>
        <v>0</v>
      </c>
      <c r="F52">
        <f t="shared" si="4"/>
        <v>0</v>
      </c>
      <c r="G52">
        <f t="shared" si="0"/>
        <v>0</v>
      </c>
      <c r="H52">
        <f t="shared" si="1"/>
        <v>1000000</v>
      </c>
      <c r="I52">
        <f t="shared" si="2"/>
        <v>1000000</v>
      </c>
    </row>
    <row r="53" spans="1:9" x14ac:dyDescent="0.25">
      <c r="A53" s="4">
        <v>43084</v>
      </c>
      <c r="B53">
        <v>227.5</v>
      </c>
      <c r="C53" s="6">
        <f t="array" ref="C53">SUM(B49:B53*weight5d)/SUM(weight5d)</f>
        <v>227.5</v>
      </c>
      <c r="D53">
        <f t="array" ref="D53">SUM(B44:B53*weight10d)/SUM(weight10d)</f>
        <v>228</v>
      </c>
      <c r="E53">
        <f t="shared" si="3"/>
        <v>0</v>
      </c>
      <c r="F53">
        <f t="shared" si="4"/>
        <v>0</v>
      </c>
      <c r="G53">
        <f t="shared" si="0"/>
        <v>0</v>
      </c>
      <c r="H53">
        <f t="shared" si="1"/>
        <v>1000000</v>
      </c>
      <c r="I53">
        <f t="shared" si="2"/>
        <v>1000000</v>
      </c>
    </row>
    <row r="54" spans="1:9" x14ac:dyDescent="0.25">
      <c r="A54" s="4">
        <v>43087</v>
      </c>
      <c r="B54">
        <v>230.5</v>
      </c>
      <c r="C54" s="6">
        <f t="array" ref="C54">SUM(B50:B54*weight5d)/SUM(weight5d)</f>
        <v>228.5</v>
      </c>
      <c r="D54">
        <f t="array" ref="D54">SUM(B45:B54*weight10d)/SUM(weight10d)</f>
        <v>228.45454545454547</v>
      </c>
      <c r="E54">
        <f t="shared" si="3"/>
        <v>1000</v>
      </c>
      <c r="F54">
        <f t="shared" si="4"/>
        <v>0</v>
      </c>
      <c r="G54">
        <f t="shared" si="0"/>
        <v>1000</v>
      </c>
      <c r="H54">
        <f t="shared" si="1"/>
        <v>769500</v>
      </c>
      <c r="I54">
        <f t="shared" si="2"/>
        <v>1000000</v>
      </c>
    </row>
    <row r="55" spans="1:9" x14ac:dyDescent="0.25">
      <c r="A55" s="4">
        <v>43088</v>
      </c>
      <c r="B55">
        <v>224.5</v>
      </c>
      <c r="C55" s="6">
        <f t="array" ref="C55">SUM(B51:B55*weight5d)/SUM(weight5d)</f>
        <v>227.3</v>
      </c>
      <c r="D55">
        <f t="array" ref="D55">SUM(B46:B55*weight10d)/SUM(weight10d)</f>
        <v>227.75454545454545</v>
      </c>
      <c r="E55">
        <f t="shared" si="3"/>
        <v>0</v>
      </c>
      <c r="F55">
        <f t="shared" si="4"/>
        <v>1000</v>
      </c>
      <c r="G55">
        <f t="shared" si="0"/>
        <v>0</v>
      </c>
      <c r="H55">
        <f t="shared" si="1"/>
        <v>1000000</v>
      </c>
      <c r="I55">
        <f t="shared" si="2"/>
        <v>1000000</v>
      </c>
    </row>
    <row r="56" spans="1:9" x14ac:dyDescent="0.25">
      <c r="A56" s="4">
        <v>43089</v>
      </c>
      <c r="B56">
        <v>225</v>
      </c>
      <c r="C56" s="6">
        <f t="array" ref="C56">SUM(B52:B56*weight5d)/SUM(weight5d)</f>
        <v>226.46666666666667</v>
      </c>
      <c r="D56">
        <f t="array" ref="D56">SUM(B47:B56*weight10d)/SUM(weight10d)</f>
        <v>227.18181818181819</v>
      </c>
      <c r="E56">
        <f t="shared" si="3"/>
        <v>0</v>
      </c>
      <c r="F56">
        <f t="shared" si="4"/>
        <v>0</v>
      </c>
      <c r="G56">
        <f t="shared" si="0"/>
        <v>0</v>
      </c>
      <c r="H56">
        <f t="shared" si="1"/>
        <v>1000000</v>
      </c>
      <c r="I56">
        <f t="shared" si="2"/>
        <v>1000000</v>
      </c>
    </row>
    <row r="57" spans="1:9" x14ac:dyDescent="0.25">
      <c r="A57" s="4">
        <v>43090</v>
      </c>
      <c r="B57">
        <v>225</v>
      </c>
      <c r="C57" s="6">
        <f t="array" ref="C57">SUM(B53:B57*weight5d)/SUM(weight5d)</f>
        <v>225.8</v>
      </c>
      <c r="D57">
        <f t="array" ref="D57">SUM(B48:B57*weight10d)/SUM(weight10d)</f>
        <v>226.64545454545456</v>
      </c>
      <c r="E57">
        <f t="shared" si="3"/>
        <v>0</v>
      </c>
      <c r="F57">
        <f t="shared" si="4"/>
        <v>0</v>
      </c>
      <c r="G57">
        <f t="shared" si="0"/>
        <v>0</v>
      </c>
      <c r="H57">
        <f t="shared" si="1"/>
        <v>1000000</v>
      </c>
      <c r="I57">
        <f t="shared" si="2"/>
        <v>1000000</v>
      </c>
    </row>
    <row r="58" spans="1:9" x14ac:dyDescent="0.25">
      <c r="A58" s="4">
        <v>43091</v>
      </c>
      <c r="B58">
        <v>227.5</v>
      </c>
      <c r="C58" s="6">
        <f t="array" ref="C58">SUM(B54:B58*weight5d)/SUM(weight5d)</f>
        <v>226.13333333333333</v>
      </c>
      <c r="D58">
        <f t="array" ref="D58">SUM(B49:B58*weight10d)/SUM(weight10d)</f>
        <v>226.67272727272729</v>
      </c>
      <c r="E58">
        <f t="shared" si="3"/>
        <v>0</v>
      </c>
      <c r="F58">
        <f t="shared" si="4"/>
        <v>0</v>
      </c>
      <c r="G58">
        <f t="shared" si="0"/>
        <v>0</v>
      </c>
      <c r="H58">
        <f t="shared" si="1"/>
        <v>1000000</v>
      </c>
      <c r="I58">
        <f t="shared" si="2"/>
        <v>1000000</v>
      </c>
    </row>
    <row r="59" spans="1:9" x14ac:dyDescent="0.25">
      <c r="A59" s="4">
        <v>43094</v>
      </c>
      <c r="B59">
        <v>228.5</v>
      </c>
      <c r="C59" s="6">
        <f t="array" ref="C59">SUM(B55:B59*weight5d)/SUM(weight5d)</f>
        <v>226.8</v>
      </c>
      <c r="D59">
        <f t="array" ref="D59">SUM(B50:B59*weight10d)/SUM(weight10d)</f>
        <v>226.94545454545454</v>
      </c>
      <c r="E59">
        <f t="shared" si="3"/>
        <v>0</v>
      </c>
      <c r="F59">
        <f t="shared" si="4"/>
        <v>0</v>
      </c>
      <c r="G59">
        <f t="shared" si="0"/>
        <v>0</v>
      </c>
      <c r="H59">
        <f t="shared" si="1"/>
        <v>1000000</v>
      </c>
      <c r="I59">
        <f t="shared" si="2"/>
        <v>1000000</v>
      </c>
    </row>
    <row r="60" spans="1:9" x14ac:dyDescent="0.25">
      <c r="A60" s="4">
        <v>43095</v>
      </c>
      <c r="B60">
        <v>226</v>
      </c>
      <c r="C60" s="6">
        <f t="array" ref="C60">SUM(B56:B60*weight5d)/SUM(weight5d)</f>
        <v>226.76666666666668</v>
      </c>
      <c r="D60">
        <f t="array" ref="D60">SUM(B51:B60*weight10d)/SUM(weight10d)</f>
        <v>226.74545454545455</v>
      </c>
      <c r="E60">
        <f t="shared" si="3"/>
        <v>1000</v>
      </c>
      <c r="F60">
        <f t="shared" si="4"/>
        <v>0</v>
      </c>
      <c r="G60">
        <f t="shared" si="0"/>
        <v>1000</v>
      </c>
      <c r="H60">
        <f t="shared" si="1"/>
        <v>774000</v>
      </c>
      <c r="I60">
        <f t="shared" si="2"/>
        <v>1000000</v>
      </c>
    </row>
    <row r="61" spans="1:9" x14ac:dyDescent="0.25">
      <c r="A61" s="4">
        <v>43096</v>
      </c>
      <c r="B61">
        <v>225</v>
      </c>
      <c r="C61" s="6">
        <f t="array" ref="C61">SUM(B57:B61*weight5d)/SUM(weight5d)</f>
        <v>226.3</v>
      </c>
      <c r="D61">
        <f t="array" ref="D61">SUM(B52:B61*weight10d)/SUM(weight10d)</f>
        <v>226.3909090909091</v>
      </c>
      <c r="E61">
        <f t="shared" si="3"/>
        <v>0</v>
      </c>
      <c r="F61">
        <f t="shared" si="4"/>
        <v>1000</v>
      </c>
      <c r="G61">
        <f t="shared" si="0"/>
        <v>0</v>
      </c>
      <c r="H61">
        <f t="shared" si="1"/>
        <v>1000000</v>
      </c>
      <c r="I61">
        <f t="shared" si="2"/>
        <v>1000000</v>
      </c>
    </row>
    <row r="62" spans="1:9" x14ac:dyDescent="0.25">
      <c r="A62" s="4">
        <v>43097</v>
      </c>
      <c r="B62">
        <v>226</v>
      </c>
      <c r="C62" s="6">
        <f t="array" ref="C62">SUM(B58:B62*weight5d)/SUM(weight5d)</f>
        <v>226.16666666666666</v>
      </c>
      <c r="D62">
        <f t="array" ref="D62">SUM(B53:B62*weight10d)/SUM(weight10d)</f>
        <v>226.26363636363635</v>
      </c>
      <c r="E62">
        <f t="shared" si="3"/>
        <v>0</v>
      </c>
      <c r="F62">
        <f t="shared" si="4"/>
        <v>0</v>
      </c>
      <c r="G62">
        <f t="shared" si="0"/>
        <v>0</v>
      </c>
      <c r="H62">
        <f t="shared" si="1"/>
        <v>1000000</v>
      </c>
      <c r="I62">
        <f t="shared" si="2"/>
        <v>1000000</v>
      </c>
    </row>
    <row r="63" spans="1:9" x14ac:dyDescent="0.25">
      <c r="A63" s="4">
        <v>43098</v>
      </c>
      <c r="B63">
        <v>229.5</v>
      </c>
      <c r="C63" s="6">
        <f t="array" ref="C63">SUM(B59:B63*weight5d)/SUM(weight5d)</f>
        <v>227.13333333333333</v>
      </c>
      <c r="D63">
        <f t="array" ref="D63">SUM(B54:B63*weight10d)/SUM(weight10d)</f>
        <v>226.8</v>
      </c>
      <c r="E63">
        <f t="shared" si="3"/>
        <v>1000</v>
      </c>
      <c r="F63">
        <f t="shared" si="4"/>
        <v>0</v>
      </c>
      <c r="G63">
        <f t="shared" si="0"/>
        <v>1000</v>
      </c>
      <c r="H63">
        <f t="shared" si="1"/>
        <v>770500</v>
      </c>
      <c r="I63">
        <f t="shared" si="2"/>
        <v>1000000</v>
      </c>
    </row>
    <row r="64" spans="1:9" x14ac:dyDescent="0.25">
      <c r="A64" s="4">
        <v>43102</v>
      </c>
      <c r="B64">
        <v>232.5</v>
      </c>
      <c r="C64" s="6">
        <f t="array" ref="C64">SUM(B60:B64*weight5d)/SUM(weight5d)</f>
        <v>228.96666666666667</v>
      </c>
      <c r="D64">
        <f t="array" ref="D64">SUM(B55:B64*weight10d)/SUM(weight10d)</f>
        <v>227.84545454545454</v>
      </c>
      <c r="E64">
        <f t="shared" si="3"/>
        <v>1000</v>
      </c>
      <c r="F64">
        <f t="shared" si="4"/>
        <v>0</v>
      </c>
      <c r="G64">
        <f t="shared" si="0"/>
        <v>2000</v>
      </c>
      <c r="H64">
        <f t="shared" si="1"/>
        <v>535000</v>
      </c>
      <c r="I64">
        <f t="shared" si="2"/>
        <v>1000000</v>
      </c>
    </row>
    <row r="65" spans="1:9" x14ac:dyDescent="0.25">
      <c r="A65" s="4">
        <v>42739</v>
      </c>
      <c r="B65">
        <v>239.5</v>
      </c>
      <c r="C65" s="6">
        <f t="array" ref="C65">SUM(B61:B65*weight5d)/SUM(weight5d)</f>
        <v>232.86666666666667</v>
      </c>
      <c r="D65">
        <f t="array" ref="D65">SUM(B56:B65*weight10d)/SUM(weight10d)</f>
        <v>230.12727272727273</v>
      </c>
      <c r="E65">
        <f t="shared" si="3"/>
        <v>1000</v>
      </c>
      <c r="F65">
        <f t="shared" si="4"/>
        <v>0</v>
      </c>
      <c r="G65">
        <f t="shared" si="0"/>
        <v>3000</v>
      </c>
      <c r="H65">
        <f t="shared" si="1"/>
        <v>281500</v>
      </c>
      <c r="I65">
        <f t="shared" si="2"/>
        <v>1000000</v>
      </c>
    </row>
    <row r="66" spans="1:9" x14ac:dyDescent="0.25">
      <c r="A66" s="4">
        <v>43105</v>
      </c>
      <c r="B66">
        <v>240</v>
      </c>
      <c r="C66" s="6">
        <f t="array" ref="C66">SUM(B62:B66*weight5d)/SUM(weight5d)</f>
        <v>236.03333333333333</v>
      </c>
      <c r="D66">
        <f t="array" ref="D66">SUM(B57:B66*weight10d)/SUM(weight10d)</f>
        <v>232.22727272727272</v>
      </c>
      <c r="E66">
        <f t="shared" si="3"/>
        <v>1000</v>
      </c>
      <c r="F66">
        <f t="shared" si="4"/>
        <v>0</v>
      </c>
      <c r="G66">
        <f t="shared" si="0"/>
        <v>4000</v>
      </c>
      <c r="H66">
        <f t="shared" si="1"/>
        <v>40000</v>
      </c>
      <c r="I66">
        <f t="shared" si="2"/>
        <v>1000000</v>
      </c>
    </row>
    <row r="67" spans="1:9" x14ac:dyDescent="0.25">
      <c r="A67" s="4">
        <v>43108</v>
      </c>
      <c r="B67" s="5">
        <v>242</v>
      </c>
      <c r="C67" s="6">
        <f t="array" ref="C67">SUM(B63:B67*weight5d)/SUM(weight5d)</f>
        <v>238.86666666666667</v>
      </c>
      <c r="D67">
        <f t="array" ref="D67">SUM(B58:B67*weight10d)/SUM(weight10d)</f>
        <v>234.41818181818181</v>
      </c>
      <c r="E67">
        <f t="shared" si="3"/>
        <v>0</v>
      </c>
      <c r="F67">
        <f t="shared" si="4"/>
        <v>0</v>
      </c>
      <c r="G67">
        <f t="shared" si="0"/>
        <v>4000</v>
      </c>
      <c r="H67">
        <f t="shared" si="1"/>
        <v>32000</v>
      </c>
      <c r="I67">
        <f t="shared" si="2"/>
        <v>1000000</v>
      </c>
    </row>
    <row r="68" spans="1:9" x14ac:dyDescent="0.25">
      <c r="A68" s="4">
        <v>43109</v>
      </c>
      <c r="B68" s="5">
        <v>242</v>
      </c>
      <c r="C68" s="6">
        <f t="array" ref="C68">SUM(B64:B68*weight5d)/SUM(weight5d)</f>
        <v>240.63333333333333</v>
      </c>
      <c r="D68">
        <f t="array" ref="D68">SUM(B59:B68*weight10d)/SUM(weight10d)</f>
        <v>236.3</v>
      </c>
      <c r="E68">
        <f t="shared" si="3"/>
        <v>0</v>
      </c>
      <c r="F68">
        <f t="shared" si="4"/>
        <v>0</v>
      </c>
      <c r="G68">
        <f t="shared" si="0"/>
        <v>4000</v>
      </c>
      <c r="H68">
        <f t="shared" si="1"/>
        <v>32000</v>
      </c>
      <c r="I68">
        <f t="shared" si="2"/>
        <v>1000000</v>
      </c>
    </row>
    <row r="69" spans="1:9" x14ac:dyDescent="0.25">
      <c r="A69" s="4">
        <v>43110</v>
      </c>
      <c r="B69" s="5">
        <v>236.5</v>
      </c>
      <c r="C69" s="6">
        <f t="array" ref="C69">SUM(B65:B69*weight5d)/SUM(weight5d)</f>
        <v>239.73333333333332</v>
      </c>
      <c r="D69">
        <f t="array" ref="D69">SUM(B60:B69*weight10d)/SUM(weight10d)</f>
        <v>236.91818181818181</v>
      </c>
      <c r="E69">
        <f t="shared" si="3"/>
        <v>0</v>
      </c>
      <c r="F69">
        <f t="shared" si="4"/>
        <v>0</v>
      </c>
      <c r="G69">
        <f t="shared" si="0"/>
        <v>4000</v>
      </c>
      <c r="H69">
        <f t="shared" si="1"/>
        <v>54000</v>
      </c>
      <c r="I69">
        <f t="shared" si="2"/>
        <v>1000000</v>
      </c>
    </row>
    <row r="70" spans="1:9" x14ac:dyDescent="0.25">
      <c r="A70" s="4">
        <v>43111</v>
      </c>
      <c r="B70" s="5">
        <v>235</v>
      </c>
      <c r="C70" s="6">
        <f t="array" ref="C70">SUM(B66:B70*weight5d)/SUM(weight5d)</f>
        <v>238.06666666666666</v>
      </c>
      <c r="D70">
        <f t="array" ref="D70">SUM(B61:B70*weight10d)/SUM(weight10d)</f>
        <v>237.11818181818182</v>
      </c>
      <c r="E70">
        <f t="shared" si="3"/>
        <v>0</v>
      </c>
      <c r="F70">
        <f t="shared" si="4"/>
        <v>0</v>
      </c>
      <c r="G70">
        <f t="shared" si="0"/>
        <v>4000</v>
      </c>
      <c r="H70">
        <f t="shared" si="1"/>
        <v>60000</v>
      </c>
      <c r="I70">
        <f t="shared" si="2"/>
        <v>1000000</v>
      </c>
    </row>
    <row r="71" spans="1:9" x14ac:dyDescent="0.25">
      <c r="A71" s="4">
        <v>43112</v>
      </c>
      <c r="B71" s="5">
        <v>237</v>
      </c>
      <c r="C71" s="6">
        <f t="array" ref="C71">SUM(B67:B71*weight5d)/SUM(weight5d)</f>
        <v>237.36666666666667</v>
      </c>
      <c r="D71">
        <f t="array" ref="D71">SUM(B62:B71*weight10d)/SUM(weight10d)</f>
        <v>237.51818181818183</v>
      </c>
      <c r="E71">
        <f t="shared" si="3"/>
        <v>0</v>
      </c>
      <c r="F71">
        <f t="shared" si="4"/>
        <v>1000</v>
      </c>
      <c r="G71">
        <f t="shared" si="0"/>
        <v>3000</v>
      </c>
      <c r="H71">
        <f t="shared" si="1"/>
        <v>289000</v>
      </c>
      <c r="I71">
        <f t="shared" si="2"/>
        <v>1000000</v>
      </c>
    </row>
    <row r="72" spans="1:9" x14ac:dyDescent="0.25">
      <c r="A72" s="4">
        <v>43115</v>
      </c>
      <c r="B72" s="5">
        <v>240</v>
      </c>
      <c r="C72" s="6">
        <f t="array" ref="C72">SUM(B68:B72*weight5d)/SUM(weight5d)</f>
        <v>237.86666666666667</v>
      </c>
      <c r="D72">
        <f t="array" ref="D72">SUM(B63:B72*weight10d)/SUM(weight10d)</f>
        <v>238.24545454545455</v>
      </c>
      <c r="E72">
        <f t="shared" si="3"/>
        <v>0</v>
      </c>
      <c r="F72">
        <f t="shared" si="4"/>
        <v>1000</v>
      </c>
      <c r="G72">
        <f t="shared" si="0"/>
        <v>2000</v>
      </c>
      <c r="H72">
        <f t="shared" si="1"/>
        <v>520000</v>
      </c>
      <c r="I72">
        <f t="shared" si="2"/>
        <v>1000000</v>
      </c>
    </row>
    <row r="73" spans="1:9" x14ac:dyDescent="0.25">
      <c r="A73" s="4">
        <v>43116</v>
      </c>
      <c r="B73" s="5">
        <v>240.5</v>
      </c>
      <c r="C73" s="6">
        <f t="array" ref="C73">SUM(B69:B73*weight5d)/SUM(weight5d)</f>
        <v>238.66666666666666</v>
      </c>
      <c r="D73">
        <f t="array" ref="D73">SUM(B64:B73*weight10d)/SUM(weight10d)</f>
        <v>238.80909090909091</v>
      </c>
      <c r="E73">
        <f t="shared" si="3"/>
        <v>0</v>
      </c>
      <c r="F73">
        <f t="shared" si="4"/>
        <v>1000</v>
      </c>
      <c r="G73">
        <f t="shared" si="0"/>
        <v>1000</v>
      </c>
      <c r="H73">
        <f t="shared" si="1"/>
        <v>759500</v>
      </c>
      <c r="I73">
        <f t="shared" si="2"/>
        <v>1000000</v>
      </c>
    </row>
    <row r="74" spans="1:9" x14ac:dyDescent="0.25">
      <c r="A74" s="4">
        <v>43117</v>
      </c>
      <c r="B74" s="5">
        <v>242</v>
      </c>
      <c r="C74" s="6">
        <f t="array" ref="C74">SUM(B70:B74*weight5d)/SUM(weight5d)</f>
        <v>240.06666666666666</v>
      </c>
      <c r="D74">
        <f t="array" ref="D74">SUM(B65:B74*weight10d)/SUM(weight10d)</f>
        <v>239.44545454545454</v>
      </c>
      <c r="E74">
        <f t="shared" si="3"/>
        <v>1000</v>
      </c>
      <c r="F74">
        <f t="shared" si="4"/>
        <v>0</v>
      </c>
      <c r="G74">
        <f t="shared" si="0"/>
        <v>2000</v>
      </c>
      <c r="H74">
        <f t="shared" si="1"/>
        <v>516000</v>
      </c>
      <c r="I74">
        <f t="shared" si="2"/>
        <v>1000000</v>
      </c>
    </row>
    <row r="75" spans="1:9" x14ac:dyDescent="0.25">
      <c r="A75" s="4">
        <v>43118</v>
      </c>
      <c r="B75" s="5">
        <v>248.5</v>
      </c>
      <c r="C75" s="6">
        <f t="array" ref="C75">SUM(B71:B75*weight5d)/SUM(weight5d)</f>
        <v>243.26666666666668</v>
      </c>
      <c r="D75">
        <f t="array" ref="D75">SUM(B66:B75*weight10d)/SUM(weight10d)</f>
        <v>241.09090909090909</v>
      </c>
      <c r="E75">
        <f t="shared" si="3"/>
        <v>1000</v>
      </c>
      <c r="F75">
        <f t="shared" si="4"/>
        <v>0</v>
      </c>
      <c r="G75">
        <f t="shared" si="0"/>
        <v>3000</v>
      </c>
      <c r="H75">
        <f t="shared" si="1"/>
        <v>254500</v>
      </c>
      <c r="I75">
        <f t="shared" si="2"/>
        <v>1000000</v>
      </c>
    </row>
    <row r="76" spans="1:9" x14ac:dyDescent="0.25">
      <c r="A76" s="4">
        <v>43119</v>
      </c>
      <c r="B76" s="5">
        <v>255.5</v>
      </c>
      <c r="C76" s="6">
        <f t="array" ref="C76">SUM(B72:B76*weight5d)/SUM(weight5d)</f>
        <v>247.9</v>
      </c>
      <c r="D76">
        <f t="array" ref="D76">SUM(B67:B76*weight10d)/SUM(weight10d)</f>
        <v>243.84545454545454</v>
      </c>
      <c r="E76">
        <f t="shared" si="3"/>
        <v>0</v>
      </c>
      <c r="F76">
        <f t="shared" si="4"/>
        <v>0</v>
      </c>
      <c r="G76">
        <f t="shared" ref="G76:G139" si="5">E76-F76+G75</f>
        <v>3000</v>
      </c>
      <c r="H76">
        <f t="shared" ref="H76:H139" si="6">$L$18-B76*G76</f>
        <v>233500</v>
      </c>
      <c r="I76">
        <f t="shared" ref="I76:I139" si="7">B76*G76+H76</f>
        <v>1000000</v>
      </c>
    </row>
    <row r="77" spans="1:9" x14ac:dyDescent="0.25">
      <c r="A77" s="4">
        <v>43122</v>
      </c>
      <c r="B77" s="5">
        <v>261.5</v>
      </c>
      <c r="C77" s="6">
        <f t="array" ref="C77">SUM(B73:B77*weight5d)/SUM(weight5d)</f>
        <v>253.3</v>
      </c>
      <c r="D77">
        <f t="array" ref="D77">SUM(B68:B77*weight10d)/SUM(weight10d)</f>
        <v>247.40909090909091</v>
      </c>
      <c r="E77">
        <f t="shared" ref="E77:E140" si="8">IF(AND(C77&gt;D77,H76&gt;=B77*1000),1000,0)</f>
        <v>0</v>
      </c>
      <c r="F77">
        <f t="shared" ref="F77:F140" si="9">IF(AND(C77&lt;D77,G76&gt;=1000),1000,0)</f>
        <v>0</v>
      </c>
      <c r="G77">
        <f t="shared" si="5"/>
        <v>3000</v>
      </c>
      <c r="H77">
        <f t="shared" si="6"/>
        <v>215500</v>
      </c>
      <c r="I77">
        <f t="shared" si="7"/>
        <v>1000000</v>
      </c>
    </row>
    <row r="78" spans="1:9" x14ac:dyDescent="0.25">
      <c r="A78" s="4">
        <v>43123</v>
      </c>
      <c r="B78" s="5">
        <v>266</v>
      </c>
      <c r="C78" s="6">
        <f t="array" ref="C78">SUM(B74:B78*weight5d)/SUM(weight5d)</f>
        <v>258.76666666666665</v>
      </c>
      <c r="D78">
        <f t="array" ref="D78">SUM(B69:B78*weight10d)/SUM(weight10d)</f>
        <v>251.43636363636364</v>
      </c>
      <c r="E78">
        <f t="shared" si="8"/>
        <v>0</v>
      </c>
      <c r="F78">
        <f t="shared" si="9"/>
        <v>0</v>
      </c>
      <c r="G78">
        <f t="shared" si="5"/>
        <v>3000</v>
      </c>
      <c r="H78">
        <f t="shared" si="6"/>
        <v>202000</v>
      </c>
      <c r="I78">
        <f t="shared" si="7"/>
        <v>1000000</v>
      </c>
    </row>
    <row r="79" spans="1:9" x14ac:dyDescent="0.25">
      <c r="A79" s="4">
        <v>43124</v>
      </c>
      <c r="B79" s="5">
        <v>258</v>
      </c>
      <c r="C79" s="6">
        <f t="array" ref="C79">SUM(B75:B79*weight5d)/SUM(weight5d)</f>
        <v>259.86666666666667</v>
      </c>
      <c r="D79">
        <f t="array" ref="D79">SUM(B70:B79*weight10d)/SUM(weight10d)</f>
        <v>253.57272727272726</v>
      </c>
      <c r="E79">
        <f t="shared" si="8"/>
        <v>0</v>
      </c>
      <c r="F79">
        <f t="shared" si="9"/>
        <v>0</v>
      </c>
      <c r="G79">
        <f t="shared" si="5"/>
        <v>3000</v>
      </c>
      <c r="H79">
        <f t="shared" si="6"/>
        <v>226000</v>
      </c>
      <c r="I79">
        <f t="shared" si="7"/>
        <v>1000000</v>
      </c>
    </row>
    <row r="80" spans="1:9" x14ac:dyDescent="0.25">
      <c r="A80" s="4">
        <v>43125</v>
      </c>
      <c r="B80" s="5">
        <v>258</v>
      </c>
      <c r="C80" s="6">
        <f t="array" ref="C80">SUM(B76:B80*weight5d)/SUM(weight5d)</f>
        <v>259.89999999999998</v>
      </c>
      <c r="D80">
        <f t="array" ref="D80">SUM(B71:B80*weight10d)/SUM(weight10d)</f>
        <v>255.31818181818181</v>
      </c>
      <c r="E80">
        <f t="shared" si="8"/>
        <v>0</v>
      </c>
      <c r="F80">
        <f t="shared" si="9"/>
        <v>0</v>
      </c>
      <c r="G80">
        <f t="shared" si="5"/>
        <v>3000</v>
      </c>
      <c r="H80">
        <f t="shared" si="6"/>
        <v>226000</v>
      </c>
      <c r="I80">
        <f t="shared" si="7"/>
        <v>1000000</v>
      </c>
    </row>
    <row r="81" spans="1:9" x14ac:dyDescent="0.25">
      <c r="A81" s="4">
        <v>43126</v>
      </c>
      <c r="B81" s="5">
        <v>255</v>
      </c>
      <c r="C81" s="6">
        <f t="array" ref="C81">SUM(B77:B81*weight5d)/SUM(weight5d)</f>
        <v>258.3</v>
      </c>
      <c r="D81">
        <f t="array" ref="D81">SUM(B72:B81*weight10d)/SUM(weight10d)</f>
        <v>256.10000000000002</v>
      </c>
      <c r="E81">
        <f t="shared" si="8"/>
        <v>0</v>
      </c>
      <c r="F81">
        <f t="shared" si="9"/>
        <v>0</v>
      </c>
      <c r="G81">
        <f t="shared" si="5"/>
        <v>3000</v>
      </c>
      <c r="H81">
        <f t="shared" si="6"/>
        <v>235000</v>
      </c>
      <c r="I81">
        <f t="shared" si="7"/>
        <v>1000000</v>
      </c>
    </row>
    <row r="82" spans="1:9" x14ac:dyDescent="0.25">
      <c r="A82" s="4">
        <v>43129</v>
      </c>
      <c r="B82" s="5">
        <v>258.5</v>
      </c>
      <c r="C82" s="6">
        <f t="array" ref="C82">SUM(B78:B82*weight5d)/SUM(weight5d)</f>
        <v>257.89999999999998</v>
      </c>
      <c r="D82">
        <f t="array" ref="D82">SUM(B73:B82*weight10d)/SUM(weight10d)</f>
        <v>257.19090909090909</v>
      </c>
      <c r="E82">
        <f t="shared" si="8"/>
        <v>0</v>
      </c>
      <c r="F82">
        <f t="shared" si="9"/>
        <v>0</v>
      </c>
      <c r="G82">
        <f t="shared" si="5"/>
        <v>3000</v>
      </c>
      <c r="H82">
        <f t="shared" si="6"/>
        <v>224500</v>
      </c>
      <c r="I82">
        <f t="shared" si="7"/>
        <v>1000000</v>
      </c>
    </row>
    <row r="83" spans="1:9" x14ac:dyDescent="0.25">
      <c r="A83" s="4">
        <v>43130</v>
      </c>
      <c r="B83" s="5">
        <v>253</v>
      </c>
      <c r="C83" s="6">
        <f t="array" ref="C83">SUM(B79:B83*weight5d)/SUM(weight5d)</f>
        <v>255.86666666666667</v>
      </c>
      <c r="D83">
        <f t="array" ref="D83">SUM(B74:B83*weight10d)/SUM(weight10d)</f>
        <v>256.94545454545454</v>
      </c>
      <c r="E83">
        <f t="shared" si="8"/>
        <v>0</v>
      </c>
      <c r="F83">
        <f t="shared" si="9"/>
        <v>1000</v>
      </c>
      <c r="G83">
        <f t="shared" si="5"/>
        <v>2000</v>
      </c>
      <c r="H83">
        <f t="shared" si="6"/>
        <v>494000</v>
      </c>
      <c r="I83">
        <f t="shared" si="7"/>
        <v>1000000</v>
      </c>
    </row>
    <row r="84" spans="1:9" x14ac:dyDescent="0.25">
      <c r="A84" s="4">
        <v>43131</v>
      </c>
      <c r="B84" s="5">
        <v>255</v>
      </c>
      <c r="C84" s="6">
        <f t="array" ref="C84">SUM(B80:B84*weight5d)/SUM(weight5d)</f>
        <v>255.36666666666667</v>
      </c>
      <c r="D84">
        <f t="array" ref="D84">SUM(B75:B84*weight10d)/SUM(weight10d)</f>
        <v>256.83636363636361</v>
      </c>
      <c r="E84">
        <f t="shared" si="8"/>
        <v>0</v>
      </c>
      <c r="F84">
        <f t="shared" si="9"/>
        <v>1000</v>
      </c>
      <c r="G84">
        <f t="shared" si="5"/>
        <v>1000</v>
      </c>
      <c r="H84">
        <f t="shared" si="6"/>
        <v>745000</v>
      </c>
      <c r="I84">
        <f t="shared" si="7"/>
        <v>1000000</v>
      </c>
    </row>
    <row r="85" spans="1:9" x14ac:dyDescent="0.25">
      <c r="A85" s="4">
        <v>43132</v>
      </c>
      <c r="B85" s="5">
        <v>259.5</v>
      </c>
      <c r="C85" s="6">
        <f t="array" ref="C85">SUM(B81:B85*weight5d)/SUM(weight5d)</f>
        <v>256.56666666666666</v>
      </c>
      <c r="D85">
        <f t="array" ref="D85">SUM(B76:B85*weight10d)/SUM(weight10d)</f>
        <v>257.30909090909091</v>
      </c>
      <c r="E85">
        <f t="shared" si="8"/>
        <v>0</v>
      </c>
      <c r="F85">
        <f t="shared" si="9"/>
        <v>1000</v>
      </c>
      <c r="G85">
        <f t="shared" si="5"/>
        <v>0</v>
      </c>
      <c r="H85">
        <f t="shared" si="6"/>
        <v>1000000</v>
      </c>
      <c r="I85">
        <f t="shared" si="7"/>
        <v>1000000</v>
      </c>
    </row>
    <row r="86" spans="1:9" x14ac:dyDescent="0.25">
      <c r="A86" s="4">
        <v>43133</v>
      </c>
      <c r="B86" s="5">
        <v>259.5</v>
      </c>
      <c r="C86" s="6">
        <f t="array" ref="C86">SUM(B82:B86*weight5d)/SUM(weight5d)</f>
        <v>257.66666666666669</v>
      </c>
      <c r="D86">
        <f t="array" ref="D86">SUM(B77:B86*weight10d)/SUM(weight10d)</f>
        <v>257.58181818181816</v>
      </c>
      <c r="E86">
        <f t="shared" si="8"/>
        <v>1000</v>
      </c>
      <c r="F86">
        <f t="shared" si="9"/>
        <v>0</v>
      </c>
      <c r="G86">
        <f t="shared" si="5"/>
        <v>1000</v>
      </c>
      <c r="H86">
        <f t="shared" si="6"/>
        <v>740500</v>
      </c>
      <c r="I86">
        <f t="shared" si="7"/>
        <v>1000000</v>
      </c>
    </row>
    <row r="87" spans="1:9" x14ac:dyDescent="0.25">
      <c r="A87" s="4">
        <v>43136</v>
      </c>
      <c r="B87" s="5">
        <v>253</v>
      </c>
      <c r="C87" s="6">
        <f t="array" ref="C87">SUM(B83:B87*weight5d)/SUM(weight5d)</f>
        <v>256.3</v>
      </c>
      <c r="D87">
        <f t="array" ref="D87">SUM(B78:B87*weight10d)/SUM(weight10d)</f>
        <v>256.60000000000002</v>
      </c>
      <c r="E87">
        <f t="shared" si="8"/>
        <v>0</v>
      </c>
      <c r="F87">
        <f t="shared" si="9"/>
        <v>1000</v>
      </c>
      <c r="G87">
        <f t="shared" si="5"/>
        <v>0</v>
      </c>
      <c r="H87">
        <f t="shared" si="6"/>
        <v>1000000</v>
      </c>
      <c r="I87">
        <f t="shared" si="7"/>
        <v>1000000</v>
      </c>
    </row>
    <row r="88" spans="1:9" x14ac:dyDescent="0.25">
      <c r="A88" s="4">
        <v>43137</v>
      </c>
      <c r="B88" s="5">
        <v>239</v>
      </c>
      <c r="C88" s="6">
        <f t="array" ref="C88">SUM(B84:B88*weight5d)/SUM(weight5d)</f>
        <v>250.63333333333333</v>
      </c>
      <c r="D88">
        <f t="array" ref="D88">SUM(B79:B88*weight10d)/SUM(weight10d)</f>
        <v>253.22727272727272</v>
      </c>
      <c r="E88">
        <f t="shared" si="8"/>
        <v>0</v>
      </c>
      <c r="F88">
        <f t="shared" si="9"/>
        <v>0</v>
      </c>
      <c r="G88">
        <f t="shared" si="5"/>
        <v>0</v>
      </c>
      <c r="H88">
        <f t="shared" si="6"/>
        <v>1000000</v>
      </c>
      <c r="I88">
        <f t="shared" si="7"/>
        <v>1000000</v>
      </c>
    </row>
    <row r="89" spans="1:9" x14ac:dyDescent="0.25">
      <c r="A89" s="4">
        <v>43138</v>
      </c>
      <c r="B89" s="5">
        <v>240</v>
      </c>
      <c r="C89" s="6">
        <f t="array" ref="C89">SUM(B85:B89*weight5d)/SUM(weight5d)</f>
        <v>246.23333333333332</v>
      </c>
      <c r="D89">
        <f t="array" ref="D89">SUM(B80:B89*weight10d)/SUM(weight10d)</f>
        <v>250.52727272727273</v>
      </c>
      <c r="E89">
        <f t="shared" si="8"/>
        <v>0</v>
      </c>
      <c r="F89">
        <f t="shared" si="9"/>
        <v>0</v>
      </c>
      <c r="G89">
        <f t="shared" si="5"/>
        <v>0</v>
      </c>
      <c r="H89">
        <f t="shared" si="6"/>
        <v>1000000</v>
      </c>
      <c r="I89">
        <f t="shared" si="7"/>
        <v>1000000</v>
      </c>
    </row>
    <row r="90" spans="1:9" x14ac:dyDescent="0.25">
      <c r="A90" s="4">
        <v>43139</v>
      </c>
      <c r="B90" s="5">
        <v>238.5</v>
      </c>
      <c r="C90" s="6">
        <f t="array" ref="C90">SUM(B86:B90*weight5d)/SUM(weight5d)</f>
        <v>242.33333333333334</v>
      </c>
      <c r="D90">
        <f t="array" ref="D90">SUM(B81:B90*weight10d)/SUM(weight10d)</f>
        <v>247.88181818181818</v>
      </c>
      <c r="E90">
        <f t="shared" si="8"/>
        <v>0</v>
      </c>
      <c r="F90">
        <f t="shared" si="9"/>
        <v>0</v>
      </c>
      <c r="G90">
        <f t="shared" si="5"/>
        <v>0</v>
      </c>
      <c r="H90">
        <f t="shared" si="6"/>
        <v>1000000</v>
      </c>
      <c r="I90">
        <f t="shared" si="7"/>
        <v>1000000</v>
      </c>
    </row>
    <row r="91" spans="1:9" x14ac:dyDescent="0.25">
      <c r="A91" s="4">
        <v>43140</v>
      </c>
      <c r="B91" s="5">
        <v>232.5</v>
      </c>
      <c r="C91" s="6">
        <f t="array" ref="C91">SUM(B87:B91*weight5d)/SUM(weight5d)</f>
        <v>237.83333333333334</v>
      </c>
      <c r="D91">
        <f t="array" ref="D91">SUM(B82:B91*weight10d)/SUM(weight10d)</f>
        <v>244.5</v>
      </c>
      <c r="E91">
        <f t="shared" si="8"/>
        <v>0</v>
      </c>
      <c r="F91">
        <f t="shared" si="9"/>
        <v>0</v>
      </c>
      <c r="G91">
        <f t="shared" si="5"/>
        <v>0</v>
      </c>
      <c r="H91">
        <f t="shared" si="6"/>
        <v>1000000</v>
      </c>
      <c r="I91">
        <f t="shared" si="7"/>
        <v>1000000</v>
      </c>
    </row>
    <row r="92" spans="1:9" x14ac:dyDescent="0.25">
      <c r="A92" s="4">
        <v>43143</v>
      </c>
      <c r="B92" s="5">
        <v>236.5</v>
      </c>
      <c r="C92" s="6">
        <f t="array" ref="C92">SUM(B88:B92*weight5d)/SUM(weight5d)</f>
        <v>236.46666666666667</v>
      </c>
      <c r="D92">
        <f t="array" ref="D92">SUM(B83:B92*weight10d)/SUM(weight10d)</f>
        <v>242.25454545454545</v>
      </c>
      <c r="E92">
        <f t="shared" si="8"/>
        <v>0</v>
      </c>
      <c r="F92">
        <f t="shared" si="9"/>
        <v>0</v>
      </c>
      <c r="G92">
        <f t="shared" si="5"/>
        <v>0</v>
      </c>
      <c r="H92">
        <f t="shared" si="6"/>
        <v>1000000</v>
      </c>
      <c r="I92">
        <f t="shared" si="7"/>
        <v>1000000</v>
      </c>
    </row>
    <row r="93" spans="1:9" x14ac:dyDescent="0.25">
      <c r="A93" s="4">
        <v>43152</v>
      </c>
      <c r="B93" s="5">
        <v>242.5</v>
      </c>
      <c r="C93" s="6">
        <f t="array" ref="C93">SUM(B89:B93*weight5d)/SUM(weight5d)</f>
        <v>238.2</v>
      </c>
      <c r="D93">
        <f t="array" ref="D93">SUM(B84:B93*weight10d)/SUM(weight10d)</f>
        <v>241.5</v>
      </c>
      <c r="E93">
        <f t="shared" si="8"/>
        <v>0</v>
      </c>
      <c r="F93">
        <f t="shared" si="9"/>
        <v>0</v>
      </c>
      <c r="G93">
        <f t="shared" si="5"/>
        <v>0</v>
      </c>
      <c r="H93">
        <f t="shared" si="6"/>
        <v>1000000</v>
      </c>
      <c r="I93">
        <f t="shared" si="7"/>
        <v>1000000</v>
      </c>
    </row>
    <row r="94" spans="1:9" x14ac:dyDescent="0.25">
      <c r="A94" s="4">
        <v>43153</v>
      </c>
      <c r="B94" s="5">
        <v>239.5</v>
      </c>
      <c r="C94" s="6">
        <f t="array" ref="C94">SUM(B90:B94*weight5d)/SUM(weight5d)</f>
        <v>238.7</v>
      </c>
      <c r="D94">
        <f t="array" ref="D94">SUM(B85:B94*weight10d)/SUM(weight10d)</f>
        <v>240.3909090909091</v>
      </c>
      <c r="E94">
        <f t="shared" si="8"/>
        <v>0</v>
      </c>
      <c r="F94">
        <f t="shared" si="9"/>
        <v>0</v>
      </c>
      <c r="G94">
        <f t="shared" si="5"/>
        <v>0</v>
      </c>
      <c r="H94">
        <f t="shared" si="6"/>
        <v>1000000</v>
      </c>
      <c r="I94">
        <f t="shared" si="7"/>
        <v>1000000</v>
      </c>
    </row>
    <row r="95" spans="1:9" x14ac:dyDescent="0.25">
      <c r="A95" s="4">
        <v>43154</v>
      </c>
      <c r="B95" s="5">
        <v>245</v>
      </c>
      <c r="C95" s="6">
        <f t="array" ref="C95">SUM(B91:B95*weight5d)/SUM(weight5d)</f>
        <v>241.06666666666666</v>
      </c>
      <c r="D95">
        <f t="array" ref="D95">SUM(B86:B95*weight10d)/SUM(weight10d)</f>
        <v>240.56363636363636</v>
      </c>
      <c r="E95">
        <f t="shared" si="8"/>
        <v>1000</v>
      </c>
      <c r="F95">
        <f t="shared" si="9"/>
        <v>0</v>
      </c>
      <c r="G95">
        <f t="shared" si="5"/>
        <v>1000</v>
      </c>
      <c r="H95">
        <f t="shared" si="6"/>
        <v>755000</v>
      </c>
      <c r="I95">
        <f t="shared" si="7"/>
        <v>1000000</v>
      </c>
    </row>
    <row r="96" spans="1:9" x14ac:dyDescent="0.25">
      <c r="A96" s="4">
        <v>43157</v>
      </c>
      <c r="B96" s="5">
        <v>246.5</v>
      </c>
      <c r="C96" s="6">
        <f t="array" ref="C96">SUM(B92:B96*weight5d)/SUM(weight5d)</f>
        <v>243.5</v>
      </c>
      <c r="D96">
        <f t="array" ref="D96">SUM(B87:B96*weight10d)/SUM(weight10d)</f>
        <v>241.27272727272728</v>
      </c>
      <c r="E96">
        <f t="shared" si="8"/>
        <v>1000</v>
      </c>
      <c r="F96">
        <f t="shared" si="9"/>
        <v>0</v>
      </c>
      <c r="G96">
        <f t="shared" si="5"/>
        <v>2000</v>
      </c>
      <c r="H96">
        <f t="shared" si="6"/>
        <v>507000</v>
      </c>
      <c r="I96">
        <f t="shared" si="7"/>
        <v>1000000</v>
      </c>
    </row>
    <row r="97" spans="1:9" x14ac:dyDescent="0.25">
      <c r="A97" s="4">
        <v>43158</v>
      </c>
      <c r="B97" s="5">
        <v>246</v>
      </c>
      <c r="C97" s="6">
        <f t="array" ref="C97">SUM(B93:B97*weight5d)/SUM(weight5d)</f>
        <v>244.83333333333334</v>
      </c>
      <c r="D97">
        <f t="array" ref="D97">SUM(B88:B97*weight10d)/SUM(weight10d)</f>
        <v>242.12727272727273</v>
      </c>
      <c r="E97">
        <f t="shared" si="8"/>
        <v>1000</v>
      </c>
      <c r="F97">
        <f t="shared" si="9"/>
        <v>0</v>
      </c>
      <c r="G97">
        <f t="shared" si="5"/>
        <v>3000</v>
      </c>
      <c r="H97">
        <f t="shared" si="6"/>
        <v>262000</v>
      </c>
      <c r="I97">
        <f t="shared" si="7"/>
        <v>1000000</v>
      </c>
    </row>
    <row r="98" spans="1:9" x14ac:dyDescent="0.25">
      <c r="A98" s="4">
        <v>43160</v>
      </c>
      <c r="B98" s="5">
        <v>243</v>
      </c>
      <c r="C98" s="6">
        <f t="array" ref="C98">SUM(B94:B98*weight5d)/SUM(weight5d)</f>
        <v>244.53333333333333</v>
      </c>
      <c r="D98">
        <f t="array" ref="D98">SUM(B89:B98*weight10d)/SUM(weight10d)</f>
        <v>242.56363636363636</v>
      </c>
      <c r="E98">
        <f t="shared" si="8"/>
        <v>1000</v>
      </c>
      <c r="F98">
        <f t="shared" si="9"/>
        <v>0</v>
      </c>
      <c r="G98">
        <f t="shared" si="5"/>
        <v>4000</v>
      </c>
      <c r="H98">
        <f t="shared" si="6"/>
        <v>28000</v>
      </c>
      <c r="I98">
        <f t="shared" si="7"/>
        <v>1000000</v>
      </c>
    </row>
    <row r="99" spans="1:9" x14ac:dyDescent="0.25">
      <c r="A99" s="4">
        <v>43161</v>
      </c>
      <c r="B99" s="5">
        <v>240</v>
      </c>
      <c r="C99" s="6">
        <f t="array" ref="C99">SUM(B95:B99*weight5d)/SUM(weight5d)</f>
        <v>243.2</v>
      </c>
      <c r="D99">
        <f t="array" ref="D99">SUM(B90:B99*weight10d)/SUM(weight10d)</f>
        <v>242.38181818181818</v>
      </c>
      <c r="E99">
        <f t="shared" si="8"/>
        <v>0</v>
      </c>
      <c r="F99">
        <f t="shared" si="9"/>
        <v>0</v>
      </c>
      <c r="G99">
        <f t="shared" si="5"/>
        <v>4000</v>
      </c>
      <c r="H99">
        <f t="shared" si="6"/>
        <v>40000</v>
      </c>
      <c r="I99">
        <f t="shared" si="7"/>
        <v>1000000</v>
      </c>
    </row>
    <row r="100" spans="1:9" x14ac:dyDescent="0.25">
      <c r="A100" s="4">
        <v>43164</v>
      </c>
      <c r="B100" s="5">
        <v>241.5</v>
      </c>
      <c r="C100" s="6">
        <f t="array" ref="C100">SUM(B96:B100*weight5d)/SUM(weight5d)</f>
        <v>242.33333333333334</v>
      </c>
      <c r="D100">
        <f t="array" ref="D100">SUM(B91:B100*weight10d)/SUM(weight10d)</f>
        <v>242.47272727272727</v>
      </c>
      <c r="E100">
        <f t="shared" si="8"/>
        <v>0</v>
      </c>
      <c r="F100">
        <f t="shared" si="9"/>
        <v>1000</v>
      </c>
      <c r="G100">
        <f t="shared" si="5"/>
        <v>3000</v>
      </c>
      <c r="H100">
        <f t="shared" si="6"/>
        <v>275500</v>
      </c>
      <c r="I100">
        <f t="shared" si="7"/>
        <v>1000000</v>
      </c>
    </row>
    <row r="101" spans="1:9" x14ac:dyDescent="0.25">
      <c r="A101" s="4">
        <v>43165</v>
      </c>
      <c r="B101" s="5">
        <v>250</v>
      </c>
      <c r="C101" s="6">
        <f t="array" ref="C101">SUM(B97:B101*weight5d)/SUM(weight5d)</f>
        <v>244.53333333333333</v>
      </c>
      <c r="D101">
        <f t="array" ref="D101">SUM(B92:B101*weight10d)/SUM(weight10d)</f>
        <v>244.05454545454546</v>
      </c>
      <c r="E101">
        <f t="shared" si="8"/>
        <v>1000</v>
      </c>
      <c r="F101">
        <f t="shared" si="9"/>
        <v>0</v>
      </c>
      <c r="G101">
        <f t="shared" si="5"/>
        <v>4000</v>
      </c>
      <c r="H101">
        <f t="shared" si="6"/>
        <v>0</v>
      </c>
      <c r="I101">
        <f t="shared" si="7"/>
        <v>1000000</v>
      </c>
    </row>
    <row r="102" spans="1:9" x14ac:dyDescent="0.25">
      <c r="A102" s="4">
        <v>43166</v>
      </c>
      <c r="B102" s="5">
        <v>247</v>
      </c>
      <c r="C102" s="6">
        <f t="array" ref="C102">SUM(B98:B102*weight5d)/SUM(weight5d)</f>
        <v>245.5</v>
      </c>
      <c r="D102">
        <f t="array" ref="D102">SUM(B93:B102*weight10d)/SUM(weight10d)</f>
        <v>244.77272727272728</v>
      </c>
      <c r="E102">
        <f t="shared" si="8"/>
        <v>0</v>
      </c>
      <c r="F102">
        <f t="shared" si="9"/>
        <v>0</v>
      </c>
      <c r="G102">
        <f t="shared" si="5"/>
        <v>4000</v>
      </c>
      <c r="H102">
        <f t="shared" si="6"/>
        <v>12000</v>
      </c>
      <c r="I102">
        <f t="shared" si="7"/>
        <v>1000000</v>
      </c>
    </row>
    <row r="103" spans="1:9" x14ac:dyDescent="0.25">
      <c r="A103" s="4">
        <v>43167</v>
      </c>
      <c r="B103" s="5">
        <v>249.5</v>
      </c>
      <c r="C103" s="6">
        <f t="array" ref="C103">SUM(B99:B103*weight5d)/SUM(weight5d)</f>
        <v>247.23333333333332</v>
      </c>
      <c r="D103">
        <f t="array" ref="D103">SUM(B94:B103*weight10d)/SUM(weight10d)</f>
        <v>245.75454545454545</v>
      </c>
      <c r="E103">
        <f t="shared" si="8"/>
        <v>0</v>
      </c>
      <c r="F103">
        <f t="shared" si="9"/>
        <v>0</v>
      </c>
      <c r="G103">
        <f t="shared" si="5"/>
        <v>4000</v>
      </c>
      <c r="H103">
        <f t="shared" si="6"/>
        <v>2000</v>
      </c>
      <c r="I103">
        <f t="shared" si="7"/>
        <v>1000000</v>
      </c>
    </row>
    <row r="104" spans="1:9" x14ac:dyDescent="0.25">
      <c r="A104" s="4">
        <v>43168</v>
      </c>
      <c r="B104" s="5">
        <v>250.5</v>
      </c>
      <c r="C104" s="6">
        <f t="array" ref="C104">SUM(B100:B104*weight5d)/SUM(weight5d)</f>
        <v>248.86666666666667</v>
      </c>
      <c r="D104">
        <f t="array" ref="D104">SUM(B95:B104*weight10d)/SUM(weight10d)</f>
        <v>246.79090909090908</v>
      </c>
      <c r="E104">
        <f t="shared" si="8"/>
        <v>0</v>
      </c>
      <c r="F104">
        <f t="shared" si="9"/>
        <v>0</v>
      </c>
      <c r="G104">
        <f t="shared" si="5"/>
        <v>4000</v>
      </c>
      <c r="H104">
        <f t="shared" si="6"/>
        <v>-2000</v>
      </c>
      <c r="I104">
        <f t="shared" si="7"/>
        <v>1000000</v>
      </c>
    </row>
    <row r="105" spans="1:9" x14ac:dyDescent="0.25">
      <c r="A105" s="4">
        <v>43171</v>
      </c>
      <c r="B105" s="5">
        <v>254</v>
      </c>
      <c r="C105" s="6">
        <f t="array" ref="C105">SUM(B101:B105*weight5d)/SUM(weight5d)</f>
        <v>250.96666666666667</v>
      </c>
      <c r="D105">
        <f t="array" ref="D105">SUM(B96:B105*weight10d)/SUM(weight10d)</f>
        <v>248.26363636363635</v>
      </c>
      <c r="E105">
        <f t="shared" si="8"/>
        <v>0</v>
      </c>
      <c r="F105">
        <f t="shared" si="9"/>
        <v>0</v>
      </c>
      <c r="G105">
        <f t="shared" si="5"/>
        <v>4000</v>
      </c>
      <c r="H105">
        <f t="shared" si="6"/>
        <v>-16000</v>
      </c>
      <c r="I105">
        <f t="shared" si="7"/>
        <v>1000000</v>
      </c>
    </row>
    <row r="106" spans="1:9" x14ac:dyDescent="0.25">
      <c r="A106" s="4">
        <v>43172</v>
      </c>
      <c r="B106" s="5">
        <v>259</v>
      </c>
      <c r="C106" s="6">
        <f t="array" ref="C106">SUM(B102:B106*weight5d)/SUM(weight5d)</f>
        <v>253.9</v>
      </c>
      <c r="D106">
        <f t="array" ref="D106">SUM(B97:B106*weight10d)/SUM(weight10d)</f>
        <v>250.48181818181817</v>
      </c>
      <c r="E106">
        <f t="shared" si="8"/>
        <v>0</v>
      </c>
      <c r="F106">
        <f t="shared" si="9"/>
        <v>0</v>
      </c>
      <c r="G106">
        <f t="shared" si="5"/>
        <v>4000</v>
      </c>
      <c r="H106">
        <f t="shared" si="6"/>
        <v>-36000</v>
      </c>
      <c r="I106">
        <f t="shared" si="7"/>
        <v>1000000</v>
      </c>
    </row>
    <row r="107" spans="1:9" x14ac:dyDescent="0.25">
      <c r="A107" s="4">
        <v>43173</v>
      </c>
      <c r="B107" s="5">
        <v>257</v>
      </c>
      <c r="C107" s="6">
        <f t="array" ref="C107">SUM(B103:B107*weight5d)/SUM(weight5d)</f>
        <v>255.56666666666666</v>
      </c>
      <c r="D107">
        <f t="array" ref="D107">SUM(B98:B107*weight10d)/SUM(weight10d)</f>
        <v>252.1090909090909</v>
      </c>
      <c r="E107">
        <f t="shared" si="8"/>
        <v>0</v>
      </c>
      <c r="F107">
        <f t="shared" si="9"/>
        <v>0</v>
      </c>
      <c r="G107">
        <f t="shared" si="5"/>
        <v>4000</v>
      </c>
      <c r="H107">
        <f t="shared" si="6"/>
        <v>-28000</v>
      </c>
      <c r="I107">
        <f t="shared" si="7"/>
        <v>1000000</v>
      </c>
    </row>
    <row r="108" spans="1:9" x14ac:dyDescent="0.25">
      <c r="A108" s="4">
        <v>43174</v>
      </c>
      <c r="B108" s="5">
        <v>255</v>
      </c>
      <c r="C108" s="6">
        <f t="array" ref="C108">SUM(B104:B108*weight5d)/SUM(weight5d)</f>
        <v>255.9</v>
      </c>
      <c r="D108">
        <f t="array" ref="D108">SUM(B99:B108*weight10d)/SUM(weight10d)</f>
        <v>253.17272727272729</v>
      </c>
      <c r="E108">
        <f t="shared" si="8"/>
        <v>0</v>
      </c>
      <c r="F108">
        <f t="shared" si="9"/>
        <v>0</v>
      </c>
      <c r="G108">
        <f t="shared" si="5"/>
        <v>4000</v>
      </c>
      <c r="H108">
        <f t="shared" si="6"/>
        <v>-20000</v>
      </c>
      <c r="I108">
        <f t="shared" si="7"/>
        <v>1000000</v>
      </c>
    </row>
    <row r="109" spans="1:9" x14ac:dyDescent="0.25">
      <c r="A109" s="4">
        <v>43175</v>
      </c>
      <c r="B109" s="5">
        <v>255</v>
      </c>
      <c r="C109" s="6">
        <f t="array" ref="C109">SUM(B105:B109*weight5d)/SUM(weight5d)</f>
        <v>255.86666666666667</v>
      </c>
      <c r="D109">
        <f t="array" ref="D109">SUM(B100:B109*weight10d)/SUM(weight10d)</f>
        <v>254.01818181818183</v>
      </c>
      <c r="E109">
        <f t="shared" si="8"/>
        <v>0</v>
      </c>
      <c r="F109">
        <f t="shared" si="9"/>
        <v>0</v>
      </c>
      <c r="G109">
        <f t="shared" si="5"/>
        <v>4000</v>
      </c>
      <c r="H109">
        <f t="shared" si="6"/>
        <v>-20000</v>
      </c>
      <c r="I109">
        <f t="shared" si="7"/>
        <v>1000000</v>
      </c>
    </row>
    <row r="110" spans="1:9" x14ac:dyDescent="0.25">
      <c r="A110" s="4">
        <v>43178</v>
      </c>
      <c r="B110" s="5">
        <v>255</v>
      </c>
      <c r="C110" s="6">
        <f t="array" ref="C110">SUM(B106:B110*weight5d)/SUM(weight5d)</f>
        <v>255.53333333333333</v>
      </c>
      <c r="D110">
        <f t="array" ref="D110">SUM(B101:B110*weight10d)/SUM(weight10d)</f>
        <v>254.59090909090909</v>
      </c>
      <c r="E110">
        <f t="shared" si="8"/>
        <v>0</v>
      </c>
      <c r="F110">
        <f t="shared" si="9"/>
        <v>0</v>
      </c>
      <c r="G110">
        <f t="shared" si="5"/>
        <v>4000</v>
      </c>
      <c r="H110">
        <f t="shared" si="6"/>
        <v>-20000</v>
      </c>
      <c r="I110">
        <f t="shared" si="7"/>
        <v>1000000</v>
      </c>
    </row>
    <row r="111" spans="1:9" x14ac:dyDescent="0.25">
      <c r="A111" s="4">
        <v>43179</v>
      </c>
      <c r="B111" s="5">
        <v>253</v>
      </c>
      <c r="C111" s="6">
        <f t="array" ref="C111">SUM(B107:B111*weight5d)/SUM(weight5d)</f>
        <v>254.46666666666667</v>
      </c>
      <c r="D111">
        <f t="array" ref="D111">SUM(B102:B111*weight10d)/SUM(weight10d)</f>
        <v>254.55454545454546</v>
      </c>
      <c r="E111">
        <f t="shared" si="8"/>
        <v>0</v>
      </c>
      <c r="F111">
        <f t="shared" si="9"/>
        <v>1000</v>
      </c>
      <c r="G111">
        <f t="shared" si="5"/>
        <v>3000</v>
      </c>
      <c r="H111">
        <f t="shared" si="6"/>
        <v>241000</v>
      </c>
      <c r="I111">
        <f t="shared" si="7"/>
        <v>1000000</v>
      </c>
    </row>
    <row r="112" spans="1:9" x14ac:dyDescent="0.25">
      <c r="A112" s="4">
        <v>43180</v>
      </c>
      <c r="B112" s="5">
        <v>252</v>
      </c>
      <c r="C112" s="6">
        <f t="array" ref="C112">SUM(B108:B112*weight5d)/SUM(weight5d)</f>
        <v>253.46666666666667</v>
      </c>
      <c r="D112">
        <f t="array" ref="D112">SUM(B103:B112*weight10d)/SUM(weight10d)</f>
        <v>254.28181818181818</v>
      </c>
      <c r="E112">
        <f t="shared" si="8"/>
        <v>0</v>
      </c>
      <c r="F112">
        <f t="shared" si="9"/>
        <v>1000</v>
      </c>
      <c r="G112">
        <f t="shared" si="5"/>
        <v>2000</v>
      </c>
      <c r="H112">
        <f t="shared" si="6"/>
        <v>496000</v>
      </c>
      <c r="I112">
        <f t="shared" si="7"/>
        <v>1000000</v>
      </c>
    </row>
    <row r="113" spans="1:9" x14ac:dyDescent="0.25">
      <c r="A113" s="4">
        <v>43181</v>
      </c>
      <c r="B113" s="5">
        <v>251</v>
      </c>
      <c r="C113" s="6">
        <f t="array" ref="C113">SUM(B109:B113*weight5d)/SUM(weight5d)</f>
        <v>252.46666666666667</v>
      </c>
      <c r="D113">
        <f t="array" ref="D113">SUM(B104:B113*weight10d)/SUM(weight10d)</f>
        <v>253.73636363636365</v>
      </c>
      <c r="E113">
        <f t="shared" si="8"/>
        <v>0</v>
      </c>
      <c r="F113">
        <f t="shared" si="9"/>
        <v>1000</v>
      </c>
      <c r="G113">
        <f t="shared" si="5"/>
        <v>1000</v>
      </c>
      <c r="H113">
        <f t="shared" si="6"/>
        <v>749000</v>
      </c>
      <c r="I113">
        <f t="shared" si="7"/>
        <v>1000000</v>
      </c>
    </row>
    <row r="114" spans="1:9" x14ac:dyDescent="0.25">
      <c r="A114" s="4">
        <v>43182</v>
      </c>
      <c r="B114" s="5">
        <v>245</v>
      </c>
      <c r="C114" s="6">
        <f t="array" ref="C114">SUM(B110:B114*weight5d)/SUM(weight5d)</f>
        <v>249.73333333333332</v>
      </c>
      <c r="D114">
        <f t="array" ref="D114">SUM(B105:B114*weight10d)/SUM(weight10d)</f>
        <v>252.07272727272726</v>
      </c>
      <c r="E114">
        <f t="shared" si="8"/>
        <v>0</v>
      </c>
      <c r="F114">
        <f t="shared" si="9"/>
        <v>1000</v>
      </c>
      <c r="G114">
        <f t="shared" si="5"/>
        <v>0</v>
      </c>
      <c r="H114">
        <f t="shared" si="6"/>
        <v>1000000</v>
      </c>
      <c r="I114">
        <f t="shared" si="7"/>
        <v>1000000</v>
      </c>
    </row>
    <row r="115" spans="1:9" x14ac:dyDescent="0.25">
      <c r="A115" s="4">
        <v>43185</v>
      </c>
      <c r="B115" s="5">
        <v>243.5</v>
      </c>
      <c r="C115" s="6">
        <f t="array" ref="C115">SUM(B111:B115*weight5d)/SUM(weight5d)</f>
        <v>247.16666666666666</v>
      </c>
      <c r="D115">
        <f t="array" ref="D115">SUM(B106:B115*weight10d)/SUM(weight10d)</f>
        <v>250.23636363636365</v>
      </c>
      <c r="E115">
        <f t="shared" si="8"/>
        <v>0</v>
      </c>
      <c r="F115">
        <f t="shared" si="9"/>
        <v>0</v>
      </c>
      <c r="G115">
        <f t="shared" si="5"/>
        <v>0</v>
      </c>
      <c r="H115">
        <f t="shared" si="6"/>
        <v>1000000</v>
      </c>
      <c r="I115">
        <f t="shared" si="7"/>
        <v>1000000</v>
      </c>
    </row>
    <row r="116" spans="1:9" x14ac:dyDescent="0.25">
      <c r="A116" s="4">
        <v>43186</v>
      </c>
      <c r="B116" s="5">
        <v>251</v>
      </c>
      <c r="C116" s="6">
        <f t="array" ref="C116">SUM(B112:B116*weight5d)/SUM(weight5d)</f>
        <v>247.86666666666667</v>
      </c>
      <c r="D116">
        <f t="array" ref="D116">SUM(B107:B116*weight10d)/SUM(weight10d)</f>
        <v>249.95454545454547</v>
      </c>
      <c r="E116">
        <f t="shared" si="8"/>
        <v>0</v>
      </c>
      <c r="F116">
        <f t="shared" si="9"/>
        <v>0</v>
      </c>
      <c r="G116">
        <f t="shared" si="5"/>
        <v>0</v>
      </c>
      <c r="H116">
        <f t="shared" si="6"/>
        <v>1000000</v>
      </c>
      <c r="I116">
        <f t="shared" si="7"/>
        <v>1000000</v>
      </c>
    </row>
    <row r="117" spans="1:9" x14ac:dyDescent="0.25">
      <c r="A117" s="4">
        <v>43187</v>
      </c>
      <c r="B117" s="5">
        <v>245</v>
      </c>
      <c r="C117" s="6">
        <f t="array" ref="C117">SUM(B113:B117*weight5d)/SUM(weight5d)</f>
        <v>246.7</v>
      </c>
      <c r="D117">
        <f t="array" ref="D117">SUM(B108:B117*weight10d)/SUM(weight10d)</f>
        <v>248.72727272727272</v>
      </c>
      <c r="E117">
        <f t="shared" si="8"/>
        <v>0</v>
      </c>
      <c r="F117">
        <f t="shared" si="9"/>
        <v>0</v>
      </c>
      <c r="G117">
        <f t="shared" si="5"/>
        <v>0</v>
      </c>
      <c r="H117">
        <f t="shared" si="6"/>
        <v>1000000</v>
      </c>
      <c r="I117">
        <f t="shared" si="7"/>
        <v>1000000</v>
      </c>
    </row>
    <row r="118" spans="1:9" x14ac:dyDescent="0.25">
      <c r="A118" s="4">
        <v>43188</v>
      </c>
      <c r="B118" s="5">
        <v>244</v>
      </c>
      <c r="C118" s="6">
        <f t="array" ref="C118">SUM(B114:B118*weight5d)/SUM(weight5d)</f>
        <v>245.66666666666666</v>
      </c>
      <c r="D118">
        <f t="array" ref="D118">SUM(B109:B118*weight10d)/SUM(weight10d)</f>
        <v>247.53636363636363</v>
      </c>
      <c r="E118">
        <f t="shared" si="8"/>
        <v>0</v>
      </c>
      <c r="F118">
        <f t="shared" si="9"/>
        <v>0</v>
      </c>
      <c r="G118">
        <f t="shared" si="5"/>
        <v>0</v>
      </c>
      <c r="H118">
        <f t="shared" si="6"/>
        <v>1000000</v>
      </c>
      <c r="I118">
        <f t="shared" si="7"/>
        <v>1000000</v>
      </c>
    </row>
    <row r="119" spans="1:9" x14ac:dyDescent="0.25">
      <c r="A119" s="4">
        <v>43189</v>
      </c>
      <c r="B119" s="5">
        <v>246</v>
      </c>
      <c r="C119" s="6">
        <f t="array" ref="C119">SUM(B115:B119*weight5d)/SUM(weight5d)</f>
        <v>245.76666666666668</v>
      </c>
      <c r="D119">
        <f t="array" ref="D119">SUM(B110:B119*weight10d)/SUM(weight10d)</f>
        <v>246.90909090909091</v>
      </c>
      <c r="E119">
        <f t="shared" si="8"/>
        <v>0</v>
      </c>
      <c r="F119">
        <f t="shared" si="9"/>
        <v>0</v>
      </c>
      <c r="G119">
        <f t="shared" si="5"/>
        <v>0</v>
      </c>
      <c r="H119">
        <f t="shared" si="6"/>
        <v>1000000</v>
      </c>
      <c r="I119">
        <f t="shared" si="7"/>
        <v>1000000</v>
      </c>
    </row>
    <row r="120" spans="1:9" x14ac:dyDescent="0.25">
      <c r="A120" s="4">
        <v>43190</v>
      </c>
      <c r="B120" s="5">
        <v>247</v>
      </c>
      <c r="C120" s="6">
        <f t="array" ref="C120">SUM(B116:B120*weight5d)/SUM(weight5d)</f>
        <v>246.13333333333333</v>
      </c>
      <c r="D120">
        <f t="array" ref="D120">SUM(B111:B120*weight10d)/SUM(weight10d)</f>
        <v>246.62727272727273</v>
      </c>
      <c r="E120">
        <f t="shared" si="8"/>
        <v>0</v>
      </c>
      <c r="F120">
        <f t="shared" si="9"/>
        <v>0</v>
      </c>
      <c r="G120">
        <f t="shared" si="5"/>
        <v>0</v>
      </c>
      <c r="H120">
        <f t="shared" si="6"/>
        <v>1000000</v>
      </c>
      <c r="I120">
        <f t="shared" si="7"/>
        <v>1000000</v>
      </c>
    </row>
    <row r="121" spans="1:9" x14ac:dyDescent="0.25">
      <c r="A121" s="4">
        <v>43192</v>
      </c>
      <c r="B121" s="5">
        <v>246</v>
      </c>
      <c r="C121" s="6">
        <f t="array" ref="C121">SUM(B117:B121*weight5d)/SUM(weight5d)</f>
        <v>245.93333333333334</v>
      </c>
      <c r="D121">
        <f t="array" ref="D121">SUM(B112:B121*weight10d)/SUM(weight10d)</f>
        <v>246.30909090909091</v>
      </c>
      <c r="E121">
        <f t="shared" si="8"/>
        <v>0</v>
      </c>
      <c r="F121">
        <f t="shared" si="9"/>
        <v>0</v>
      </c>
      <c r="G121">
        <f t="shared" si="5"/>
        <v>0</v>
      </c>
      <c r="H121">
        <f t="shared" si="6"/>
        <v>1000000</v>
      </c>
      <c r="I121">
        <f t="shared" si="7"/>
        <v>1000000</v>
      </c>
    </row>
    <row r="122" spans="1:9" x14ac:dyDescent="0.25">
      <c r="A122" s="4">
        <v>43193</v>
      </c>
      <c r="B122" s="5">
        <v>244</v>
      </c>
      <c r="C122" s="6">
        <f t="array" ref="C122">SUM(B118:B122*weight5d)/SUM(weight5d)</f>
        <v>245.4</v>
      </c>
      <c r="D122">
        <f t="array" ref="D122">SUM(B113:B122*weight10d)/SUM(weight10d)</f>
        <v>245.75454545454545</v>
      </c>
      <c r="E122">
        <f t="shared" si="8"/>
        <v>0</v>
      </c>
      <c r="F122">
        <f t="shared" si="9"/>
        <v>0</v>
      </c>
      <c r="G122">
        <f t="shared" si="5"/>
        <v>0</v>
      </c>
      <c r="H122">
        <f t="shared" si="6"/>
        <v>1000000</v>
      </c>
      <c r="I122">
        <f t="shared" si="7"/>
        <v>1000000</v>
      </c>
    </row>
    <row r="123" spans="1:9" x14ac:dyDescent="0.25">
      <c r="A123" s="4">
        <v>43199</v>
      </c>
      <c r="B123" s="5">
        <v>245</v>
      </c>
      <c r="C123" s="6">
        <f t="array" ref="C123">SUM(B119:B123*weight5d)/SUM(weight5d)</f>
        <v>245.26666666666668</v>
      </c>
      <c r="D123">
        <f t="array" ref="D123">SUM(B114:B123*weight10d)/SUM(weight10d)</f>
        <v>245.52727272727273</v>
      </c>
      <c r="E123">
        <f t="shared" si="8"/>
        <v>0</v>
      </c>
      <c r="F123">
        <f t="shared" si="9"/>
        <v>0</v>
      </c>
      <c r="G123">
        <f t="shared" si="5"/>
        <v>0</v>
      </c>
      <c r="H123">
        <f t="shared" si="6"/>
        <v>1000000</v>
      </c>
      <c r="I123">
        <f t="shared" si="7"/>
        <v>1000000</v>
      </c>
    </row>
    <row r="124" spans="1:9" x14ac:dyDescent="0.25">
      <c r="A124" s="4">
        <v>43200</v>
      </c>
      <c r="B124" s="5">
        <v>245.5</v>
      </c>
      <c r="C124" s="6">
        <f t="array" ref="C124">SUM(B120:B124*weight5d)/SUM(weight5d)</f>
        <v>245.23333333333332</v>
      </c>
      <c r="D124">
        <f t="array" ref="D124">SUM(B115:B124*weight10d)/SUM(weight10d)</f>
        <v>245.5</v>
      </c>
      <c r="E124">
        <f t="shared" si="8"/>
        <v>0</v>
      </c>
      <c r="F124">
        <f t="shared" si="9"/>
        <v>0</v>
      </c>
      <c r="G124">
        <f t="shared" si="5"/>
        <v>0</v>
      </c>
      <c r="H124">
        <f t="shared" si="6"/>
        <v>1000000</v>
      </c>
      <c r="I124">
        <f t="shared" si="7"/>
        <v>1000000</v>
      </c>
    </row>
    <row r="125" spans="1:9" x14ac:dyDescent="0.25">
      <c r="A125" s="4">
        <v>43201</v>
      </c>
      <c r="B125" s="5">
        <v>248</v>
      </c>
      <c r="C125" s="6">
        <f t="array" ref="C125">SUM(B121:B125*weight5d)/SUM(weight5d)</f>
        <v>246.06666666666666</v>
      </c>
      <c r="D125">
        <f t="array" ref="D125">SUM(B116:B125*weight10d)/SUM(weight10d)</f>
        <v>245.91818181818181</v>
      </c>
      <c r="E125">
        <f t="shared" si="8"/>
        <v>1000</v>
      </c>
      <c r="F125">
        <f t="shared" si="9"/>
        <v>0</v>
      </c>
      <c r="G125">
        <f t="shared" si="5"/>
        <v>1000</v>
      </c>
      <c r="H125">
        <f t="shared" si="6"/>
        <v>752000</v>
      </c>
      <c r="I125">
        <f t="shared" si="7"/>
        <v>1000000</v>
      </c>
    </row>
    <row r="126" spans="1:9" x14ac:dyDescent="0.25">
      <c r="A126" s="4">
        <v>43202</v>
      </c>
      <c r="B126" s="5">
        <v>245</v>
      </c>
      <c r="C126" s="6">
        <f t="array" ref="C126">SUM(B122:B126*weight5d)/SUM(weight5d)</f>
        <v>245.83333333333334</v>
      </c>
      <c r="D126">
        <f t="array" ref="D126">SUM(B117:B126*weight10d)/SUM(weight10d)</f>
        <v>245.70909090909092</v>
      </c>
      <c r="E126">
        <f t="shared" si="8"/>
        <v>1000</v>
      </c>
      <c r="F126">
        <f t="shared" si="9"/>
        <v>0</v>
      </c>
      <c r="G126">
        <f t="shared" si="5"/>
        <v>2000</v>
      </c>
      <c r="H126">
        <f t="shared" si="6"/>
        <v>510000</v>
      </c>
      <c r="I126">
        <f t="shared" si="7"/>
        <v>1000000</v>
      </c>
    </row>
    <row r="127" spans="1:9" x14ac:dyDescent="0.25">
      <c r="A127" s="4">
        <v>43203</v>
      </c>
      <c r="B127" s="5">
        <v>244.5</v>
      </c>
      <c r="C127" s="6">
        <f t="array" ref="C127">SUM(B123:B127*weight5d)/SUM(weight5d)</f>
        <v>245.5</v>
      </c>
      <c r="D127">
        <f t="array" ref="D127">SUM(B118:B127*weight10d)/SUM(weight10d)</f>
        <v>245.51818181818183</v>
      </c>
      <c r="E127">
        <f t="shared" si="8"/>
        <v>0</v>
      </c>
      <c r="F127">
        <f t="shared" si="9"/>
        <v>1000</v>
      </c>
      <c r="G127">
        <f t="shared" si="5"/>
        <v>1000</v>
      </c>
      <c r="H127">
        <f t="shared" si="6"/>
        <v>755500</v>
      </c>
      <c r="I127">
        <f t="shared" si="7"/>
        <v>1000000</v>
      </c>
    </row>
    <row r="128" spans="1:9" x14ac:dyDescent="0.25">
      <c r="A128" s="4">
        <v>43204</v>
      </c>
      <c r="B128" s="5">
        <v>245</v>
      </c>
      <c r="C128" s="6">
        <f t="array" ref="C128">SUM(B124:B128*weight5d)/SUM(weight5d)</f>
        <v>245.3</v>
      </c>
      <c r="D128">
        <f t="array" ref="D128">SUM(B119:B128*weight10d)/SUM(weight10d)</f>
        <v>245.42727272727274</v>
      </c>
      <c r="E128">
        <f t="shared" si="8"/>
        <v>0</v>
      </c>
      <c r="F128">
        <f t="shared" si="9"/>
        <v>1000</v>
      </c>
      <c r="G128">
        <f t="shared" si="5"/>
        <v>0</v>
      </c>
      <c r="H128">
        <f t="shared" si="6"/>
        <v>1000000</v>
      </c>
      <c r="I128">
        <f t="shared" si="7"/>
        <v>1000000</v>
      </c>
    </row>
    <row r="129" spans="1:9" x14ac:dyDescent="0.25">
      <c r="A129" s="4">
        <v>43207</v>
      </c>
      <c r="B129" s="5">
        <v>243.5</v>
      </c>
      <c r="C129" s="6">
        <f t="array" ref="C129">SUM(B125:B129*weight5d)/SUM(weight5d)</f>
        <v>244.6</v>
      </c>
      <c r="D129">
        <f t="array" ref="D129">SUM(B120:B129*weight10d)/SUM(weight10d)</f>
        <v>245.04545454545453</v>
      </c>
      <c r="E129">
        <f t="shared" si="8"/>
        <v>0</v>
      </c>
      <c r="F129">
        <f t="shared" si="9"/>
        <v>0</v>
      </c>
      <c r="G129">
        <f t="shared" si="5"/>
        <v>0</v>
      </c>
      <c r="H129">
        <f t="shared" si="6"/>
        <v>1000000</v>
      </c>
      <c r="I129">
        <f t="shared" si="7"/>
        <v>1000000</v>
      </c>
    </row>
    <row r="130" spans="1:9" x14ac:dyDescent="0.25">
      <c r="A130" s="4">
        <v>43208</v>
      </c>
      <c r="B130" s="5">
        <v>238</v>
      </c>
      <c r="C130" s="6">
        <f t="array" ref="C130">SUM(B126:B130*weight5d)/SUM(weight5d)</f>
        <v>242.2</v>
      </c>
      <c r="D130">
        <f t="array" ref="D130">SUM(B121:B130*weight10d)/SUM(weight10d)</f>
        <v>243.70909090909092</v>
      </c>
      <c r="E130">
        <f t="shared" si="8"/>
        <v>0</v>
      </c>
      <c r="F130">
        <f t="shared" si="9"/>
        <v>0</v>
      </c>
      <c r="G130">
        <f t="shared" si="5"/>
        <v>0</v>
      </c>
      <c r="H130">
        <f t="shared" si="6"/>
        <v>1000000</v>
      </c>
      <c r="I130">
        <f t="shared" si="7"/>
        <v>1000000</v>
      </c>
    </row>
    <row r="131" spans="1:9" x14ac:dyDescent="0.25">
      <c r="A131" s="4">
        <v>43209</v>
      </c>
      <c r="B131" s="5">
        <v>244.5</v>
      </c>
      <c r="C131" s="6">
        <f t="array" ref="C131">SUM(B127:B131*weight5d)/SUM(weight5d)</f>
        <v>242.63333333333333</v>
      </c>
      <c r="D131">
        <f t="array" ref="D131">SUM(B122:B131*weight10d)/SUM(weight10d)</f>
        <v>243.71818181818182</v>
      </c>
      <c r="E131">
        <f t="shared" si="8"/>
        <v>0</v>
      </c>
      <c r="F131">
        <f t="shared" si="9"/>
        <v>0</v>
      </c>
      <c r="G131">
        <f t="shared" si="5"/>
        <v>0</v>
      </c>
      <c r="H131">
        <f t="shared" si="6"/>
        <v>1000000</v>
      </c>
      <c r="I131">
        <f t="shared" si="7"/>
        <v>1000000</v>
      </c>
    </row>
    <row r="132" spans="1:9" x14ac:dyDescent="0.25">
      <c r="A132" s="4">
        <v>43210</v>
      </c>
      <c r="B132" s="5">
        <v>229</v>
      </c>
      <c r="C132" s="6">
        <f t="array" ref="C132">SUM(B128:B132*weight5d)/SUM(weight5d)</f>
        <v>237.93333333333334</v>
      </c>
      <c r="D132">
        <f t="array" ref="D132">SUM(B123:B132*weight10d)/SUM(weight10d)</f>
        <v>240.93636363636364</v>
      </c>
      <c r="E132">
        <f t="shared" si="8"/>
        <v>0</v>
      </c>
      <c r="F132">
        <f t="shared" si="9"/>
        <v>0</v>
      </c>
      <c r="G132">
        <f t="shared" si="5"/>
        <v>0</v>
      </c>
      <c r="H132">
        <f t="shared" si="6"/>
        <v>1000000</v>
      </c>
      <c r="I132">
        <f t="shared" si="7"/>
        <v>1000000</v>
      </c>
    </row>
    <row r="133" spans="1:9" x14ac:dyDescent="0.25">
      <c r="A133" s="4">
        <v>43213</v>
      </c>
      <c r="B133" s="5">
        <v>226.5</v>
      </c>
      <c r="C133" s="6">
        <f t="array" ref="C133">SUM(B129:B133*weight5d)/SUM(weight5d)</f>
        <v>233.43333333333334</v>
      </c>
      <c r="D133">
        <f t="array" ref="D133">SUM(B124:B133*weight10d)/SUM(weight10d)</f>
        <v>237.97272727272727</v>
      </c>
      <c r="E133">
        <f t="shared" si="8"/>
        <v>0</v>
      </c>
      <c r="F133">
        <f t="shared" si="9"/>
        <v>0</v>
      </c>
      <c r="G133">
        <f t="shared" si="5"/>
        <v>0</v>
      </c>
      <c r="H133">
        <f t="shared" si="6"/>
        <v>1000000</v>
      </c>
      <c r="I133">
        <f t="shared" si="7"/>
        <v>1000000</v>
      </c>
    </row>
    <row r="134" spans="1:9" x14ac:dyDescent="0.25">
      <c r="A134" s="4">
        <v>43214</v>
      </c>
      <c r="B134" s="5">
        <v>227</v>
      </c>
      <c r="C134" s="6">
        <f t="array" ref="C134">SUM(B130:B134*weight5d)/SUM(weight5d)</f>
        <v>230.33333333333334</v>
      </c>
      <c r="D134">
        <f t="array" ref="D134">SUM(B125:B134*weight10d)/SUM(weight10d)</f>
        <v>235.43636363636364</v>
      </c>
      <c r="E134">
        <f t="shared" si="8"/>
        <v>0</v>
      </c>
      <c r="F134">
        <f t="shared" si="9"/>
        <v>0</v>
      </c>
      <c r="G134">
        <f t="shared" si="5"/>
        <v>0</v>
      </c>
      <c r="H134">
        <f t="shared" si="6"/>
        <v>1000000</v>
      </c>
      <c r="I134">
        <f t="shared" si="7"/>
        <v>1000000</v>
      </c>
    </row>
    <row r="135" spans="1:9" x14ac:dyDescent="0.25">
      <c r="A135" s="4">
        <v>43215</v>
      </c>
      <c r="B135" s="5">
        <v>225</v>
      </c>
      <c r="C135" s="6">
        <f t="array" ref="C135">SUM(B131:B135*weight5d)/SUM(weight5d)</f>
        <v>227.66666666666666</v>
      </c>
      <c r="D135">
        <f t="array" ref="D135">SUM(B126:B135*weight10d)/SUM(weight10d)</f>
        <v>232.87272727272727</v>
      </c>
      <c r="E135">
        <f t="shared" si="8"/>
        <v>0</v>
      </c>
      <c r="F135">
        <f t="shared" si="9"/>
        <v>0</v>
      </c>
      <c r="G135">
        <f t="shared" si="5"/>
        <v>0</v>
      </c>
      <c r="H135">
        <f t="shared" si="6"/>
        <v>1000000</v>
      </c>
      <c r="I135">
        <f t="shared" si="7"/>
        <v>1000000</v>
      </c>
    </row>
    <row r="136" spans="1:9" x14ac:dyDescent="0.25">
      <c r="A136" s="4">
        <v>43216</v>
      </c>
      <c r="B136" s="5">
        <v>222</v>
      </c>
      <c r="C136" s="6">
        <f t="array" ref="C136">SUM(B132:B136*weight5d)/SUM(weight5d)</f>
        <v>224.86666666666667</v>
      </c>
      <c r="D136">
        <f t="array" ref="D136">SUM(B127:B136*weight10d)/SUM(weight10d)</f>
        <v>230.18181818181819</v>
      </c>
      <c r="E136">
        <f t="shared" si="8"/>
        <v>0</v>
      </c>
      <c r="F136">
        <f t="shared" si="9"/>
        <v>0</v>
      </c>
      <c r="G136">
        <f t="shared" si="5"/>
        <v>0</v>
      </c>
      <c r="H136">
        <f t="shared" si="6"/>
        <v>1000000</v>
      </c>
      <c r="I136">
        <f t="shared" si="7"/>
        <v>1000000</v>
      </c>
    </row>
    <row r="137" spans="1:9" x14ac:dyDescent="0.25">
      <c r="A137" s="4">
        <v>43217</v>
      </c>
      <c r="B137" s="5">
        <v>223.5</v>
      </c>
      <c r="C137" s="6">
        <f t="array" ref="C137">SUM(B133:B137*weight5d)/SUM(weight5d)</f>
        <v>224.06666666666666</v>
      </c>
      <c r="D137">
        <f t="array" ref="D137">SUM(B128:B137*weight10d)/SUM(weight10d)</f>
        <v>228.18181818181819</v>
      </c>
      <c r="E137">
        <f t="shared" si="8"/>
        <v>0</v>
      </c>
      <c r="F137">
        <f t="shared" si="9"/>
        <v>0</v>
      </c>
      <c r="G137">
        <f t="shared" si="5"/>
        <v>0</v>
      </c>
      <c r="H137">
        <f t="shared" si="6"/>
        <v>1000000</v>
      </c>
      <c r="I137">
        <f t="shared" si="7"/>
        <v>1000000</v>
      </c>
    </row>
    <row r="138" spans="1:9" x14ac:dyDescent="0.25">
      <c r="A138" s="4">
        <v>43220</v>
      </c>
      <c r="B138" s="5">
        <v>227</v>
      </c>
      <c r="C138" s="6">
        <f t="array" ref="C138">SUM(B134:B138*weight5d)/SUM(weight5d)</f>
        <v>224.8</v>
      </c>
      <c r="D138">
        <f t="array" ref="D138">SUM(B129:B138*weight10d)/SUM(weight10d)</f>
        <v>227.2</v>
      </c>
      <c r="E138">
        <f t="shared" si="8"/>
        <v>0</v>
      </c>
      <c r="F138">
        <f t="shared" si="9"/>
        <v>0</v>
      </c>
      <c r="G138">
        <f t="shared" si="5"/>
        <v>0</v>
      </c>
      <c r="H138">
        <f t="shared" si="6"/>
        <v>1000000</v>
      </c>
      <c r="I138">
        <f t="shared" si="7"/>
        <v>1000000</v>
      </c>
    </row>
    <row r="139" spans="1:9" x14ac:dyDescent="0.25">
      <c r="A139" s="4">
        <v>43222</v>
      </c>
      <c r="B139" s="5">
        <v>223</v>
      </c>
      <c r="C139" s="6">
        <f t="array" ref="C139">SUM(B135:B139*weight5d)/SUM(weight5d)</f>
        <v>224.16666666666666</v>
      </c>
      <c r="D139">
        <f t="array" ref="D139">SUM(B130:B139*weight10d)/SUM(weight10d)</f>
        <v>225.81818181818181</v>
      </c>
      <c r="E139">
        <f t="shared" si="8"/>
        <v>0</v>
      </c>
      <c r="F139">
        <f t="shared" si="9"/>
        <v>0</v>
      </c>
      <c r="G139">
        <f t="shared" si="5"/>
        <v>0</v>
      </c>
      <c r="H139">
        <f t="shared" si="6"/>
        <v>1000000</v>
      </c>
      <c r="I139">
        <f t="shared" si="7"/>
        <v>1000000</v>
      </c>
    </row>
    <row r="140" spans="1:9" x14ac:dyDescent="0.25">
      <c r="A140" s="4">
        <v>43223</v>
      </c>
      <c r="B140" s="5">
        <v>220.5</v>
      </c>
      <c r="C140" s="6">
        <f t="array" ref="C140">SUM(B136:B140*weight5d)/SUM(weight5d)</f>
        <v>222.96666666666667</v>
      </c>
      <c r="D140">
        <f t="array" ref="D140">SUM(B131:B140*weight10d)/SUM(weight10d)</f>
        <v>224.35454545454544</v>
      </c>
      <c r="E140">
        <f t="shared" si="8"/>
        <v>0</v>
      </c>
      <c r="F140">
        <f t="shared" si="9"/>
        <v>0</v>
      </c>
      <c r="G140">
        <f t="shared" ref="G140:G193" si="10">E140-F140+G139</f>
        <v>0</v>
      </c>
      <c r="H140">
        <f t="shared" ref="H140:H193" si="11">$L$18-B140*G140</f>
        <v>1000000</v>
      </c>
      <c r="I140">
        <f t="shared" ref="I140:I193" si="12">B140*G140+H140</f>
        <v>1000000</v>
      </c>
    </row>
    <row r="141" spans="1:9" x14ac:dyDescent="0.25">
      <c r="A141" s="4">
        <v>43224</v>
      </c>
      <c r="B141" s="5">
        <v>223</v>
      </c>
      <c r="C141" s="6">
        <f t="array" ref="C141">SUM(B137:B141*weight5d)/SUM(weight5d)</f>
        <v>222.9</v>
      </c>
      <c r="D141">
        <f t="array" ref="D141">SUM(B132:B141*weight10d)/SUM(weight10d)</f>
        <v>223.66363636363636</v>
      </c>
      <c r="E141">
        <f t="shared" ref="E141:E193" si="13">IF(AND(C141&gt;D141,H140&gt;=B141*1000),1000,0)</f>
        <v>0</v>
      </c>
      <c r="F141">
        <f t="shared" ref="F141:F193" si="14">IF(AND(C141&lt;D141,G140&gt;=1000),1000,0)</f>
        <v>0</v>
      </c>
      <c r="G141">
        <f t="shared" si="10"/>
        <v>0</v>
      </c>
      <c r="H141">
        <f t="shared" si="11"/>
        <v>1000000</v>
      </c>
      <c r="I141">
        <f t="shared" si="12"/>
        <v>1000000</v>
      </c>
    </row>
    <row r="142" spans="1:9" x14ac:dyDescent="0.25">
      <c r="A142" s="4">
        <v>43227</v>
      </c>
      <c r="B142" s="5">
        <v>223.5</v>
      </c>
      <c r="C142" s="6">
        <f t="array" ref="C142">SUM(B138:B142*weight5d)/SUM(weight5d)</f>
        <v>222.93333333333334</v>
      </c>
      <c r="D142">
        <f t="array" ref="D142">SUM(B133:B142*weight10d)/SUM(weight10d)</f>
        <v>223.45454545454547</v>
      </c>
      <c r="E142">
        <f t="shared" si="13"/>
        <v>0</v>
      </c>
      <c r="F142">
        <f t="shared" si="14"/>
        <v>0</v>
      </c>
      <c r="G142">
        <f t="shared" si="10"/>
        <v>0</v>
      </c>
      <c r="H142">
        <f t="shared" si="11"/>
        <v>1000000</v>
      </c>
      <c r="I142">
        <f t="shared" si="12"/>
        <v>1000000</v>
      </c>
    </row>
    <row r="143" spans="1:9" x14ac:dyDescent="0.25">
      <c r="A143" s="4">
        <v>43228</v>
      </c>
      <c r="B143" s="5">
        <v>228</v>
      </c>
      <c r="C143" s="6">
        <f t="array" ref="C143">SUM(B139:B143*weight5d)/SUM(weight5d)</f>
        <v>224.46666666666667</v>
      </c>
      <c r="D143">
        <f t="array" ref="D143">SUM(B134:B143*weight10d)/SUM(weight10d)</f>
        <v>224.16363636363636</v>
      </c>
      <c r="E143">
        <f t="shared" si="13"/>
        <v>1000</v>
      </c>
      <c r="F143">
        <f t="shared" si="14"/>
        <v>0</v>
      </c>
      <c r="G143">
        <f t="shared" si="10"/>
        <v>1000</v>
      </c>
      <c r="H143">
        <f t="shared" si="11"/>
        <v>772000</v>
      </c>
      <c r="I143">
        <f t="shared" si="12"/>
        <v>1000000</v>
      </c>
    </row>
    <row r="144" spans="1:9" x14ac:dyDescent="0.25">
      <c r="A144" s="4">
        <v>43229</v>
      </c>
      <c r="B144" s="5">
        <v>229.5</v>
      </c>
      <c r="C144" s="6">
        <f t="array" ref="C144">SUM(B140:B144*weight5d)/SUM(weight5d)</f>
        <v>226.43333333333334</v>
      </c>
      <c r="D144">
        <f t="array" ref="D144">SUM(B135:B144*weight10d)/SUM(weight10d)</f>
        <v>225.11818181818182</v>
      </c>
      <c r="E144">
        <f t="shared" si="13"/>
        <v>1000</v>
      </c>
      <c r="F144">
        <f t="shared" si="14"/>
        <v>0</v>
      </c>
      <c r="G144">
        <f t="shared" si="10"/>
        <v>2000</v>
      </c>
      <c r="H144">
        <f t="shared" si="11"/>
        <v>541000</v>
      </c>
      <c r="I144">
        <f t="shared" si="12"/>
        <v>1000000</v>
      </c>
    </row>
    <row r="145" spans="1:9" x14ac:dyDescent="0.25">
      <c r="A145" s="4">
        <v>43230</v>
      </c>
      <c r="B145" s="5">
        <v>229.5</v>
      </c>
      <c r="C145" s="6">
        <f t="array" ref="C145">SUM(B141:B145*weight5d)/SUM(weight5d)</f>
        <v>227.96666666666667</v>
      </c>
      <c r="D145">
        <f t="array" ref="D145">SUM(B136:B145*weight10d)/SUM(weight10d)</f>
        <v>226.02727272727273</v>
      </c>
      <c r="E145">
        <f t="shared" si="13"/>
        <v>1000</v>
      </c>
      <c r="F145">
        <f t="shared" si="14"/>
        <v>0</v>
      </c>
      <c r="G145">
        <f t="shared" si="10"/>
        <v>3000</v>
      </c>
      <c r="H145">
        <f t="shared" si="11"/>
        <v>311500</v>
      </c>
      <c r="I145">
        <f t="shared" si="12"/>
        <v>1000000</v>
      </c>
    </row>
    <row r="146" spans="1:9" x14ac:dyDescent="0.25">
      <c r="A146" s="4">
        <v>43231</v>
      </c>
      <c r="B146" s="5">
        <v>233</v>
      </c>
      <c r="C146" s="6">
        <f t="array" ref="C146">SUM(B142:B146*weight5d)/SUM(weight5d)</f>
        <v>230.06666666666666</v>
      </c>
      <c r="D146">
        <f t="array" ref="D146">SUM(B137:B146*weight10d)/SUM(weight10d)</f>
        <v>227.4909090909091</v>
      </c>
      <c r="E146">
        <f t="shared" si="13"/>
        <v>1000</v>
      </c>
      <c r="F146">
        <f t="shared" si="14"/>
        <v>0</v>
      </c>
      <c r="G146">
        <f t="shared" si="10"/>
        <v>4000</v>
      </c>
      <c r="H146">
        <f t="shared" si="11"/>
        <v>68000</v>
      </c>
      <c r="I146">
        <f t="shared" si="12"/>
        <v>1000000</v>
      </c>
    </row>
    <row r="147" spans="1:9" x14ac:dyDescent="0.25">
      <c r="A147" s="4">
        <v>43234</v>
      </c>
      <c r="B147" s="5">
        <v>233</v>
      </c>
      <c r="C147" s="6">
        <f t="array" ref="C147">SUM(B143:B147*weight5d)/SUM(weight5d)</f>
        <v>231.5</v>
      </c>
      <c r="D147">
        <f t="array" ref="D147">SUM(B138:B147*weight10d)/SUM(weight10d)</f>
        <v>228.75454545454545</v>
      </c>
      <c r="E147">
        <f t="shared" si="13"/>
        <v>0</v>
      </c>
      <c r="F147">
        <f t="shared" si="14"/>
        <v>0</v>
      </c>
      <c r="G147">
        <f t="shared" si="10"/>
        <v>4000</v>
      </c>
      <c r="H147">
        <f t="shared" si="11"/>
        <v>68000</v>
      </c>
      <c r="I147">
        <f t="shared" si="12"/>
        <v>1000000</v>
      </c>
    </row>
    <row r="148" spans="1:9" x14ac:dyDescent="0.25">
      <c r="A148" s="4">
        <v>43235</v>
      </c>
      <c r="B148" s="5">
        <v>230.5</v>
      </c>
      <c r="C148" s="6">
        <f t="array" ref="C148">SUM(B144:B148*weight5d)/SUM(weight5d)</f>
        <v>231.46666666666667</v>
      </c>
      <c r="D148">
        <f t="array" ref="D148">SUM(B139:B148*weight10d)/SUM(weight10d)</f>
        <v>229.3909090909091</v>
      </c>
      <c r="E148">
        <f t="shared" si="13"/>
        <v>0</v>
      </c>
      <c r="F148">
        <f t="shared" si="14"/>
        <v>0</v>
      </c>
      <c r="G148">
        <f t="shared" si="10"/>
        <v>4000</v>
      </c>
      <c r="H148">
        <f t="shared" si="11"/>
        <v>78000</v>
      </c>
      <c r="I148">
        <f t="shared" si="12"/>
        <v>1000000</v>
      </c>
    </row>
    <row r="149" spans="1:9" x14ac:dyDescent="0.25">
      <c r="A149" s="4">
        <v>43236</v>
      </c>
      <c r="B149" s="5">
        <v>230.5</v>
      </c>
      <c r="C149" s="6">
        <f t="array" ref="C149">SUM(B145:B149*weight5d)/SUM(weight5d)</f>
        <v>231.26666666666668</v>
      </c>
      <c r="D149">
        <f t="array" ref="D149">SUM(B140:B149*weight10d)/SUM(weight10d)</f>
        <v>229.96363636363637</v>
      </c>
      <c r="E149">
        <f t="shared" si="13"/>
        <v>0</v>
      </c>
      <c r="F149">
        <f t="shared" si="14"/>
        <v>0</v>
      </c>
      <c r="G149">
        <f t="shared" si="10"/>
        <v>4000</v>
      </c>
      <c r="H149">
        <f t="shared" si="11"/>
        <v>78000</v>
      </c>
      <c r="I149">
        <f t="shared" si="12"/>
        <v>1000000</v>
      </c>
    </row>
    <row r="150" spans="1:9" x14ac:dyDescent="0.25">
      <c r="A150" s="4">
        <v>43237</v>
      </c>
      <c r="B150" s="5">
        <v>226.5</v>
      </c>
      <c r="C150" s="6">
        <f t="array" ref="C150">SUM(B146:B150*weight5d)/SUM(weight5d)</f>
        <v>229.66666666666666</v>
      </c>
      <c r="D150">
        <f t="array" ref="D150">SUM(B141:B150*weight10d)/SUM(weight10d)</f>
        <v>229.67272727272729</v>
      </c>
      <c r="E150">
        <f t="shared" si="13"/>
        <v>0</v>
      </c>
      <c r="F150">
        <f t="shared" si="14"/>
        <v>1000</v>
      </c>
      <c r="G150">
        <f t="shared" si="10"/>
        <v>3000</v>
      </c>
      <c r="H150">
        <f t="shared" si="11"/>
        <v>320500</v>
      </c>
      <c r="I150">
        <f t="shared" si="12"/>
        <v>1000000</v>
      </c>
    </row>
    <row r="151" spans="1:9" x14ac:dyDescent="0.25">
      <c r="A151" s="4">
        <v>43238</v>
      </c>
      <c r="B151" s="5">
        <v>223.5</v>
      </c>
      <c r="C151" s="6">
        <f t="array" ref="C151">SUM(B147:B151*weight5d)/SUM(weight5d)</f>
        <v>227.26666666666668</v>
      </c>
      <c r="D151">
        <f t="array" ref="D151">SUM(B142:B151*weight10d)/SUM(weight10d)</f>
        <v>228.72727272727272</v>
      </c>
      <c r="E151">
        <f t="shared" si="13"/>
        <v>0</v>
      </c>
      <c r="F151">
        <f t="shared" si="14"/>
        <v>1000</v>
      </c>
      <c r="G151">
        <f t="shared" si="10"/>
        <v>2000</v>
      </c>
      <c r="H151">
        <f t="shared" si="11"/>
        <v>553000</v>
      </c>
      <c r="I151">
        <f t="shared" si="12"/>
        <v>1000000</v>
      </c>
    </row>
    <row r="152" spans="1:9" x14ac:dyDescent="0.25">
      <c r="A152" s="4">
        <v>43241</v>
      </c>
      <c r="B152" s="5">
        <v>229</v>
      </c>
      <c r="C152" s="6">
        <f t="array" ref="C152">SUM(B148:B152*weight5d)/SUM(weight5d)</f>
        <v>227.33333333333334</v>
      </c>
      <c r="D152">
        <f t="array" ref="D152">SUM(B143:B152*weight10d)/SUM(weight10d)</f>
        <v>228.77272727272728</v>
      </c>
      <c r="E152">
        <f t="shared" si="13"/>
        <v>0</v>
      </c>
      <c r="F152">
        <f t="shared" si="14"/>
        <v>1000</v>
      </c>
      <c r="G152">
        <f t="shared" si="10"/>
        <v>1000</v>
      </c>
      <c r="H152">
        <f t="shared" si="11"/>
        <v>771000</v>
      </c>
      <c r="I152">
        <f t="shared" si="12"/>
        <v>1000000</v>
      </c>
    </row>
    <row r="153" spans="1:9" x14ac:dyDescent="0.25">
      <c r="A153" s="4">
        <v>43242</v>
      </c>
      <c r="B153" s="5">
        <v>229</v>
      </c>
      <c r="C153" s="6">
        <f t="array" ref="C153">SUM(B149:B153*weight5d)/SUM(weight5d)</f>
        <v>227.66666666666666</v>
      </c>
      <c r="D153">
        <f t="array" ref="D153">SUM(B144:B153*weight10d)/SUM(weight10d)</f>
        <v>228.71818181818182</v>
      </c>
      <c r="E153">
        <f t="shared" si="13"/>
        <v>0</v>
      </c>
      <c r="F153">
        <f t="shared" si="14"/>
        <v>1000</v>
      </c>
      <c r="G153">
        <f t="shared" si="10"/>
        <v>0</v>
      </c>
      <c r="H153">
        <f t="shared" si="11"/>
        <v>1000000</v>
      </c>
      <c r="I153">
        <f t="shared" si="12"/>
        <v>1000000</v>
      </c>
    </row>
    <row r="154" spans="1:9" x14ac:dyDescent="0.25">
      <c r="A154" s="4">
        <v>43243</v>
      </c>
      <c r="B154" s="5">
        <v>228.5</v>
      </c>
      <c r="C154" s="6">
        <f t="array" ref="C154">SUM(B150:B154*weight5d)/SUM(weight5d)</f>
        <v>227.93333333333334</v>
      </c>
      <c r="D154">
        <f t="array" ref="D154">SUM(B145:B154*weight10d)/SUM(weight10d)</f>
        <v>228.55454545454546</v>
      </c>
      <c r="E154">
        <f t="shared" si="13"/>
        <v>0</v>
      </c>
      <c r="F154">
        <f t="shared" si="14"/>
        <v>0</v>
      </c>
      <c r="G154">
        <f t="shared" si="10"/>
        <v>0</v>
      </c>
      <c r="H154">
        <f t="shared" si="11"/>
        <v>1000000</v>
      </c>
      <c r="I154">
        <f t="shared" si="12"/>
        <v>1000000</v>
      </c>
    </row>
    <row r="155" spans="1:9" x14ac:dyDescent="0.25">
      <c r="A155" s="4">
        <v>43244</v>
      </c>
      <c r="B155" s="5">
        <v>229</v>
      </c>
      <c r="C155" s="6">
        <f t="array" ref="C155">SUM(B151:B155*weight5d)/SUM(weight5d)</f>
        <v>228.5</v>
      </c>
      <c r="D155">
        <f t="array" ref="D155">SUM(B146:B155*weight10d)/SUM(weight10d)</f>
        <v>228.5</v>
      </c>
      <c r="E155">
        <f t="shared" si="13"/>
        <v>0</v>
      </c>
      <c r="F155">
        <f t="shared" si="14"/>
        <v>0</v>
      </c>
      <c r="G155">
        <f t="shared" si="10"/>
        <v>0</v>
      </c>
      <c r="H155">
        <f t="shared" si="11"/>
        <v>1000000</v>
      </c>
      <c r="I155">
        <f t="shared" si="12"/>
        <v>1000000</v>
      </c>
    </row>
    <row r="156" spans="1:9" x14ac:dyDescent="0.25">
      <c r="A156" s="4">
        <v>43245</v>
      </c>
      <c r="B156" s="5">
        <v>228.5</v>
      </c>
      <c r="C156" s="6">
        <f t="array" ref="C156">SUM(B152:B156*weight5d)/SUM(weight5d)</f>
        <v>228.73333333333332</v>
      </c>
      <c r="D156">
        <f t="array" ref="D156">SUM(B147:B156*weight10d)/SUM(weight10d)</f>
        <v>228.36363636363637</v>
      </c>
      <c r="E156">
        <f t="shared" si="13"/>
        <v>1000</v>
      </c>
      <c r="F156">
        <f t="shared" si="14"/>
        <v>0</v>
      </c>
      <c r="G156">
        <f t="shared" si="10"/>
        <v>1000</v>
      </c>
      <c r="H156">
        <f t="shared" si="11"/>
        <v>771500</v>
      </c>
      <c r="I156">
        <f t="shared" si="12"/>
        <v>1000000</v>
      </c>
    </row>
    <row r="157" spans="1:9" x14ac:dyDescent="0.25">
      <c r="A157" s="4">
        <v>43248</v>
      </c>
      <c r="B157" s="5">
        <v>227</v>
      </c>
      <c r="C157" s="6">
        <f t="array" ref="C157">SUM(B153:B157*weight5d)/SUM(weight5d)</f>
        <v>228.13333333333333</v>
      </c>
      <c r="D157">
        <f t="array" ref="D157">SUM(B148:B157*weight10d)/SUM(weight10d)</f>
        <v>228.03636363636363</v>
      </c>
      <c r="E157">
        <f t="shared" si="13"/>
        <v>1000</v>
      </c>
      <c r="F157">
        <f t="shared" si="14"/>
        <v>0</v>
      </c>
      <c r="G157">
        <f t="shared" si="10"/>
        <v>2000</v>
      </c>
      <c r="H157">
        <f t="shared" si="11"/>
        <v>546000</v>
      </c>
      <c r="I157">
        <f t="shared" si="12"/>
        <v>1000000</v>
      </c>
    </row>
    <row r="158" spans="1:9" x14ac:dyDescent="0.25">
      <c r="A158" s="4">
        <v>43249</v>
      </c>
      <c r="B158" s="5">
        <v>225</v>
      </c>
      <c r="C158" s="6">
        <f t="array" ref="C158">SUM(B154:B158*weight5d)/SUM(weight5d)</f>
        <v>227</v>
      </c>
      <c r="D158">
        <f t="array" ref="D158">SUM(B149:B158*weight10d)/SUM(weight10d)</f>
        <v>227.45454545454547</v>
      </c>
      <c r="E158">
        <f t="shared" si="13"/>
        <v>0</v>
      </c>
      <c r="F158">
        <f t="shared" si="14"/>
        <v>1000</v>
      </c>
      <c r="G158">
        <f t="shared" si="10"/>
        <v>1000</v>
      </c>
      <c r="H158">
        <f t="shared" si="11"/>
        <v>775000</v>
      </c>
      <c r="I158">
        <f t="shared" si="12"/>
        <v>1000000</v>
      </c>
    </row>
    <row r="159" spans="1:9" x14ac:dyDescent="0.25">
      <c r="A159" s="4">
        <v>43250</v>
      </c>
      <c r="B159" s="5">
        <v>221</v>
      </c>
      <c r="C159" s="6">
        <f t="array" ref="C159">SUM(B155:B159*weight5d)/SUM(weight5d)</f>
        <v>224.8</v>
      </c>
      <c r="D159">
        <f t="array" ref="D159">SUM(B150:B159*weight10d)/SUM(weight10d)</f>
        <v>226.24545454545455</v>
      </c>
      <c r="E159">
        <f t="shared" si="13"/>
        <v>0</v>
      </c>
      <c r="F159">
        <f t="shared" si="14"/>
        <v>1000</v>
      </c>
      <c r="G159">
        <f t="shared" si="10"/>
        <v>0</v>
      </c>
      <c r="H159">
        <f t="shared" si="11"/>
        <v>1000000</v>
      </c>
      <c r="I159">
        <f t="shared" si="12"/>
        <v>1000000</v>
      </c>
    </row>
    <row r="160" spans="1:9" x14ac:dyDescent="0.25">
      <c r="A160" s="4">
        <v>43251</v>
      </c>
      <c r="B160" s="5">
        <v>224</v>
      </c>
      <c r="C160" s="6">
        <f t="array" ref="C160">SUM(B156:B160*weight5d)/SUM(weight5d)</f>
        <v>224.1</v>
      </c>
      <c r="D160">
        <f t="array" ref="D160">SUM(B151:B160*weight10d)/SUM(weight10d)</f>
        <v>225.75454545454545</v>
      </c>
      <c r="E160">
        <f t="shared" si="13"/>
        <v>0</v>
      </c>
      <c r="F160">
        <f t="shared" si="14"/>
        <v>0</v>
      </c>
      <c r="G160">
        <f t="shared" si="10"/>
        <v>0</v>
      </c>
      <c r="H160">
        <f t="shared" si="11"/>
        <v>1000000</v>
      </c>
      <c r="I160">
        <f t="shared" si="12"/>
        <v>1000000</v>
      </c>
    </row>
    <row r="161" spans="1:9" x14ac:dyDescent="0.25">
      <c r="A161" s="4">
        <v>43252</v>
      </c>
      <c r="B161" s="5">
        <v>224</v>
      </c>
      <c r="C161" s="6">
        <f t="array" ref="C161">SUM(B157:B161*weight5d)/SUM(weight5d)</f>
        <v>223.73333333333332</v>
      </c>
      <c r="D161">
        <f t="array" ref="D161">SUM(B152:B161*weight10d)/SUM(weight10d)</f>
        <v>225.30909090909091</v>
      </c>
      <c r="E161">
        <f t="shared" si="13"/>
        <v>0</v>
      </c>
      <c r="F161">
        <f t="shared" si="14"/>
        <v>0</v>
      </c>
      <c r="G161">
        <f t="shared" si="10"/>
        <v>0</v>
      </c>
      <c r="H161">
        <f t="shared" si="11"/>
        <v>1000000</v>
      </c>
      <c r="I161">
        <f t="shared" si="12"/>
        <v>1000000</v>
      </c>
    </row>
    <row r="162" spans="1:9" x14ac:dyDescent="0.25">
      <c r="A162" s="4">
        <v>43255</v>
      </c>
      <c r="B162" s="5">
        <v>229</v>
      </c>
      <c r="C162" s="6">
        <f t="array" ref="C162">SUM(B158:B162*weight5d)/SUM(weight5d)</f>
        <v>225.33333333333334</v>
      </c>
      <c r="D162">
        <f t="array" ref="D162">SUM(B153:B162*weight10d)/SUM(weight10d)</f>
        <v>225.76363636363635</v>
      </c>
      <c r="E162">
        <f t="shared" si="13"/>
        <v>0</v>
      </c>
      <c r="F162">
        <f t="shared" si="14"/>
        <v>0</v>
      </c>
      <c r="G162">
        <f t="shared" si="10"/>
        <v>0</v>
      </c>
      <c r="H162">
        <f t="shared" si="11"/>
        <v>1000000</v>
      </c>
      <c r="I162">
        <f t="shared" si="12"/>
        <v>1000000</v>
      </c>
    </row>
    <row r="163" spans="1:9" x14ac:dyDescent="0.25">
      <c r="A163" s="4">
        <v>43256</v>
      </c>
      <c r="B163" s="5">
        <v>229</v>
      </c>
      <c r="C163" s="6">
        <f t="array" ref="C163">SUM(B159:B163*weight5d)/SUM(weight5d)</f>
        <v>226.8</v>
      </c>
      <c r="D163">
        <f t="array" ref="D163">SUM(B154:B163*weight10d)/SUM(weight10d)</f>
        <v>226.21818181818182</v>
      </c>
      <c r="E163">
        <f t="shared" si="13"/>
        <v>1000</v>
      </c>
      <c r="F163">
        <f t="shared" si="14"/>
        <v>0</v>
      </c>
      <c r="G163">
        <f t="shared" si="10"/>
        <v>1000</v>
      </c>
      <c r="H163">
        <f t="shared" si="11"/>
        <v>771000</v>
      </c>
      <c r="I163">
        <f t="shared" si="12"/>
        <v>1000000</v>
      </c>
    </row>
    <row r="164" spans="1:9" x14ac:dyDescent="0.25">
      <c r="A164" s="4">
        <v>43257</v>
      </c>
      <c r="B164" s="5">
        <v>230</v>
      </c>
      <c r="C164" s="6">
        <f t="array" ref="C164">SUM(B160:B164*weight5d)/SUM(weight5d)</f>
        <v>228.33333333333334</v>
      </c>
      <c r="D164">
        <f t="array" ref="D164">SUM(B155:B164*weight10d)/SUM(weight10d)</f>
        <v>226.85454545454544</v>
      </c>
      <c r="E164">
        <f t="shared" si="13"/>
        <v>1000</v>
      </c>
      <c r="F164">
        <f t="shared" si="14"/>
        <v>0</v>
      </c>
      <c r="G164">
        <f t="shared" si="10"/>
        <v>2000</v>
      </c>
      <c r="H164">
        <f t="shared" si="11"/>
        <v>540000</v>
      </c>
      <c r="I164">
        <f t="shared" si="12"/>
        <v>1000000</v>
      </c>
    </row>
    <row r="165" spans="1:9" x14ac:dyDescent="0.25">
      <c r="A165" s="4">
        <v>43258</v>
      </c>
      <c r="B165" s="5">
        <v>230</v>
      </c>
      <c r="C165" s="6">
        <f t="array" ref="C165">SUM(B161:B165*weight5d)/SUM(weight5d)</f>
        <v>229.26666666666668</v>
      </c>
      <c r="D165">
        <f t="array" ref="D165">SUM(B156:B165*weight10d)/SUM(weight10d)</f>
        <v>227.46363636363637</v>
      </c>
      <c r="E165">
        <f t="shared" si="13"/>
        <v>1000</v>
      </c>
      <c r="F165">
        <f t="shared" si="14"/>
        <v>0</v>
      </c>
      <c r="G165">
        <f t="shared" si="10"/>
        <v>3000</v>
      </c>
      <c r="H165">
        <f t="shared" si="11"/>
        <v>310000</v>
      </c>
      <c r="I165">
        <f t="shared" si="12"/>
        <v>1000000</v>
      </c>
    </row>
    <row r="166" spans="1:9" x14ac:dyDescent="0.25">
      <c r="A166" s="4">
        <v>43259</v>
      </c>
      <c r="B166" s="5">
        <v>227</v>
      </c>
      <c r="C166" s="6">
        <f t="array" ref="C166">SUM(B162:B166*weight5d)/SUM(weight5d)</f>
        <v>228.8</v>
      </c>
      <c r="D166">
        <f t="array" ref="D166">SUM(B157:B166*weight10d)/SUM(weight10d)</f>
        <v>227.5090909090909</v>
      </c>
      <c r="E166">
        <f t="shared" si="13"/>
        <v>1000</v>
      </c>
      <c r="F166">
        <f t="shared" si="14"/>
        <v>0</v>
      </c>
      <c r="G166">
        <f t="shared" si="10"/>
        <v>4000</v>
      </c>
      <c r="H166">
        <f t="shared" si="11"/>
        <v>92000</v>
      </c>
      <c r="I166">
        <f t="shared" si="12"/>
        <v>1000000</v>
      </c>
    </row>
    <row r="167" spans="1:9" x14ac:dyDescent="0.25">
      <c r="A167" s="4">
        <v>43262</v>
      </c>
      <c r="B167" s="5">
        <v>226</v>
      </c>
      <c r="C167" s="6">
        <f t="array" ref="C167">SUM(B163:B167*weight5d)/SUM(weight5d)</f>
        <v>227.8</v>
      </c>
      <c r="D167">
        <f t="array" ref="D167">SUM(B158:B167*weight10d)/SUM(weight10d)</f>
        <v>227.4</v>
      </c>
      <c r="E167">
        <f t="shared" si="13"/>
        <v>0</v>
      </c>
      <c r="F167">
        <f t="shared" si="14"/>
        <v>0</v>
      </c>
      <c r="G167">
        <f t="shared" si="10"/>
        <v>4000</v>
      </c>
      <c r="H167">
        <f t="shared" si="11"/>
        <v>96000</v>
      </c>
      <c r="I167">
        <f t="shared" si="12"/>
        <v>1000000</v>
      </c>
    </row>
    <row r="168" spans="1:9" x14ac:dyDescent="0.25">
      <c r="A168" s="4">
        <v>43263</v>
      </c>
      <c r="B168" s="5">
        <v>229</v>
      </c>
      <c r="C168" s="6">
        <f t="array" ref="C168">SUM(B164:B168*weight5d)/SUM(weight5d)</f>
        <v>228</v>
      </c>
      <c r="D168">
        <f t="array" ref="D168">SUM(B159:B168*weight10d)/SUM(weight10d)</f>
        <v>227.85454545454544</v>
      </c>
      <c r="E168">
        <f t="shared" si="13"/>
        <v>0</v>
      </c>
      <c r="F168">
        <f t="shared" si="14"/>
        <v>0</v>
      </c>
      <c r="G168">
        <f t="shared" si="10"/>
        <v>4000</v>
      </c>
      <c r="H168">
        <f t="shared" si="11"/>
        <v>84000</v>
      </c>
      <c r="I168">
        <f t="shared" si="12"/>
        <v>1000000</v>
      </c>
    </row>
    <row r="169" spans="1:9" x14ac:dyDescent="0.25">
      <c r="A169" s="4">
        <v>43264</v>
      </c>
      <c r="B169" s="5">
        <v>232</v>
      </c>
      <c r="C169" s="6">
        <f t="array" ref="C169">SUM(B165:B169*weight5d)/SUM(weight5d)</f>
        <v>229.2</v>
      </c>
      <c r="D169">
        <f t="array" ref="D169">SUM(B160:B169*weight10d)/SUM(weight10d)</f>
        <v>228.78181818181818</v>
      </c>
      <c r="E169">
        <f t="shared" si="13"/>
        <v>0</v>
      </c>
      <c r="F169">
        <f t="shared" si="14"/>
        <v>0</v>
      </c>
      <c r="G169">
        <f t="shared" si="10"/>
        <v>4000</v>
      </c>
      <c r="H169">
        <f t="shared" si="11"/>
        <v>72000</v>
      </c>
      <c r="I169">
        <f t="shared" si="12"/>
        <v>1000000</v>
      </c>
    </row>
    <row r="170" spans="1:9" x14ac:dyDescent="0.25">
      <c r="A170" s="4">
        <v>43265</v>
      </c>
      <c r="B170" s="5">
        <v>226.5</v>
      </c>
      <c r="C170" s="6">
        <f t="array" ref="C170">SUM(B166:B170*weight5d)/SUM(weight5d)</f>
        <v>228.43333333333334</v>
      </c>
      <c r="D170">
        <f t="array" ref="D170">SUM(B161:B170*weight10d)/SUM(weight10d)</f>
        <v>228.5090909090909</v>
      </c>
      <c r="E170">
        <f t="shared" si="13"/>
        <v>0</v>
      </c>
      <c r="F170">
        <f t="shared" si="14"/>
        <v>1000</v>
      </c>
      <c r="G170">
        <f t="shared" si="10"/>
        <v>3000</v>
      </c>
      <c r="H170">
        <f t="shared" si="11"/>
        <v>320500</v>
      </c>
      <c r="I170">
        <f t="shared" si="12"/>
        <v>1000000</v>
      </c>
    </row>
    <row r="171" spans="1:9" x14ac:dyDescent="0.25">
      <c r="A171" s="4">
        <v>43266</v>
      </c>
      <c r="B171" s="5">
        <v>231</v>
      </c>
      <c r="C171" s="6">
        <f t="array" ref="C171">SUM(B167:B171*weight5d)/SUM(weight5d)</f>
        <v>229.4</v>
      </c>
      <c r="D171">
        <f t="array" ref="D171">SUM(B162:B171*weight10d)/SUM(weight10d)</f>
        <v>229.0090909090909</v>
      </c>
      <c r="E171">
        <f t="shared" si="13"/>
        <v>1000</v>
      </c>
      <c r="F171">
        <f t="shared" si="14"/>
        <v>0</v>
      </c>
      <c r="G171">
        <f t="shared" si="10"/>
        <v>4000</v>
      </c>
      <c r="H171">
        <f t="shared" si="11"/>
        <v>76000</v>
      </c>
      <c r="I171">
        <f t="shared" si="12"/>
        <v>1000000</v>
      </c>
    </row>
    <row r="172" spans="1:9" x14ac:dyDescent="0.25">
      <c r="A172" s="4">
        <v>43270</v>
      </c>
      <c r="B172" s="5">
        <v>225</v>
      </c>
      <c r="C172" s="6">
        <f t="array" ref="C172">SUM(B168:B172*weight5d)/SUM(weight5d)</f>
        <v>228.1</v>
      </c>
      <c r="D172">
        <f t="array" ref="D172">SUM(B163:B172*weight10d)/SUM(weight10d)</f>
        <v>228.29090909090908</v>
      </c>
      <c r="E172">
        <f t="shared" si="13"/>
        <v>0</v>
      </c>
      <c r="F172">
        <f t="shared" si="14"/>
        <v>1000</v>
      </c>
      <c r="G172">
        <f t="shared" si="10"/>
        <v>3000</v>
      </c>
      <c r="H172">
        <f t="shared" si="11"/>
        <v>325000</v>
      </c>
      <c r="I172">
        <f t="shared" si="12"/>
        <v>1000000</v>
      </c>
    </row>
    <row r="173" spans="1:9" x14ac:dyDescent="0.25">
      <c r="A173" s="4">
        <v>43271</v>
      </c>
      <c r="B173" s="5">
        <v>226</v>
      </c>
      <c r="C173" s="6">
        <f t="array" ref="C173">SUM(B169:B173*weight5d)/SUM(weight5d)</f>
        <v>227.2</v>
      </c>
      <c r="D173">
        <f t="array" ref="D173">SUM(B164:B173*weight10d)/SUM(weight10d)</f>
        <v>227.82727272727271</v>
      </c>
      <c r="E173">
        <f t="shared" si="13"/>
        <v>0</v>
      </c>
      <c r="F173">
        <f t="shared" si="14"/>
        <v>1000</v>
      </c>
      <c r="G173">
        <f t="shared" si="10"/>
        <v>2000</v>
      </c>
      <c r="H173">
        <f t="shared" si="11"/>
        <v>548000</v>
      </c>
      <c r="I173">
        <f t="shared" si="12"/>
        <v>1000000</v>
      </c>
    </row>
    <row r="174" spans="1:9" x14ac:dyDescent="0.25">
      <c r="A174" s="4">
        <v>43272</v>
      </c>
      <c r="B174" s="5">
        <v>226.5</v>
      </c>
      <c r="C174" s="6">
        <f t="array" ref="C174">SUM(B170:B174*weight5d)/SUM(weight5d)</f>
        <v>226.66666666666666</v>
      </c>
      <c r="D174">
        <f t="array" ref="D174">SUM(B165:B174*weight10d)/SUM(weight10d)</f>
        <v>227.5090909090909</v>
      </c>
      <c r="E174">
        <f t="shared" si="13"/>
        <v>0</v>
      </c>
      <c r="F174">
        <f t="shared" si="14"/>
        <v>1000</v>
      </c>
      <c r="G174">
        <f t="shared" si="10"/>
        <v>1000</v>
      </c>
      <c r="H174">
        <f t="shared" si="11"/>
        <v>773500</v>
      </c>
      <c r="I174">
        <f t="shared" si="12"/>
        <v>1000000</v>
      </c>
    </row>
    <row r="175" spans="1:9" x14ac:dyDescent="0.25">
      <c r="A175" s="4">
        <v>43273</v>
      </c>
      <c r="B175" s="5">
        <v>227.5</v>
      </c>
      <c r="C175" s="6">
        <f t="array" ref="C175">SUM(B171:B175*weight5d)/SUM(weight5d)</f>
        <v>226.83333333333334</v>
      </c>
      <c r="D175">
        <f t="array" ref="D175">SUM(B166:B175*weight10d)/SUM(weight10d)</f>
        <v>227.43636363636364</v>
      </c>
      <c r="E175">
        <f t="shared" si="13"/>
        <v>0</v>
      </c>
      <c r="F175">
        <f t="shared" si="14"/>
        <v>1000</v>
      </c>
      <c r="G175">
        <f t="shared" si="10"/>
        <v>0</v>
      </c>
      <c r="H175">
        <f t="shared" si="11"/>
        <v>1000000</v>
      </c>
      <c r="I175">
        <f t="shared" si="12"/>
        <v>1000000</v>
      </c>
    </row>
    <row r="176" spans="1:9" x14ac:dyDescent="0.25">
      <c r="A176" s="4">
        <v>43276</v>
      </c>
      <c r="B176" s="5">
        <v>218</v>
      </c>
      <c r="C176" s="6">
        <f t="array" ref="C176">SUM(B172:B176*weight5d)/SUM(weight5d)</f>
        <v>223.76666666666668</v>
      </c>
      <c r="D176">
        <f t="array" ref="D176">SUM(B167:B176*weight10d)/SUM(weight10d)</f>
        <v>225.68181818181819</v>
      </c>
      <c r="E176">
        <f t="shared" si="13"/>
        <v>0</v>
      </c>
      <c r="F176">
        <f t="shared" si="14"/>
        <v>0</v>
      </c>
      <c r="G176">
        <f t="shared" si="10"/>
        <v>0</v>
      </c>
      <c r="H176">
        <f t="shared" si="11"/>
        <v>1000000</v>
      </c>
      <c r="I176">
        <f t="shared" si="12"/>
        <v>1000000</v>
      </c>
    </row>
    <row r="177" spans="1:9" x14ac:dyDescent="0.25">
      <c r="A177" s="4">
        <v>43277</v>
      </c>
      <c r="B177" s="5">
        <v>214.5</v>
      </c>
      <c r="C177" s="6">
        <f t="array" ref="C177">SUM(B173:B177*weight5d)/SUM(weight5d)</f>
        <v>220.4</v>
      </c>
      <c r="D177">
        <f t="array" ref="D177">SUM(B168:B177*weight10d)/SUM(weight10d)</f>
        <v>223.45454545454547</v>
      </c>
      <c r="E177">
        <f t="shared" si="13"/>
        <v>0</v>
      </c>
      <c r="F177">
        <f t="shared" si="14"/>
        <v>0</v>
      </c>
      <c r="G177">
        <f t="shared" si="10"/>
        <v>0</v>
      </c>
      <c r="H177">
        <f t="shared" si="11"/>
        <v>1000000</v>
      </c>
      <c r="I177">
        <f t="shared" si="12"/>
        <v>1000000</v>
      </c>
    </row>
    <row r="178" spans="1:9" x14ac:dyDescent="0.25">
      <c r="A178" s="4">
        <v>43278</v>
      </c>
      <c r="B178" s="5">
        <v>213</v>
      </c>
      <c r="C178" s="6">
        <f t="array" ref="C178">SUM(B174:B178*weight5d)/SUM(weight5d)</f>
        <v>217.23333333333332</v>
      </c>
      <c r="D178">
        <f t="array" ref="D178">SUM(B169:B178*weight10d)/SUM(weight10d)</f>
        <v>221.16363636363636</v>
      </c>
      <c r="E178">
        <f t="shared" si="13"/>
        <v>0</v>
      </c>
      <c r="F178">
        <f t="shared" si="14"/>
        <v>0</v>
      </c>
      <c r="G178">
        <f t="shared" si="10"/>
        <v>0</v>
      </c>
      <c r="H178">
        <f t="shared" si="11"/>
        <v>1000000</v>
      </c>
      <c r="I178">
        <f t="shared" si="12"/>
        <v>1000000</v>
      </c>
    </row>
    <row r="179" spans="1:9" x14ac:dyDescent="0.25">
      <c r="A179" s="4">
        <v>43279</v>
      </c>
      <c r="B179" s="5">
        <v>212</v>
      </c>
      <c r="C179" s="6">
        <f t="array" ref="C179">SUM(B175:B179*weight5d)/SUM(weight5d)</f>
        <v>214.6</v>
      </c>
      <c r="D179">
        <f t="array" ref="D179">SUM(B170:B179*weight10d)/SUM(weight10d)</f>
        <v>218.98181818181817</v>
      </c>
      <c r="E179">
        <f t="shared" si="13"/>
        <v>0</v>
      </c>
      <c r="F179">
        <f t="shared" si="14"/>
        <v>0</v>
      </c>
      <c r="G179">
        <f t="shared" si="10"/>
        <v>0</v>
      </c>
      <c r="H179">
        <f t="shared" si="11"/>
        <v>1000000</v>
      </c>
      <c r="I179">
        <f t="shared" si="12"/>
        <v>1000000</v>
      </c>
    </row>
    <row r="180" spans="1:9" x14ac:dyDescent="0.25">
      <c r="A180" s="4">
        <v>43280</v>
      </c>
      <c r="B180" s="5">
        <v>216.5</v>
      </c>
      <c r="C180" s="6">
        <f t="array" ref="C180">SUM(B176:B180*weight5d)/SUM(weight5d)</f>
        <v>214.43333333333334</v>
      </c>
      <c r="D180">
        <f t="array" ref="D180">SUM(B171:B180*weight10d)/SUM(weight10d)</f>
        <v>217.98181818181817</v>
      </c>
      <c r="E180">
        <f t="shared" si="13"/>
        <v>0</v>
      </c>
      <c r="F180">
        <f t="shared" si="14"/>
        <v>0</v>
      </c>
      <c r="G180">
        <f t="shared" si="10"/>
        <v>0</v>
      </c>
      <c r="H180">
        <f t="shared" si="11"/>
        <v>1000000</v>
      </c>
      <c r="I180">
        <f t="shared" si="12"/>
        <v>1000000</v>
      </c>
    </row>
    <row r="181" spans="1:9" x14ac:dyDescent="0.25">
      <c r="A181" s="4">
        <v>43283</v>
      </c>
      <c r="B181" s="5">
        <v>214</v>
      </c>
      <c r="C181" s="6">
        <f t="array" ref="C181">SUM(B177:B181*weight5d)/SUM(weight5d)</f>
        <v>214.16666666666666</v>
      </c>
      <c r="D181">
        <f t="array" ref="D181">SUM(B172:B181*weight10d)/SUM(weight10d)</f>
        <v>216.70909090909092</v>
      </c>
      <c r="E181">
        <f t="shared" si="13"/>
        <v>0</v>
      </c>
      <c r="F181">
        <f t="shared" si="14"/>
        <v>0</v>
      </c>
      <c r="G181">
        <f t="shared" si="10"/>
        <v>0</v>
      </c>
      <c r="H181">
        <f t="shared" si="11"/>
        <v>1000000</v>
      </c>
      <c r="I181">
        <f t="shared" si="12"/>
        <v>1000000</v>
      </c>
    </row>
    <row r="182" spans="1:9" x14ac:dyDescent="0.25">
      <c r="A182" s="4">
        <v>43284</v>
      </c>
      <c r="B182" s="5">
        <v>214.5</v>
      </c>
      <c r="C182" s="6">
        <f t="array" ref="C182">SUM(B178:B182*weight5d)/SUM(weight5d)</f>
        <v>214.33333333333334</v>
      </c>
      <c r="D182">
        <f t="array" ref="D182">SUM(B173:B182*weight10d)/SUM(weight10d)</f>
        <v>215.83636363636364</v>
      </c>
      <c r="E182">
        <f t="shared" si="13"/>
        <v>0</v>
      </c>
      <c r="F182">
        <f t="shared" si="14"/>
        <v>0</v>
      </c>
      <c r="G182">
        <f t="shared" si="10"/>
        <v>0</v>
      </c>
      <c r="H182">
        <f t="shared" si="11"/>
        <v>1000000</v>
      </c>
      <c r="I182">
        <f t="shared" si="12"/>
        <v>1000000</v>
      </c>
    </row>
    <row r="183" spans="1:9" x14ac:dyDescent="0.25">
      <c r="A183" s="4">
        <v>43285</v>
      </c>
      <c r="B183" s="5">
        <v>216</v>
      </c>
      <c r="C183" s="6">
        <f t="array" ref="C183">SUM(B179:B183*weight5d)/SUM(weight5d)</f>
        <v>215</v>
      </c>
      <c r="D183">
        <f t="array" ref="D183">SUM(B174:B183*weight10d)/SUM(weight10d)</f>
        <v>215.42727272727274</v>
      </c>
      <c r="E183">
        <f t="shared" si="13"/>
        <v>0</v>
      </c>
      <c r="F183">
        <f t="shared" si="14"/>
        <v>0</v>
      </c>
      <c r="G183">
        <f t="shared" si="10"/>
        <v>0</v>
      </c>
      <c r="H183">
        <f t="shared" si="11"/>
        <v>1000000</v>
      </c>
      <c r="I183">
        <f t="shared" si="12"/>
        <v>1000000</v>
      </c>
    </row>
    <row r="184" spans="1:9" x14ac:dyDescent="0.25">
      <c r="A184" s="4">
        <v>43286</v>
      </c>
      <c r="B184" s="5">
        <v>214.5</v>
      </c>
      <c r="C184" s="6">
        <f t="array" ref="C184">SUM(B180:B184*weight5d)/SUM(weight5d)</f>
        <v>214.96666666666667</v>
      </c>
      <c r="D184">
        <f t="array" ref="D184">SUM(B175:B184*weight10d)/SUM(weight10d)</f>
        <v>214.92727272727274</v>
      </c>
      <c r="E184">
        <f t="shared" si="13"/>
        <v>1000</v>
      </c>
      <c r="F184">
        <f t="shared" si="14"/>
        <v>0</v>
      </c>
      <c r="G184">
        <f t="shared" si="10"/>
        <v>1000</v>
      </c>
      <c r="H184">
        <f t="shared" si="11"/>
        <v>785500</v>
      </c>
      <c r="I184">
        <f t="shared" si="12"/>
        <v>1000000</v>
      </c>
    </row>
    <row r="185" spans="1:9" x14ac:dyDescent="0.25">
      <c r="A185" s="4">
        <v>43287</v>
      </c>
      <c r="B185" s="5">
        <v>217</v>
      </c>
      <c r="C185" s="6">
        <f t="array" ref="C185">SUM(B181:B185*weight5d)/SUM(weight5d)</f>
        <v>215.6</v>
      </c>
      <c r="D185">
        <f t="array" ref="D185">SUM(B176:B185*weight10d)/SUM(weight10d)</f>
        <v>215.1</v>
      </c>
      <c r="E185">
        <f t="shared" si="13"/>
        <v>1000</v>
      </c>
      <c r="F185">
        <f t="shared" si="14"/>
        <v>0</v>
      </c>
      <c r="G185">
        <f t="shared" si="10"/>
        <v>2000</v>
      </c>
      <c r="H185">
        <f t="shared" si="11"/>
        <v>566000</v>
      </c>
      <c r="I185">
        <f t="shared" si="12"/>
        <v>1000000</v>
      </c>
    </row>
    <row r="186" spans="1:9" x14ac:dyDescent="0.25">
      <c r="A186" s="4">
        <v>43290</v>
      </c>
      <c r="B186" s="5">
        <v>221.5</v>
      </c>
      <c r="C186" s="6">
        <f t="array" ref="C186">SUM(B182:B186*weight5d)/SUM(weight5d)</f>
        <v>217.7</v>
      </c>
      <c r="D186">
        <f t="array" ref="D186">SUM(B177:B186*weight10d)/SUM(weight10d)</f>
        <v>216.28181818181818</v>
      </c>
      <c r="E186">
        <f t="shared" si="13"/>
        <v>1000</v>
      </c>
      <c r="F186">
        <f t="shared" si="14"/>
        <v>0</v>
      </c>
      <c r="G186">
        <f t="shared" si="10"/>
        <v>3000</v>
      </c>
      <c r="H186">
        <f t="shared" si="11"/>
        <v>335500</v>
      </c>
      <c r="I186">
        <f t="shared" si="12"/>
        <v>1000000</v>
      </c>
    </row>
    <row r="187" spans="1:9" x14ac:dyDescent="0.25">
      <c r="A187" s="4">
        <v>43291</v>
      </c>
      <c r="B187" s="5">
        <v>222</v>
      </c>
      <c r="C187" s="6">
        <f t="array" ref="C187">SUM(B183:B187*weight5d)/SUM(weight5d)</f>
        <v>219.46666666666667</v>
      </c>
      <c r="D187">
        <f t="array" ref="D187">SUM(B178:B187*weight10d)/SUM(weight10d)</f>
        <v>217.4909090909091</v>
      </c>
      <c r="E187">
        <f t="shared" si="13"/>
        <v>1000</v>
      </c>
      <c r="F187">
        <f t="shared" si="14"/>
        <v>0</v>
      </c>
      <c r="G187">
        <f t="shared" si="10"/>
        <v>4000</v>
      </c>
      <c r="H187">
        <f t="shared" si="11"/>
        <v>112000</v>
      </c>
      <c r="I187">
        <f t="shared" si="12"/>
        <v>1000000</v>
      </c>
    </row>
    <row r="188" spans="1:9" x14ac:dyDescent="0.25">
      <c r="A188" s="4">
        <v>43292</v>
      </c>
      <c r="B188" s="5">
        <v>220</v>
      </c>
      <c r="C188" s="6">
        <f t="array" ref="C188">SUM(B184:B188*weight5d)/SUM(weight5d)</f>
        <v>220.06666666666666</v>
      </c>
      <c r="D188">
        <f t="array" ref="D188">SUM(B179:B188*weight10d)/SUM(weight10d)</f>
        <v>218.2</v>
      </c>
      <c r="E188">
        <f t="shared" si="13"/>
        <v>0</v>
      </c>
      <c r="F188">
        <f t="shared" si="14"/>
        <v>0</v>
      </c>
      <c r="G188">
        <f t="shared" si="10"/>
        <v>4000</v>
      </c>
      <c r="H188">
        <f t="shared" si="11"/>
        <v>120000</v>
      </c>
      <c r="I188">
        <f t="shared" si="12"/>
        <v>1000000</v>
      </c>
    </row>
    <row r="189" spans="1:9" x14ac:dyDescent="0.25">
      <c r="A189" s="4">
        <v>43293</v>
      </c>
      <c r="B189" s="5">
        <v>220.5</v>
      </c>
      <c r="C189" s="6">
        <f t="array" ref="C189">SUM(B185:B189*weight5d)/SUM(weight5d)</f>
        <v>220.56666666666666</v>
      </c>
      <c r="D189">
        <f t="array" ref="D189">SUM(B180:B189*weight10d)/SUM(weight10d)</f>
        <v>218.87272727272727</v>
      </c>
      <c r="E189">
        <f t="shared" si="13"/>
        <v>0</v>
      </c>
      <c r="F189">
        <f t="shared" si="14"/>
        <v>0</v>
      </c>
      <c r="G189">
        <f t="shared" si="10"/>
        <v>4000</v>
      </c>
      <c r="H189">
        <f t="shared" si="11"/>
        <v>118000</v>
      </c>
      <c r="I189">
        <f t="shared" si="12"/>
        <v>1000000</v>
      </c>
    </row>
    <row r="190" spans="1:9" x14ac:dyDescent="0.25">
      <c r="A190" s="4">
        <v>43294</v>
      </c>
      <c r="B190" s="5">
        <v>224.5</v>
      </c>
      <c r="C190" s="6">
        <f t="array" ref="C190">SUM(B186:B190*weight5d)/SUM(weight5d)</f>
        <v>222</v>
      </c>
      <c r="D190">
        <f t="array" ref="D190">SUM(B181:B190*weight10d)/SUM(weight10d)</f>
        <v>220.11818181818182</v>
      </c>
      <c r="E190">
        <f t="shared" si="13"/>
        <v>0</v>
      </c>
      <c r="F190">
        <f t="shared" si="14"/>
        <v>0</v>
      </c>
      <c r="G190">
        <f t="shared" si="10"/>
        <v>4000</v>
      </c>
      <c r="H190">
        <f t="shared" si="11"/>
        <v>102000</v>
      </c>
      <c r="I190">
        <f t="shared" si="12"/>
        <v>1000000</v>
      </c>
    </row>
    <row r="191" spans="1:9" x14ac:dyDescent="0.25">
      <c r="A191" s="4">
        <v>43297</v>
      </c>
      <c r="B191" s="5">
        <v>223.5</v>
      </c>
      <c r="C191" s="6">
        <f t="array" ref="C191">SUM(B187:B191*weight5d)/SUM(weight5d)</f>
        <v>222.6</v>
      </c>
      <c r="D191">
        <f t="array" ref="D191">SUM(B182:B191*weight10d)/SUM(weight10d)</f>
        <v>221.03636363636363</v>
      </c>
      <c r="E191">
        <f t="shared" si="13"/>
        <v>0</v>
      </c>
      <c r="F191">
        <f t="shared" si="14"/>
        <v>0</v>
      </c>
      <c r="G191">
        <f t="shared" si="10"/>
        <v>4000</v>
      </c>
      <c r="H191">
        <f t="shared" si="11"/>
        <v>106000</v>
      </c>
      <c r="I191">
        <f t="shared" si="12"/>
        <v>1000000</v>
      </c>
    </row>
    <row r="192" spans="1:9" x14ac:dyDescent="0.25">
      <c r="A192" s="4">
        <v>43298</v>
      </c>
      <c r="B192" s="5">
        <v>221.5</v>
      </c>
      <c r="C192" s="6">
        <f t="array" ref="C192">SUM(B188:B192*weight5d)/SUM(weight5d)</f>
        <v>222.4</v>
      </c>
      <c r="D192">
        <f t="array" ref="D192">SUM(B183:B192*weight10d)/SUM(weight10d)</f>
        <v>221.41818181818181</v>
      </c>
      <c r="E192">
        <f t="shared" si="13"/>
        <v>0</v>
      </c>
      <c r="F192">
        <f t="shared" si="14"/>
        <v>0</v>
      </c>
      <c r="G192">
        <f t="shared" si="10"/>
        <v>4000</v>
      </c>
      <c r="H192">
        <f t="shared" si="11"/>
        <v>114000</v>
      </c>
      <c r="I192">
        <f t="shared" si="12"/>
        <v>1000000</v>
      </c>
    </row>
    <row r="193" spans="1:9" x14ac:dyDescent="0.25">
      <c r="A193" s="4">
        <v>43299</v>
      </c>
      <c r="B193" s="5">
        <v>223</v>
      </c>
      <c r="C193" s="6">
        <f t="array" ref="C193">SUM(B189:B193*weight5d)/SUM(weight5d)</f>
        <v>222.73333333333332</v>
      </c>
      <c r="D193">
        <f t="array" ref="D193">SUM(B184:B193*weight10d)/SUM(weight10d)</f>
        <v>221.94545454545454</v>
      </c>
      <c r="E193">
        <f t="shared" si="13"/>
        <v>0</v>
      </c>
      <c r="F193">
        <f t="shared" si="14"/>
        <v>0</v>
      </c>
      <c r="G193">
        <f t="shared" si="10"/>
        <v>4000</v>
      </c>
      <c r="H193">
        <f t="shared" si="11"/>
        <v>108000</v>
      </c>
      <c r="I193">
        <f t="shared" si="12"/>
        <v>1000000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3</vt:i4>
      </vt:variant>
    </vt:vector>
  </HeadingPairs>
  <TitlesOfParts>
    <vt:vector size="4" baseType="lpstr">
      <vt:lpstr>2330</vt:lpstr>
      <vt:lpstr>weight</vt:lpstr>
      <vt:lpstr>weight10d</vt:lpstr>
      <vt:lpstr>weight5d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user</cp:lastModifiedBy>
  <dcterms:created xsi:type="dcterms:W3CDTF">2017-12-04T15:52:11Z</dcterms:created>
  <dcterms:modified xsi:type="dcterms:W3CDTF">2018-10-21T10:33:36Z</dcterms:modified>
</cp:coreProperties>
</file>