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gobbi/Desktop/Università/magistrale/primo anno/secondo semestre/big data analytics e machine learning/progetto/codice/gtransformers/out/BPI12/results/result_6/"/>
    </mc:Choice>
  </mc:AlternateContent>
  <xr:revisionPtr revIDLastSave="0" documentId="13_ncr:1_{0E0F1F54-FE24-3C42-9731-9FC277E1A0FB}" xr6:coauthVersionLast="47" xr6:coauthVersionMax="47" xr10:uidLastSave="{00000000-0000-0000-0000-000000000000}"/>
  <bookViews>
    <workbookView xWindow="0" yWindow="500" windowWidth="23260" windowHeight="13900" xr2:uid="{3625BA4A-712E-4002-8E62-8B65F786F32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1" l="1"/>
  <c r="U25" i="1" s="1"/>
  <c r="W2" i="1" l="1"/>
  <c r="B25" i="1" s="1"/>
  <c r="C23" i="1"/>
  <c r="U23" i="1" l="1"/>
  <c r="U26" i="1" s="1"/>
  <c r="T23" i="1"/>
  <c r="T26" i="1" s="1"/>
  <c r="S23" i="1"/>
  <c r="S26" i="1" s="1"/>
  <c r="R23" i="1"/>
  <c r="R26" i="1" s="1"/>
  <c r="Q23" i="1"/>
  <c r="Q26" i="1" s="1"/>
  <c r="P23" i="1"/>
  <c r="P26" i="1" s="1"/>
  <c r="O23" i="1"/>
  <c r="O26" i="1" s="1"/>
  <c r="N23" i="1"/>
  <c r="N26" i="1" s="1"/>
  <c r="M23" i="1"/>
  <c r="M26" i="1" s="1"/>
  <c r="L23" i="1"/>
  <c r="L26" i="1" s="1"/>
  <c r="K23" i="1"/>
  <c r="K26" i="1" s="1"/>
  <c r="J23" i="1"/>
  <c r="J26" i="1" s="1"/>
  <c r="I23" i="1"/>
  <c r="I26" i="1" s="1"/>
  <c r="H23" i="1"/>
  <c r="H26" i="1" s="1"/>
  <c r="G23" i="1"/>
  <c r="G26" i="1" s="1"/>
  <c r="F23" i="1"/>
  <c r="F26" i="1" s="1"/>
  <c r="E23" i="1"/>
  <c r="E26" i="1" s="1"/>
  <c r="D23" i="1"/>
  <c r="D26" i="1" s="1"/>
  <c r="C26" i="1"/>
  <c r="B23" i="1"/>
  <c r="B26" i="1" s="1"/>
  <c r="W20" i="1"/>
  <c r="T25" i="1" s="1"/>
  <c r="W19" i="1"/>
  <c r="X19" i="1" s="1"/>
  <c r="W18" i="1"/>
  <c r="X18" i="1" s="1"/>
  <c r="W17" i="1"/>
  <c r="X17" i="1" s="1"/>
  <c r="W16" i="1"/>
  <c r="X16" i="1" s="1"/>
  <c r="W15" i="1"/>
  <c r="X15" i="1" s="1"/>
  <c r="W14" i="1"/>
  <c r="X14" i="1" s="1"/>
  <c r="W13" i="1"/>
  <c r="X13" i="1" s="1"/>
  <c r="W12" i="1"/>
  <c r="X12" i="1" s="1"/>
  <c r="W11" i="1"/>
  <c r="K25" i="1" s="1"/>
  <c r="W10" i="1"/>
  <c r="J25" i="1" s="1"/>
  <c r="W9" i="1"/>
  <c r="X9" i="1" s="1"/>
  <c r="W8" i="1"/>
  <c r="X8" i="1" s="1"/>
  <c r="W7" i="1"/>
  <c r="G25" i="1" s="1"/>
  <c r="W6" i="1"/>
  <c r="F25" i="1" s="1"/>
  <c r="W5" i="1"/>
  <c r="W4" i="1"/>
  <c r="D25" i="1" s="1"/>
  <c r="W3" i="1"/>
  <c r="D27" i="1" l="1"/>
  <c r="W23" i="1"/>
  <c r="B30" i="1" s="1"/>
  <c r="C25" i="1"/>
  <c r="E25" i="1"/>
  <c r="E27" i="1" s="1"/>
  <c r="B27" i="1"/>
  <c r="F27" i="1"/>
  <c r="U27" i="1"/>
  <c r="T27" i="1"/>
  <c r="L25" i="1"/>
  <c r="L27" i="1" s="1"/>
  <c r="M25" i="1"/>
  <c r="M27" i="1" s="1"/>
  <c r="N25" i="1"/>
  <c r="N27" i="1" s="1"/>
  <c r="O25" i="1"/>
  <c r="O27" i="1" s="1"/>
  <c r="P25" i="1"/>
  <c r="P27" i="1" s="1"/>
  <c r="Q25" i="1"/>
  <c r="G27" i="1"/>
  <c r="J27" i="1"/>
  <c r="K27" i="1"/>
  <c r="Q27" i="1"/>
  <c r="X10" i="1"/>
  <c r="X20" i="1"/>
  <c r="X2" i="1"/>
  <c r="X21" i="1"/>
  <c r="X3" i="1"/>
  <c r="R25" i="1"/>
  <c r="R27" i="1" s="1"/>
  <c r="S25" i="1"/>
  <c r="S27" i="1" s="1"/>
  <c r="X4" i="1"/>
  <c r="X5" i="1"/>
  <c r="X6" i="1"/>
  <c r="X7" i="1"/>
  <c r="H25" i="1"/>
  <c r="H27" i="1" s="1"/>
  <c r="I25" i="1"/>
  <c r="I27" i="1" s="1"/>
  <c r="X11" i="1"/>
  <c r="W26" i="1" l="1"/>
  <c r="B28" i="1"/>
  <c r="C27" i="1"/>
  <c r="W25" i="1"/>
  <c r="W27" i="1" s="1"/>
</calcChain>
</file>

<file path=xl/sharedStrings.xml><?xml version="1.0" encoding="utf-8"?>
<sst xmlns="http://schemas.openxmlformats.org/spreadsheetml/2006/main" count="48" uniqueCount="27">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</sst>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0" fillId="22" borderId="0" xfId="0" applyFill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C0713-5F36-42B7-8D4B-EC8B61565363}">
  <dimension ref="A1:X30"/>
  <sheetViews>
    <sheetView tabSelected="1" topLeftCell="A14" zoomScale="150" workbookViewId="0">
      <selection activeCell="A26" sqref="A26"/>
    </sheetView>
  </sheetViews>
  <sheetFormatPr baseColWidth="10" defaultColWidth="8.83203125" defaultRowHeight="15" x14ac:dyDescent="0.2"/>
  <cols>
    <col min="1" max="1" width="25.83203125" bestFit="1" customWidth="1"/>
    <col min="2" max="2" width="9.33203125" bestFit="1" customWidth="1"/>
    <col min="23" max="23" width="13" customWidth="1"/>
    <col min="24" max="24" width="11.83203125" customWidth="1"/>
  </cols>
  <sheetData>
    <row r="1" spans="1:24" x14ac:dyDescent="0.2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 t="s">
        <v>8</v>
      </c>
      <c r="K1" s="10" t="s">
        <v>9</v>
      </c>
      <c r="L1" s="11" t="s">
        <v>10</v>
      </c>
      <c r="M1" s="12" t="s">
        <v>11</v>
      </c>
      <c r="N1" s="13" t="s">
        <v>12</v>
      </c>
      <c r="O1" s="14" t="s">
        <v>13</v>
      </c>
      <c r="P1" s="15" t="s">
        <v>14</v>
      </c>
      <c r="Q1" s="16" t="s">
        <v>15</v>
      </c>
      <c r="R1" s="17" t="s">
        <v>16</v>
      </c>
      <c r="S1" s="18" t="s">
        <v>17</v>
      </c>
      <c r="T1" s="19" t="s">
        <v>18</v>
      </c>
      <c r="U1" s="20" t="s">
        <v>19</v>
      </c>
      <c r="W1" t="s">
        <v>20</v>
      </c>
      <c r="X1" s="21" t="s">
        <v>21</v>
      </c>
    </row>
    <row r="2" spans="1:24" x14ac:dyDescent="0.2">
      <c r="A2" s="1" t="s">
        <v>0</v>
      </c>
      <c r="B2" s="23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>
        <f t="shared" ref="W2:W21" si="0">SUM(B2:U2)</f>
        <v>1</v>
      </c>
      <c r="X2" s="22">
        <f>1-B2/W2</f>
        <v>1</v>
      </c>
    </row>
    <row r="3" spans="1:24" x14ac:dyDescent="0.2">
      <c r="A3" s="2" t="s">
        <v>1</v>
      </c>
      <c r="B3" s="23">
        <v>0</v>
      </c>
      <c r="C3" s="2">
        <v>0</v>
      </c>
      <c r="D3">
        <v>0</v>
      </c>
      <c r="E3">
        <v>0</v>
      </c>
      <c r="F3">
        <v>9</v>
      </c>
      <c r="G3">
        <v>4</v>
      </c>
      <c r="H3">
        <v>54</v>
      </c>
      <c r="I3">
        <v>0</v>
      </c>
      <c r="J3">
        <v>0</v>
      </c>
      <c r="K3">
        <v>0</v>
      </c>
      <c r="L3">
        <v>0</v>
      </c>
      <c r="M3">
        <v>0</v>
      </c>
      <c r="N3">
        <v>21</v>
      </c>
      <c r="O3">
        <v>2</v>
      </c>
      <c r="P3">
        <v>0</v>
      </c>
      <c r="Q3">
        <v>0</v>
      </c>
      <c r="R3">
        <v>0</v>
      </c>
      <c r="S3">
        <v>0</v>
      </c>
      <c r="T3">
        <v>47</v>
      </c>
      <c r="U3">
        <v>0</v>
      </c>
      <c r="W3">
        <f t="shared" si="0"/>
        <v>137</v>
      </c>
      <c r="X3" s="22">
        <f>1-C3/W3</f>
        <v>1</v>
      </c>
    </row>
    <row r="4" spans="1:24" x14ac:dyDescent="0.2">
      <c r="A4" s="3" t="s">
        <v>2</v>
      </c>
      <c r="B4" s="23">
        <v>0</v>
      </c>
      <c r="C4">
        <v>0</v>
      </c>
      <c r="D4" s="24">
        <v>0</v>
      </c>
      <c r="E4">
        <v>0</v>
      </c>
      <c r="F4">
        <v>1</v>
      </c>
      <c r="G4">
        <v>2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f t="shared" si="0"/>
        <v>4</v>
      </c>
      <c r="X4" s="22">
        <f>1-D4/W4</f>
        <v>1</v>
      </c>
    </row>
    <row r="5" spans="1:24" x14ac:dyDescent="0.2">
      <c r="A5" s="4" t="s">
        <v>3</v>
      </c>
      <c r="B5" s="23">
        <v>0</v>
      </c>
      <c r="C5">
        <v>1</v>
      </c>
      <c r="D5">
        <v>0</v>
      </c>
      <c r="E5" s="4">
        <v>0</v>
      </c>
      <c r="F5">
        <v>10</v>
      </c>
      <c r="G5">
        <v>7</v>
      </c>
      <c r="H5">
        <v>63</v>
      </c>
      <c r="I5">
        <v>0</v>
      </c>
      <c r="J5">
        <v>0</v>
      </c>
      <c r="K5">
        <v>0</v>
      </c>
      <c r="L5">
        <v>0</v>
      </c>
      <c r="M5">
        <v>0</v>
      </c>
      <c r="N5">
        <v>37</v>
      </c>
      <c r="O5">
        <v>3</v>
      </c>
      <c r="P5">
        <v>0</v>
      </c>
      <c r="Q5">
        <v>2</v>
      </c>
      <c r="R5">
        <v>0</v>
      </c>
      <c r="S5">
        <v>0</v>
      </c>
      <c r="T5">
        <v>37</v>
      </c>
      <c r="U5">
        <v>0</v>
      </c>
      <c r="W5">
        <f t="shared" si="0"/>
        <v>160</v>
      </c>
      <c r="X5" s="22">
        <f>1-E5/W5</f>
        <v>1</v>
      </c>
    </row>
    <row r="6" spans="1:24" x14ac:dyDescent="0.2">
      <c r="A6" s="5" t="s">
        <v>4</v>
      </c>
      <c r="B6" s="23">
        <v>0</v>
      </c>
      <c r="C6">
        <v>0</v>
      </c>
      <c r="D6">
        <v>0</v>
      </c>
      <c r="E6">
        <v>0</v>
      </c>
      <c r="F6" s="5">
        <v>13</v>
      </c>
      <c r="G6">
        <v>6</v>
      </c>
      <c r="H6">
        <v>54</v>
      </c>
      <c r="I6">
        <v>0</v>
      </c>
      <c r="J6">
        <v>0</v>
      </c>
      <c r="K6">
        <v>0</v>
      </c>
      <c r="L6">
        <v>0</v>
      </c>
      <c r="M6">
        <v>0</v>
      </c>
      <c r="N6">
        <v>47</v>
      </c>
      <c r="O6">
        <v>2</v>
      </c>
      <c r="P6">
        <v>0</v>
      </c>
      <c r="Q6">
        <v>1</v>
      </c>
      <c r="R6">
        <v>0</v>
      </c>
      <c r="S6">
        <v>0</v>
      </c>
      <c r="T6">
        <v>31</v>
      </c>
      <c r="U6">
        <v>0</v>
      </c>
      <c r="W6">
        <f t="shared" si="0"/>
        <v>154</v>
      </c>
      <c r="X6" s="22">
        <f>1-F6/W6</f>
        <v>0.91558441558441561</v>
      </c>
    </row>
    <row r="7" spans="1:24" x14ac:dyDescent="0.2">
      <c r="A7" s="6" t="s">
        <v>5</v>
      </c>
      <c r="B7" s="23">
        <v>0</v>
      </c>
      <c r="C7">
        <v>0</v>
      </c>
      <c r="D7">
        <v>0</v>
      </c>
      <c r="E7">
        <v>0</v>
      </c>
      <c r="F7">
        <v>6</v>
      </c>
      <c r="G7" s="6">
        <v>53</v>
      </c>
      <c r="H7">
        <v>36</v>
      </c>
      <c r="I7">
        <v>0</v>
      </c>
      <c r="J7">
        <v>0</v>
      </c>
      <c r="K7">
        <v>0</v>
      </c>
      <c r="L7">
        <v>0</v>
      </c>
      <c r="M7">
        <v>0</v>
      </c>
      <c r="N7">
        <v>10</v>
      </c>
      <c r="O7">
        <v>1</v>
      </c>
      <c r="P7">
        <v>0</v>
      </c>
      <c r="Q7">
        <v>0</v>
      </c>
      <c r="R7">
        <v>0</v>
      </c>
      <c r="S7">
        <v>0</v>
      </c>
      <c r="T7">
        <v>2</v>
      </c>
      <c r="U7">
        <v>0</v>
      </c>
      <c r="W7">
        <f t="shared" si="0"/>
        <v>108</v>
      </c>
      <c r="X7" s="22">
        <f>1-G7/W7</f>
        <v>0.5092592592592593</v>
      </c>
    </row>
    <row r="8" spans="1:24" x14ac:dyDescent="0.2">
      <c r="A8" s="7" t="s">
        <v>6</v>
      </c>
      <c r="B8" s="23">
        <v>0</v>
      </c>
      <c r="C8">
        <v>1</v>
      </c>
      <c r="D8">
        <v>0</v>
      </c>
      <c r="E8">
        <v>0</v>
      </c>
      <c r="F8">
        <v>12</v>
      </c>
      <c r="G8">
        <v>13</v>
      </c>
      <c r="H8" s="7">
        <v>925</v>
      </c>
      <c r="I8">
        <v>0</v>
      </c>
      <c r="J8">
        <v>0</v>
      </c>
      <c r="K8">
        <v>0</v>
      </c>
      <c r="L8">
        <v>0</v>
      </c>
      <c r="M8">
        <v>0</v>
      </c>
      <c r="N8">
        <v>111</v>
      </c>
      <c r="O8">
        <v>17</v>
      </c>
      <c r="P8">
        <v>0</v>
      </c>
      <c r="Q8">
        <v>0</v>
      </c>
      <c r="R8">
        <v>0</v>
      </c>
      <c r="S8">
        <v>0</v>
      </c>
      <c r="T8">
        <v>90</v>
      </c>
      <c r="U8">
        <v>0</v>
      </c>
      <c r="W8">
        <f t="shared" si="0"/>
        <v>1169</v>
      </c>
      <c r="X8" s="22">
        <f>1-H8/W8</f>
        <v>0.20872540633019676</v>
      </c>
    </row>
    <row r="9" spans="1:24" x14ac:dyDescent="0.2">
      <c r="A9" s="8" t="s">
        <v>7</v>
      </c>
      <c r="B9" s="23">
        <v>0</v>
      </c>
      <c r="C9">
        <v>0</v>
      </c>
      <c r="D9">
        <v>0</v>
      </c>
      <c r="E9">
        <v>0</v>
      </c>
      <c r="F9">
        <v>2</v>
      </c>
      <c r="G9">
        <v>0</v>
      </c>
      <c r="H9">
        <v>109</v>
      </c>
      <c r="I9" s="8">
        <v>0</v>
      </c>
      <c r="J9">
        <v>0</v>
      </c>
      <c r="K9">
        <v>0</v>
      </c>
      <c r="L9">
        <v>0</v>
      </c>
      <c r="M9">
        <v>0</v>
      </c>
      <c r="N9">
        <v>40</v>
      </c>
      <c r="O9">
        <v>4</v>
      </c>
      <c r="P9">
        <v>0</v>
      </c>
      <c r="Q9">
        <v>0</v>
      </c>
      <c r="R9">
        <v>0</v>
      </c>
      <c r="S9">
        <v>0</v>
      </c>
      <c r="T9">
        <v>42</v>
      </c>
      <c r="U9">
        <v>0</v>
      </c>
      <c r="W9">
        <f t="shared" si="0"/>
        <v>197</v>
      </c>
      <c r="X9" s="22">
        <f>1-I9/W9</f>
        <v>1</v>
      </c>
    </row>
    <row r="10" spans="1:24" x14ac:dyDescent="0.2">
      <c r="A10" s="9" t="s">
        <v>8</v>
      </c>
      <c r="B10" s="23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25</v>
      </c>
      <c r="I10">
        <v>0</v>
      </c>
      <c r="J10" s="9">
        <v>0</v>
      </c>
      <c r="K10">
        <v>0</v>
      </c>
      <c r="L10">
        <v>0</v>
      </c>
      <c r="M10">
        <v>0</v>
      </c>
      <c r="N10">
        <v>112</v>
      </c>
      <c r="O10">
        <v>0</v>
      </c>
      <c r="P10">
        <v>0</v>
      </c>
      <c r="Q10">
        <v>0</v>
      </c>
      <c r="R10">
        <v>0</v>
      </c>
      <c r="S10">
        <v>0</v>
      </c>
      <c r="T10">
        <v>120</v>
      </c>
      <c r="U10">
        <v>0</v>
      </c>
      <c r="W10">
        <f t="shared" si="0"/>
        <v>257</v>
      </c>
      <c r="X10" s="22">
        <f>1-J10/W10</f>
        <v>1</v>
      </c>
    </row>
    <row r="11" spans="1:24" x14ac:dyDescent="0.2">
      <c r="A11" s="10" t="s">
        <v>9</v>
      </c>
      <c r="B11" s="23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27</v>
      </c>
      <c r="I11">
        <v>0</v>
      </c>
      <c r="J11">
        <v>0</v>
      </c>
      <c r="K11" s="10">
        <v>0</v>
      </c>
      <c r="L11">
        <v>0</v>
      </c>
      <c r="M11">
        <v>0</v>
      </c>
      <c r="N11">
        <v>114</v>
      </c>
      <c r="O11">
        <v>0</v>
      </c>
      <c r="P11">
        <v>0</v>
      </c>
      <c r="Q11">
        <v>0</v>
      </c>
      <c r="R11">
        <v>0</v>
      </c>
      <c r="S11">
        <v>0</v>
      </c>
      <c r="T11">
        <v>139</v>
      </c>
      <c r="U11">
        <v>0</v>
      </c>
      <c r="W11">
        <f t="shared" si="0"/>
        <v>280</v>
      </c>
      <c r="X11" s="22">
        <f>1-K11/W11</f>
        <v>1</v>
      </c>
    </row>
    <row r="12" spans="1:24" x14ac:dyDescent="0.2">
      <c r="A12" s="11" t="s">
        <v>10</v>
      </c>
      <c r="B12" s="23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28</v>
      </c>
      <c r="I12">
        <v>0</v>
      </c>
      <c r="J12">
        <v>0</v>
      </c>
      <c r="K12">
        <v>0</v>
      </c>
      <c r="L12" s="11">
        <v>0</v>
      </c>
      <c r="M12">
        <v>0</v>
      </c>
      <c r="N12">
        <v>97</v>
      </c>
      <c r="O12">
        <v>2</v>
      </c>
      <c r="P12">
        <v>0</v>
      </c>
      <c r="Q12">
        <v>0</v>
      </c>
      <c r="R12">
        <v>0</v>
      </c>
      <c r="S12">
        <v>0</v>
      </c>
      <c r="T12">
        <v>146</v>
      </c>
      <c r="U12">
        <v>0</v>
      </c>
      <c r="W12">
        <f t="shared" si="0"/>
        <v>274</v>
      </c>
      <c r="X12" s="22">
        <f>1-L12/W12</f>
        <v>1</v>
      </c>
    </row>
    <row r="13" spans="1:24" x14ac:dyDescent="0.2">
      <c r="A13" s="12" t="s">
        <v>11</v>
      </c>
      <c r="B13" s="2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20</v>
      </c>
      <c r="I13">
        <v>0</v>
      </c>
      <c r="J13">
        <v>0</v>
      </c>
      <c r="K13">
        <v>0</v>
      </c>
      <c r="L13">
        <v>0</v>
      </c>
      <c r="M13" s="12">
        <v>0</v>
      </c>
      <c r="N13">
        <v>125</v>
      </c>
      <c r="O13">
        <v>0</v>
      </c>
      <c r="P13">
        <v>0</v>
      </c>
      <c r="Q13">
        <v>0</v>
      </c>
      <c r="R13">
        <v>0</v>
      </c>
      <c r="S13">
        <v>0</v>
      </c>
      <c r="T13">
        <v>97</v>
      </c>
      <c r="U13">
        <v>0</v>
      </c>
      <c r="W13">
        <f t="shared" si="0"/>
        <v>242</v>
      </c>
      <c r="X13" s="22">
        <f>1-M13/W13</f>
        <v>1</v>
      </c>
    </row>
    <row r="14" spans="1:24" x14ac:dyDescent="0.2">
      <c r="A14" s="13" t="s">
        <v>12</v>
      </c>
      <c r="B14" s="23">
        <v>0</v>
      </c>
      <c r="C14">
        <v>0</v>
      </c>
      <c r="D14">
        <v>0</v>
      </c>
      <c r="E14">
        <v>0</v>
      </c>
      <c r="F14">
        <v>5</v>
      </c>
      <c r="G14">
        <v>1</v>
      </c>
      <c r="H14">
        <v>116</v>
      </c>
      <c r="I14">
        <v>0</v>
      </c>
      <c r="J14">
        <v>0</v>
      </c>
      <c r="K14">
        <v>0</v>
      </c>
      <c r="L14">
        <v>0</v>
      </c>
      <c r="M14">
        <v>0</v>
      </c>
      <c r="N14" s="13">
        <v>349</v>
      </c>
      <c r="O14">
        <v>2</v>
      </c>
      <c r="P14">
        <v>0</v>
      </c>
      <c r="Q14">
        <v>0</v>
      </c>
      <c r="R14">
        <v>0</v>
      </c>
      <c r="S14">
        <v>0</v>
      </c>
      <c r="T14">
        <v>389</v>
      </c>
      <c r="U14">
        <v>0</v>
      </c>
      <c r="W14">
        <f t="shared" si="0"/>
        <v>862</v>
      </c>
      <c r="X14" s="22">
        <f>1-N14/W14</f>
        <v>0.59512761020881677</v>
      </c>
    </row>
    <row r="15" spans="1:24" x14ac:dyDescent="0.2">
      <c r="A15" s="14" t="s">
        <v>13</v>
      </c>
      <c r="B15" s="23">
        <v>0</v>
      </c>
      <c r="C15">
        <v>1</v>
      </c>
      <c r="D15">
        <v>0</v>
      </c>
      <c r="E15">
        <v>0</v>
      </c>
      <c r="F15">
        <v>9</v>
      </c>
      <c r="G15">
        <v>3</v>
      </c>
      <c r="H15">
        <v>116</v>
      </c>
      <c r="I15">
        <v>0</v>
      </c>
      <c r="J15">
        <v>0</v>
      </c>
      <c r="K15">
        <v>0</v>
      </c>
      <c r="L15">
        <v>0</v>
      </c>
      <c r="M15">
        <v>0</v>
      </c>
      <c r="N15">
        <v>36</v>
      </c>
      <c r="O15" s="14">
        <v>27</v>
      </c>
      <c r="P15">
        <v>0</v>
      </c>
      <c r="Q15">
        <v>11</v>
      </c>
      <c r="R15">
        <v>0</v>
      </c>
      <c r="S15">
        <v>0</v>
      </c>
      <c r="T15">
        <v>69</v>
      </c>
      <c r="U15">
        <v>0</v>
      </c>
      <c r="W15">
        <f t="shared" si="0"/>
        <v>272</v>
      </c>
      <c r="X15" s="22">
        <f>1-O15/W15</f>
        <v>0.90073529411764708</v>
      </c>
    </row>
    <row r="16" spans="1:24" x14ac:dyDescent="0.2">
      <c r="A16" s="15" t="s">
        <v>14</v>
      </c>
      <c r="B16" s="23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23</v>
      </c>
      <c r="I16">
        <v>0</v>
      </c>
      <c r="J16">
        <v>0</v>
      </c>
      <c r="K16">
        <v>0</v>
      </c>
      <c r="L16">
        <v>0</v>
      </c>
      <c r="M16">
        <v>0</v>
      </c>
      <c r="N16">
        <v>31</v>
      </c>
      <c r="O16">
        <v>0</v>
      </c>
      <c r="P16" s="15">
        <v>0</v>
      </c>
      <c r="Q16">
        <v>0</v>
      </c>
      <c r="R16">
        <v>0</v>
      </c>
      <c r="S16">
        <v>0</v>
      </c>
      <c r="T16">
        <v>35</v>
      </c>
      <c r="U16">
        <v>0</v>
      </c>
      <c r="W16">
        <f t="shared" si="0"/>
        <v>90</v>
      </c>
      <c r="X16" s="22">
        <f>1-P16/W16</f>
        <v>1</v>
      </c>
    </row>
    <row r="17" spans="1:24" x14ac:dyDescent="0.2">
      <c r="A17" s="16" t="s">
        <v>15</v>
      </c>
      <c r="B17" s="23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64</v>
      </c>
      <c r="I17">
        <v>0</v>
      </c>
      <c r="J17">
        <v>0</v>
      </c>
      <c r="K17">
        <v>0</v>
      </c>
      <c r="L17">
        <v>0</v>
      </c>
      <c r="M17">
        <v>0</v>
      </c>
      <c r="N17">
        <v>9</v>
      </c>
      <c r="O17">
        <v>27</v>
      </c>
      <c r="P17">
        <v>0</v>
      </c>
      <c r="Q17" s="16">
        <v>15</v>
      </c>
      <c r="R17">
        <v>0</v>
      </c>
      <c r="S17">
        <v>0</v>
      </c>
      <c r="T17">
        <v>25</v>
      </c>
      <c r="U17">
        <v>0</v>
      </c>
      <c r="W17">
        <f t="shared" si="0"/>
        <v>142</v>
      </c>
      <c r="X17" s="22">
        <f>1-Q17/W17</f>
        <v>0.89436619718309862</v>
      </c>
    </row>
    <row r="18" spans="1:24" x14ac:dyDescent="0.2">
      <c r="A18" s="17" t="s">
        <v>16</v>
      </c>
      <c r="B18" s="23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20</v>
      </c>
      <c r="I18">
        <v>0</v>
      </c>
      <c r="J18">
        <v>0</v>
      </c>
      <c r="K18">
        <v>0</v>
      </c>
      <c r="L18">
        <v>0</v>
      </c>
      <c r="M18">
        <v>0</v>
      </c>
      <c r="N18">
        <v>25</v>
      </c>
      <c r="O18">
        <v>0</v>
      </c>
      <c r="P18">
        <v>0</v>
      </c>
      <c r="Q18">
        <v>0</v>
      </c>
      <c r="R18" s="17">
        <v>0</v>
      </c>
      <c r="S18">
        <v>0</v>
      </c>
      <c r="T18">
        <v>47</v>
      </c>
      <c r="U18">
        <v>0</v>
      </c>
      <c r="W18">
        <f t="shared" si="0"/>
        <v>92</v>
      </c>
      <c r="X18" s="22">
        <f>1-R18/W18</f>
        <v>1</v>
      </c>
    </row>
    <row r="19" spans="1:24" x14ac:dyDescent="0.2">
      <c r="A19" s="18" t="s">
        <v>17</v>
      </c>
      <c r="B19" s="23">
        <v>0</v>
      </c>
      <c r="C19">
        <v>0</v>
      </c>
      <c r="D19">
        <v>0</v>
      </c>
      <c r="E19">
        <v>0</v>
      </c>
      <c r="F19">
        <v>10</v>
      </c>
      <c r="G19">
        <v>7</v>
      </c>
      <c r="H19">
        <v>166</v>
      </c>
      <c r="I19">
        <v>0</v>
      </c>
      <c r="J19">
        <v>0</v>
      </c>
      <c r="K19">
        <v>0</v>
      </c>
      <c r="L19">
        <v>0</v>
      </c>
      <c r="M19">
        <v>0</v>
      </c>
      <c r="N19">
        <v>511</v>
      </c>
      <c r="O19">
        <v>1</v>
      </c>
      <c r="P19">
        <v>0</v>
      </c>
      <c r="Q19">
        <v>0</v>
      </c>
      <c r="R19">
        <v>0</v>
      </c>
      <c r="S19" s="18">
        <v>0</v>
      </c>
      <c r="T19">
        <v>1166</v>
      </c>
      <c r="U19">
        <v>0</v>
      </c>
      <c r="W19">
        <f t="shared" si="0"/>
        <v>1861</v>
      </c>
      <c r="X19" s="22">
        <f>1-S19/W19</f>
        <v>1</v>
      </c>
    </row>
    <row r="20" spans="1:24" x14ac:dyDescent="0.2">
      <c r="A20" s="19" t="s">
        <v>18</v>
      </c>
      <c r="B20" s="23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3</v>
      </c>
      <c r="O20">
        <v>0</v>
      </c>
      <c r="P20">
        <v>0</v>
      </c>
      <c r="Q20">
        <v>0</v>
      </c>
      <c r="R20">
        <v>0</v>
      </c>
      <c r="S20">
        <v>0</v>
      </c>
      <c r="T20" s="19">
        <v>1</v>
      </c>
      <c r="U20">
        <v>0</v>
      </c>
      <c r="W20">
        <f t="shared" si="0"/>
        <v>5</v>
      </c>
      <c r="X20" s="22">
        <f>1-T20/W20</f>
        <v>0.8</v>
      </c>
    </row>
    <row r="21" spans="1:24" x14ac:dyDescent="0.2">
      <c r="A21" s="20" t="s">
        <v>19</v>
      </c>
      <c r="B21" s="23">
        <v>0</v>
      </c>
      <c r="C21">
        <v>0</v>
      </c>
      <c r="D21">
        <v>0</v>
      </c>
      <c r="E21">
        <v>0</v>
      </c>
      <c r="F21">
        <v>7</v>
      </c>
      <c r="G21">
        <v>6</v>
      </c>
      <c r="H21">
        <v>111</v>
      </c>
      <c r="I21">
        <v>0</v>
      </c>
      <c r="J21">
        <v>0</v>
      </c>
      <c r="K21">
        <v>0</v>
      </c>
      <c r="L21">
        <v>0</v>
      </c>
      <c r="M21">
        <v>0</v>
      </c>
      <c r="N21">
        <v>246</v>
      </c>
      <c r="O21">
        <v>12</v>
      </c>
      <c r="P21">
        <v>0</v>
      </c>
      <c r="Q21">
        <v>0</v>
      </c>
      <c r="R21">
        <v>0</v>
      </c>
      <c r="S21">
        <v>0</v>
      </c>
      <c r="T21">
        <v>110</v>
      </c>
      <c r="U21" s="20">
        <v>0</v>
      </c>
      <c r="W21">
        <f t="shared" si="0"/>
        <v>492</v>
      </c>
      <c r="X21" s="22">
        <f>1-U21/W21</f>
        <v>1</v>
      </c>
    </row>
    <row r="23" spans="1:24" x14ac:dyDescent="0.2">
      <c r="A23" t="s">
        <v>20</v>
      </c>
      <c r="B23">
        <f t="shared" ref="B23:U23" si="1">SUM(B2:B21)</f>
        <v>0</v>
      </c>
      <c r="C23">
        <f t="shared" si="1"/>
        <v>3</v>
      </c>
      <c r="D23">
        <f t="shared" si="1"/>
        <v>0</v>
      </c>
      <c r="E23">
        <f t="shared" si="1"/>
        <v>0</v>
      </c>
      <c r="F23">
        <f t="shared" si="1"/>
        <v>86</v>
      </c>
      <c r="G23">
        <f t="shared" si="1"/>
        <v>104</v>
      </c>
      <c r="H23">
        <f t="shared" si="1"/>
        <v>1960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1924</v>
      </c>
      <c r="O23">
        <f t="shared" si="1"/>
        <v>100</v>
      </c>
      <c r="P23">
        <f t="shared" si="1"/>
        <v>0</v>
      </c>
      <c r="Q23">
        <f t="shared" si="1"/>
        <v>29</v>
      </c>
      <c r="R23">
        <f t="shared" si="1"/>
        <v>0</v>
      </c>
      <c r="S23">
        <f t="shared" si="1"/>
        <v>0</v>
      </c>
      <c r="T23">
        <f t="shared" si="1"/>
        <v>2593</v>
      </c>
      <c r="U23">
        <f t="shared" si="1"/>
        <v>0</v>
      </c>
      <c r="W23">
        <f>SUM(W2:W21)</f>
        <v>6799</v>
      </c>
    </row>
    <row r="25" spans="1:24" x14ac:dyDescent="0.2">
      <c r="A25" t="s">
        <v>23</v>
      </c>
      <c r="B25">
        <f>B2/W2</f>
        <v>0</v>
      </c>
      <c r="C25">
        <f>C3/W3</f>
        <v>0</v>
      </c>
      <c r="D25">
        <f>D4/W4</f>
        <v>0</v>
      </c>
      <c r="E25">
        <f>E5/W5</f>
        <v>0</v>
      </c>
      <c r="F25">
        <f>F6/W6</f>
        <v>8.4415584415584416E-2</v>
      </c>
      <c r="G25">
        <f>G7/W7</f>
        <v>0.49074074074074076</v>
      </c>
      <c r="H25">
        <f>H8/W8</f>
        <v>0.79127459366980324</v>
      </c>
      <c r="I25">
        <f>I9/W9</f>
        <v>0</v>
      </c>
      <c r="J25">
        <f>J10/W10</f>
        <v>0</v>
      </c>
      <c r="K25">
        <f>K11/W11</f>
        <v>0</v>
      </c>
      <c r="L25">
        <f>L12/W12</f>
        <v>0</v>
      </c>
      <c r="M25">
        <f>M13/W13</f>
        <v>0</v>
      </c>
      <c r="N25">
        <f>N14/W14</f>
        <v>0.40487238979118328</v>
      </c>
      <c r="O25">
        <f>O15/W15</f>
        <v>9.9264705882352935E-2</v>
      </c>
      <c r="P25">
        <f>P16/W16</f>
        <v>0</v>
      </c>
      <c r="Q25">
        <f>Q17/W17</f>
        <v>0.10563380281690141</v>
      </c>
      <c r="R25">
        <f>R18/W18</f>
        <v>0</v>
      </c>
      <c r="S25">
        <f>S19/W19</f>
        <v>0</v>
      </c>
      <c r="T25">
        <f>T20/W20</f>
        <v>0.2</v>
      </c>
      <c r="U25">
        <f>U21/W21</f>
        <v>0</v>
      </c>
      <c r="W25" s="26">
        <f>(B25*W2+C25*W3+D25*W4+E25*W5+F25*W6+G25*W7+H25*W8+I25*W9+J25*W10+K25*W11+L25*W12+M25*W13+N25*W14+O25*W15+P25*W16+Q25*W17+R25*W18+S25+W19+T25*W20+U25*W21)/W23</f>
        <v>0.47712898955728783</v>
      </c>
    </row>
    <row r="26" spans="1:24" x14ac:dyDescent="0.2">
      <c r="A26" t="s">
        <v>22</v>
      </c>
      <c r="B26" s="25" t="e">
        <f>B2/B23</f>
        <v>#DIV/0!</v>
      </c>
      <c r="C26">
        <f>C3/C23</f>
        <v>0</v>
      </c>
      <c r="D26" t="e">
        <f>D4/D23</f>
        <v>#DIV/0!</v>
      </c>
      <c r="E26" t="e">
        <f>E5/E23</f>
        <v>#DIV/0!</v>
      </c>
      <c r="F26">
        <f>F6/F23</f>
        <v>0.15116279069767441</v>
      </c>
      <c r="G26">
        <f>G7/G23</f>
        <v>0.50961538461538458</v>
      </c>
      <c r="H26">
        <f>H8/H23</f>
        <v>0.47193877551020408</v>
      </c>
      <c r="I26" t="e">
        <f>I9/I23</f>
        <v>#DIV/0!</v>
      </c>
      <c r="J26" t="e">
        <f>J10/J23</f>
        <v>#DIV/0!</v>
      </c>
      <c r="K26" t="e">
        <f>K11/K23</f>
        <v>#DIV/0!</v>
      </c>
      <c r="L26" t="e">
        <f>L12/L23</f>
        <v>#DIV/0!</v>
      </c>
      <c r="M26" t="e">
        <f>M13/M23</f>
        <v>#DIV/0!</v>
      </c>
      <c r="N26">
        <f>N14/N23</f>
        <v>0.18139293139293139</v>
      </c>
      <c r="O26">
        <f>O15/O23</f>
        <v>0.27</v>
      </c>
      <c r="P26" t="e">
        <f>P16/P23</f>
        <v>#DIV/0!</v>
      </c>
      <c r="Q26">
        <f>Q17/Q23</f>
        <v>0.51724137931034486</v>
      </c>
      <c r="R26" t="e">
        <f>R18/R23</f>
        <v>#DIV/0!</v>
      </c>
      <c r="S26" t="e">
        <f>S19/S23</f>
        <v>#DIV/0!</v>
      </c>
      <c r="T26">
        <f>T20/T23</f>
        <v>3.8565368299267258E-4</v>
      </c>
      <c r="U26" t="e">
        <f>U21/U23</f>
        <v>#DIV/0!</v>
      </c>
      <c r="W26" s="26">
        <f>(0*W2+C26*W3+0*W4+0*W5+F26*W6+G26*W7+H26*W8+0*W9+0*W10+0*W11+0*W12+0*W13+N26*W14+O26*W15+0*W16+Q26*W17+0*W18+0+W19+T26*W20+0*W21)/W23</f>
        <v>0.41098174303111079</v>
      </c>
    </row>
    <row r="27" spans="1:24" x14ac:dyDescent="0.2">
      <c r="A27" t="s">
        <v>24</v>
      </c>
      <c r="B27" t="e">
        <f t="shared" ref="B27:U27" si="2">2*B25*B26/(B25+B26)</f>
        <v>#DIV/0!</v>
      </c>
      <c r="C27" t="e">
        <f t="shared" si="2"/>
        <v>#DIV/0!</v>
      </c>
      <c r="D27" t="e">
        <f t="shared" si="2"/>
        <v>#DIV/0!</v>
      </c>
      <c r="E27" t="e">
        <f t="shared" si="2"/>
        <v>#DIV/0!</v>
      </c>
      <c r="F27">
        <f t="shared" si="2"/>
        <v>0.10833333333333334</v>
      </c>
      <c r="G27">
        <f t="shared" si="2"/>
        <v>0.5</v>
      </c>
      <c r="H27">
        <f t="shared" si="2"/>
        <v>0.59124320869287317</v>
      </c>
      <c r="I27" t="e">
        <f t="shared" si="2"/>
        <v>#DIV/0!</v>
      </c>
      <c r="J27" t="e">
        <f t="shared" si="2"/>
        <v>#DIV/0!</v>
      </c>
      <c r="K27" t="e">
        <f t="shared" si="2"/>
        <v>#DIV/0!</v>
      </c>
      <c r="L27" t="e">
        <f t="shared" si="2"/>
        <v>#DIV/0!</v>
      </c>
      <c r="M27" t="e">
        <f t="shared" si="2"/>
        <v>#DIV/0!</v>
      </c>
      <c r="N27">
        <f t="shared" si="2"/>
        <v>0.25053840631730079</v>
      </c>
      <c r="O27">
        <f t="shared" si="2"/>
        <v>0.14516129032258066</v>
      </c>
      <c r="P27" t="e">
        <f t="shared" si="2"/>
        <v>#DIV/0!</v>
      </c>
      <c r="Q27">
        <f t="shared" si="2"/>
        <v>0.17543859649122806</v>
      </c>
      <c r="R27" t="e">
        <f t="shared" si="2"/>
        <v>#DIV/0!</v>
      </c>
      <c r="S27" t="e">
        <f t="shared" si="2"/>
        <v>#DIV/0!</v>
      </c>
      <c r="T27">
        <f t="shared" si="2"/>
        <v>7.6982294072363352E-4</v>
      </c>
      <c r="U27" t="e">
        <f t="shared" si="2"/>
        <v>#DIV/0!</v>
      </c>
      <c r="W27" s="26">
        <f>(2*W25*W26)/(W25+W26)</f>
        <v>0.44159201456201014</v>
      </c>
    </row>
    <row r="28" spans="1:24" x14ac:dyDescent="0.2">
      <c r="A28" t="s">
        <v>25</v>
      </c>
      <c r="B28">
        <f>(0*W2+0*W3+0*W4+0*W5+F27*W6+G27*W7+H27*W8+0*W9+0*W10+0*W11+0*W12+0*W13+N27*W14+O27*W15+0*W16+Q27*W17+0*W18+0*W19+T27*W20+0*W21)/W23</f>
        <v>0.15328882943447789</v>
      </c>
    </row>
    <row r="30" spans="1:24" x14ac:dyDescent="0.2">
      <c r="A30" t="s">
        <v>26</v>
      </c>
      <c r="B30">
        <f>(B2+C3+D4+E5+F6+G7+H8+I9+J10+K11+L12+M13+N14+O15+P16+Q17+R18+S19+T20+U21)/W23</f>
        <v>0.20341226650978084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GOBBI CHIARA</cp:lastModifiedBy>
  <dcterms:created xsi:type="dcterms:W3CDTF">2023-09-14T07:45:02Z</dcterms:created>
  <dcterms:modified xsi:type="dcterms:W3CDTF">2023-09-19T06:45:09Z</dcterms:modified>
</cp:coreProperties>
</file>