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result_8/"/>
    </mc:Choice>
  </mc:AlternateContent>
  <xr:revisionPtr revIDLastSave="0" documentId="8_{BD566C59-146D-1747-A4E2-1AB110CABE61}" xr6:coauthVersionLast="47" xr6:coauthVersionMax="47" xr10:uidLastSave="{00000000-0000-0000-0000-000000000000}"/>
  <bookViews>
    <workbookView xWindow="0" yWindow="500" windowWidth="28800" windowHeight="17500" xr2:uid="{89D97EC4-7343-E340-B25B-80AA3150F05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1" l="1"/>
  <c r="Y27" i="1"/>
  <c r="B28" i="1"/>
  <c r="B30" i="1"/>
  <c r="Y29" i="1"/>
  <c r="Y25" i="1"/>
  <c r="B32" i="1"/>
  <c r="U25" i="1"/>
  <c r="U28" i="1" s="1"/>
  <c r="Y6" i="1"/>
  <c r="F27" i="1" s="1"/>
  <c r="C25" i="1"/>
  <c r="C28" i="1" s="1"/>
  <c r="D25" i="1"/>
  <c r="D28" i="1" s="1"/>
  <c r="E25" i="1"/>
  <c r="E28" i="1" s="1"/>
  <c r="F25" i="1"/>
  <c r="F28" i="1" s="1"/>
  <c r="G25" i="1"/>
  <c r="G28" i="1" s="1"/>
  <c r="H25" i="1"/>
  <c r="H28" i="1" s="1"/>
  <c r="I25" i="1"/>
  <c r="I28" i="1" s="1"/>
  <c r="J25" i="1"/>
  <c r="J28" i="1" s="1"/>
  <c r="K25" i="1"/>
  <c r="K28" i="1" s="1"/>
  <c r="L25" i="1"/>
  <c r="L28" i="1" s="1"/>
  <c r="M25" i="1"/>
  <c r="M28" i="1" s="1"/>
  <c r="N25" i="1"/>
  <c r="N28" i="1" s="1"/>
  <c r="O25" i="1"/>
  <c r="O28" i="1" s="1"/>
  <c r="P25" i="1"/>
  <c r="P28" i="1" s="1"/>
  <c r="Q25" i="1"/>
  <c r="Q28" i="1" s="1"/>
  <c r="R25" i="1"/>
  <c r="R28" i="1" s="1"/>
  <c r="S25" i="1"/>
  <c r="S28" i="1" s="1"/>
  <c r="T25" i="1"/>
  <c r="T28" i="1" s="1"/>
  <c r="V25" i="1"/>
  <c r="V28" i="1" s="1"/>
  <c r="W25" i="1"/>
  <c r="W28" i="1" s="1"/>
  <c r="B25" i="1"/>
  <c r="Y3" i="1"/>
  <c r="C27" i="1" s="1"/>
  <c r="Y4" i="1"/>
  <c r="D27" i="1" s="1"/>
  <c r="Y5" i="1"/>
  <c r="E27" i="1" s="1"/>
  <c r="Y7" i="1"/>
  <c r="G27" i="1" s="1"/>
  <c r="Y8" i="1"/>
  <c r="H27" i="1" s="1"/>
  <c r="Y9" i="1"/>
  <c r="I27" i="1" s="1"/>
  <c r="I29" i="1" s="1"/>
  <c r="Y10" i="1"/>
  <c r="J27" i="1" s="1"/>
  <c r="J29" i="1" s="1"/>
  <c r="Y11" i="1"/>
  <c r="K27" i="1" s="1"/>
  <c r="K29" i="1" s="1"/>
  <c r="Y12" i="1"/>
  <c r="L27" i="1" s="1"/>
  <c r="Y13" i="1"/>
  <c r="M27" i="1" s="1"/>
  <c r="Y14" i="1"/>
  <c r="N27" i="1" s="1"/>
  <c r="Y15" i="1"/>
  <c r="O27" i="1" s="1"/>
  <c r="Y16" i="1"/>
  <c r="P27" i="1" s="1"/>
  <c r="Y17" i="1"/>
  <c r="Q27" i="1" s="1"/>
  <c r="Q29" i="1" s="1"/>
  <c r="Y18" i="1"/>
  <c r="R27" i="1" s="1"/>
  <c r="R29" i="1" s="1"/>
  <c r="Y19" i="1"/>
  <c r="S27" i="1" s="1"/>
  <c r="S29" i="1" s="1"/>
  <c r="Y20" i="1"/>
  <c r="T27" i="1" s="1"/>
  <c r="Y21" i="1"/>
  <c r="U27" i="1" s="1"/>
  <c r="Y22" i="1"/>
  <c r="V27" i="1" s="1"/>
  <c r="Y23" i="1"/>
  <c r="W27" i="1" s="1"/>
  <c r="Y2" i="1"/>
  <c r="W29" i="1" l="1"/>
  <c r="V29" i="1"/>
  <c r="P29" i="1"/>
  <c r="H29" i="1"/>
  <c r="O29" i="1"/>
  <c r="G29" i="1"/>
  <c r="N29" i="1"/>
  <c r="E29" i="1"/>
  <c r="U29" i="1"/>
  <c r="M29" i="1"/>
  <c r="D29" i="1"/>
  <c r="F29" i="1"/>
  <c r="T29" i="1"/>
  <c r="L29" i="1"/>
  <c r="C29" i="1"/>
  <c r="B27" i="1"/>
  <c r="B29" i="1" s="1"/>
</calcChain>
</file>

<file path=xl/sharedStrings.xml><?xml version="1.0" encoding="utf-8"?>
<sst xmlns="http://schemas.openxmlformats.org/spreadsheetml/2006/main" count="51" uniqueCount="28">
  <si>
    <t>somma</t>
  </si>
  <si>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</si>
  <si>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</si>
  <si>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</si>
  <si>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</si>
  <si>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</si>
  <si>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</si>
  <si>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</si>
  <si>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</si>
  <si>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</si>
  <si>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</si>
  <si>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</si>
  <si>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</si>
  <si>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</si>
  <si>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f1</t>
  </si>
  <si>
    <t>precision</t>
  </si>
  <si>
    <t>recall</t>
  </si>
  <si>
    <t>accuracy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</si>
  <si>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</si>
  <si>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</si>
  <si>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</si>
  <si>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</si>
  <si>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</si>
  <si>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</si>
  <si>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</si>
  <si>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</si>
  <si>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</si>
  <si>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f1_weighted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</si>
</sst>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20FF"/>
      <color rgb="FFF98E00"/>
      <color rgb="FFFF0000"/>
      <color rgb="FF006400"/>
      <color rgb="FF00FFF7"/>
      <color rgb="FFD7FF6C"/>
      <color rgb="FFFFE7AF"/>
      <color rgb="FF97F5FF"/>
      <color rgb="FFACFF00"/>
      <color rgb="FFFFD7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1341782</xdr:colOff>
      <xdr:row>34</xdr:row>
      <xdr:rowOff>63695</xdr:rowOff>
    </xdr:from>
    <xdr:to>
      <xdr:col>21</xdr:col>
      <xdr:colOff>1342142</xdr:colOff>
      <xdr:row>34</xdr:row>
      <xdr:rowOff>64055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put penna 1">
              <a:extLst>
                <a:ext uri="{FF2B5EF4-FFF2-40B4-BE49-F238E27FC236}">
                  <a16:creationId xmlns:a16="http://schemas.microsoft.com/office/drawing/2014/main" id="{BD6C2532-F54F-C04C-11A7-DC1EEBA43574}"/>
                </a:ext>
              </a:extLst>
            </xdr14:cNvPr>
            <xdr14:cNvContentPartPr/>
          </xdr14:nvContentPartPr>
          <xdr14:nvPr macro=""/>
          <xdr14:xfrm>
            <a:off x="24595920" y="6764040"/>
            <a:ext cx="360" cy="360"/>
          </xdr14:xfrm>
        </xdr:contentPart>
      </mc:Choice>
      <mc:Fallback>
        <xdr:pic>
          <xdr:nvPicPr>
            <xdr:cNvPr id="2" name="Input penna 1">
              <a:extLst>
                <a:ext uri="{FF2B5EF4-FFF2-40B4-BE49-F238E27FC236}">
                  <a16:creationId xmlns:a16="http://schemas.microsoft.com/office/drawing/2014/main" id="{BD6C2532-F54F-C04C-11A7-DC1EEBA435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541920" y="66564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9-09T13:48:24.13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1,'0'0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141C-2573-FB45-916A-BA6779310694}">
  <dimension ref="A1:Y32"/>
  <sheetViews>
    <sheetView tabSelected="1" zoomScale="75" zoomScaleNormal="83" workbookViewId="0">
      <selection activeCell="AC49" sqref="A1:AC49"/>
    </sheetView>
  </sheetViews>
  <sheetFormatPr baseColWidth="10" defaultRowHeight="16" x14ac:dyDescent="0.2"/>
  <cols>
    <col min="1" max="1" width="28.5" customWidth="1"/>
    <col min="2" max="2" width="15.33203125" customWidth="1"/>
    <col min="3" max="5" width="11" customWidth="1"/>
    <col min="8" max="8" width="20.33203125" customWidth="1"/>
    <col min="9" max="9" width="17.5" customWidth="1"/>
    <col min="11" max="11" width="14.1640625" customWidth="1"/>
    <col min="12" max="12" width="11.83203125" customWidth="1"/>
    <col min="13" max="13" width="11.6640625" customWidth="1"/>
    <col min="14" max="14" width="12.6640625" customWidth="1"/>
    <col min="15" max="15" width="18.33203125" customWidth="1"/>
    <col min="16" max="16" width="12.6640625" customWidth="1"/>
    <col min="18" max="18" width="11.5" customWidth="1"/>
    <col min="19" max="19" width="17.33203125" customWidth="1"/>
    <col min="21" max="21" width="26.1640625" customWidth="1"/>
    <col min="22" max="22" width="18.6640625" customWidth="1"/>
  </cols>
  <sheetData>
    <row r="1" spans="1:25" x14ac:dyDescent="0.2">
      <c r="B1" s="6" t="s">
        <v>1</v>
      </c>
      <c r="C1" s="7" t="s">
        <v>2</v>
      </c>
      <c r="D1" s="4" t="s">
        <v>3</v>
      </c>
      <c r="E1" s="8" t="s">
        <v>4</v>
      </c>
      <c r="F1" s="10" t="s">
        <v>5</v>
      </c>
      <c r="G1" s="9" t="s">
        <v>6</v>
      </c>
      <c r="H1" s="2" t="s">
        <v>7</v>
      </c>
      <c r="I1" s="11" t="s">
        <v>8</v>
      </c>
      <c r="J1" s="12" t="s">
        <v>9</v>
      </c>
      <c r="K1" s="13" t="s">
        <v>10</v>
      </c>
      <c r="L1" s="14" t="s">
        <v>11</v>
      </c>
      <c r="M1" s="15" t="s">
        <v>12</v>
      </c>
      <c r="N1" s="16" t="s">
        <v>13</v>
      </c>
      <c r="O1" s="17" t="s">
        <v>18</v>
      </c>
      <c r="P1" s="18" t="s">
        <v>19</v>
      </c>
      <c r="Q1" s="19" t="s">
        <v>20</v>
      </c>
      <c r="R1" s="20" t="s">
        <v>21</v>
      </c>
      <c r="S1" s="21" t="s">
        <v>22</v>
      </c>
      <c r="T1" s="5" t="s">
        <v>23</v>
      </c>
      <c r="U1" s="22" t="s">
        <v>24</v>
      </c>
      <c r="V1" s="23" t="s">
        <v>25</v>
      </c>
      <c r="W1" s="24" t="s">
        <v>26</v>
      </c>
      <c r="Y1" t="s">
        <v>0</v>
      </c>
    </row>
    <row r="2" spans="1:25" x14ac:dyDescent="0.2">
      <c r="A2" s="6" t="s">
        <v>1</v>
      </c>
      <c r="B2" s="6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>SUM(B2:W2)</f>
        <v>2</v>
      </c>
    </row>
    <row r="3" spans="1:25" x14ac:dyDescent="0.2">
      <c r="A3" s="7" t="s">
        <v>2</v>
      </c>
      <c r="B3">
        <v>0</v>
      </c>
      <c r="C3" s="7">
        <v>0</v>
      </c>
      <c r="D3">
        <v>0</v>
      </c>
      <c r="E3">
        <v>0</v>
      </c>
      <c r="F3">
        <v>0</v>
      </c>
      <c r="G3">
        <v>3</v>
      </c>
      <c r="H3">
        <v>79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Y3">
        <f>SUM(B3:W3)</f>
        <v>83</v>
      </c>
    </row>
    <row r="4" spans="1:25" x14ac:dyDescent="0.2">
      <c r="A4" s="4" t="s">
        <v>3</v>
      </c>
      <c r="B4">
        <v>0</v>
      </c>
      <c r="C4">
        <v>0</v>
      </c>
      <c r="D4" s="4">
        <v>152</v>
      </c>
      <c r="E4">
        <v>0</v>
      </c>
      <c r="F4">
        <v>56</v>
      </c>
      <c r="G4">
        <v>54</v>
      </c>
      <c r="H4">
        <v>143</v>
      </c>
      <c r="I4">
        <v>144</v>
      </c>
      <c r="J4">
        <v>0</v>
      </c>
      <c r="K4">
        <v>0</v>
      </c>
      <c r="L4">
        <v>0</v>
      </c>
      <c r="M4">
        <v>0</v>
      </c>
      <c r="N4">
        <v>0</v>
      </c>
      <c r="O4">
        <v>34</v>
      </c>
      <c r="P4">
        <v>99</v>
      </c>
      <c r="Q4">
        <v>0</v>
      </c>
      <c r="R4">
        <v>14</v>
      </c>
      <c r="S4">
        <v>0</v>
      </c>
      <c r="T4">
        <v>0</v>
      </c>
      <c r="U4">
        <v>88</v>
      </c>
      <c r="V4">
        <v>0</v>
      </c>
      <c r="W4">
        <v>14</v>
      </c>
      <c r="Y4">
        <f>SUM(B4:W4)</f>
        <v>798</v>
      </c>
    </row>
    <row r="5" spans="1:25" x14ac:dyDescent="0.2">
      <c r="A5" s="8" t="s">
        <v>4</v>
      </c>
      <c r="B5">
        <v>0</v>
      </c>
      <c r="C5">
        <v>0</v>
      </c>
      <c r="D5">
        <v>0</v>
      </c>
      <c r="E5" s="3">
        <v>0</v>
      </c>
      <c r="F5">
        <v>2</v>
      </c>
      <c r="G5">
        <v>5</v>
      </c>
      <c r="H5">
        <v>130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6</v>
      </c>
      <c r="Y5">
        <f>SUM(B5:W5)</f>
        <v>143</v>
      </c>
    </row>
    <row r="6" spans="1:25" x14ac:dyDescent="0.2">
      <c r="A6" s="10" t="s">
        <v>5</v>
      </c>
      <c r="B6">
        <v>0</v>
      </c>
      <c r="C6">
        <v>0</v>
      </c>
      <c r="D6">
        <v>9</v>
      </c>
      <c r="E6">
        <v>0</v>
      </c>
      <c r="F6" s="10">
        <v>397</v>
      </c>
      <c r="G6">
        <v>115</v>
      </c>
      <c r="H6">
        <v>137</v>
      </c>
      <c r="I6">
        <v>112</v>
      </c>
      <c r="J6">
        <v>0</v>
      </c>
      <c r="K6">
        <v>0</v>
      </c>
      <c r="L6">
        <v>0</v>
      </c>
      <c r="M6">
        <v>0</v>
      </c>
      <c r="N6">
        <v>0</v>
      </c>
      <c r="O6">
        <v>30</v>
      </c>
      <c r="P6">
        <v>23</v>
      </c>
      <c r="Q6">
        <v>0</v>
      </c>
      <c r="R6">
        <v>0</v>
      </c>
      <c r="S6">
        <v>0</v>
      </c>
      <c r="T6">
        <v>0</v>
      </c>
      <c r="U6">
        <v>92</v>
      </c>
      <c r="V6">
        <v>0</v>
      </c>
      <c r="W6">
        <v>42</v>
      </c>
      <c r="Y6">
        <f>SUM(B6:W6)</f>
        <v>957</v>
      </c>
    </row>
    <row r="7" spans="1:25" x14ac:dyDescent="0.2">
      <c r="A7" s="9" t="s">
        <v>6</v>
      </c>
      <c r="B7">
        <v>0</v>
      </c>
      <c r="C7">
        <v>0</v>
      </c>
      <c r="D7">
        <v>1</v>
      </c>
      <c r="E7">
        <v>0</v>
      </c>
      <c r="F7">
        <v>80</v>
      </c>
      <c r="G7" s="9">
        <v>671</v>
      </c>
      <c r="H7">
        <v>88</v>
      </c>
      <c r="I7">
        <v>80</v>
      </c>
      <c r="J7">
        <v>0</v>
      </c>
      <c r="K7">
        <v>0</v>
      </c>
      <c r="L7">
        <v>0</v>
      </c>
      <c r="M7">
        <v>0</v>
      </c>
      <c r="N7">
        <v>0</v>
      </c>
      <c r="O7">
        <v>74</v>
      </c>
      <c r="P7">
        <v>2</v>
      </c>
      <c r="Q7">
        <v>0</v>
      </c>
      <c r="R7">
        <v>1</v>
      </c>
      <c r="S7">
        <v>0</v>
      </c>
      <c r="T7">
        <v>0</v>
      </c>
      <c r="U7">
        <v>57</v>
      </c>
      <c r="V7">
        <v>0</v>
      </c>
      <c r="W7">
        <v>62</v>
      </c>
      <c r="Y7">
        <f>SUM(B7:W7)</f>
        <v>1116</v>
      </c>
    </row>
    <row r="8" spans="1:25" x14ac:dyDescent="0.2">
      <c r="A8" s="2" t="s">
        <v>7</v>
      </c>
      <c r="B8">
        <v>0</v>
      </c>
      <c r="C8">
        <v>0</v>
      </c>
      <c r="D8">
        <v>3</v>
      </c>
      <c r="E8">
        <v>0</v>
      </c>
      <c r="F8">
        <v>10</v>
      </c>
      <c r="G8">
        <v>37</v>
      </c>
      <c r="H8" s="2">
        <v>1938</v>
      </c>
      <c r="I8">
        <v>28</v>
      </c>
      <c r="J8">
        <v>0</v>
      </c>
      <c r="K8">
        <v>0</v>
      </c>
      <c r="L8">
        <v>0</v>
      </c>
      <c r="M8">
        <v>0</v>
      </c>
      <c r="N8">
        <v>0</v>
      </c>
      <c r="O8">
        <v>3</v>
      </c>
      <c r="P8">
        <v>0</v>
      </c>
      <c r="Q8">
        <v>0</v>
      </c>
      <c r="R8">
        <v>31</v>
      </c>
      <c r="S8">
        <v>0</v>
      </c>
      <c r="T8">
        <v>0</v>
      </c>
      <c r="U8">
        <v>4</v>
      </c>
      <c r="V8">
        <v>0</v>
      </c>
      <c r="W8">
        <v>30</v>
      </c>
      <c r="Y8">
        <f>SUM(B8:W8)</f>
        <v>2084</v>
      </c>
    </row>
    <row r="9" spans="1:25" x14ac:dyDescent="0.2">
      <c r="A9" s="11" t="s">
        <v>8</v>
      </c>
      <c r="B9">
        <v>0</v>
      </c>
      <c r="C9">
        <v>0</v>
      </c>
      <c r="D9">
        <v>22</v>
      </c>
      <c r="E9">
        <v>0</v>
      </c>
      <c r="F9">
        <v>20</v>
      </c>
      <c r="G9">
        <v>81</v>
      </c>
      <c r="H9">
        <v>49</v>
      </c>
      <c r="I9" s="11">
        <v>5503</v>
      </c>
      <c r="J9">
        <v>0</v>
      </c>
      <c r="K9">
        <v>0</v>
      </c>
      <c r="L9">
        <v>0</v>
      </c>
      <c r="M9">
        <v>0</v>
      </c>
      <c r="N9">
        <v>0</v>
      </c>
      <c r="O9">
        <v>278</v>
      </c>
      <c r="P9">
        <v>75</v>
      </c>
      <c r="Q9">
        <v>0</v>
      </c>
      <c r="R9">
        <v>19</v>
      </c>
      <c r="S9">
        <v>0</v>
      </c>
      <c r="T9">
        <v>0</v>
      </c>
      <c r="U9">
        <v>198</v>
      </c>
      <c r="V9">
        <v>0</v>
      </c>
      <c r="W9">
        <v>144</v>
      </c>
      <c r="Y9">
        <f>SUM(B9:W9)</f>
        <v>6389</v>
      </c>
    </row>
    <row r="10" spans="1:25" x14ac:dyDescent="0.2">
      <c r="A10" s="12" t="s">
        <v>9</v>
      </c>
      <c r="B10">
        <v>0</v>
      </c>
      <c r="C10">
        <v>0</v>
      </c>
      <c r="D10">
        <v>0</v>
      </c>
      <c r="E10">
        <v>0</v>
      </c>
      <c r="F10">
        <v>2</v>
      </c>
      <c r="G10">
        <v>7</v>
      </c>
      <c r="H10">
        <v>4</v>
      </c>
      <c r="I10">
        <v>924</v>
      </c>
      <c r="J10" s="12">
        <v>0</v>
      </c>
      <c r="K10">
        <v>0</v>
      </c>
      <c r="L10">
        <v>0</v>
      </c>
      <c r="M10">
        <v>0</v>
      </c>
      <c r="N10">
        <v>0</v>
      </c>
      <c r="O10">
        <v>49</v>
      </c>
      <c r="P10">
        <v>1</v>
      </c>
      <c r="Q10">
        <v>0</v>
      </c>
      <c r="R10">
        <v>0</v>
      </c>
      <c r="S10">
        <v>0</v>
      </c>
      <c r="T10">
        <v>0</v>
      </c>
      <c r="U10">
        <v>52</v>
      </c>
      <c r="V10">
        <v>0</v>
      </c>
      <c r="W10">
        <v>34</v>
      </c>
      <c r="Y10">
        <f>SUM(B10:W10)</f>
        <v>1073</v>
      </c>
    </row>
    <row r="11" spans="1:25" x14ac:dyDescent="0.2">
      <c r="A11" s="13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32</v>
      </c>
      <c r="J11">
        <v>0</v>
      </c>
      <c r="K11" s="13">
        <v>0</v>
      </c>
      <c r="L11">
        <v>0</v>
      </c>
      <c r="M11">
        <v>0</v>
      </c>
      <c r="N11">
        <v>0</v>
      </c>
      <c r="O11">
        <v>281</v>
      </c>
      <c r="P11">
        <v>0</v>
      </c>
      <c r="Q11">
        <v>0</v>
      </c>
      <c r="R11">
        <v>0</v>
      </c>
      <c r="S11">
        <v>0</v>
      </c>
      <c r="T11">
        <v>0</v>
      </c>
      <c r="U11">
        <v>197</v>
      </c>
      <c r="V11">
        <v>0</v>
      </c>
      <c r="W11">
        <v>175</v>
      </c>
      <c r="Y11">
        <f>SUM(B11:W11)</f>
        <v>686</v>
      </c>
    </row>
    <row r="12" spans="1:25" x14ac:dyDescent="0.2">
      <c r="A12" s="14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44</v>
      </c>
      <c r="J12">
        <v>0</v>
      </c>
      <c r="K12">
        <v>0</v>
      </c>
      <c r="L12" s="14">
        <v>0</v>
      </c>
      <c r="M12">
        <v>0</v>
      </c>
      <c r="N12">
        <v>0</v>
      </c>
      <c r="O12">
        <v>249</v>
      </c>
      <c r="P12">
        <v>2</v>
      </c>
      <c r="Q12">
        <v>0</v>
      </c>
      <c r="R12">
        <v>0</v>
      </c>
      <c r="S12">
        <v>0</v>
      </c>
      <c r="T12">
        <v>0</v>
      </c>
      <c r="U12">
        <v>253</v>
      </c>
      <c r="V12">
        <v>0</v>
      </c>
      <c r="W12">
        <v>138</v>
      </c>
      <c r="Y12">
        <f>SUM(B12:W12)</f>
        <v>686</v>
      </c>
    </row>
    <row r="13" spans="1:25" x14ac:dyDescent="0.2">
      <c r="A13" s="15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75</v>
      </c>
      <c r="J13">
        <v>0</v>
      </c>
      <c r="K13">
        <v>0</v>
      </c>
      <c r="L13">
        <v>0</v>
      </c>
      <c r="M13" s="15">
        <v>0</v>
      </c>
      <c r="N13">
        <v>0</v>
      </c>
      <c r="O13">
        <v>217</v>
      </c>
      <c r="P13">
        <v>1</v>
      </c>
      <c r="Q13">
        <v>0</v>
      </c>
      <c r="R13">
        <v>0</v>
      </c>
      <c r="S13">
        <v>0</v>
      </c>
      <c r="T13">
        <v>0</v>
      </c>
      <c r="U13">
        <v>278</v>
      </c>
      <c r="V13">
        <v>0</v>
      </c>
      <c r="W13">
        <v>113</v>
      </c>
      <c r="Y13">
        <f>SUM(B13:W13)</f>
        <v>686</v>
      </c>
    </row>
    <row r="14" spans="1:25" x14ac:dyDescent="0.2">
      <c r="A14" s="16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27</v>
      </c>
      <c r="J14">
        <v>0</v>
      </c>
      <c r="K14">
        <v>0</v>
      </c>
      <c r="L14">
        <v>0</v>
      </c>
      <c r="M14">
        <v>0</v>
      </c>
      <c r="N14" s="16">
        <v>0</v>
      </c>
      <c r="O14">
        <v>268</v>
      </c>
      <c r="P14">
        <v>0</v>
      </c>
      <c r="Q14">
        <v>0</v>
      </c>
      <c r="R14">
        <v>0</v>
      </c>
      <c r="S14">
        <v>0</v>
      </c>
      <c r="T14">
        <v>0</v>
      </c>
      <c r="U14">
        <v>150</v>
      </c>
      <c r="V14">
        <v>0</v>
      </c>
      <c r="W14">
        <v>240</v>
      </c>
      <c r="Y14">
        <f>SUM(B14:W14)</f>
        <v>686</v>
      </c>
    </row>
    <row r="15" spans="1:25" x14ac:dyDescent="0.2">
      <c r="A15" s="17" t="s">
        <v>18</v>
      </c>
      <c r="B15">
        <v>0</v>
      </c>
      <c r="C15">
        <v>0</v>
      </c>
      <c r="D15">
        <v>0</v>
      </c>
      <c r="E15">
        <v>0</v>
      </c>
      <c r="F15">
        <v>9</v>
      </c>
      <c r="G15">
        <v>45</v>
      </c>
      <c r="H15">
        <v>0</v>
      </c>
      <c r="I15">
        <v>316</v>
      </c>
      <c r="J15">
        <v>0</v>
      </c>
      <c r="K15">
        <v>0</v>
      </c>
      <c r="L15">
        <v>0</v>
      </c>
      <c r="M15">
        <v>0</v>
      </c>
      <c r="N15">
        <v>1</v>
      </c>
      <c r="O15" s="17">
        <v>896</v>
      </c>
      <c r="P15">
        <v>2</v>
      </c>
      <c r="Q15">
        <v>0</v>
      </c>
      <c r="R15">
        <v>0</v>
      </c>
      <c r="S15">
        <v>0</v>
      </c>
      <c r="T15">
        <v>0</v>
      </c>
      <c r="U15">
        <v>629</v>
      </c>
      <c r="V15">
        <v>0</v>
      </c>
      <c r="W15">
        <v>648</v>
      </c>
      <c r="Y15">
        <f>SUM(B15:W15)</f>
        <v>2546</v>
      </c>
    </row>
    <row r="16" spans="1:25" x14ac:dyDescent="0.2">
      <c r="A16" s="18" t="s">
        <v>19</v>
      </c>
      <c r="B16">
        <v>0</v>
      </c>
      <c r="C16">
        <v>0</v>
      </c>
      <c r="D16">
        <v>33</v>
      </c>
      <c r="E16">
        <v>0</v>
      </c>
      <c r="F16">
        <v>35</v>
      </c>
      <c r="G16">
        <v>48</v>
      </c>
      <c r="H16">
        <v>17</v>
      </c>
      <c r="I16">
        <v>400</v>
      </c>
      <c r="J16">
        <v>0</v>
      </c>
      <c r="K16">
        <v>0</v>
      </c>
      <c r="L16">
        <v>0</v>
      </c>
      <c r="M16">
        <v>0</v>
      </c>
      <c r="N16">
        <v>0</v>
      </c>
      <c r="O16">
        <v>56</v>
      </c>
      <c r="P16" s="18">
        <v>263</v>
      </c>
      <c r="Q16">
        <v>0</v>
      </c>
      <c r="R16">
        <v>36</v>
      </c>
      <c r="S16">
        <v>0</v>
      </c>
      <c r="T16">
        <v>0</v>
      </c>
      <c r="U16">
        <v>136</v>
      </c>
      <c r="V16">
        <v>0</v>
      </c>
      <c r="W16">
        <v>43</v>
      </c>
      <c r="Y16">
        <f>SUM(B16:W16)</f>
        <v>1067</v>
      </c>
    </row>
    <row r="17" spans="1:25" x14ac:dyDescent="0.2">
      <c r="A17" s="19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35</v>
      </c>
      <c r="I17">
        <v>53</v>
      </c>
      <c r="J17">
        <v>0</v>
      </c>
      <c r="K17">
        <v>0</v>
      </c>
      <c r="L17">
        <v>0</v>
      </c>
      <c r="M17">
        <v>0</v>
      </c>
      <c r="N17">
        <v>0</v>
      </c>
      <c r="O17">
        <v>98</v>
      </c>
      <c r="P17">
        <v>0</v>
      </c>
      <c r="Q17" s="19">
        <v>0</v>
      </c>
      <c r="R17">
        <v>0</v>
      </c>
      <c r="S17">
        <v>0</v>
      </c>
      <c r="T17">
        <v>0</v>
      </c>
      <c r="U17">
        <v>87</v>
      </c>
      <c r="V17">
        <v>0</v>
      </c>
      <c r="W17">
        <v>14</v>
      </c>
      <c r="Y17">
        <f>SUM(B17:W17)</f>
        <v>289</v>
      </c>
    </row>
    <row r="18" spans="1:25" x14ac:dyDescent="0.2">
      <c r="A18" s="20" t="s">
        <v>21</v>
      </c>
      <c r="B18">
        <v>0</v>
      </c>
      <c r="C18">
        <v>0</v>
      </c>
      <c r="D18">
        <v>6</v>
      </c>
      <c r="E18">
        <v>0</v>
      </c>
      <c r="F18">
        <v>2</v>
      </c>
      <c r="G18">
        <v>4</v>
      </c>
      <c r="H18">
        <v>65</v>
      </c>
      <c r="I18">
        <v>225</v>
      </c>
      <c r="J18">
        <v>0</v>
      </c>
      <c r="K18">
        <v>0</v>
      </c>
      <c r="L18">
        <v>0</v>
      </c>
      <c r="M18">
        <v>0</v>
      </c>
      <c r="N18">
        <v>0</v>
      </c>
      <c r="O18">
        <v>19</v>
      </c>
      <c r="P18">
        <v>35</v>
      </c>
      <c r="Q18">
        <v>0</v>
      </c>
      <c r="R18" s="20">
        <v>131</v>
      </c>
      <c r="S18">
        <v>0</v>
      </c>
      <c r="T18">
        <v>0</v>
      </c>
      <c r="U18">
        <v>37</v>
      </c>
      <c r="V18">
        <v>0</v>
      </c>
      <c r="W18">
        <v>29</v>
      </c>
      <c r="Y18">
        <f>SUM(B18:W18)</f>
        <v>553</v>
      </c>
    </row>
    <row r="19" spans="1:25" x14ac:dyDescent="0.2">
      <c r="A19" s="21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1">
        <v>0</v>
      </c>
      <c r="T19">
        <v>0</v>
      </c>
      <c r="U19">
        <v>0</v>
      </c>
      <c r="V19">
        <v>0</v>
      </c>
      <c r="W19">
        <v>0</v>
      </c>
      <c r="Y19">
        <f>SUM(B19:W19)</f>
        <v>8</v>
      </c>
    </row>
    <row r="20" spans="1:25" x14ac:dyDescent="0.2">
      <c r="A20" s="5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66</v>
      </c>
      <c r="J20">
        <v>0</v>
      </c>
      <c r="K20">
        <v>0</v>
      </c>
      <c r="L20">
        <v>0</v>
      </c>
      <c r="M20">
        <v>0</v>
      </c>
      <c r="N20">
        <v>0</v>
      </c>
      <c r="O20">
        <v>89</v>
      </c>
      <c r="P20">
        <v>0</v>
      </c>
      <c r="Q20">
        <v>0</v>
      </c>
      <c r="R20">
        <v>0</v>
      </c>
      <c r="S20">
        <v>0</v>
      </c>
      <c r="T20" s="5">
        <v>0</v>
      </c>
      <c r="U20">
        <v>85</v>
      </c>
      <c r="V20">
        <v>0</v>
      </c>
      <c r="W20">
        <v>13</v>
      </c>
      <c r="Y20">
        <f>SUM(B20:W20)</f>
        <v>254</v>
      </c>
    </row>
    <row r="21" spans="1:25" x14ac:dyDescent="0.2">
      <c r="A21" s="22" t="s">
        <v>24</v>
      </c>
      <c r="B21">
        <v>0</v>
      </c>
      <c r="C21">
        <v>0</v>
      </c>
      <c r="D21">
        <v>0</v>
      </c>
      <c r="E21">
        <v>0</v>
      </c>
      <c r="F21">
        <v>32</v>
      </c>
      <c r="G21">
        <v>55</v>
      </c>
      <c r="H21">
        <v>0</v>
      </c>
      <c r="I21">
        <v>314</v>
      </c>
      <c r="J21">
        <v>0</v>
      </c>
      <c r="K21">
        <v>0</v>
      </c>
      <c r="L21">
        <v>0</v>
      </c>
      <c r="M21">
        <v>0</v>
      </c>
      <c r="N21">
        <v>3</v>
      </c>
      <c r="O21">
        <v>581</v>
      </c>
      <c r="P21">
        <v>1</v>
      </c>
      <c r="Q21">
        <v>0</v>
      </c>
      <c r="R21">
        <v>0</v>
      </c>
      <c r="S21">
        <v>0</v>
      </c>
      <c r="T21">
        <v>0</v>
      </c>
      <c r="U21" s="22">
        <v>2076</v>
      </c>
      <c r="V21">
        <v>0</v>
      </c>
      <c r="W21">
        <v>377</v>
      </c>
      <c r="Y21">
        <f>SUM(B21:W21)</f>
        <v>3439</v>
      </c>
    </row>
    <row r="22" spans="1:25" x14ac:dyDescent="0.2">
      <c r="A22" s="23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5</v>
      </c>
      <c r="J22">
        <v>0</v>
      </c>
      <c r="K22">
        <v>0</v>
      </c>
      <c r="L22">
        <v>0</v>
      </c>
      <c r="M22">
        <v>0</v>
      </c>
      <c r="N22">
        <v>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 s="23">
        <v>0</v>
      </c>
      <c r="W22">
        <v>1</v>
      </c>
      <c r="Y22">
        <f>SUM(B22:W22)</f>
        <v>16</v>
      </c>
    </row>
    <row r="23" spans="1:25" x14ac:dyDescent="0.2">
      <c r="A23" s="24" t="s">
        <v>26</v>
      </c>
      <c r="B23">
        <v>0</v>
      </c>
      <c r="C23">
        <v>0</v>
      </c>
      <c r="D23">
        <v>0</v>
      </c>
      <c r="E23">
        <v>0</v>
      </c>
      <c r="F23">
        <v>4</v>
      </c>
      <c r="G23">
        <v>12</v>
      </c>
      <c r="H23">
        <v>168</v>
      </c>
      <c r="I23">
        <v>254</v>
      </c>
      <c r="J23">
        <v>0</v>
      </c>
      <c r="K23">
        <v>0</v>
      </c>
      <c r="L23">
        <v>0</v>
      </c>
      <c r="M23">
        <v>0</v>
      </c>
      <c r="N23">
        <v>0</v>
      </c>
      <c r="O23">
        <v>228</v>
      </c>
      <c r="P23">
        <v>0</v>
      </c>
      <c r="Q23">
        <v>1</v>
      </c>
      <c r="R23">
        <v>0</v>
      </c>
      <c r="S23">
        <v>0</v>
      </c>
      <c r="T23">
        <v>0</v>
      </c>
      <c r="U23">
        <v>90</v>
      </c>
      <c r="V23">
        <v>0</v>
      </c>
      <c r="W23" s="24">
        <v>1224</v>
      </c>
      <c r="Y23">
        <f>SUM(B23:W23)</f>
        <v>1981</v>
      </c>
    </row>
    <row r="25" spans="1:25" x14ac:dyDescent="0.2">
      <c r="A25" t="s">
        <v>0</v>
      </c>
      <c r="B25">
        <f>SUM(B2:B23)</f>
        <v>0</v>
      </c>
      <c r="C25">
        <f>SUM(C2:C23)</f>
        <v>0</v>
      </c>
      <c r="D25">
        <f>SUM(D2:D23)</f>
        <v>226</v>
      </c>
      <c r="E25">
        <f>SUM(E2:E23)</f>
        <v>0</v>
      </c>
      <c r="F25">
        <f>SUM(F2:F23)</f>
        <v>649</v>
      </c>
      <c r="G25">
        <f>SUM(G2:G23)</f>
        <v>1144</v>
      </c>
      <c r="H25">
        <f>SUM(H2:H23)</f>
        <v>2866</v>
      </c>
      <c r="I25">
        <f>SUM(I2:I23)</f>
        <v>8602</v>
      </c>
      <c r="J25">
        <f>SUM(J2:J23)</f>
        <v>0</v>
      </c>
      <c r="K25">
        <f>SUM(K2:K23)</f>
        <v>0</v>
      </c>
      <c r="L25">
        <f>SUM(L2:L23)</f>
        <v>0</v>
      </c>
      <c r="M25">
        <f>SUM(M2:M23)</f>
        <v>0</v>
      </c>
      <c r="N25">
        <f>SUM(N2:N23)</f>
        <v>4</v>
      </c>
      <c r="O25">
        <f>SUM(O2:O23)</f>
        <v>3455</v>
      </c>
      <c r="P25">
        <f>SUM(P2:P23)</f>
        <v>504</v>
      </c>
      <c r="Q25">
        <f>SUM(Q2:Q23)</f>
        <v>1</v>
      </c>
      <c r="R25">
        <f>SUM(R2:R23)</f>
        <v>232</v>
      </c>
      <c r="S25">
        <f>SUM(S2:S23)</f>
        <v>0</v>
      </c>
      <c r="T25">
        <f>SUM(T2:T23)</f>
        <v>0</v>
      </c>
      <c r="U25">
        <f>SUM(U2:U23)</f>
        <v>4511</v>
      </c>
      <c r="V25">
        <f>SUM(V2:V23)</f>
        <v>0</v>
      </c>
      <c r="W25">
        <f>SUM(W2:W23)</f>
        <v>3348</v>
      </c>
      <c r="Y25">
        <f>SUM(Y2:Y23)</f>
        <v>25542</v>
      </c>
    </row>
    <row r="27" spans="1:25" x14ac:dyDescent="0.2">
      <c r="A27" t="s">
        <v>15</v>
      </c>
      <c r="B27">
        <f>B2/Y2</f>
        <v>0</v>
      </c>
      <c r="C27">
        <f>C3/Y3</f>
        <v>0</v>
      </c>
      <c r="D27">
        <f>D4/Y4</f>
        <v>0.19047619047619047</v>
      </c>
      <c r="E27">
        <f>E5/Y5</f>
        <v>0</v>
      </c>
      <c r="F27">
        <f>F6/Y6</f>
        <v>0.41483803552769072</v>
      </c>
      <c r="G27">
        <f>G7/Y7</f>
        <v>0.60125448028673834</v>
      </c>
      <c r="H27">
        <f>H8/Y8</f>
        <v>0.9299424184261037</v>
      </c>
      <c r="I27">
        <f>I9/Y9</f>
        <v>0.86132415088433245</v>
      </c>
      <c r="J27">
        <f>J10/Y10</f>
        <v>0</v>
      </c>
      <c r="K27">
        <f>K11/Y11</f>
        <v>0</v>
      </c>
      <c r="L27">
        <f>L12/Y12</f>
        <v>0</v>
      </c>
      <c r="M27">
        <f>M13/Y13</f>
        <v>0</v>
      </c>
      <c r="N27">
        <f>N14/Y14</f>
        <v>0</v>
      </c>
      <c r="O27">
        <f>O15/Y15</f>
        <v>0.35192458758837392</v>
      </c>
      <c r="P27">
        <f>P16/Y16</f>
        <v>0.246485473289597</v>
      </c>
      <c r="Q27">
        <f>Q17/Y17</f>
        <v>0</v>
      </c>
      <c r="R27">
        <f>R18/Y18</f>
        <v>0.23688969258589512</v>
      </c>
      <c r="S27">
        <f>S19/Y19</f>
        <v>0</v>
      </c>
      <c r="T27">
        <f>T20/Y20</f>
        <v>0</v>
      </c>
      <c r="U27">
        <f>U21/Y21</f>
        <v>0.60366385577202675</v>
      </c>
      <c r="V27">
        <f>V22/Y22</f>
        <v>0</v>
      </c>
      <c r="W27">
        <f>W23/Y23</f>
        <v>0.61786976274608785</v>
      </c>
      <c r="Y27">
        <f>(B27*Y2+C27*Y3+D27*Y4+E27*Y5+F27*Y6+G27*Y7+H27*Y8+I27*Y9+J27*Y10+K27*Y11+L27*Y12+M27*Y13+N27*Y14+O27*Y15+P27*Y16+Q27*Y17+R27*Y18+S27*Y19+T27*Y20+U27*Y21+V27*Y22+W27*Y23)/Y25</f>
        <v>0.51879257693211178</v>
      </c>
    </row>
    <row r="28" spans="1:25" x14ac:dyDescent="0.2">
      <c r="A28" t="s">
        <v>16</v>
      </c>
      <c r="B28" s="1" t="e">
        <f>B2/B25</f>
        <v>#DIV/0!</v>
      </c>
      <c r="C28" s="1" t="e">
        <f>C3/C25</f>
        <v>#DIV/0!</v>
      </c>
      <c r="D28">
        <f>D4/D25</f>
        <v>0.67256637168141598</v>
      </c>
      <c r="E28" t="e">
        <f>E5/E25</f>
        <v>#DIV/0!</v>
      </c>
      <c r="F28">
        <f>F6/F25</f>
        <v>0.61171032357473032</v>
      </c>
      <c r="G28">
        <f>G7/G25</f>
        <v>0.58653846153846156</v>
      </c>
      <c r="H28">
        <f>H8/H25</f>
        <v>0.67620376831821349</v>
      </c>
      <c r="I28">
        <f>I9/I25</f>
        <v>0.63973494536154385</v>
      </c>
      <c r="J28" t="e">
        <f>J10/J25</f>
        <v>#DIV/0!</v>
      </c>
      <c r="K28" t="e">
        <f>K11/K25</f>
        <v>#DIV/0!</v>
      </c>
      <c r="L28" t="e">
        <f>L12/L25</f>
        <v>#DIV/0!</v>
      </c>
      <c r="M28" t="e">
        <f>M13/M25</f>
        <v>#DIV/0!</v>
      </c>
      <c r="N28">
        <f>N14/N25</f>
        <v>0</v>
      </c>
      <c r="O28">
        <f>O15/O25</f>
        <v>0.25933429811866859</v>
      </c>
      <c r="P28">
        <f>P16/P25</f>
        <v>0.52182539682539686</v>
      </c>
      <c r="Q28">
        <f>Q17/Q25</f>
        <v>0</v>
      </c>
      <c r="R28">
        <f>R18/R25</f>
        <v>0.56465517241379315</v>
      </c>
      <c r="S28" t="e">
        <f>S19/S25</f>
        <v>#DIV/0!</v>
      </c>
      <c r="T28" t="e">
        <f>T20/T25</f>
        <v>#DIV/0!</v>
      </c>
      <c r="U28">
        <f>U21/U25</f>
        <v>0.46020837951673688</v>
      </c>
      <c r="V28" t="e">
        <f>V22/V25</f>
        <v>#DIV/0!</v>
      </c>
      <c r="W28">
        <f>W23/W25</f>
        <v>0.36559139784946237</v>
      </c>
      <c r="Y28">
        <f>(0*Y2+0*Y3+D28*Y4+0*Y5+F28*Y6+G28*Y7+H28*Y8+I28*Y9+0*Y10+0*Y11+0*Y12+0*Y13+N28*Y14+O28*Y15+P28*Y16+Q28*Y17+R28*Y18+0*Y19+0*Y20+U28*Y21+0*Y22+W28*Y23)/Y25</f>
        <v>0.43494507847839908</v>
      </c>
    </row>
    <row r="29" spans="1:25" x14ac:dyDescent="0.2">
      <c r="A29" t="s">
        <v>14</v>
      </c>
      <c r="B29" t="e">
        <f>2*B27*B28/(B27+B28)</f>
        <v>#DIV/0!</v>
      </c>
      <c r="C29" t="e">
        <f t="shared" ref="C29:W29" si="0">2*C27*C28/(C27+C28)</f>
        <v>#DIV/0!</v>
      </c>
      <c r="D29">
        <f t="shared" si="0"/>
        <v>0.296875</v>
      </c>
      <c r="E29" t="e">
        <f t="shared" si="0"/>
        <v>#DIV/0!</v>
      </c>
      <c r="F29">
        <f t="shared" si="0"/>
        <v>0.49439601494396007</v>
      </c>
      <c r="G29">
        <f t="shared" si="0"/>
        <v>0.59380530973451318</v>
      </c>
      <c r="H29">
        <f t="shared" si="0"/>
        <v>0.78303030303030297</v>
      </c>
      <c r="I29">
        <f t="shared" si="0"/>
        <v>0.73417383763591482</v>
      </c>
      <c r="J29" t="e">
        <f t="shared" si="0"/>
        <v>#DIV/0!</v>
      </c>
      <c r="K29" t="e">
        <f t="shared" si="0"/>
        <v>#DIV/0!</v>
      </c>
      <c r="L29" t="e">
        <f t="shared" si="0"/>
        <v>#DIV/0!</v>
      </c>
      <c r="M29" t="e">
        <f t="shared" si="0"/>
        <v>#DIV/0!</v>
      </c>
      <c r="N29" t="e">
        <f t="shared" si="0"/>
        <v>#DIV/0!</v>
      </c>
      <c r="O29">
        <f t="shared" si="0"/>
        <v>0.29861689718380274</v>
      </c>
      <c r="P29">
        <f t="shared" si="0"/>
        <v>0.33481858688733285</v>
      </c>
      <c r="Q29" t="e">
        <f t="shared" si="0"/>
        <v>#DIV/0!</v>
      </c>
      <c r="R29">
        <f t="shared" si="0"/>
        <v>0.33375796178343953</v>
      </c>
      <c r="S29" t="e">
        <f t="shared" si="0"/>
        <v>#DIV/0!</v>
      </c>
      <c r="T29" t="e">
        <f t="shared" si="0"/>
        <v>#DIV/0!</v>
      </c>
      <c r="U29">
        <f t="shared" si="0"/>
        <v>0.52226415094339629</v>
      </c>
      <c r="V29" t="e">
        <f t="shared" si="0"/>
        <v>#DIV/0!</v>
      </c>
      <c r="W29">
        <f t="shared" si="0"/>
        <v>0.45937324075811597</v>
      </c>
      <c r="Y29">
        <f>(2*Y27*Y28)/(Y27+Y28)</f>
        <v>0.47318311656809831</v>
      </c>
    </row>
    <row r="30" spans="1:25" x14ac:dyDescent="0.2">
      <c r="A30" t="s">
        <v>27</v>
      </c>
      <c r="B30">
        <f>(0*Y2+0*Y3+D29*Y4+0*Y5+F29*Y6+G29*Y7+H29*Y8+I29*Y9+0*Y10+0*Y11+0*Y12+0*Y13+0*Y14+O29*Y15+P29*Y16+0*Y17+R29*Y18+0*Y19+0*Y20+U29*Y21+0*Y22+W29*Y23)/Y25</f>
        <v>0.45820158063100991</v>
      </c>
    </row>
    <row r="32" spans="1:25" x14ac:dyDescent="0.2">
      <c r="A32" t="s">
        <v>17</v>
      </c>
      <c r="B32">
        <f>(B2+C3+D4+E5+F6+G7+H8+I9+J10+K11+L12+M13+N14+O15+P16+Q17+R18+S19+T20+U21+V22+W23)/Y25</f>
        <v>0.51879257693211178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2023-09-06T09:14:17Z</dcterms:created>
  <dcterms:modified xsi:type="dcterms:W3CDTF">2023-09-10T08:25:45Z</dcterms:modified>
</cp:coreProperties>
</file>