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yd\Dropbox (Garvan)\SETUP_Draft\Final Submission\"/>
    </mc:Choice>
  </mc:AlternateContent>
  <xr:revisionPtr revIDLastSave="0" documentId="13_ncr:1_{A3F185FC-9FAE-4894-9A45-8287EAC1DBA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1 Patient Information" sheetId="7" r:id="rId1"/>
    <sheet name="S2 Patient Information Extended" sheetId="3" r:id="rId2"/>
    <sheet name="S3 DMPs" sheetId="1" r:id="rId3"/>
    <sheet name="S4 DMRs - Extended" sheetId="8" r:id="rId4"/>
    <sheet name="S5 TPM Expression" sheetId="2" r:id="rId5"/>
    <sheet name="S6 Clinical Survival Analyss" sheetId="6" r:id="rId6"/>
    <sheet name="S7 DMR_Survival" sheetId="5" r:id="rId7"/>
  </sheets>
  <definedNames>
    <definedName name="_Hlk79592844" localSheetId="3">'S4 DMRs - Extended'!$A$3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I5" i="1"/>
  <c r="AH5" i="1"/>
  <c r="AI5" i="1"/>
  <c r="J5" i="1"/>
  <c r="K5" i="1"/>
  <c r="H6" i="1"/>
  <c r="I6" i="1"/>
  <c r="AH6" i="1"/>
  <c r="AI6" i="1"/>
  <c r="J6" i="1"/>
  <c r="K6" i="1"/>
  <c r="H7" i="1"/>
  <c r="I7" i="1"/>
  <c r="AH7" i="1"/>
  <c r="AI7" i="1"/>
  <c r="J7" i="1"/>
  <c r="K7" i="1"/>
  <c r="H8" i="1"/>
  <c r="I8" i="1"/>
  <c r="AH8" i="1"/>
  <c r="AI8" i="1"/>
  <c r="J8" i="1"/>
  <c r="K8" i="1"/>
  <c r="H9" i="1"/>
  <c r="I9" i="1"/>
  <c r="AH9" i="1"/>
  <c r="AI9" i="1"/>
  <c r="J9" i="1"/>
  <c r="K9" i="1"/>
  <c r="H10" i="1"/>
  <c r="I10" i="1"/>
  <c r="AH10" i="1"/>
  <c r="AI10" i="1"/>
  <c r="J10" i="1"/>
  <c r="K10" i="1"/>
  <c r="H11" i="1"/>
  <c r="I11" i="1"/>
  <c r="AH11" i="1"/>
  <c r="AI11" i="1"/>
  <c r="J11" i="1"/>
  <c r="K11" i="1"/>
  <c r="H12" i="1"/>
  <c r="I12" i="1"/>
  <c r="AH12" i="1"/>
  <c r="AI12" i="1"/>
  <c r="J12" i="1"/>
  <c r="K12" i="1"/>
  <c r="H13" i="1"/>
  <c r="I13" i="1"/>
  <c r="AH13" i="1"/>
  <c r="AI13" i="1"/>
  <c r="J13" i="1"/>
  <c r="K13" i="1"/>
  <c r="H14" i="1"/>
  <c r="I14" i="1"/>
  <c r="AH14" i="1"/>
  <c r="AI14" i="1"/>
  <c r="J14" i="1"/>
  <c r="K14" i="1"/>
  <c r="H15" i="1"/>
  <c r="I15" i="1"/>
  <c r="AH15" i="1"/>
  <c r="AI15" i="1"/>
  <c r="J15" i="1"/>
  <c r="K15" i="1"/>
  <c r="H16" i="1"/>
  <c r="I16" i="1"/>
  <c r="AH16" i="1"/>
  <c r="AI16" i="1"/>
  <c r="J16" i="1"/>
  <c r="K16" i="1"/>
  <c r="H17" i="1"/>
  <c r="I17" i="1"/>
  <c r="AH17" i="1"/>
  <c r="AI17" i="1"/>
  <c r="J17" i="1"/>
  <c r="K17" i="1"/>
  <c r="H18" i="1"/>
  <c r="I18" i="1"/>
  <c r="AH18" i="1"/>
  <c r="AI18" i="1"/>
  <c r="J18" i="1"/>
  <c r="K18" i="1"/>
  <c r="H19" i="1"/>
  <c r="I19" i="1"/>
  <c r="AH19" i="1"/>
  <c r="AI19" i="1"/>
  <c r="J19" i="1"/>
  <c r="K19" i="1"/>
  <c r="H20" i="1"/>
  <c r="I20" i="1"/>
  <c r="AH20" i="1"/>
  <c r="AI20" i="1"/>
  <c r="J20" i="1"/>
  <c r="K20" i="1"/>
  <c r="H21" i="1"/>
  <c r="I21" i="1"/>
  <c r="AH21" i="1"/>
  <c r="AI21" i="1"/>
  <c r="J21" i="1"/>
  <c r="K21" i="1"/>
  <c r="H22" i="1"/>
  <c r="I22" i="1"/>
  <c r="AH22" i="1"/>
  <c r="AI22" i="1"/>
  <c r="J22" i="1"/>
  <c r="K22" i="1"/>
  <c r="H23" i="1"/>
  <c r="I23" i="1"/>
  <c r="AH23" i="1"/>
  <c r="AI23" i="1"/>
  <c r="J23" i="1"/>
  <c r="K23" i="1"/>
  <c r="H24" i="1"/>
  <c r="I24" i="1"/>
  <c r="AH24" i="1"/>
  <c r="AI24" i="1"/>
  <c r="J24" i="1"/>
  <c r="K24" i="1"/>
  <c r="H25" i="1"/>
  <c r="I25" i="1"/>
  <c r="AH25" i="1"/>
  <c r="AI25" i="1"/>
  <c r="J25" i="1"/>
  <c r="K25" i="1"/>
  <c r="H26" i="1"/>
  <c r="I26" i="1"/>
  <c r="AH26" i="1"/>
  <c r="AI26" i="1"/>
  <c r="J26" i="1"/>
  <c r="K26" i="1"/>
  <c r="H27" i="1"/>
  <c r="I27" i="1"/>
  <c r="AH27" i="1"/>
  <c r="AI27" i="1"/>
  <c r="J27" i="1"/>
  <c r="K27" i="1"/>
  <c r="H28" i="1"/>
  <c r="I28" i="1"/>
  <c r="AH28" i="1"/>
  <c r="AI28" i="1"/>
  <c r="J28" i="1"/>
  <c r="K28" i="1"/>
  <c r="H29" i="1"/>
  <c r="I29" i="1"/>
  <c r="AH29" i="1"/>
  <c r="AI29" i="1"/>
  <c r="J29" i="1"/>
  <c r="K29" i="1"/>
  <c r="H30" i="1"/>
  <c r="I30" i="1"/>
  <c r="AH30" i="1"/>
  <c r="AI30" i="1"/>
  <c r="J30" i="1"/>
  <c r="K30" i="1"/>
  <c r="H31" i="1"/>
  <c r="I31" i="1"/>
  <c r="AH31" i="1"/>
  <c r="AI31" i="1"/>
  <c r="J31" i="1"/>
  <c r="K31" i="1"/>
  <c r="H32" i="1"/>
  <c r="I32" i="1"/>
  <c r="AH32" i="1"/>
  <c r="AI32" i="1"/>
  <c r="J32" i="1"/>
  <c r="K32" i="1"/>
  <c r="H33" i="1"/>
  <c r="I33" i="1"/>
  <c r="AH33" i="1"/>
  <c r="AI33" i="1"/>
  <c r="J33" i="1"/>
  <c r="K33" i="1"/>
  <c r="H34" i="1"/>
  <c r="I34" i="1"/>
  <c r="AH34" i="1"/>
  <c r="AI34" i="1"/>
  <c r="J34" i="1"/>
  <c r="K34" i="1"/>
  <c r="H35" i="1"/>
  <c r="I35" i="1"/>
  <c r="AH35" i="1"/>
  <c r="AI35" i="1"/>
  <c r="J35" i="1"/>
  <c r="K35" i="1"/>
  <c r="H36" i="1"/>
  <c r="I36" i="1"/>
  <c r="AH36" i="1"/>
  <c r="AI36" i="1"/>
  <c r="J36" i="1"/>
  <c r="K36" i="1"/>
  <c r="H37" i="1"/>
  <c r="I37" i="1"/>
  <c r="AH37" i="1"/>
  <c r="AI37" i="1"/>
  <c r="J37" i="1"/>
  <c r="K37" i="1"/>
  <c r="H38" i="1"/>
  <c r="I38" i="1"/>
  <c r="AH38" i="1"/>
  <c r="AI38" i="1"/>
  <c r="J38" i="1"/>
  <c r="K38" i="1"/>
  <c r="H39" i="1"/>
  <c r="I39" i="1"/>
  <c r="AH39" i="1"/>
  <c r="AI39" i="1"/>
  <c r="J39" i="1"/>
  <c r="K39" i="1"/>
  <c r="H40" i="1"/>
  <c r="I40" i="1"/>
  <c r="AH40" i="1"/>
  <c r="AI40" i="1"/>
  <c r="J40" i="1"/>
  <c r="K40" i="1"/>
  <c r="H41" i="1"/>
  <c r="I41" i="1"/>
  <c r="AH41" i="1"/>
  <c r="AI41" i="1"/>
  <c r="J41" i="1"/>
  <c r="K41" i="1"/>
  <c r="H42" i="1"/>
  <c r="I42" i="1"/>
  <c r="AH42" i="1"/>
  <c r="AI42" i="1"/>
  <c r="J42" i="1"/>
  <c r="K42" i="1"/>
  <c r="H43" i="1"/>
  <c r="I43" i="1"/>
  <c r="AH43" i="1"/>
  <c r="AI43" i="1"/>
  <c r="J43" i="1"/>
  <c r="K43" i="1"/>
  <c r="H44" i="1"/>
  <c r="I44" i="1"/>
  <c r="AH44" i="1"/>
  <c r="AI44" i="1"/>
  <c r="J44" i="1"/>
  <c r="K44" i="1"/>
  <c r="H45" i="1"/>
  <c r="I45" i="1"/>
  <c r="AH45" i="1"/>
  <c r="AI45" i="1"/>
  <c r="J45" i="1"/>
  <c r="K45" i="1"/>
  <c r="H46" i="1"/>
  <c r="I46" i="1"/>
  <c r="AH46" i="1"/>
  <c r="AI46" i="1"/>
  <c r="J46" i="1"/>
  <c r="K46" i="1"/>
  <c r="H47" i="1"/>
  <c r="I47" i="1"/>
  <c r="AH47" i="1"/>
  <c r="AI47" i="1"/>
  <c r="J47" i="1"/>
  <c r="K47" i="1"/>
  <c r="H48" i="1"/>
  <c r="I48" i="1"/>
  <c r="AH48" i="1"/>
  <c r="AI48" i="1"/>
  <c r="J48" i="1"/>
  <c r="K48" i="1"/>
  <c r="H49" i="1"/>
  <c r="I49" i="1"/>
  <c r="AH49" i="1"/>
  <c r="AI49" i="1"/>
  <c r="J49" i="1"/>
  <c r="K49" i="1"/>
  <c r="H50" i="1"/>
  <c r="I50" i="1"/>
  <c r="AH50" i="1"/>
  <c r="AI50" i="1"/>
  <c r="J50" i="1"/>
  <c r="K50" i="1"/>
  <c r="H51" i="1"/>
  <c r="I51" i="1"/>
  <c r="AH51" i="1"/>
  <c r="AI51" i="1"/>
  <c r="J51" i="1"/>
  <c r="K51" i="1"/>
  <c r="H52" i="1"/>
  <c r="I52" i="1"/>
  <c r="AH52" i="1"/>
  <c r="AI52" i="1"/>
  <c r="J52" i="1"/>
  <c r="K52" i="1"/>
  <c r="H53" i="1"/>
  <c r="I53" i="1"/>
  <c r="AH53" i="1"/>
  <c r="AI53" i="1"/>
  <c r="J53" i="1"/>
  <c r="K53" i="1"/>
  <c r="H54" i="1"/>
  <c r="I54" i="1"/>
  <c r="AH54" i="1"/>
  <c r="AI54" i="1"/>
  <c r="J54" i="1"/>
  <c r="K54" i="1"/>
  <c r="H55" i="1"/>
  <c r="I55" i="1"/>
  <c r="AH55" i="1"/>
  <c r="AI55" i="1"/>
  <c r="J55" i="1"/>
  <c r="K55" i="1"/>
  <c r="H56" i="1"/>
  <c r="I56" i="1"/>
  <c r="AH56" i="1"/>
  <c r="AI56" i="1"/>
  <c r="J56" i="1"/>
  <c r="K56" i="1"/>
  <c r="H57" i="1"/>
  <c r="I57" i="1"/>
  <c r="AH57" i="1"/>
  <c r="AI57" i="1"/>
  <c r="J57" i="1"/>
  <c r="K57" i="1"/>
  <c r="H58" i="1"/>
  <c r="I58" i="1"/>
  <c r="AH58" i="1"/>
  <c r="AI58" i="1"/>
  <c r="J58" i="1"/>
  <c r="K58" i="1"/>
  <c r="H59" i="1"/>
  <c r="I59" i="1"/>
  <c r="AH59" i="1"/>
  <c r="AI59" i="1"/>
  <c r="J59" i="1"/>
  <c r="K59" i="1"/>
  <c r="H60" i="1"/>
  <c r="I60" i="1"/>
  <c r="AH60" i="1"/>
  <c r="AI60" i="1"/>
  <c r="J60" i="1"/>
  <c r="K60" i="1"/>
  <c r="H61" i="1"/>
  <c r="I61" i="1"/>
  <c r="AH61" i="1"/>
  <c r="AI61" i="1"/>
  <c r="J61" i="1"/>
  <c r="K61" i="1"/>
  <c r="H62" i="1"/>
  <c r="I62" i="1"/>
  <c r="AH62" i="1"/>
  <c r="AI62" i="1"/>
  <c r="J62" i="1"/>
  <c r="K62" i="1"/>
  <c r="H63" i="1"/>
  <c r="I63" i="1"/>
  <c r="AH63" i="1"/>
  <c r="AI63" i="1"/>
  <c r="J63" i="1"/>
  <c r="K63" i="1"/>
  <c r="H64" i="1"/>
  <c r="I64" i="1"/>
  <c r="AH64" i="1"/>
  <c r="AI64" i="1"/>
  <c r="J64" i="1"/>
  <c r="K64" i="1"/>
  <c r="H65" i="1"/>
  <c r="I65" i="1"/>
  <c r="AH65" i="1"/>
  <c r="AI65" i="1"/>
  <c r="J65" i="1"/>
  <c r="K65" i="1"/>
  <c r="H66" i="1"/>
  <c r="I66" i="1"/>
  <c r="AH66" i="1"/>
  <c r="AI66" i="1"/>
  <c r="J66" i="1"/>
  <c r="K66" i="1"/>
  <c r="H67" i="1"/>
  <c r="I67" i="1"/>
  <c r="AH67" i="1"/>
  <c r="AI67" i="1"/>
  <c r="J67" i="1"/>
  <c r="K67" i="1"/>
  <c r="H68" i="1"/>
  <c r="I68" i="1"/>
  <c r="AH68" i="1"/>
  <c r="AI68" i="1"/>
  <c r="J68" i="1"/>
  <c r="K68" i="1"/>
  <c r="H69" i="1"/>
  <c r="I69" i="1"/>
  <c r="AH69" i="1"/>
  <c r="AI69" i="1"/>
  <c r="J69" i="1"/>
  <c r="K69" i="1"/>
  <c r="H70" i="1"/>
  <c r="I70" i="1"/>
  <c r="AH70" i="1"/>
  <c r="AI70" i="1"/>
  <c r="J70" i="1"/>
  <c r="K70" i="1"/>
  <c r="H71" i="1"/>
  <c r="I71" i="1"/>
  <c r="AH71" i="1"/>
  <c r="AI71" i="1"/>
  <c r="J71" i="1"/>
  <c r="K71" i="1"/>
  <c r="H72" i="1"/>
  <c r="I72" i="1"/>
  <c r="AH72" i="1"/>
  <c r="AI72" i="1"/>
  <c r="J72" i="1"/>
  <c r="K72" i="1"/>
  <c r="H73" i="1"/>
  <c r="I73" i="1"/>
  <c r="AH73" i="1"/>
  <c r="AI73" i="1"/>
  <c r="J73" i="1"/>
  <c r="K73" i="1"/>
  <c r="H74" i="1"/>
  <c r="I74" i="1"/>
  <c r="AH74" i="1"/>
  <c r="AI74" i="1"/>
  <c r="J74" i="1"/>
  <c r="K74" i="1"/>
  <c r="H75" i="1"/>
  <c r="I75" i="1"/>
  <c r="AH75" i="1"/>
  <c r="AI75" i="1"/>
  <c r="J75" i="1"/>
  <c r="K75" i="1"/>
  <c r="H76" i="1"/>
  <c r="I76" i="1"/>
  <c r="AH76" i="1"/>
  <c r="AI76" i="1"/>
  <c r="J76" i="1"/>
  <c r="K76" i="1"/>
  <c r="H77" i="1"/>
  <c r="I77" i="1"/>
  <c r="AH77" i="1"/>
  <c r="AI77" i="1"/>
  <c r="J77" i="1"/>
  <c r="K77" i="1"/>
  <c r="H78" i="1"/>
  <c r="I78" i="1"/>
  <c r="AH78" i="1"/>
  <c r="AI78" i="1"/>
  <c r="J78" i="1"/>
  <c r="K78" i="1"/>
  <c r="H79" i="1"/>
  <c r="I79" i="1"/>
  <c r="AH79" i="1"/>
  <c r="AI79" i="1"/>
  <c r="J79" i="1"/>
  <c r="K79" i="1"/>
  <c r="H80" i="1"/>
  <c r="I80" i="1"/>
  <c r="AH80" i="1"/>
  <c r="AI80" i="1"/>
  <c r="J80" i="1"/>
  <c r="K80" i="1"/>
  <c r="H81" i="1"/>
  <c r="I81" i="1"/>
  <c r="AH81" i="1"/>
  <c r="AI81" i="1"/>
  <c r="J81" i="1"/>
  <c r="K81" i="1"/>
  <c r="H82" i="1"/>
  <c r="I82" i="1"/>
  <c r="AH82" i="1"/>
  <c r="AI82" i="1"/>
  <c r="J82" i="1"/>
  <c r="K82" i="1"/>
  <c r="H83" i="1"/>
  <c r="I83" i="1"/>
  <c r="AH83" i="1"/>
  <c r="AI83" i="1"/>
  <c r="J83" i="1"/>
  <c r="K83" i="1"/>
  <c r="H84" i="1"/>
  <c r="I84" i="1"/>
  <c r="AH84" i="1"/>
  <c r="AI84" i="1"/>
  <c r="J84" i="1"/>
  <c r="K84" i="1"/>
  <c r="H85" i="1"/>
  <c r="I85" i="1"/>
  <c r="AH85" i="1"/>
  <c r="AI85" i="1"/>
  <c r="J85" i="1"/>
  <c r="K85" i="1"/>
  <c r="H86" i="1"/>
  <c r="I86" i="1"/>
  <c r="AH86" i="1"/>
  <c r="AI86" i="1"/>
  <c r="J86" i="1"/>
  <c r="K86" i="1"/>
  <c r="H87" i="1"/>
  <c r="I87" i="1"/>
  <c r="AH87" i="1"/>
  <c r="AI87" i="1"/>
  <c r="J87" i="1"/>
  <c r="K87" i="1"/>
  <c r="H88" i="1"/>
  <c r="I88" i="1"/>
  <c r="AH88" i="1"/>
  <c r="AI88" i="1"/>
  <c r="J88" i="1"/>
  <c r="K88" i="1"/>
  <c r="H89" i="1"/>
  <c r="I89" i="1"/>
  <c r="AH89" i="1"/>
  <c r="AI89" i="1"/>
  <c r="J89" i="1"/>
  <c r="K89" i="1"/>
  <c r="H90" i="1"/>
  <c r="I90" i="1"/>
  <c r="AH90" i="1"/>
  <c r="AI90" i="1"/>
  <c r="J90" i="1"/>
  <c r="K90" i="1"/>
  <c r="H91" i="1"/>
  <c r="I91" i="1"/>
  <c r="AH91" i="1"/>
  <c r="AI91" i="1"/>
  <c r="J91" i="1"/>
  <c r="K91" i="1"/>
  <c r="H92" i="1"/>
  <c r="I92" i="1"/>
  <c r="AH92" i="1"/>
  <c r="AI92" i="1"/>
  <c r="J92" i="1"/>
  <c r="K92" i="1"/>
  <c r="H93" i="1"/>
  <c r="I93" i="1"/>
  <c r="AH93" i="1"/>
  <c r="AI93" i="1"/>
  <c r="J93" i="1"/>
  <c r="K93" i="1"/>
  <c r="H94" i="1"/>
  <c r="I94" i="1"/>
  <c r="AH94" i="1"/>
  <c r="AI94" i="1"/>
  <c r="J94" i="1"/>
  <c r="K94" i="1"/>
  <c r="H95" i="1"/>
  <c r="I95" i="1"/>
  <c r="AH95" i="1"/>
  <c r="AI95" i="1"/>
  <c r="J95" i="1"/>
  <c r="K95" i="1"/>
  <c r="K4" i="1"/>
  <c r="AI4" i="1"/>
  <c r="I4" i="1"/>
  <c r="J4" i="1"/>
  <c r="AH4" i="1"/>
  <c r="H4" i="1"/>
  <c r="D26" i="2"/>
  <c r="E26" i="2"/>
  <c r="F26" i="2"/>
  <c r="G26" i="2"/>
  <c r="H26" i="2"/>
  <c r="I26" i="2"/>
  <c r="J26" i="2"/>
  <c r="K26" i="2"/>
  <c r="L26" i="2"/>
  <c r="C26" i="2"/>
  <c r="D24" i="2"/>
  <c r="E24" i="2"/>
  <c r="F24" i="2"/>
  <c r="G24" i="2"/>
  <c r="H24" i="2"/>
  <c r="I24" i="2"/>
  <c r="J24" i="2"/>
  <c r="K24" i="2"/>
  <c r="L24" i="2"/>
  <c r="D25" i="2"/>
  <c r="E25" i="2"/>
  <c r="F25" i="2"/>
  <c r="G25" i="2"/>
  <c r="H25" i="2"/>
  <c r="I25" i="2"/>
  <c r="J25" i="2"/>
  <c r="K25" i="2"/>
  <c r="L25" i="2"/>
  <c r="C25" i="2"/>
  <c r="C24" i="2"/>
</calcChain>
</file>

<file path=xl/sharedStrings.xml><?xml version="1.0" encoding="utf-8"?>
<sst xmlns="http://schemas.openxmlformats.org/spreadsheetml/2006/main" count="1456" uniqueCount="539">
  <si>
    <t>AF013_A</t>
  </si>
  <si>
    <t>BH174_A</t>
  </si>
  <si>
    <t>BT084_A</t>
  </si>
  <si>
    <t>CC046_A</t>
  </si>
  <si>
    <t>CM102_A</t>
  </si>
  <si>
    <t>DB125_A</t>
  </si>
  <si>
    <t>EH093_A</t>
  </si>
  <si>
    <t>EL197_A</t>
  </si>
  <si>
    <t>JR058_A</t>
  </si>
  <si>
    <t>JS207_A</t>
  </si>
  <si>
    <t>LK051_A</t>
  </si>
  <si>
    <t>LL053_A</t>
  </si>
  <si>
    <t>LO170_A</t>
  </si>
  <si>
    <t>MD193_A</t>
  </si>
  <si>
    <t>MG098_A</t>
  </si>
  <si>
    <t>MM139_A</t>
  </si>
  <si>
    <t>MS168_A</t>
  </si>
  <si>
    <t>MV158_A</t>
  </si>
  <si>
    <t>NH032_A</t>
  </si>
  <si>
    <t>NS028_A</t>
  </si>
  <si>
    <t>PR068_A</t>
  </si>
  <si>
    <t>RD061_A</t>
  </si>
  <si>
    <t>RP186_A</t>
  </si>
  <si>
    <t>SF082_A</t>
  </si>
  <si>
    <t>SH196_A</t>
  </si>
  <si>
    <t>SH201_A</t>
  </si>
  <si>
    <t>SI114_A</t>
  </si>
  <si>
    <t>SN107_A</t>
  </si>
  <si>
    <t>SS066_A</t>
  </si>
  <si>
    <t>VP035_A</t>
  </si>
  <si>
    <t>VS065_A</t>
  </si>
  <si>
    <t>VT191_A</t>
  </si>
  <si>
    <t>P.Value</t>
  </si>
  <si>
    <t>adj.P.Val</t>
  </si>
  <si>
    <t>cg00178359</t>
  </si>
  <si>
    <t>chr16</t>
  </si>
  <si>
    <t>-</t>
  </si>
  <si>
    <t>Island</t>
  </si>
  <si>
    <t>MT1E</t>
  </si>
  <si>
    <t>TSS200</t>
  </si>
  <si>
    <t>cg00337662</t>
  </si>
  <si>
    <t>chr15</t>
  </si>
  <si>
    <t>+</t>
  </si>
  <si>
    <t>cg00417408</t>
  </si>
  <si>
    <t>chr7</t>
  </si>
  <si>
    <t>cg00630637</t>
  </si>
  <si>
    <t>S_Shore</t>
  </si>
  <si>
    <t>GPR139</t>
  </si>
  <si>
    <t>TSS1500</t>
  </si>
  <si>
    <t>cg00657200</t>
  </si>
  <si>
    <t>chr3</t>
  </si>
  <si>
    <t>cg01443601</t>
  </si>
  <si>
    <t>chr8</t>
  </si>
  <si>
    <t>cg01610488</t>
  </si>
  <si>
    <t>TRPA1</t>
  </si>
  <si>
    <t>cg01645998</t>
  </si>
  <si>
    <t>SDR42E1</t>
  </si>
  <si>
    <t>cg01733638</t>
  </si>
  <si>
    <t>chr4</t>
  </si>
  <si>
    <t>C4orf49</t>
  </si>
  <si>
    <t>Body</t>
  </si>
  <si>
    <t>cg02244695</t>
  </si>
  <si>
    <t>cg02510267</t>
  </si>
  <si>
    <t>chr11</t>
  </si>
  <si>
    <t>cg02512505</t>
  </si>
  <si>
    <t>cg02703870</t>
  </si>
  <si>
    <t>cg02928664</t>
  </si>
  <si>
    <t>chr19</t>
  </si>
  <si>
    <t>CDC42EP5</t>
  </si>
  <si>
    <t>cg03175975</t>
  </si>
  <si>
    <t>chr2</t>
  </si>
  <si>
    <t>N_Shore</t>
  </si>
  <si>
    <t>INHBB</t>
  </si>
  <si>
    <t>cg03250019</t>
  </si>
  <si>
    <t>chr18</t>
  </si>
  <si>
    <t>cg03629151</t>
  </si>
  <si>
    <t>cg03702236</t>
  </si>
  <si>
    <t>chr5</t>
  </si>
  <si>
    <t>SEMA5A</t>
  </si>
  <si>
    <t>cg03764518</t>
  </si>
  <si>
    <t>chr10</t>
  </si>
  <si>
    <t>cg04034767</t>
  </si>
  <si>
    <t>chr12</t>
  </si>
  <si>
    <t>GRASP</t>
  </si>
  <si>
    <t>1stExon</t>
  </si>
  <si>
    <t>cg04115680</t>
  </si>
  <si>
    <t>SRRM3</t>
  </si>
  <si>
    <t>cg04582294</t>
  </si>
  <si>
    <t>GRID1</t>
  </si>
  <si>
    <t>cg04586579</t>
  </si>
  <si>
    <t>5'UTR</t>
  </si>
  <si>
    <t>cg04629898</t>
  </si>
  <si>
    <t>cg04861380</t>
  </si>
  <si>
    <t>cg05056120</t>
  </si>
  <si>
    <t>EBF1</t>
  </si>
  <si>
    <t>cg05385453</t>
  </si>
  <si>
    <t>UNC5D</t>
  </si>
  <si>
    <t>cg05404625</t>
  </si>
  <si>
    <t>cg05872306</t>
  </si>
  <si>
    <t>chr14</t>
  </si>
  <si>
    <t>FOXG1</t>
  </si>
  <si>
    <t>cg06010588</t>
  </si>
  <si>
    <t>cg06638129</t>
  </si>
  <si>
    <t>cg06684850</t>
  </si>
  <si>
    <t>cg06830659</t>
  </si>
  <si>
    <t>CDH8</t>
  </si>
  <si>
    <t>cg06873316</t>
  </si>
  <si>
    <t>cg07280482</t>
  </si>
  <si>
    <t>chr17</t>
  </si>
  <si>
    <t>STAC2</t>
  </si>
  <si>
    <t>cg07769074</t>
  </si>
  <si>
    <t>cg07854207</t>
  </si>
  <si>
    <t>cg08000065</t>
  </si>
  <si>
    <t>cg08120263</t>
  </si>
  <si>
    <t>cg08426444</t>
  </si>
  <si>
    <t>cg08428452</t>
  </si>
  <si>
    <t>cg08892158</t>
  </si>
  <si>
    <t>cg08933939</t>
  </si>
  <si>
    <t>chr6</t>
  </si>
  <si>
    <t>PRDM13</t>
  </si>
  <si>
    <t>cg09272992</t>
  </si>
  <si>
    <t>cg10147797</t>
  </si>
  <si>
    <t>cg10159215</t>
  </si>
  <si>
    <t>chr1</t>
  </si>
  <si>
    <t>cg10824063</t>
  </si>
  <si>
    <t>cg10828337</t>
  </si>
  <si>
    <t>cg10968508</t>
  </si>
  <si>
    <t>OpenSea</t>
  </si>
  <si>
    <t>cg11071288</t>
  </si>
  <si>
    <t>cg11438011</t>
  </si>
  <si>
    <t>cg12071328</t>
  </si>
  <si>
    <t>cg12754421</t>
  </si>
  <si>
    <t>cg12927990</t>
  </si>
  <si>
    <t>cg13167753</t>
  </si>
  <si>
    <t>SYT14</t>
  </si>
  <si>
    <t>cg13397057</t>
  </si>
  <si>
    <t>cg13492159</t>
  </si>
  <si>
    <t>BTBD11</t>
  </si>
  <si>
    <t>cg13561879</t>
  </si>
  <si>
    <t>cg13867963</t>
  </si>
  <si>
    <t>cg13933835</t>
  </si>
  <si>
    <t>cg14749465</t>
  </si>
  <si>
    <t>cg14750277</t>
  </si>
  <si>
    <t>cg14979907</t>
  </si>
  <si>
    <t>cg14991984</t>
  </si>
  <si>
    <t>cg16657164</t>
  </si>
  <si>
    <t>cg16976370</t>
  </si>
  <si>
    <t>GABRA4</t>
  </si>
  <si>
    <t>cg17357286</t>
  </si>
  <si>
    <t>cg17889086</t>
  </si>
  <si>
    <t>cg17949915</t>
  </si>
  <si>
    <t>N_Shelf</t>
  </si>
  <si>
    <t>cg18368820</t>
  </si>
  <si>
    <t>cg18369866</t>
  </si>
  <si>
    <t>POU4F3</t>
  </si>
  <si>
    <t>cg19015497</t>
  </si>
  <si>
    <t>cg19179801</t>
  </si>
  <si>
    <t>cg19336959</t>
  </si>
  <si>
    <t>cg21178365</t>
  </si>
  <si>
    <t>cg21183256</t>
  </si>
  <si>
    <t>cg21187352</t>
  </si>
  <si>
    <t>cg21309147</t>
  </si>
  <si>
    <t>cg21649442</t>
  </si>
  <si>
    <t>cg21816308</t>
  </si>
  <si>
    <t>cg22110428</t>
  </si>
  <si>
    <t>CEACAM18</t>
  </si>
  <si>
    <t>cg22593533</t>
  </si>
  <si>
    <t>chr21</t>
  </si>
  <si>
    <t>OLIG2</t>
  </si>
  <si>
    <t>cg22983083</t>
  </si>
  <si>
    <t>ADAMTS10</t>
  </si>
  <si>
    <t>cg23502778</t>
  </si>
  <si>
    <t>cg23718462</t>
  </si>
  <si>
    <t>chr13</t>
  </si>
  <si>
    <t>cg24100636</t>
  </si>
  <si>
    <t>PRMT8</t>
  </si>
  <si>
    <t>cg24131595</t>
  </si>
  <si>
    <t>cg24362016</t>
  </si>
  <si>
    <t>cg24674189</t>
  </si>
  <si>
    <t>BRCA2</t>
  </si>
  <si>
    <t>cg25124476</t>
  </si>
  <si>
    <t>cg25951981</t>
  </si>
  <si>
    <t>cg26460471</t>
  </si>
  <si>
    <t>CpG Site</t>
  </si>
  <si>
    <t>TMEM176B</t>
  </si>
  <si>
    <t>GRM7</t>
  </si>
  <si>
    <t>C8orf88</t>
  </si>
  <si>
    <t>NELL1</t>
  </si>
  <si>
    <t>LOC642597</t>
  </si>
  <si>
    <t>BDNF</t>
  </si>
  <si>
    <t>SLIT2</t>
  </si>
  <si>
    <t>GRIA4</t>
  </si>
  <si>
    <t>LPPR5</t>
  </si>
  <si>
    <t>HTR4</t>
  </si>
  <si>
    <t>GRP</t>
  </si>
  <si>
    <t>CNGA3</t>
  </si>
  <si>
    <t>PITX2</t>
  </si>
  <si>
    <t>NOVA1</t>
  </si>
  <si>
    <t>ZNF44</t>
  </si>
  <si>
    <t>Chromosome</t>
  </si>
  <si>
    <t>Position</t>
  </si>
  <si>
    <t>Strand</t>
  </si>
  <si>
    <t>UCSC RefGene Name</t>
  </si>
  <si>
    <t>Sample_Name</t>
  </si>
  <si>
    <t>Tissue</t>
  </si>
  <si>
    <t>Treatment_Info</t>
  </si>
  <si>
    <t>Pam50</t>
  </si>
  <si>
    <t>Path_CR</t>
  </si>
  <si>
    <t>Age</t>
  </si>
  <si>
    <t>PET_SUV_Baseline</t>
  </si>
  <si>
    <t>SUV_Reduction_After_First_chemo</t>
  </si>
  <si>
    <t>Baseline_Path</t>
  </si>
  <si>
    <t>Baseline_Path_Grade</t>
  </si>
  <si>
    <t>Baseline_Path_Vascular_Invasion</t>
  </si>
  <si>
    <t>Baseline_Clinical_TNM_Stage</t>
  </si>
  <si>
    <t>Final_Path_TNM_Stage</t>
  </si>
  <si>
    <t>Response</t>
  </si>
  <si>
    <t>Relapse</t>
  </si>
  <si>
    <t>Time_to_relapse_Days</t>
  </si>
  <si>
    <t>Days_on_study_without_relapse</t>
  </si>
  <si>
    <t>Dead</t>
  </si>
  <si>
    <t>Days_on_study_without_death</t>
  </si>
  <si>
    <t>Prognosis</t>
  </si>
  <si>
    <t>Event_before_2.5_years</t>
  </si>
  <si>
    <t>Event_free_after_5_years</t>
  </si>
  <si>
    <t>Disease_free_survival_months</t>
  </si>
  <si>
    <t>AF013_Tissue_A</t>
  </si>
  <si>
    <t>A</t>
  </si>
  <si>
    <t>FEC/TAX</t>
  </si>
  <si>
    <t>LumB</t>
  </si>
  <si>
    <t>No</t>
  </si>
  <si>
    <t>ILC/LCIS</t>
  </si>
  <si>
    <t>3A</t>
  </si>
  <si>
    <t>2A</t>
  </si>
  <si>
    <t>NonResponder</t>
  </si>
  <si>
    <t>Yes</t>
  </si>
  <si>
    <t>AF013_Tissue_B</t>
  </si>
  <si>
    <t>B</t>
  </si>
  <si>
    <t>LumA</t>
  </si>
  <si>
    <t>AF013_Tissue_C</t>
  </si>
  <si>
    <t>C</t>
  </si>
  <si>
    <t>Normal</t>
  </si>
  <si>
    <t>BH174_Tissue_A</t>
  </si>
  <si>
    <t>IDC</t>
  </si>
  <si>
    <t>2B</t>
  </si>
  <si>
    <t>Non</t>
  </si>
  <si>
    <t>BH174_Tissue_B</t>
  </si>
  <si>
    <t>Basal</t>
  </si>
  <si>
    <t>BT084_Normal_N</t>
  </si>
  <si>
    <t>TAX/FEC</t>
  </si>
  <si>
    <t>Complete</t>
  </si>
  <si>
    <t>Responder</t>
  </si>
  <si>
    <t>BT084_Tissue_A</t>
  </si>
  <si>
    <t>BT084_Tissue_B</t>
  </si>
  <si>
    <t>CC046_Tissue_A</t>
  </si>
  <si>
    <t>3C</t>
  </si>
  <si>
    <t>CC046_Tissue_C</t>
  </si>
  <si>
    <t>CM102_Normal_N</t>
  </si>
  <si>
    <t>CM102_Tissue_A</t>
  </si>
  <si>
    <t>CM102_Tissue_B</t>
  </si>
  <si>
    <t>DB125_Tissue_A</t>
  </si>
  <si>
    <t>Her2</t>
  </si>
  <si>
    <t>1A</t>
  </si>
  <si>
    <t>EH093_Tissue_A</t>
  </si>
  <si>
    <t>1B</t>
  </si>
  <si>
    <t>EL197_Tissue_A</t>
  </si>
  <si>
    <t>EL197_Tissue_B</t>
  </si>
  <si>
    <t>JR058_Tissue_A</t>
  </si>
  <si>
    <t>JS207_Tissue_A</t>
  </si>
  <si>
    <t>JS207_Tissue_B</t>
  </si>
  <si>
    <t>LK051_Tissue_A</t>
  </si>
  <si>
    <t>LL053_Tissue_A</t>
  </si>
  <si>
    <t>LL053_Tissue_B</t>
  </si>
  <si>
    <t>LO170_Tissue_A</t>
  </si>
  <si>
    <t>LO170_Tissue_B</t>
  </si>
  <si>
    <t>MD193_Tissue_A</t>
  </si>
  <si>
    <t>MD193_Tissue_B</t>
  </si>
  <si>
    <t>MG098_Tissue_A</t>
  </si>
  <si>
    <t>3B</t>
  </si>
  <si>
    <t>MG098_Tissue_B</t>
  </si>
  <si>
    <t>MM139_Tissue_A</t>
  </si>
  <si>
    <t>MM139_Tissue_B</t>
  </si>
  <si>
    <t>MS168_Tissue_A</t>
  </si>
  <si>
    <t>MS168_Tissue_B</t>
  </si>
  <si>
    <t>MV158_Tissue_A</t>
  </si>
  <si>
    <t>MV158_Tissue_B</t>
  </si>
  <si>
    <t>NH032_Tissue_A</t>
  </si>
  <si>
    <t>ILC</t>
  </si>
  <si>
    <t>NH032_Tissue_B</t>
  </si>
  <si>
    <t>NH032_Tissue_C</t>
  </si>
  <si>
    <t>NS028_Tissue_A</t>
  </si>
  <si>
    <t>idc</t>
  </si>
  <si>
    <t>NS028_Tissue_B</t>
  </si>
  <si>
    <t>PR068_Normal_N</t>
  </si>
  <si>
    <t>PR068_Tissue_A</t>
  </si>
  <si>
    <t>RD061_Tissue_A</t>
  </si>
  <si>
    <t>RD061_Tissue_B</t>
  </si>
  <si>
    <t>RP186_Tissue_A</t>
  </si>
  <si>
    <t>RP186_Tissue_B</t>
  </si>
  <si>
    <t>SF082_Normal_N</t>
  </si>
  <si>
    <t>SF082_Tissue_A</t>
  </si>
  <si>
    <t>SF082_Tissue_B</t>
  </si>
  <si>
    <t>SH196_Tissue_A</t>
  </si>
  <si>
    <t>SH201_Tissue_A</t>
  </si>
  <si>
    <t>SI114_Tissue_A</t>
  </si>
  <si>
    <t>SI114_Tissue_B</t>
  </si>
  <si>
    <t>SI114_Tissue_C</t>
  </si>
  <si>
    <t>SN107_Tissue_A</t>
  </si>
  <si>
    <t>SN107_Tissue_B</t>
  </si>
  <si>
    <t>SS066_Tissue_A</t>
  </si>
  <si>
    <t>VP035_Tissue_A</t>
  </si>
  <si>
    <t>VP035_Tissue_C</t>
  </si>
  <si>
    <t>VS065_Tissue_A</t>
  </si>
  <si>
    <t>VS065_Tissue_B</t>
  </si>
  <si>
    <t>VT191_Tissue_A</t>
  </si>
  <si>
    <t>13% increase</t>
  </si>
  <si>
    <t>VT191_Tissue_B</t>
  </si>
  <si>
    <t>Gene</t>
  </si>
  <si>
    <t>CIlower</t>
  </si>
  <si>
    <t>CIupper</t>
  </si>
  <si>
    <t>TMEM176A</t>
  </si>
  <si>
    <t>Overall Survival</t>
  </si>
  <si>
    <t>Predictor</t>
  </si>
  <si>
    <t>HR (95% CI)</t>
  </si>
  <si>
    <t>Response to Therapy</t>
  </si>
  <si>
    <t>12.5 (1.28-100)</t>
  </si>
  <si>
    <t>Stage (2 vs 3)</t>
  </si>
  <si>
    <t>3.59 (0.77-16.7)</t>
  </si>
  <si>
    <t>2.34 (0.43-12.8)</t>
  </si>
  <si>
    <t xml:space="preserve">     + Age</t>
  </si>
  <si>
    <t>3.53 (0.76-16.5)</t>
  </si>
  <si>
    <t>2.37 (0.43-13.1)</t>
  </si>
  <si>
    <t>0.99 (0.92-0.93)</t>
  </si>
  <si>
    <t>1.09 (0.96-1.24)</t>
  </si>
  <si>
    <t xml:space="preserve">     + Stage (2 vs 3)</t>
  </si>
  <si>
    <t>0.99 (0.94-1.05)</t>
  </si>
  <si>
    <t>1.09 (0.96-1.23)</t>
  </si>
  <si>
    <t>Purity</t>
  </si>
  <si>
    <t xml:space="preserve">     InfiniumPurify</t>
  </si>
  <si>
    <t>1.04 (0.98-1.10)</t>
  </si>
  <si>
    <t>1.06 (0.98-1.15)</t>
  </si>
  <si>
    <t xml:space="preserve">     EpiDISH</t>
  </si>
  <si>
    <t>1.01 (0.98-1.05)</t>
  </si>
  <si>
    <t>1.01 (0.97-1.06)</t>
  </si>
  <si>
    <t>Cell Fraction</t>
  </si>
  <si>
    <t xml:space="preserve">     Fibroblast</t>
  </si>
  <si>
    <t>1.01 (0.94-1.09)</t>
  </si>
  <si>
    <t>1.10 (0.95-1.27)</t>
  </si>
  <si>
    <t xml:space="preserve">     B Cell</t>
  </si>
  <si>
    <t>0.99 (0.89-1.09)</t>
  </si>
  <si>
    <t>0.98 (0.88-1.10)</t>
  </si>
  <si>
    <t xml:space="preserve">     Natural Killer Cell</t>
  </si>
  <si>
    <t>0.91 (0.76-1.08)</t>
  </si>
  <si>
    <t>0.86 (0.66-1.13)</t>
  </si>
  <si>
    <t xml:space="preserve">     Monocytes</t>
  </si>
  <si>
    <t>1.02 (0.87-1.15)</t>
  </si>
  <si>
    <t>0.99 (0.80-1.21)</t>
  </si>
  <si>
    <t xml:space="preserve">     CD4+ T-cell</t>
  </si>
  <si>
    <t>0.93 (0.83-1.06)</t>
  </si>
  <si>
    <t>0.94 (0.81-1.09)</t>
  </si>
  <si>
    <t xml:space="preserve">     CD8+ T-cell</t>
  </si>
  <si>
    <t>1.00 (0.87-1.15)</t>
  </si>
  <si>
    <t>1.01 (0.85-1.20)</t>
  </si>
  <si>
    <t xml:space="preserve">     Eosinophils</t>
  </si>
  <si>
    <t>1.13 (0.73-1.77)</t>
  </si>
  <si>
    <t>1.22 (0.76-1.95)</t>
  </si>
  <si>
    <t xml:space="preserve">     Neutrophils</t>
  </si>
  <si>
    <t>0.96 (0.80-1.15)</t>
  </si>
  <si>
    <t>0.84 (0.61-1.15)</t>
  </si>
  <si>
    <t>Complete Responder</t>
  </si>
  <si>
    <t>Non-Responder</t>
  </si>
  <si>
    <t>Total</t>
  </si>
  <si>
    <t>Diagnostic (A)</t>
  </si>
  <si>
    <t>Mid-NAC (B)</t>
  </si>
  <si>
    <t>Post-NAC (C)</t>
  </si>
  <si>
    <t>Normal tissue (N)</t>
  </si>
  <si>
    <t>Age, median (range)</t>
  </si>
  <si>
    <t>47.6 (25-69)</t>
  </si>
  <si>
    <t>45.9 (30-58)</t>
  </si>
  <si>
    <t>50.5 (36-67)</t>
  </si>
  <si>
    <t>47.5 (25-69)</t>
  </si>
  <si>
    <t>Grade at diagnosis (%)</t>
  </si>
  <si>
    <t>2 (6.3%)</t>
  </si>
  <si>
    <t>1 (3.1%)</t>
  </si>
  <si>
    <t>3 (9.4%)</t>
  </si>
  <si>
    <t>4 (12.5%)</t>
  </si>
  <si>
    <t>10 (31.3%)</t>
  </si>
  <si>
    <t>11 (34.4%)</t>
  </si>
  <si>
    <t>6 (18.8%)</t>
  </si>
  <si>
    <t>7 (21.9%)</t>
  </si>
  <si>
    <t>Grade post-NAC (%)</t>
  </si>
  <si>
    <t>pCR</t>
  </si>
  <si>
    <t>12 (37.5%)</t>
  </si>
  <si>
    <t>5 (15.6%)</t>
  </si>
  <si>
    <t>N/A</t>
  </si>
  <si>
    <t>Death from disease (%, n = 32)</t>
  </si>
  <si>
    <t>Gene ID</t>
  </si>
  <si>
    <t>Chr</t>
  </si>
  <si>
    <t>Range (hg19)</t>
  </si>
  <si>
    <t>No. CpGs</t>
  </si>
  <si>
    <t>Function/Relevance to TNBC</t>
  </si>
  <si>
    <t>TMEM176A/B</t>
  </si>
  <si>
    <t>Chr7</t>
  </si>
  <si>
    <t>150497065-150498205</t>
  </si>
  <si>
    <t>100/0</t>
  </si>
  <si>
    <t>90/10</t>
  </si>
  <si>
    <t>Chr8</t>
  </si>
  <si>
    <t>3509283-35093411</t>
  </si>
  <si>
    <t>93/7</t>
  </si>
  <si>
    <t>Putative metastatic suppressor gene</t>
  </si>
  <si>
    <t>Chr17</t>
  </si>
  <si>
    <t>37381830-37382301</t>
  </si>
  <si>
    <t>72/28</t>
  </si>
  <si>
    <t>Hypermethylated in other cancers</t>
  </si>
  <si>
    <t>Chr16</t>
  </si>
  <si>
    <t>82044738-82045297</t>
  </si>
  <si>
    <t>80/20</t>
  </si>
  <si>
    <t>Chr11</t>
  </si>
  <si>
    <t>20690682-20691429</t>
  </si>
  <si>
    <t>83/17</t>
  </si>
  <si>
    <t>[5]</t>
  </si>
  <si>
    <t>Chr18</t>
  </si>
  <si>
    <t>56887002-56887785</t>
  </si>
  <si>
    <t>73/27</t>
  </si>
  <si>
    <t>Development on tumours and drug resistance</t>
  </si>
  <si>
    <t>[6]</t>
  </si>
  <si>
    <t>Chr14</t>
  </si>
  <si>
    <t>29235928-29236535</t>
  </si>
  <si>
    <t>0/100</t>
  </si>
  <si>
    <t>Potential transcriptional repressor</t>
  </si>
  <si>
    <t>[7]</t>
  </si>
  <si>
    <t>62069806-62070365</t>
  </si>
  <si>
    <t>[8]</t>
  </si>
  <si>
    <t>105480979-105481322</t>
  </si>
  <si>
    <t>86/14</t>
  </si>
  <si>
    <t>Prognostic value in breast cancer</t>
  </si>
  <si>
    <t>[9]</t>
  </si>
  <si>
    <t>CpG Island % (Island/Shore)</t>
  </si>
  <si>
    <t>RefSeq % (Promoter/Exon)</t>
  </si>
  <si>
    <t>Reference</t>
  </si>
  <si>
    <t>References</t>
  </si>
  <si>
    <t>Partial Responder</t>
  </si>
  <si>
    <t>Partial</t>
  </si>
  <si>
    <t>Partial Responders Included</t>
  </si>
  <si>
    <t>Partial Responders Excluded</t>
  </si>
  <si>
    <t>SETUP - Partial Responders Excluded</t>
  </si>
  <si>
    <t>SETUP - Partial Responders Included</t>
  </si>
  <si>
    <t>Responder Average</t>
  </si>
  <si>
    <t>Non-Responder Average</t>
  </si>
  <si>
    <t>Responders</t>
  </si>
  <si>
    <t>Non-Responders</t>
  </si>
  <si>
    <t>KRAS signalling</t>
  </si>
  <si>
    <t>Cell-cell signalling</t>
  </si>
  <si>
    <t>Cell-cell adhesion</t>
  </si>
  <si>
    <t>Apoptosis and morphogenesis</t>
  </si>
  <si>
    <t>Ion transport</t>
  </si>
  <si>
    <t>Synaptic functonality</t>
  </si>
  <si>
    <t>Oxidoreductase activity</t>
  </si>
  <si>
    <t>Cell differentiation and cell cycle</t>
  </si>
  <si>
    <t>Cell differentiation and proliferation</t>
  </si>
  <si>
    <t>[10]</t>
  </si>
  <si>
    <t>Hallmark/KEGG Pathway Involvement [1,2]</t>
  </si>
  <si>
    <t>[11]</t>
  </si>
  <si>
    <t>0/0/0/100</t>
  </si>
  <si>
    <t>0/0/100/0</t>
  </si>
  <si>
    <t>100/0/0/0</t>
  </si>
  <si>
    <t>0/10/90/0</t>
  </si>
  <si>
    <t>Complete Responder Average</t>
  </si>
  <si>
    <t>Standard Deviation</t>
  </si>
  <si>
    <r>
      <t>Hazard1Percent</t>
    </r>
    <r>
      <rPr>
        <b/>
        <vertAlign val="superscript"/>
        <sz val="11"/>
        <color theme="1"/>
        <rFont val="Calibri"/>
        <family val="2"/>
      </rPr>
      <t>α</t>
    </r>
  </si>
  <si>
    <r>
      <t>Hazard10Percent</t>
    </r>
    <r>
      <rPr>
        <b/>
        <vertAlign val="superscript"/>
        <sz val="11"/>
        <color theme="1"/>
        <rFont val="Calibri"/>
        <family val="2"/>
      </rPr>
      <t>β</t>
    </r>
  </si>
  <si>
    <r>
      <rPr>
        <vertAlign val="superscript"/>
        <sz val="8"/>
        <color theme="1"/>
        <rFont val="Calibri"/>
        <family val="2"/>
        <scheme val="minor"/>
      </rPr>
      <t>α</t>
    </r>
    <r>
      <rPr>
        <sz val="8"/>
        <color theme="1"/>
        <rFont val="Calibri"/>
        <family val="2"/>
        <scheme val="minor"/>
      </rPr>
      <t xml:space="preserve"> Hazard ratio calculated for every 1% change in methylation</t>
    </r>
  </si>
  <si>
    <t>Cox ph p-value</t>
  </si>
  <si>
    <r>
      <rPr>
        <vertAlign val="superscript"/>
        <sz val="8"/>
        <color theme="1"/>
        <rFont val="Calibri"/>
        <family val="2"/>
        <scheme val="minor"/>
      </rPr>
      <t>β</t>
    </r>
    <r>
      <rPr>
        <sz val="8"/>
        <color theme="1"/>
        <rFont val="Calibri"/>
        <family val="2"/>
        <scheme val="minor"/>
      </rPr>
      <t xml:space="preserve"> Hazard ratio calculated for every 10% change in methylation. 95% Confidence intervals are calculated from this statistic</t>
    </r>
  </si>
  <si>
    <r>
      <t xml:space="preserve">Relation to Island </t>
    </r>
    <r>
      <rPr>
        <b/>
        <vertAlign val="superscript"/>
        <sz val="12"/>
        <color theme="1"/>
        <rFont val="Calibri"/>
        <family val="2"/>
      </rPr>
      <t>β</t>
    </r>
  </si>
  <si>
    <r>
      <t xml:space="preserve">UCSC RefGene Group </t>
    </r>
    <r>
      <rPr>
        <b/>
        <vertAlign val="superscript"/>
        <sz val="12"/>
        <color theme="1"/>
        <rFont val="Calibri"/>
        <family val="2"/>
      </rPr>
      <t>α</t>
    </r>
  </si>
  <si>
    <r>
      <t xml:space="preserve">α </t>
    </r>
    <r>
      <rPr>
        <sz val="8"/>
        <color theme="1"/>
        <rFont val="Calibri"/>
        <family val="2"/>
      </rPr>
      <t>5'UTR = 5 Prime Untranslated Region; TSS200 = Within 200 base pairs of the transcription start site; TSS1500 = Within 1500 base pairs of the transcription start site; Body = Within the gene body; 1st Exon = Within the first exon of the gene</t>
    </r>
  </si>
  <si>
    <r>
      <rPr>
        <vertAlign val="superscript"/>
        <sz val="8"/>
        <color theme="1"/>
        <rFont val="Calibri"/>
        <family val="2"/>
      </rPr>
      <t>β</t>
    </r>
    <r>
      <rPr>
        <sz val="8"/>
        <color theme="1"/>
        <rFont val="Calibri"/>
        <family val="2"/>
      </rPr>
      <t xml:space="preserve"> Location of the CpG relative to nearest CpG island. Shore = 0–2 kb from island. Shelf = 2–4 kb from island. N = upstream (5’) of CpG island. S = downstream (3’) of CpG island.</t>
    </r>
  </si>
  <si>
    <t>Sample no. (n = 32)</t>
  </si>
  <si>
    <t># All clinical and other details for each patient individually</t>
  </si>
  <si>
    <t># Basic cohort clinical information used in this study, summarised by responder group</t>
  </si>
  <si>
    <r>
      <rPr>
        <b/>
        <sz val="16"/>
        <color theme="1"/>
        <rFont val="Calibri"/>
        <family val="2"/>
        <scheme val="minor"/>
      </rPr>
      <t xml:space="preserve">Supplementary Table S2: </t>
    </r>
    <r>
      <rPr>
        <sz val="12"/>
        <color theme="1"/>
        <rFont val="Calibri"/>
        <family val="2"/>
        <scheme val="minor"/>
      </rPr>
      <t>Additional characterization of patient samples</t>
    </r>
  </si>
  <si>
    <r>
      <rPr>
        <b/>
        <sz val="16"/>
        <color theme="1"/>
        <rFont val="Calibri"/>
        <family val="2"/>
        <scheme val="minor"/>
      </rPr>
      <t xml:space="preserve">Supplementary Table S3: </t>
    </r>
    <r>
      <rPr>
        <sz val="12"/>
        <color theme="1"/>
        <rFont val="Calibri"/>
        <family val="2"/>
        <scheme val="minor"/>
      </rPr>
      <t>92 significant differentially methylated probes between responders and non-responders</t>
    </r>
  </si>
  <si>
    <t># DMPs with FDR&lt;0.1 between responder and non-responder groups</t>
  </si>
  <si>
    <r>
      <rPr>
        <b/>
        <sz val="16"/>
        <color theme="1"/>
        <rFont val="Calibri"/>
        <family val="2"/>
        <scheme val="minor"/>
      </rPr>
      <t xml:space="preserve">Supplementary Table S4: </t>
    </r>
    <r>
      <rPr>
        <sz val="12"/>
        <color theme="1"/>
        <rFont val="Calibri"/>
        <family val="2"/>
        <scheme val="minor"/>
      </rPr>
      <t xml:space="preserve">SETUP differentially methylated regions – Extended  </t>
    </r>
  </si>
  <si>
    <r>
      <t xml:space="preserve"># DMRs with FDR&lt;0.1 and aboslute </t>
    </r>
    <r>
      <rPr>
        <sz val="10"/>
        <color theme="1"/>
        <rFont val="Calibri"/>
        <family val="2"/>
      </rPr>
      <t xml:space="preserve">∆β difference &gt;10% </t>
    </r>
    <r>
      <rPr>
        <sz val="10"/>
        <color theme="1"/>
        <rFont val="Calibri"/>
        <family val="2"/>
        <scheme val="minor"/>
      </rPr>
      <t>between responder and non-responder groups. Extended details from Table 1</t>
    </r>
  </si>
  <si>
    <r>
      <rPr>
        <b/>
        <sz val="16"/>
        <color theme="1"/>
        <rFont val="Calibri"/>
        <family val="2"/>
        <scheme val="minor"/>
      </rPr>
      <t xml:space="preserve">Supplementary Table S5: </t>
    </r>
    <r>
      <rPr>
        <sz val="12"/>
        <color theme="1"/>
        <rFont val="Calibri"/>
        <family val="2"/>
        <scheme val="minor"/>
      </rPr>
      <t>Transcripts per million (TPM) of genes associated with each DMR</t>
    </r>
  </si>
  <si>
    <t xml:space="preserve"># Expression data of the 9 response-DMRs found within the SETUP study. </t>
  </si>
  <si>
    <t>p (Welch t-test)</t>
  </si>
  <si>
    <r>
      <rPr>
        <b/>
        <sz val="16"/>
        <color theme="1"/>
        <rFont val="Calibri"/>
        <family val="2"/>
        <scheme val="minor"/>
      </rPr>
      <t xml:space="preserve">Supplementary Table S6: </t>
    </r>
    <r>
      <rPr>
        <sz val="12"/>
        <color theme="1"/>
        <rFont val="Calibri"/>
        <family val="2"/>
        <scheme val="minor"/>
      </rPr>
      <t>Survival analysis of SETUP patients using clinical variables and methylation estimated cellular composition, with samples from partial responders included/excluded</t>
    </r>
  </si>
  <si>
    <t># Log-rank and Cox proportional hazards model testing to check for clinical and cellular composition associations with overall survival</t>
  </si>
  <si>
    <r>
      <rPr>
        <b/>
        <sz val="16"/>
        <color theme="1"/>
        <rFont val="Calibri"/>
        <family val="2"/>
        <scheme val="minor"/>
      </rPr>
      <t xml:space="preserve">Supplementary Table S7: </t>
    </r>
    <r>
      <rPr>
        <sz val="12"/>
        <color theme="1"/>
        <rFont val="Calibri"/>
        <family val="2"/>
        <scheme val="minor"/>
      </rPr>
      <t>Survival analysis of SETUP patients using DMRs, with samples from partial responders included/excluded</t>
    </r>
  </si>
  <si>
    <t xml:space="preserve"># Cox proportional hazards model for all nine response-DMRs </t>
  </si>
  <si>
    <t>Metastasis and reduced overall survival. Activation of ERK signalling</t>
  </si>
  <si>
    <t>[12]</t>
  </si>
  <si>
    <t>[3,4]</t>
  </si>
  <si>
    <t>Partial Responder Average</t>
  </si>
  <si>
    <r>
      <t>Log-rank p-value</t>
    </r>
    <r>
      <rPr>
        <vertAlign val="superscript"/>
        <sz val="12"/>
        <color theme="1"/>
        <rFont val="Calibri"/>
        <family val="2"/>
        <scheme val="minor"/>
      </rPr>
      <t xml:space="preserve"> α</t>
    </r>
  </si>
  <si>
    <r>
      <t>Cox ph p-value</t>
    </r>
    <r>
      <rPr>
        <vertAlign val="superscript"/>
        <sz val="12"/>
        <color theme="1"/>
        <rFont val="Calibri"/>
        <family val="2"/>
        <scheme val="minor"/>
      </rPr>
      <t xml:space="preserve"> β</t>
    </r>
  </si>
  <si>
    <r>
      <t>4.76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(1.00-25.0)</t>
    </r>
  </si>
  <si>
    <r>
      <t>8.0x10</t>
    </r>
    <r>
      <rPr>
        <b/>
        <vertAlign val="superscript"/>
        <sz val="12"/>
        <color theme="1"/>
        <rFont val="Calibri"/>
        <family val="2"/>
        <scheme val="minor"/>
      </rPr>
      <t>-4</t>
    </r>
  </si>
  <si>
    <r>
      <t xml:space="preserve">α </t>
    </r>
    <r>
      <rPr>
        <sz val="8"/>
        <color theme="1"/>
        <rFont val="Calibri"/>
        <family val="2"/>
        <scheme val="minor"/>
      </rPr>
      <t>Calculated as a binary split of cohort. For continuous variables (Age/Purity/Cell Fraction), variables were split as the top 25% vs bottom 75% to reflect the balance of patient survival in the SETUP trial</t>
    </r>
  </si>
  <si>
    <r>
      <t xml:space="preserve">β </t>
    </r>
    <r>
      <rPr>
        <sz val="8"/>
        <color theme="1"/>
        <rFont val="Calibri"/>
        <family val="2"/>
        <scheme val="minor"/>
      </rPr>
      <t>Cox proportional-hazard model (All continuous variables remained continuous for this analysis)</t>
    </r>
  </si>
  <si>
    <r>
      <t xml:space="preserve">α </t>
    </r>
    <r>
      <rPr>
        <sz val="8"/>
        <color theme="1"/>
        <rFont val="Calibri"/>
        <family val="2"/>
        <scheme val="minor"/>
      </rPr>
      <t>Calculated as Non-responders minus responders</t>
    </r>
  </si>
  <si>
    <r>
      <t xml:space="preserve">β </t>
    </r>
    <r>
      <rPr>
        <sz val="8"/>
        <color theme="1"/>
        <rFont val="Calibri"/>
        <family val="2"/>
        <scheme val="minor"/>
      </rPr>
      <t>Fisher’s multiple comparison statistic</t>
    </r>
  </si>
  <si>
    <r>
      <t>γ</t>
    </r>
    <r>
      <rPr>
        <sz val="8"/>
        <color theme="1"/>
        <rFont val="Calibri"/>
        <family val="2"/>
        <scheme val="minor"/>
      </rPr>
      <t xml:space="preserve"> Data from Roadmap MCF7 Segmentation</t>
    </r>
  </si>
  <si>
    <r>
      <t>Average Db</t>
    </r>
    <r>
      <rPr>
        <vertAlign val="superscript"/>
        <sz val="12"/>
        <color theme="1"/>
        <rFont val="Calibri"/>
        <family val="2"/>
        <scheme val="minor"/>
      </rPr>
      <t xml:space="preserve"> α</t>
    </r>
  </si>
  <si>
    <r>
      <t>P</t>
    </r>
    <r>
      <rPr>
        <vertAlign val="superscript"/>
        <sz val="12"/>
        <color theme="1"/>
        <rFont val="Calibri"/>
        <family val="2"/>
        <scheme val="minor"/>
      </rPr>
      <t xml:space="preserve"> β</t>
    </r>
  </si>
  <si>
    <r>
      <t xml:space="preserve">MCF7 ChromHMM % (Active/Bivalent/Polycomb/Quiescent) </t>
    </r>
    <r>
      <rPr>
        <vertAlign val="superscript"/>
        <sz val="12"/>
        <color theme="1"/>
        <rFont val="Calibri"/>
        <family val="2"/>
        <scheme val="minor"/>
      </rPr>
      <t>γ</t>
    </r>
  </si>
  <si>
    <r>
      <t>2.04x10</t>
    </r>
    <r>
      <rPr>
        <vertAlign val="superscript"/>
        <sz val="12"/>
        <color theme="1"/>
        <rFont val="Calibri"/>
        <family val="2"/>
        <scheme val="minor"/>
      </rPr>
      <t>-9</t>
    </r>
  </si>
  <si>
    <r>
      <t>2.35x10</t>
    </r>
    <r>
      <rPr>
        <vertAlign val="superscript"/>
        <sz val="12"/>
        <color theme="1"/>
        <rFont val="Calibri"/>
        <family val="2"/>
        <scheme val="minor"/>
      </rPr>
      <t>-4</t>
    </r>
  </si>
  <si>
    <r>
      <t>3.73x10</t>
    </r>
    <r>
      <rPr>
        <vertAlign val="superscript"/>
        <sz val="12"/>
        <color theme="1"/>
        <rFont val="Calibri"/>
        <family val="2"/>
        <scheme val="minor"/>
      </rPr>
      <t>-4</t>
    </r>
  </si>
  <si>
    <r>
      <t>1.13x10</t>
    </r>
    <r>
      <rPr>
        <vertAlign val="superscript"/>
        <sz val="12"/>
        <color theme="1"/>
        <rFont val="Calibri"/>
        <family val="2"/>
        <scheme val="minor"/>
      </rPr>
      <t>-3</t>
    </r>
  </si>
  <si>
    <r>
      <t>1.49x10</t>
    </r>
    <r>
      <rPr>
        <vertAlign val="superscript"/>
        <sz val="12"/>
        <color theme="1"/>
        <rFont val="Calibri"/>
        <family val="2"/>
        <scheme val="minor"/>
      </rPr>
      <t>-3</t>
    </r>
  </si>
  <si>
    <r>
      <t>2.97x10</t>
    </r>
    <r>
      <rPr>
        <vertAlign val="superscript"/>
        <sz val="12"/>
        <color theme="1"/>
        <rFont val="Calibri"/>
        <family val="2"/>
        <scheme val="minor"/>
      </rPr>
      <t>-3</t>
    </r>
  </si>
  <si>
    <r>
      <t>2.00x10</t>
    </r>
    <r>
      <rPr>
        <vertAlign val="superscript"/>
        <sz val="12"/>
        <color theme="1"/>
        <rFont val="Calibri"/>
        <family val="2"/>
        <scheme val="minor"/>
      </rPr>
      <t>-2</t>
    </r>
  </si>
  <si>
    <r>
      <t xml:space="preserve">Loss of </t>
    </r>
    <r>
      <rPr>
        <i/>
        <sz val="12"/>
        <color theme="1"/>
        <rFont val="Calibri"/>
        <family val="2"/>
        <scheme val="minor"/>
      </rPr>
      <t xml:space="preserve">CDH8 </t>
    </r>
    <r>
      <rPr>
        <sz val="12"/>
        <color theme="1"/>
        <rFont val="Calibri"/>
        <family val="2"/>
        <scheme val="minor"/>
      </rPr>
      <t>reported in breast carcinoma</t>
    </r>
  </si>
  <si>
    <r>
      <t>2.26x10</t>
    </r>
    <r>
      <rPr>
        <vertAlign val="superscript"/>
        <sz val="12"/>
        <color theme="1"/>
        <rFont val="Calibri"/>
        <family val="2"/>
        <scheme val="minor"/>
      </rPr>
      <t>-1</t>
    </r>
  </si>
  <si>
    <r>
      <t xml:space="preserve">Subramanian, A., et al. (2005). </t>
    </r>
    <r>
      <rPr>
        <i/>
        <sz val="12"/>
        <color theme="1"/>
        <rFont val="Calibri"/>
        <family val="2"/>
        <scheme val="minor"/>
      </rPr>
      <t>Gene set enrichment analysis: A knowledge-based approach for interpreting genome-wide expression profiles.</t>
    </r>
    <r>
      <rPr>
        <sz val="12"/>
        <color theme="1"/>
        <rFont val="Calibri"/>
        <family val="2"/>
        <scheme val="minor"/>
      </rPr>
      <t xml:space="preserve"> Proceedings of the National Academy of Sciences 102(43): 15545.</t>
    </r>
  </si>
  <si>
    <r>
      <t>Mootha, V. K., et al. (2003).</t>
    </r>
    <r>
      <rPr>
        <i/>
        <sz val="12"/>
        <color theme="1"/>
        <rFont val="Calibri"/>
        <family val="2"/>
        <scheme val="minor"/>
      </rPr>
      <t xml:space="preserve"> PGC-1α-responsive genes involved in oxidative phosphorylation are coordinately downregulated in human diabetes.</t>
    </r>
    <r>
      <rPr>
        <sz val="12"/>
        <color theme="1"/>
        <rFont val="Calibri"/>
        <family val="2"/>
        <scheme val="minor"/>
      </rPr>
      <t xml:space="preserve"> Nature Genetics 34(3): 267-273.</t>
    </r>
  </si>
  <si>
    <r>
      <t xml:space="preserve">Gao, D., et al., </t>
    </r>
    <r>
      <rPr>
        <i/>
        <sz val="12"/>
        <color theme="1"/>
        <rFont val="Calibri"/>
        <family val="2"/>
        <scheme val="minor"/>
      </rPr>
      <t>Methylation of TMEM176A is an independent prognostic marker and is involved in human colorectal cancer development.</t>
    </r>
    <r>
      <rPr>
        <sz val="12"/>
        <color theme="1"/>
        <rFont val="Calibri"/>
        <family val="2"/>
        <scheme val="minor"/>
      </rPr>
      <t xml:space="preserve"> Epigenetics, 2017. </t>
    </r>
    <r>
      <rPr>
        <b/>
        <sz val="12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(7): p. 575-583.</t>
    </r>
  </si>
  <si>
    <r>
      <t xml:space="preserve">Li H, Zhang M, Linghu E, Zhou F, Herman JG, Hu L, et al. </t>
    </r>
    <r>
      <rPr>
        <i/>
        <sz val="12"/>
        <color theme="1"/>
        <rFont val="Calibri"/>
        <family val="2"/>
        <scheme val="minor"/>
      </rPr>
      <t>Epigenetic silencing of TMEM176A activates ERK signaling in human hepatocellular carcinoma</t>
    </r>
    <r>
      <rPr>
        <sz val="12"/>
        <color theme="1"/>
        <rFont val="Calibri"/>
        <family val="2"/>
        <scheme val="minor"/>
      </rPr>
      <t>. Clinical Epigenetics. 2018;10(1):137.</t>
    </r>
  </si>
  <si>
    <r>
      <t xml:space="preserve">Dong, D., et al., </t>
    </r>
    <r>
      <rPr>
        <i/>
        <sz val="12"/>
        <color theme="1"/>
        <rFont val="Calibri"/>
        <family val="2"/>
        <scheme val="minor"/>
      </rPr>
      <t>UNC5D, suppressed by promoter hypermethylation, inhibits cell metastasis by activating death-associated protein kinase 1 in prostate cancer.</t>
    </r>
    <r>
      <rPr>
        <sz val="12"/>
        <color theme="1"/>
        <rFont val="Calibri"/>
        <family val="2"/>
        <scheme val="minor"/>
      </rPr>
      <t xml:space="preserve"> Cancer Science, 2019. </t>
    </r>
    <r>
      <rPr>
        <b/>
        <sz val="12"/>
        <color theme="1"/>
        <rFont val="Calibri"/>
        <family val="2"/>
        <scheme val="minor"/>
      </rPr>
      <t>110</t>
    </r>
    <r>
      <rPr>
        <sz val="12"/>
        <color theme="1"/>
        <rFont val="Calibri"/>
        <family val="2"/>
        <scheme val="minor"/>
      </rPr>
      <t>(4): p. 1244-1255.</t>
    </r>
  </si>
  <si>
    <r>
      <t xml:space="preserve">Edgren, H., et al., </t>
    </r>
    <r>
      <rPr>
        <i/>
        <sz val="12"/>
        <color theme="1"/>
        <rFont val="Calibri"/>
        <family val="2"/>
        <scheme val="minor"/>
      </rPr>
      <t>Identification of fusion genes in breast cancer by paired-end RNA-sequencing.</t>
    </r>
    <r>
      <rPr>
        <sz val="12"/>
        <color theme="1"/>
        <rFont val="Calibri"/>
        <family val="2"/>
        <scheme val="minor"/>
      </rPr>
      <t xml:space="preserve"> Genome Biology, 2011. </t>
    </r>
    <r>
      <rPr>
        <b/>
        <sz val="12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(1): p. R6.</t>
    </r>
  </si>
  <si>
    <r>
      <t xml:space="preserve">Liu, P., et al., </t>
    </r>
    <r>
      <rPr>
        <i/>
        <sz val="12"/>
        <color theme="1"/>
        <rFont val="Calibri"/>
        <family val="2"/>
        <scheme val="minor"/>
      </rPr>
      <t>Integrated analysis of genomewide gene expression and DNA methylation microarray of diffuse large Bcell lymphoma with TET mutations.</t>
    </r>
    <r>
      <rPr>
        <sz val="12"/>
        <color theme="1"/>
        <rFont val="Calibri"/>
        <family val="2"/>
        <scheme val="minor"/>
      </rPr>
      <t xml:space="preserve"> Mol Med Rep, 2017. </t>
    </r>
    <r>
      <rPr>
        <b/>
        <sz val="12"/>
        <color theme="1"/>
        <rFont val="Calibri"/>
        <family val="2"/>
        <scheme val="minor"/>
      </rPr>
      <t>16</t>
    </r>
    <r>
      <rPr>
        <sz val="12"/>
        <color theme="1"/>
        <rFont val="Calibri"/>
        <family val="2"/>
        <scheme val="minor"/>
      </rPr>
      <t>(4): p. 3777-3782.</t>
    </r>
  </si>
  <si>
    <r>
      <t xml:space="preserve">Mori, Y., et al., </t>
    </r>
    <r>
      <rPr>
        <i/>
        <sz val="12"/>
        <color theme="1"/>
        <rFont val="Calibri"/>
        <family val="2"/>
        <scheme val="minor"/>
      </rPr>
      <t>A Genome-Wide Search Identifies Epigenetic Silencing of Somatostatin, Tachykinin-1, and 5 Other Genes in Colon Cancer.</t>
    </r>
    <r>
      <rPr>
        <sz val="12"/>
        <color theme="1"/>
        <rFont val="Calibri"/>
        <family val="2"/>
        <scheme val="minor"/>
      </rPr>
      <t xml:space="preserve"> Gastroenterology, 2006. </t>
    </r>
    <r>
      <rPr>
        <b/>
        <sz val="12"/>
        <color theme="1"/>
        <rFont val="Calibri"/>
        <family val="2"/>
        <scheme val="minor"/>
      </rPr>
      <t>131</t>
    </r>
    <r>
      <rPr>
        <sz val="12"/>
        <color theme="1"/>
        <rFont val="Calibri"/>
        <family val="2"/>
        <scheme val="minor"/>
      </rPr>
      <t>(3): p. 797-808.</t>
    </r>
  </si>
  <si>
    <r>
      <t xml:space="preserve">Gazit, G., J. Lu, and A.S. Lee, </t>
    </r>
    <r>
      <rPr>
        <i/>
        <sz val="12"/>
        <color theme="1"/>
        <rFont val="Calibri"/>
        <family val="2"/>
        <scheme val="minor"/>
      </rPr>
      <t>De-regulation of GRP stress protein expression in human breast cancer cell lines.</t>
    </r>
    <r>
      <rPr>
        <sz val="12"/>
        <color theme="1"/>
        <rFont val="Calibri"/>
        <family val="2"/>
        <scheme val="minor"/>
      </rPr>
      <t xml:space="preserve"> Breast Cancer Res Treat, 1999. </t>
    </r>
    <r>
      <rPr>
        <b/>
        <sz val="12"/>
        <color theme="1"/>
        <rFont val="Calibri"/>
        <family val="2"/>
        <scheme val="minor"/>
      </rPr>
      <t>54</t>
    </r>
    <r>
      <rPr>
        <sz val="12"/>
        <color theme="1"/>
        <rFont val="Calibri"/>
        <family val="2"/>
        <scheme val="minor"/>
      </rPr>
      <t>(2): p. 135-46.</t>
    </r>
  </si>
  <si>
    <r>
      <t xml:space="preserve">Li, J.V., et al., </t>
    </r>
    <r>
      <rPr>
        <i/>
        <sz val="12"/>
        <color theme="1"/>
        <rFont val="Calibri"/>
        <family val="2"/>
        <scheme val="minor"/>
      </rPr>
      <t>Transcriptional repression of AIB1 by FoxG1 leads to apoptosis in breast cancer cells.</t>
    </r>
    <r>
      <rPr>
        <sz val="12"/>
        <color theme="1"/>
        <rFont val="Calibri"/>
        <family val="2"/>
        <scheme val="minor"/>
      </rPr>
      <t xml:space="preserve"> Molecular endocrinology (Baltimore, Md.), 2013. </t>
    </r>
    <r>
      <rPr>
        <b/>
        <sz val="12"/>
        <color theme="1"/>
        <rFont val="Calibri"/>
        <family val="2"/>
        <scheme val="minor"/>
      </rPr>
      <t>27</t>
    </r>
    <r>
      <rPr>
        <sz val="12"/>
        <color theme="1"/>
        <rFont val="Calibri"/>
        <family val="2"/>
        <scheme val="minor"/>
      </rPr>
      <t>(7): p. 1113-1127.</t>
    </r>
  </si>
  <si>
    <r>
      <t xml:space="preserve">Roylance, R., et al., </t>
    </r>
    <r>
      <rPr>
        <i/>
        <sz val="12"/>
        <color theme="1"/>
        <rFont val="Calibri"/>
        <family val="2"/>
        <scheme val="minor"/>
      </rPr>
      <t>A comprehensive study of chromosome 16q in invasive ductal and lobular breast carcinoma using array CGH.</t>
    </r>
    <r>
      <rPr>
        <sz val="12"/>
        <color theme="1"/>
        <rFont val="Calibri"/>
        <family val="2"/>
        <scheme val="minor"/>
      </rPr>
      <t xml:space="preserve"> Oncogene, 2006. </t>
    </r>
    <r>
      <rPr>
        <b/>
        <sz val="12"/>
        <color theme="1"/>
        <rFont val="Calibri"/>
        <family val="2"/>
        <scheme val="minor"/>
      </rPr>
      <t>25</t>
    </r>
    <r>
      <rPr>
        <sz val="12"/>
        <color theme="1"/>
        <rFont val="Calibri"/>
        <family val="2"/>
        <scheme val="minor"/>
      </rPr>
      <t>(49): p. 6544-6553.</t>
    </r>
  </si>
  <si>
    <r>
      <t xml:space="preserve">Tao, C., et al., </t>
    </r>
    <r>
      <rPr>
        <i/>
        <sz val="12"/>
        <color theme="1"/>
        <rFont val="Calibri"/>
        <family val="2"/>
        <scheme val="minor"/>
      </rPr>
      <t>A seven-DNA methylation signature as a novel prognostic biomarker in breast cancer.</t>
    </r>
    <r>
      <rPr>
        <sz val="12"/>
        <color theme="1"/>
        <rFont val="Calibri"/>
        <family val="2"/>
        <scheme val="minor"/>
      </rPr>
      <t xml:space="preserve"> J Cell Biochem, 2020. </t>
    </r>
    <r>
      <rPr>
        <b/>
        <sz val="12"/>
        <color theme="1"/>
        <rFont val="Calibri"/>
        <family val="2"/>
        <scheme val="minor"/>
      </rPr>
      <t>121</t>
    </r>
    <r>
      <rPr>
        <sz val="12"/>
        <color theme="1"/>
        <rFont val="Calibri"/>
        <family val="2"/>
        <scheme val="minor"/>
      </rPr>
      <t>(3): p. 2385-2393.</t>
    </r>
  </si>
  <si>
    <r>
      <rPr>
        <b/>
        <sz val="16"/>
        <color theme="1"/>
        <rFont val="Calibri"/>
        <family val="2"/>
        <scheme val="minor"/>
      </rPr>
      <t xml:space="preserve">Supplementary Table S1: </t>
    </r>
    <r>
      <rPr>
        <sz val="12"/>
        <color theme="1"/>
        <rFont val="Calibri"/>
        <family val="2"/>
        <scheme val="minor"/>
      </rPr>
      <t>SETUP Study demographic information</t>
    </r>
  </si>
  <si>
    <r>
      <t xml:space="preserve">β </t>
    </r>
    <r>
      <rPr>
        <sz val="8"/>
        <color theme="1"/>
        <rFont val="Calibri"/>
        <family val="2"/>
        <scheme val="minor"/>
      </rPr>
      <t>Welch t-test</t>
    </r>
  </si>
  <si>
    <r>
      <t>γ</t>
    </r>
    <r>
      <rPr>
        <sz val="8"/>
        <color theme="1"/>
        <rFont val="Calibri"/>
        <family val="2"/>
        <scheme val="minor"/>
      </rPr>
      <t xml:space="preserve"> The Fisher exact test comparing the proportion of patients that relapsed/died</t>
    </r>
  </si>
  <si>
    <r>
      <t>P</t>
    </r>
    <r>
      <rPr>
        <sz val="12"/>
        <color theme="1"/>
        <rFont val="Calibri"/>
        <family val="2"/>
        <scheme val="minor"/>
      </rPr>
      <t xml:space="preserve"> value (Partial responder considered as non-responders)</t>
    </r>
  </si>
  <si>
    <r>
      <t>P</t>
    </r>
    <r>
      <rPr>
        <sz val="12"/>
        <color theme="1"/>
        <rFont val="Calibri"/>
        <family val="2"/>
        <scheme val="minor"/>
      </rPr>
      <t xml:space="preserve"> value (Partial responders excluded)</t>
    </r>
  </si>
  <si>
    <r>
      <t xml:space="preserve">0.105 </t>
    </r>
    <r>
      <rPr>
        <vertAlign val="superscript"/>
        <sz val="12"/>
        <color theme="1"/>
        <rFont val="Calibri"/>
        <family val="2"/>
        <scheme val="minor"/>
      </rPr>
      <t>β</t>
    </r>
  </si>
  <si>
    <r>
      <t xml:space="preserve">0.564 </t>
    </r>
    <r>
      <rPr>
        <vertAlign val="superscript"/>
        <sz val="12"/>
        <color theme="1"/>
        <rFont val="Calibri"/>
        <family val="2"/>
        <scheme val="minor"/>
      </rPr>
      <t>β</t>
    </r>
  </si>
  <si>
    <r>
      <t>0.139</t>
    </r>
    <r>
      <rPr>
        <vertAlign val="superscript"/>
        <sz val="12"/>
        <color theme="1"/>
        <rFont val="Calibri"/>
        <family val="2"/>
        <scheme val="minor"/>
      </rPr>
      <t xml:space="preserve"> γ</t>
    </r>
  </si>
  <si>
    <r>
      <t>0.129</t>
    </r>
    <r>
      <rPr>
        <vertAlign val="superscript"/>
        <sz val="12"/>
        <color theme="1"/>
        <rFont val="Calibri"/>
        <family val="2"/>
        <scheme val="minor"/>
      </rPr>
      <t xml:space="preserve"> 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</si>
</sst>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Light"/>
      <family val="2"/>
    </font>
    <font>
      <b/>
      <sz val="12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</font>
    <font>
      <sz val="10"/>
      <color theme="1"/>
      <name val="Calibri"/>
      <family val="2"/>
    </font>
    <font>
      <vertAlign val="superscript"/>
      <sz val="8"/>
      <color theme="1"/>
      <name val="Calibri"/>
      <family val="2"/>
    </font>
    <font>
      <sz val="8"/>
      <color theme="1"/>
      <name val="Calibri"/>
      <family val="2"/>
    </font>
    <font>
      <b/>
      <sz val="16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6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/>
      <right style="thin">
        <color theme="0"/>
      </right>
      <top style="double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double">
        <color indexed="64"/>
      </top>
      <bottom style="medium">
        <color indexed="64"/>
      </bottom>
      <diagonal/>
    </border>
    <border>
      <left style="thin">
        <color theme="0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medium">
        <color indexed="64"/>
      </top>
      <bottom style="thin">
        <color theme="0"/>
      </bottom>
      <diagonal/>
    </border>
    <border>
      <left style="medium">
        <color theme="0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1" xfId="0" applyBorder="1"/>
    <xf numFmtId="0" fontId="0" fillId="33" borderId="0" xfId="0" applyFill="1"/>
    <xf numFmtId="0" fontId="16" fillId="0" borderId="0" xfId="0" applyFont="1" applyAlignment="1">
      <alignment wrapText="1"/>
    </xf>
    <xf numFmtId="164" fontId="0" fillId="0" borderId="13" xfId="0" applyNumberFormat="1" applyBorder="1"/>
    <xf numFmtId="164" fontId="0" fillId="0" borderId="0" xfId="0" applyNumberFormat="1"/>
    <xf numFmtId="0" fontId="18" fillId="0" borderId="14" xfId="0" applyFont="1" applyBorder="1"/>
    <xf numFmtId="0" fontId="18" fillId="0" borderId="15" xfId="0" applyFont="1" applyBorder="1"/>
    <xf numFmtId="0" fontId="18" fillId="0" borderId="16" xfId="0" applyFont="1" applyBorder="1"/>
    <xf numFmtId="0" fontId="16" fillId="0" borderId="0" xfId="0" applyFont="1"/>
    <xf numFmtId="164" fontId="0" fillId="0" borderId="21" xfId="0" applyNumberFormat="1" applyBorder="1"/>
    <xf numFmtId="164" fontId="0" fillId="0" borderId="24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0" fontId="18" fillId="0" borderId="25" xfId="0" applyFont="1" applyBorder="1"/>
    <xf numFmtId="0" fontId="0" fillId="0" borderId="0" xfId="0" applyAlignment="1">
      <alignment horizontal="left"/>
    </xf>
    <xf numFmtId="0" fontId="0" fillId="0" borderId="0" xfId="0" applyBorder="1"/>
    <xf numFmtId="0" fontId="20" fillId="0" borderId="0" xfId="0" applyFont="1" applyAlignment="1">
      <alignment horizontal="left" vertical="center" indent="4"/>
    </xf>
    <xf numFmtId="0" fontId="22" fillId="0" borderId="0" xfId="0" applyFont="1"/>
    <xf numFmtId="2" fontId="0" fillId="0" borderId="11" xfId="0" applyNumberFormat="1" applyBorder="1"/>
    <xf numFmtId="2" fontId="0" fillId="0" borderId="0" xfId="0" applyNumberFormat="1"/>
    <xf numFmtId="0" fontId="21" fillId="0" borderId="0" xfId="0" applyFont="1"/>
    <xf numFmtId="0" fontId="22" fillId="0" borderId="26" xfId="0" applyFont="1" applyBorder="1"/>
    <xf numFmtId="0" fontId="22" fillId="0" borderId="27" xfId="0" applyFont="1" applyBorder="1"/>
    <xf numFmtId="0" fontId="16" fillId="34" borderId="0" xfId="0" applyFont="1" applyFill="1"/>
    <xf numFmtId="0" fontId="16" fillId="35" borderId="0" xfId="0" applyFont="1" applyFill="1"/>
    <xf numFmtId="0" fontId="16" fillId="34" borderId="10" xfId="0" applyFont="1" applyFill="1" applyBorder="1" applyAlignment="1">
      <alignment horizontal="center" vertical="center" wrapText="1"/>
    </xf>
    <xf numFmtId="0" fontId="16" fillId="36" borderId="12" xfId="0" applyFont="1" applyFill="1" applyBorder="1" applyAlignment="1">
      <alignment horizontal="center" vertical="center" wrapText="1"/>
    </xf>
    <xf numFmtId="0" fontId="16" fillId="36" borderId="10" xfId="0" applyFont="1" applyFill="1" applyBorder="1" applyAlignment="1">
      <alignment horizontal="center" vertical="center" wrapText="1"/>
    </xf>
    <xf numFmtId="0" fontId="16" fillId="37" borderId="10" xfId="0" applyFont="1" applyFill="1" applyBorder="1" applyAlignment="1">
      <alignment horizontal="center" vertical="center" wrapText="1"/>
    </xf>
    <xf numFmtId="11" fontId="0" fillId="0" borderId="11" xfId="0" applyNumberFormat="1" applyBorder="1"/>
    <xf numFmtId="0" fontId="16" fillId="34" borderId="12" xfId="0" applyFont="1" applyFill="1" applyBorder="1" applyAlignment="1">
      <alignment horizontal="center" vertical="center" wrapText="1"/>
    </xf>
    <xf numFmtId="2" fontId="0" fillId="0" borderId="0" xfId="0" applyNumberFormat="1" applyBorder="1"/>
    <xf numFmtId="0" fontId="24" fillId="0" borderId="0" xfId="0" applyFont="1"/>
    <xf numFmtId="0" fontId="25" fillId="0" borderId="0" xfId="0" applyFont="1"/>
    <xf numFmtId="0" fontId="0" fillId="0" borderId="55" xfId="0" applyBorder="1"/>
    <xf numFmtId="0" fontId="22" fillId="0" borderId="55" xfId="0" applyFont="1" applyBorder="1"/>
    <xf numFmtId="0" fontId="0" fillId="0" borderId="56" xfId="0" applyBorder="1"/>
    <xf numFmtId="0" fontId="29" fillId="0" borderId="55" xfId="0" applyFont="1" applyBorder="1"/>
    <xf numFmtId="0" fontId="30" fillId="0" borderId="0" xfId="0" applyFont="1" applyFill="1" applyBorder="1"/>
    <xf numFmtId="164" fontId="16" fillId="0" borderId="0" xfId="0" applyNumberFormat="1" applyFont="1"/>
    <xf numFmtId="164" fontId="16" fillId="0" borderId="19" xfId="0" applyNumberFormat="1" applyFont="1" applyBorder="1"/>
    <xf numFmtId="164" fontId="16" fillId="0" borderId="21" xfId="0" applyNumberFormat="1" applyFont="1" applyBorder="1"/>
    <xf numFmtId="0" fontId="16" fillId="34" borderId="0" xfId="0" applyFont="1" applyFill="1" applyAlignment="1">
      <alignment vertical="center" textRotation="90"/>
    </xf>
    <xf numFmtId="0" fontId="16" fillId="35" borderId="0" xfId="0" applyFont="1" applyFill="1" applyAlignment="1">
      <alignment vertical="center" textRotation="90"/>
    </xf>
    <xf numFmtId="0" fontId="19" fillId="0" borderId="0" xfId="0" applyFont="1" applyAlignment="1">
      <alignment vertical="center" wrapText="1"/>
    </xf>
    <xf numFmtId="0" fontId="18" fillId="0" borderId="0" xfId="0" applyFont="1" applyAlignment="1">
      <alignment horizontal="center"/>
    </xf>
    <xf numFmtId="0" fontId="0" fillId="0" borderId="0" xfId="0" applyFont="1"/>
    <xf numFmtId="0" fontId="0" fillId="0" borderId="22" xfId="0" applyFont="1" applyBorder="1" applyAlignment="1">
      <alignment vertical="center" wrapText="1"/>
    </xf>
    <xf numFmtId="0" fontId="0" fillId="0" borderId="17" xfId="0" applyFont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/>
    </xf>
    <xf numFmtId="0" fontId="0" fillId="0" borderId="16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24" xfId="0" applyFont="1" applyBorder="1" applyAlignment="1">
      <alignment vertical="center" wrapText="1"/>
    </xf>
    <xf numFmtId="0" fontId="0" fillId="0" borderId="19" xfId="0" applyFont="1" applyBorder="1" applyAlignment="1">
      <alignment vertical="center" wrapText="1"/>
    </xf>
    <xf numFmtId="0" fontId="0" fillId="0" borderId="20" xfId="0" applyFont="1" applyBorder="1" applyAlignment="1">
      <alignment vertical="center" wrapText="1"/>
    </xf>
    <xf numFmtId="0" fontId="0" fillId="0" borderId="13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16" fillId="0" borderId="21" xfId="0" applyFont="1" applyBorder="1" applyAlignment="1">
      <alignment vertical="center" wrapText="1"/>
    </xf>
    <xf numFmtId="0" fontId="0" fillId="0" borderId="21" xfId="0" applyFont="1" applyBorder="1" applyAlignment="1">
      <alignment vertical="center" wrapText="1"/>
    </xf>
    <xf numFmtId="0" fontId="16" fillId="0" borderId="0" xfId="0" applyFont="1" applyAlignment="1">
      <alignment horizontal="right" vertical="center" wrapText="1"/>
    </xf>
    <xf numFmtId="0" fontId="0" fillId="0" borderId="13" xfId="0" applyFont="1" applyBorder="1" applyAlignment="1">
      <alignment horizontal="center" vertical="center" wrapText="1"/>
    </xf>
    <xf numFmtId="0" fontId="26" fillId="0" borderId="23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49" xfId="0" applyFont="1" applyBorder="1" applyAlignment="1">
      <alignment vertical="center" wrapText="1"/>
    </xf>
    <xf numFmtId="0" fontId="26" fillId="0" borderId="50" xfId="0" applyFont="1" applyBorder="1" applyAlignment="1">
      <alignment vertical="center" wrapText="1"/>
    </xf>
    <xf numFmtId="0" fontId="26" fillId="0" borderId="51" xfId="0" applyFont="1" applyBorder="1" applyAlignment="1">
      <alignment vertical="center" wrapText="1"/>
    </xf>
    <xf numFmtId="0" fontId="26" fillId="0" borderId="51" xfId="0" applyFont="1" applyBorder="1" applyAlignment="1">
      <alignment vertical="center" wrapText="1"/>
    </xf>
    <xf numFmtId="0" fontId="26" fillId="0" borderId="40" xfId="0" applyFont="1" applyBorder="1" applyAlignment="1">
      <alignment vertical="center" wrapText="1"/>
    </xf>
    <xf numFmtId="0" fontId="26" fillId="0" borderId="41" xfId="0" applyFont="1" applyBorder="1" applyAlignment="1">
      <alignment vertical="center" wrapText="1"/>
    </xf>
    <xf numFmtId="0" fontId="26" fillId="0" borderId="42" xfId="0" applyFont="1" applyBorder="1" applyAlignment="1">
      <alignment vertical="center" wrapText="1"/>
    </xf>
    <xf numFmtId="0" fontId="26" fillId="0" borderId="42" xfId="0" applyFont="1" applyBorder="1" applyAlignment="1">
      <alignment vertical="center" wrapText="1"/>
    </xf>
    <xf numFmtId="0" fontId="26" fillId="0" borderId="52" xfId="0" applyFont="1" applyBorder="1" applyAlignment="1">
      <alignment vertical="center" wrapText="1"/>
    </xf>
    <xf numFmtId="0" fontId="26" fillId="0" borderId="53" xfId="0" applyFont="1" applyBorder="1" applyAlignment="1">
      <alignment vertical="center" wrapText="1"/>
    </xf>
    <xf numFmtId="0" fontId="26" fillId="0" borderId="54" xfId="0" applyFont="1" applyBorder="1" applyAlignment="1">
      <alignment vertical="center" wrapText="1"/>
    </xf>
    <xf numFmtId="0" fontId="26" fillId="0" borderId="54" xfId="0" applyFont="1" applyBorder="1" applyAlignment="1">
      <alignment vertical="center" wrapText="1"/>
    </xf>
    <xf numFmtId="0" fontId="0" fillId="0" borderId="37" xfId="0" applyFont="1" applyBorder="1" applyAlignment="1">
      <alignment vertical="center" wrapText="1"/>
    </xf>
    <xf numFmtId="0" fontId="0" fillId="0" borderId="38" xfId="0" applyFont="1" applyBorder="1" applyAlignment="1">
      <alignment vertical="center" wrapText="1"/>
    </xf>
    <xf numFmtId="0" fontId="22" fillId="0" borderId="38" xfId="0" applyFont="1" applyBorder="1" applyAlignment="1">
      <alignment vertical="center" wrapText="1"/>
    </xf>
    <xf numFmtId="0" fontId="0" fillId="0" borderId="38" xfId="0" applyFont="1" applyBorder="1" applyAlignment="1">
      <alignment horizontal="center" vertical="center" wrapText="1"/>
    </xf>
    <xf numFmtId="0" fontId="0" fillId="0" borderId="39" xfId="0" applyFont="1" applyBorder="1" applyAlignment="1">
      <alignment vertical="center" wrapText="1"/>
    </xf>
    <xf numFmtId="0" fontId="22" fillId="0" borderId="43" xfId="0" applyFont="1" applyBorder="1" applyAlignment="1">
      <alignment vertical="center" wrapText="1"/>
    </xf>
    <xf numFmtId="0" fontId="0" fillId="0" borderId="44" xfId="0" applyFont="1" applyBorder="1" applyAlignment="1">
      <alignment vertical="center" wrapText="1"/>
    </xf>
    <xf numFmtId="0" fontId="0" fillId="0" borderId="50" xfId="0" applyFont="1" applyBorder="1" applyAlignment="1">
      <alignment vertical="center" wrapText="1"/>
    </xf>
    <xf numFmtId="0" fontId="0" fillId="0" borderId="45" xfId="0" applyFont="1" applyBorder="1" applyAlignment="1">
      <alignment vertical="center" wrapText="1"/>
    </xf>
    <xf numFmtId="0" fontId="22" fillId="0" borderId="40" xfId="0" applyFont="1" applyBorder="1" applyAlignment="1">
      <alignment vertical="center" wrapText="1"/>
    </xf>
    <xf numFmtId="0" fontId="0" fillId="0" borderId="41" xfId="0" applyFont="1" applyBorder="1" applyAlignment="1">
      <alignment vertical="center" wrapText="1"/>
    </xf>
    <xf numFmtId="0" fontId="0" fillId="0" borderId="42" xfId="0" applyFont="1" applyBorder="1" applyAlignment="1">
      <alignment vertical="center" wrapText="1"/>
    </xf>
    <xf numFmtId="0" fontId="22" fillId="0" borderId="46" xfId="0" applyFont="1" applyBorder="1" applyAlignment="1">
      <alignment vertical="center" wrapText="1"/>
    </xf>
    <xf numFmtId="0" fontId="0" fillId="0" borderId="47" xfId="0" applyFont="1" applyBorder="1" applyAlignment="1">
      <alignment vertical="center" wrapText="1"/>
    </xf>
    <xf numFmtId="0" fontId="0" fillId="0" borderId="48" xfId="0" applyFont="1" applyBorder="1" applyAlignment="1">
      <alignment vertical="center" wrapText="1"/>
    </xf>
    <xf numFmtId="0" fontId="0" fillId="0" borderId="44" xfId="0" applyFont="1" applyBorder="1" applyAlignment="1">
      <alignment horizontal="right" vertical="center" wrapText="1"/>
    </xf>
    <xf numFmtId="0" fontId="0" fillId="0" borderId="41" xfId="0" applyFont="1" applyBorder="1" applyAlignment="1">
      <alignment horizontal="right" vertical="center" wrapText="1"/>
    </xf>
    <xf numFmtId="0" fontId="0" fillId="0" borderId="47" xfId="0" applyFont="1" applyBorder="1" applyAlignment="1">
      <alignment horizontal="right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/>
    </xf>
    <xf numFmtId="0" fontId="26" fillId="0" borderId="58" xfId="0" applyFont="1" applyBorder="1" applyAlignment="1">
      <alignment vertical="center" wrapText="1"/>
    </xf>
    <xf numFmtId="0" fontId="0" fillId="0" borderId="30" xfId="0" applyFont="1" applyBorder="1"/>
    <xf numFmtId="0" fontId="26" fillId="0" borderId="57" xfId="0" applyFont="1" applyBorder="1" applyAlignment="1">
      <alignment vertical="center" wrapText="1"/>
    </xf>
    <xf numFmtId="0" fontId="0" fillId="0" borderId="59" xfId="0" applyFont="1" applyBorder="1"/>
    <xf numFmtId="0" fontId="0" fillId="0" borderId="38" xfId="0" applyFont="1" applyBorder="1" applyAlignment="1">
      <alignment horizontal="left" vertical="center" wrapText="1"/>
    </xf>
    <xf numFmtId="0" fontId="22" fillId="0" borderId="39" xfId="0" applyFont="1" applyBorder="1" applyAlignment="1">
      <alignment vertical="center" wrapText="1"/>
    </xf>
    <xf numFmtId="0" fontId="0" fillId="0" borderId="28" xfId="0" applyFont="1" applyBorder="1" applyAlignment="1">
      <alignment vertical="center" wrapText="1"/>
    </xf>
    <xf numFmtId="0" fontId="0" fillId="0" borderId="29" xfId="0" applyFont="1" applyBorder="1" applyAlignment="1">
      <alignment horizontal="left" vertical="center" wrapText="1"/>
    </xf>
    <xf numFmtId="0" fontId="0" fillId="0" borderId="30" xfId="0" applyFont="1" applyBorder="1" applyAlignment="1">
      <alignment vertical="center" wrapText="1"/>
    </xf>
    <xf numFmtId="0" fontId="0" fillId="0" borderId="31" xfId="0" applyFont="1" applyBorder="1" applyAlignment="1">
      <alignment horizontal="left" vertical="center" wrapText="1" indent="1"/>
    </xf>
    <xf numFmtId="0" fontId="0" fillId="0" borderId="32" xfId="0" applyFont="1" applyBorder="1" applyAlignment="1">
      <alignment horizontal="left" vertical="center" wrapText="1"/>
    </xf>
    <xf numFmtId="0" fontId="0" fillId="0" borderId="33" xfId="0" applyFont="1" applyBorder="1" applyAlignment="1">
      <alignment vertical="center" wrapText="1"/>
    </xf>
    <xf numFmtId="0" fontId="0" fillId="0" borderId="33" xfId="0" applyFont="1" applyBorder="1" applyAlignment="1">
      <alignment horizontal="right" vertical="center" wrapText="1"/>
    </xf>
    <xf numFmtId="0" fontId="0" fillId="0" borderId="31" xfId="0" applyFont="1" applyBorder="1" applyAlignment="1">
      <alignment vertical="center" wrapText="1"/>
    </xf>
    <xf numFmtId="0" fontId="0" fillId="0" borderId="34" xfId="0" applyFont="1" applyBorder="1" applyAlignment="1">
      <alignment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6" xfId="0" applyFont="1" applyBorder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F29AF-DB75-4E2F-A3FE-FDDF365051A9}">
  <dimension ref="A1:G27"/>
  <sheetViews>
    <sheetView tabSelected="1" topLeftCell="A7" workbookViewId="0">
      <selection activeCell="K8" sqref="K8"/>
    </sheetView>
  </sheetViews>
  <sheetFormatPr defaultRowHeight="15.75" x14ac:dyDescent="0.25"/>
  <cols>
    <col min="1" max="1" width="16.875" customWidth="1"/>
    <col min="2" max="2" width="12.125" style="17" customWidth="1"/>
    <col min="3" max="3" width="12.625" style="17" customWidth="1"/>
    <col min="4" max="4" width="12" style="17" customWidth="1"/>
    <col min="5" max="5" width="10.5" style="17" customWidth="1"/>
    <col min="6" max="6" width="14.25" style="17" customWidth="1"/>
    <col min="7" max="7" width="12.625" style="17" customWidth="1"/>
  </cols>
  <sheetData>
    <row r="1" spans="1:7" ht="21" x14ac:dyDescent="0.35">
      <c r="A1" s="49" t="s">
        <v>530</v>
      </c>
      <c r="B1" s="100"/>
      <c r="C1" s="100"/>
      <c r="D1" s="100"/>
      <c r="E1" s="100"/>
      <c r="F1" s="100"/>
      <c r="G1" s="100"/>
    </row>
    <row r="2" spans="1:7" ht="16.5" thickBot="1" x14ac:dyDescent="0.3">
      <c r="A2" s="35" t="s">
        <v>480</v>
      </c>
      <c r="B2" s="100"/>
      <c r="C2" s="100"/>
      <c r="D2" s="100"/>
      <c r="E2" s="100"/>
      <c r="F2" s="100"/>
      <c r="G2" s="100"/>
    </row>
    <row r="3" spans="1:7" ht="96" thickTop="1" thickBot="1" x14ac:dyDescent="0.3">
      <c r="A3" s="81"/>
      <c r="B3" s="105" t="s">
        <v>369</v>
      </c>
      <c r="C3" s="105" t="s">
        <v>441</v>
      </c>
      <c r="D3" s="105" t="s">
        <v>370</v>
      </c>
      <c r="E3" s="105" t="s">
        <v>371</v>
      </c>
      <c r="F3" s="106" t="s">
        <v>533</v>
      </c>
      <c r="G3" s="106" t="s">
        <v>534</v>
      </c>
    </row>
    <row r="4" spans="1:7" ht="32.25" thickBot="1" x14ac:dyDescent="0.3">
      <c r="A4" s="107" t="s">
        <v>478</v>
      </c>
      <c r="B4" s="108"/>
      <c r="C4" s="108"/>
      <c r="D4" s="108"/>
      <c r="E4" s="108"/>
      <c r="F4" s="109"/>
      <c r="G4" s="109"/>
    </row>
    <row r="5" spans="1:7" ht="16.5" thickBot="1" x14ac:dyDescent="0.3">
      <c r="A5" s="110" t="s">
        <v>372</v>
      </c>
      <c r="B5" s="111">
        <v>12</v>
      </c>
      <c r="C5" s="111">
        <v>13</v>
      </c>
      <c r="D5" s="111">
        <v>7</v>
      </c>
      <c r="E5" s="111">
        <v>32</v>
      </c>
      <c r="F5" s="112"/>
      <c r="G5" s="112"/>
    </row>
    <row r="6" spans="1:7" ht="16.5" thickBot="1" x14ac:dyDescent="0.3">
      <c r="A6" s="110" t="s">
        <v>373</v>
      </c>
      <c r="B6" s="111">
        <v>8</v>
      </c>
      <c r="C6" s="111">
        <v>9</v>
      </c>
      <c r="D6" s="111">
        <v>5</v>
      </c>
      <c r="E6" s="111">
        <v>22</v>
      </c>
      <c r="F6" s="112"/>
      <c r="G6" s="112"/>
    </row>
    <row r="7" spans="1:7" ht="16.5" thickBot="1" x14ac:dyDescent="0.3">
      <c r="A7" s="110" t="s">
        <v>374</v>
      </c>
      <c r="B7" s="111">
        <v>1</v>
      </c>
      <c r="C7" s="111">
        <v>2</v>
      </c>
      <c r="D7" s="111">
        <v>2</v>
      </c>
      <c r="E7" s="111">
        <v>5</v>
      </c>
      <c r="F7" s="112"/>
      <c r="G7" s="112"/>
    </row>
    <row r="8" spans="1:7" ht="32.25" thickBot="1" x14ac:dyDescent="0.3">
      <c r="A8" s="110" t="s">
        <v>375</v>
      </c>
      <c r="B8" s="111">
        <v>2</v>
      </c>
      <c r="C8" s="111">
        <v>2</v>
      </c>
      <c r="D8" s="111">
        <v>0</v>
      </c>
      <c r="E8" s="111">
        <v>4</v>
      </c>
      <c r="F8" s="113"/>
      <c r="G8" s="113"/>
    </row>
    <row r="9" spans="1:7" ht="32.25" thickBot="1" x14ac:dyDescent="0.3">
      <c r="A9" s="114" t="s">
        <v>376</v>
      </c>
      <c r="B9" s="111" t="s">
        <v>377</v>
      </c>
      <c r="C9" s="111" t="s">
        <v>378</v>
      </c>
      <c r="D9" s="111" t="s">
        <v>379</v>
      </c>
      <c r="E9" s="111" t="s">
        <v>380</v>
      </c>
      <c r="F9" s="113" t="s">
        <v>535</v>
      </c>
      <c r="G9" s="113" t="s">
        <v>536</v>
      </c>
    </row>
    <row r="10" spans="1:7" ht="32.25" thickBot="1" x14ac:dyDescent="0.3">
      <c r="A10" s="114" t="s">
        <v>381</v>
      </c>
      <c r="B10" s="111"/>
      <c r="C10" s="111"/>
      <c r="D10" s="111"/>
      <c r="E10" s="111"/>
      <c r="F10" s="113"/>
      <c r="G10" s="113"/>
    </row>
    <row r="11" spans="1:7" ht="16.5" thickBot="1" x14ac:dyDescent="0.3">
      <c r="A11" s="110" t="s">
        <v>233</v>
      </c>
      <c r="B11" s="111" t="s">
        <v>382</v>
      </c>
      <c r="C11" s="111" t="s">
        <v>383</v>
      </c>
      <c r="D11" s="111">
        <v>0</v>
      </c>
      <c r="E11" s="111" t="s">
        <v>384</v>
      </c>
      <c r="F11" s="113"/>
      <c r="G11" s="113"/>
    </row>
    <row r="12" spans="1:7" ht="32.25" thickBot="1" x14ac:dyDescent="0.3">
      <c r="A12" s="110" t="s">
        <v>244</v>
      </c>
      <c r="B12" s="111" t="s">
        <v>385</v>
      </c>
      <c r="C12" s="111" t="s">
        <v>382</v>
      </c>
      <c r="D12" s="111" t="s">
        <v>385</v>
      </c>
      <c r="E12" s="111" t="s">
        <v>386</v>
      </c>
      <c r="F12" s="113"/>
      <c r="G12" s="113"/>
    </row>
    <row r="13" spans="1:7" ht="32.25" thickBot="1" x14ac:dyDescent="0.3">
      <c r="A13" s="110" t="s">
        <v>232</v>
      </c>
      <c r="B13" s="111" t="s">
        <v>385</v>
      </c>
      <c r="C13" s="111" t="s">
        <v>385</v>
      </c>
      <c r="D13" s="111" t="s">
        <v>384</v>
      </c>
      <c r="E13" s="111" t="s">
        <v>387</v>
      </c>
      <c r="F13" s="113"/>
      <c r="G13" s="113"/>
    </row>
    <row r="14" spans="1:7" ht="16.5" thickBot="1" x14ac:dyDescent="0.3">
      <c r="A14" s="110" t="s">
        <v>278</v>
      </c>
      <c r="B14" s="111" t="s">
        <v>383</v>
      </c>
      <c r="C14" s="111">
        <v>0</v>
      </c>
      <c r="D14" s="111">
        <v>0</v>
      </c>
      <c r="E14" s="111" t="s">
        <v>383</v>
      </c>
      <c r="F14" s="113"/>
      <c r="G14" s="113"/>
    </row>
    <row r="15" spans="1:7" ht="16.5" thickBot="1" x14ac:dyDescent="0.3">
      <c r="A15" s="110" t="s">
        <v>255</v>
      </c>
      <c r="B15" s="111" t="s">
        <v>383</v>
      </c>
      <c r="C15" s="111" t="s">
        <v>388</v>
      </c>
      <c r="D15" s="111">
        <v>0</v>
      </c>
      <c r="E15" s="111" t="s">
        <v>389</v>
      </c>
      <c r="F15" s="113"/>
      <c r="G15" s="113"/>
    </row>
    <row r="16" spans="1:7" ht="32.25" thickBot="1" x14ac:dyDescent="0.3">
      <c r="A16" s="114" t="s">
        <v>390</v>
      </c>
      <c r="B16" s="111"/>
      <c r="C16" s="111"/>
      <c r="D16" s="111"/>
      <c r="E16" s="111"/>
      <c r="F16" s="113"/>
      <c r="G16" s="113"/>
    </row>
    <row r="17" spans="1:7" ht="32.25" thickBot="1" x14ac:dyDescent="0.3">
      <c r="A17" s="110" t="s">
        <v>391</v>
      </c>
      <c r="B17" s="111" t="s">
        <v>392</v>
      </c>
      <c r="C17" s="111">
        <v>0</v>
      </c>
      <c r="D17" s="111">
        <v>0</v>
      </c>
      <c r="E17" s="111" t="s">
        <v>392</v>
      </c>
      <c r="F17" s="113"/>
      <c r="G17" s="113"/>
    </row>
    <row r="18" spans="1:7" ht="16.5" thickBot="1" x14ac:dyDescent="0.3">
      <c r="A18" s="110" t="s">
        <v>262</v>
      </c>
      <c r="B18" s="111">
        <v>0</v>
      </c>
      <c r="C18" s="111" t="s">
        <v>393</v>
      </c>
      <c r="D18" s="111">
        <v>0</v>
      </c>
      <c r="E18" s="111" t="s">
        <v>393</v>
      </c>
      <c r="F18" s="113"/>
      <c r="G18" s="113"/>
    </row>
    <row r="19" spans="1:7" ht="16.5" thickBot="1" x14ac:dyDescent="0.3">
      <c r="A19" s="110" t="s">
        <v>264</v>
      </c>
      <c r="B19" s="111">
        <v>0</v>
      </c>
      <c r="C19" s="111" t="s">
        <v>383</v>
      </c>
      <c r="D19" s="111">
        <v>0</v>
      </c>
      <c r="E19" s="111" t="s">
        <v>383</v>
      </c>
      <c r="F19" s="113"/>
      <c r="G19" s="113"/>
    </row>
    <row r="20" spans="1:7" ht="16.5" thickBot="1" x14ac:dyDescent="0.3">
      <c r="A20" s="110" t="s">
        <v>233</v>
      </c>
      <c r="B20" s="111">
        <v>0</v>
      </c>
      <c r="C20" s="111" t="s">
        <v>393</v>
      </c>
      <c r="D20" s="111">
        <v>0</v>
      </c>
      <c r="E20" s="111" t="s">
        <v>393</v>
      </c>
      <c r="F20" s="113"/>
      <c r="G20" s="113"/>
    </row>
    <row r="21" spans="1:7" ht="16.5" thickBot="1" x14ac:dyDescent="0.3">
      <c r="A21" s="110" t="s">
        <v>244</v>
      </c>
      <c r="B21" s="111">
        <v>0</v>
      </c>
      <c r="C21" s="111" t="s">
        <v>383</v>
      </c>
      <c r="D21" s="111" t="s">
        <v>384</v>
      </c>
      <c r="E21" s="111" t="s">
        <v>385</v>
      </c>
      <c r="F21" s="113"/>
      <c r="G21" s="113"/>
    </row>
    <row r="22" spans="1:7" ht="16.5" thickBot="1" x14ac:dyDescent="0.3">
      <c r="A22" s="110" t="s">
        <v>232</v>
      </c>
      <c r="B22" s="111">
        <v>0</v>
      </c>
      <c r="C22" s="111" t="s">
        <v>383</v>
      </c>
      <c r="D22" s="111" t="s">
        <v>382</v>
      </c>
      <c r="E22" s="111" t="s">
        <v>384</v>
      </c>
      <c r="F22" s="113"/>
      <c r="G22" s="113"/>
    </row>
    <row r="23" spans="1:7" ht="16.5" thickBot="1" x14ac:dyDescent="0.3">
      <c r="A23" s="110" t="s">
        <v>278</v>
      </c>
      <c r="B23" s="111">
        <v>0</v>
      </c>
      <c r="C23" s="111">
        <v>0</v>
      </c>
      <c r="D23" s="111">
        <v>0</v>
      </c>
      <c r="E23" s="111">
        <v>0</v>
      </c>
      <c r="F23" s="113"/>
      <c r="G23" s="113"/>
    </row>
    <row r="24" spans="1:7" ht="16.5" thickBot="1" x14ac:dyDescent="0.3">
      <c r="A24" s="110" t="s">
        <v>255</v>
      </c>
      <c r="B24" s="111">
        <v>0</v>
      </c>
      <c r="C24" s="111">
        <v>0</v>
      </c>
      <c r="D24" s="111" t="s">
        <v>382</v>
      </c>
      <c r="E24" s="111" t="s">
        <v>382</v>
      </c>
      <c r="F24" s="113"/>
      <c r="G24" s="113"/>
    </row>
    <row r="25" spans="1:7" ht="48" thickBot="1" x14ac:dyDescent="0.3">
      <c r="A25" s="115" t="s">
        <v>395</v>
      </c>
      <c r="B25" s="116" t="s">
        <v>382</v>
      </c>
      <c r="C25" s="116" t="s">
        <v>393</v>
      </c>
      <c r="D25" s="116" t="s">
        <v>385</v>
      </c>
      <c r="E25" s="116" t="s">
        <v>387</v>
      </c>
      <c r="F25" s="117" t="s">
        <v>537</v>
      </c>
      <c r="G25" s="117" t="s">
        <v>538</v>
      </c>
    </row>
    <row r="26" spans="1:7" ht="16.5" thickBot="1" x14ac:dyDescent="0.3">
      <c r="A26" s="101" t="s">
        <v>531</v>
      </c>
      <c r="B26" s="101"/>
      <c r="C26" s="101"/>
      <c r="D26" s="101"/>
      <c r="E26" s="101"/>
      <c r="F26" s="101"/>
      <c r="G26" s="102"/>
    </row>
    <row r="27" spans="1:7" ht="15.75" customHeight="1" x14ac:dyDescent="0.25">
      <c r="A27" s="103" t="s">
        <v>532</v>
      </c>
      <c r="B27" s="103"/>
      <c r="C27" s="103"/>
      <c r="D27" s="103"/>
      <c r="E27" s="103"/>
      <c r="F27" s="103"/>
      <c r="G27" s="104"/>
    </row>
  </sheetData>
  <mergeCells count="2">
    <mergeCell ref="A26:F26"/>
    <mergeCell ref="A27:F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B9063-0637-6945-AB79-026310043748}">
  <dimension ref="A1:W66"/>
  <sheetViews>
    <sheetView workbookViewId="0">
      <selection activeCell="B35" sqref="B35"/>
    </sheetView>
  </sheetViews>
  <sheetFormatPr defaultColWidth="16.625" defaultRowHeight="15.75" x14ac:dyDescent="0.25"/>
  <cols>
    <col min="1" max="1" width="16.5" bestFit="1" customWidth="1"/>
    <col min="2" max="2" width="7.375" bestFit="1" customWidth="1"/>
    <col min="3" max="3" width="14" bestFit="1" customWidth="1"/>
    <col min="4" max="4" width="7.375" bestFit="1" customWidth="1"/>
    <col min="5" max="5" width="8" bestFit="1" customWidth="1"/>
    <col min="6" max="6" width="4.375" bestFit="1" customWidth="1"/>
    <col min="7" max="7" width="16.5" bestFit="1" customWidth="1"/>
    <col min="8" max="8" width="30.625" bestFit="1" customWidth="1"/>
    <col min="9" max="9" width="12.875" bestFit="1" customWidth="1"/>
    <col min="10" max="10" width="19" bestFit="1" customWidth="1"/>
    <col min="11" max="11" width="29.125" bestFit="1" customWidth="1"/>
    <col min="12" max="12" width="26" bestFit="1" customWidth="1"/>
    <col min="13" max="13" width="20.625" bestFit="1" customWidth="1"/>
    <col min="14" max="14" width="9" bestFit="1" customWidth="1"/>
    <col min="15" max="15" width="7.625" bestFit="1" customWidth="1"/>
    <col min="16" max="16" width="20.375" bestFit="1" customWidth="1"/>
    <col min="17" max="17" width="28.625" bestFit="1" customWidth="1"/>
    <col min="18" max="18" width="5.5" bestFit="1" customWidth="1"/>
    <col min="19" max="19" width="28.625" customWidth="1"/>
    <col min="20" max="20" width="13.125" bestFit="1" customWidth="1"/>
    <col min="21" max="21" width="21.5" bestFit="1" customWidth="1"/>
    <col min="22" max="22" width="23" bestFit="1" customWidth="1"/>
    <col min="23" max="23" width="27.125" bestFit="1" customWidth="1"/>
  </cols>
  <sheetData>
    <row r="1" spans="1:23" ht="21" x14ac:dyDescent="0.35">
      <c r="A1" t="s">
        <v>481</v>
      </c>
      <c r="B1" s="17"/>
      <c r="C1" s="17"/>
      <c r="D1" s="17"/>
      <c r="E1" s="17"/>
      <c r="F1" s="17"/>
    </row>
    <row r="2" spans="1:23" x14ac:dyDescent="0.25">
      <c r="A2" s="35" t="s">
        <v>479</v>
      </c>
      <c r="B2" s="17"/>
      <c r="C2" s="17"/>
      <c r="D2" s="17"/>
      <c r="E2" s="17"/>
      <c r="F2" s="17"/>
    </row>
    <row r="3" spans="1:23" s="5" customFormat="1" ht="31.5" x14ac:dyDescent="0.25">
      <c r="A3" s="5" t="s">
        <v>203</v>
      </c>
      <c r="B3" s="5" t="s">
        <v>204</v>
      </c>
      <c r="C3" s="5" t="s">
        <v>205</v>
      </c>
      <c r="D3" s="5" t="s">
        <v>206</v>
      </c>
      <c r="E3" s="5" t="s">
        <v>207</v>
      </c>
      <c r="F3" s="5" t="s">
        <v>208</v>
      </c>
      <c r="G3" s="5" t="s">
        <v>209</v>
      </c>
      <c r="H3" s="5" t="s">
        <v>210</v>
      </c>
      <c r="I3" s="5" t="s">
        <v>211</v>
      </c>
      <c r="J3" s="5" t="s">
        <v>212</v>
      </c>
      <c r="K3" s="5" t="s">
        <v>213</v>
      </c>
      <c r="L3" s="5" t="s">
        <v>214</v>
      </c>
      <c r="M3" s="5" t="s">
        <v>215</v>
      </c>
      <c r="N3" s="5" t="s">
        <v>216</v>
      </c>
      <c r="O3" s="5" t="s">
        <v>217</v>
      </c>
      <c r="P3" s="5" t="s">
        <v>218</v>
      </c>
      <c r="Q3" s="5" t="s">
        <v>219</v>
      </c>
      <c r="R3" s="5" t="s">
        <v>220</v>
      </c>
      <c r="S3" s="5" t="s">
        <v>221</v>
      </c>
      <c r="T3" s="5" t="s">
        <v>222</v>
      </c>
      <c r="U3" s="5" t="s">
        <v>223</v>
      </c>
      <c r="V3" s="5" t="s">
        <v>224</v>
      </c>
      <c r="W3" s="5" t="s">
        <v>225</v>
      </c>
    </row>
    <row r="4" spans="1:23" s="4" customFormat="1" x14ac:dyDescent="0.25">
      <c r="A4" s="4" t="s">
        <v>226</v>
      </c>
      <c r="B4" s="4" t="s">
        <v>227</v>
      </c>
      <c r="C4" s="4" t="s">
        <v>228</v>
      </c>
      <c r="D4" s="4" t="s">
        <v>229</v>
      </c>
      <c r="E4" s="4" t="s">
        <v>230</v>
      </c>
      <c r="F4" s="4">
        <v>56</v>
      </c>
      <c r="G4" s="4">
        <v>3</v>
      </c>
      <c r="H4" s="4">
        <v>100</v>
      </c>
      <c r="I4" s="4" t="s">
        <v>231</v>
      </c>
      <c r="J4" s="4">
        <v>2</v>
      </c>
      <c r="K4" s="4">
        <v>1</v>
      </c>
      <c r="L4" s="4" t="s">
        <v>232</v>
      </c>
      <c r="M4" s="4" t="s">
        <v>233</v>
      </c>
      <c r="N4" s="4" t="s">
        <v>442</v>
      </c>
      <c r="O4" s="4" t="s">
        <v>230</v>
      </c>
      <c r="Q4" s="4">
        <v>4904</v>
      </c>
      <c r="R4" s="4" t="s">
        <v>230</v>
      </c>
      <c r="S4" s="4">
        <v>4975</v>
      </c>
      <c r="T4" s="4" t="s">
        <v>234</v>
      </c>
      <c r="U4" s="4" t="s">
        <v>230</v>
      </c>
      <c r="V4" s="4" t="s">
        <v>235</v>
      </c>
      <c r="W4" s="4">
        <v>164</v>
      </c>
    </row>
    <row r="5" spans="1:23" s="4" customFormat="1" x14ac:dyDescent="0.25">
      <c r="A5" s="4" t="s">
        <v>236</v>
      </c>
      <c r="B5" s="4" t="s">
        <v>237</v>
      </c>
      <c r="D5" s="4" t="s">
        <v>238</v>
      </c>
    </row>
    <row r="6" spans="1:23" s="4" customFormat="1" x14ac:dyDescent="0.25">
      <c r="A6" s="4" t="s">
        <v>239</v>
      </c>
      <c r="B6" s="4" t="s">
        <v>240</v>
      </c>
      <c r="D6" s="4" t="s">
        <v>241</v>
      </c>
    </row>
    <row r="7" spans="1:23" x14ac:dyDescent="0.25">
      <c r="A7" t="s">
        <v>242</v>
      </c>
      <c r="B7" t="s">
        <v>227</v>
      </c>
      <c r="C7" t="s">
        <v>228</v>
      </c>
      <c r="D7" t="s">
        <v>229</v>
      </c>
      <c r="E7" t="s">
        <v>230</v>
      </c>
      <c r="F7">
        <v>35</v>
      </c>
      <c r="G7">
        <v>15.2</v>
      </c>
      <c r="H7">
        <v>36</v>
      </c>
      <c r="I7" t="s">
        <v>243</v>
      </c>
      <c r="J7">
        <v>3</v>
      </c>
      <c r="K7">
        <v>1</v>
      </c>
      <c r="L7" t="s">
        <v>244</v>
      </c>
      <c r="M7" t="s">
        <v>244</v>
      </c>
      <c r="N7" t="s">
        <v>245</v>
      </c>
      <c r="O7" t="s">
        <v>230</v>
      </c>
      <c r="Q7">
        <v>1130</v>
      </c>
      <c r="R7" t="s">
        <v>230</v>
      </c>
      <c r="S7">
        <v>1147</v>
      </c>
      <c r="T7" t="s">
        <v>234</v>
      </c>
      <c r="U7" t="s">
        <v>230</v>
      </c>
      <c r="V7" t="s">
        <v>230</v>
      </c>
      <c r="W7">
        <v>38</v>
      </c>
    </row>
    <row r="8" spans="1:23" x14ac:dyDescent="0.25">
      <c r="A8" t="s">
        <v>246</v>
      </c>
      <c r="B8" t="s">
        <v>237</v>
      </c>
      <c r="D8" t="s">
        <v>247</v>
      </c>
    </row>
    <row r="9" spans="1:23" s="4" customFormat="1" x14ac:dyDescent="0.25">
      <c r="A9" s="4" t="s">
        <v>248</v>
      </c>
      <c r="B9" s="4" t="s">
        <v>241</v>
      </c>
    </row>
    <row r="10" spans="1:23" s="4" customFormat="1" x14ac:dyDescent="0.25">
      <c r="A10" s="4" t="s">
        <v>252</v>
      </c>
      <c r="B10" s="4" t="s">
        <v>227</v>
      </c>
      <c r="C10" s="4" t="s">
        <v>249</v>
      </c>
      <c r="D10" s="4" t="s">
        <v>247</v>
      </c>
      <c r="E10" s="4" t="s">
        <v>235</v>
      </c>
      <c r="F10" s="4">
        <v>45</v>
      </c>
      <c r="G10" s="4">
        <v>14.4</v>
      </c>
      <c r="H10" s="4">
        <v>92</v>
      </c>
      <c r="I10" s="4" t="s">
        <v>243</v>
      </c>
      <c r="J10" s="4">
        <v>3</v>
      </c>
      <c r="K10" s="4">
        <v>0</v>
      </c>
      <c r="L10" s="4" t="s">
        <v>244</v>
      </c>
      <c r="N10" s="4" t="s">
        <v>250</v>
      </c>
      <c r="O10" s="4" t="s">
        <v>230</v>
      </c>
      <c r="Q10" s="4">
        <v>2269</v>
      </c>
      <c r="R10" s="4" t="s">
        <v>230</v>
      </c>
      <c r="S10" s="4">
        <v>2269</v>
      </c>
      <c r="T10" s="4" t="s">
        <v>251</v>
      </c>
      <c r="U10" s="4" t="s">
        <v>230</v>
      </c>
      <c r="V10" s="4" t="s">
        <v>235</v>
      </c>
      <c r="W10" s="4">
        <v>76</v>
      </c>
    </row>
    <row r="11" spans="1:23" s="4" customFormat="1" x14ac:dyDescent="0.25">
      <c r="A11" s="4" t="s">
        <v>253</v>
      </c>
      <c r="B11" s="4" t="s">
        <v>237</v>
      </c>
      <c r="D11" s="4" t="s">
        <v>241</v>
      </c>
    </row>
    <row r="12" spans="1:23" x14ac:dyDescent="0.25">
      <c r="A12" t="s">
        <v>254</v>
      </c>
      <c r="B12" t="s">
        <v>227</v>
      </c>
      <c r="C12" t="s">
        <v>249</v>
      </c>
      <c r="D12" t="s">
        <v>247</v>
      </c>
      <c r="E12" t="s">
        <v>230</v>
      </c>
      <c r="F12">
        <v>58</v>
      </c>
      <c r="G12">
        <v>10.1</v>
      </c>
      <c r="H12">
        <v>35</v>
      </c>
      <c r="I12" t="s">
        <v>243</v>
      </c>
      <c r="J12">
        <v>3</v>
      </c>
      <c r="K12">
        <v>1</v>
      </c>
      <c r="L12" t="s">
        <v>232</v>
      </c>
      <c r="M12" t="s">
        <v>255</v>
      </c>
      <c r="N12" t="s">
        <v>245</v>
      </c>
      <c r="O12" t="s">
        <v>235</v>
      </c>
      <c r="P12">
        <v>528</v>
      </c>
      <c r="R12" t="s">
        <v>235</v>
      </c>
      <c r="S12">
        <v>547</v>
      </c>
      <c r="T12" t="s">
        <v>234</v>
      </c>
      <c r="U12" t="s">
        <v>235</v>
      </c>
      <c r="V12" t="s">
        <v>230</v>
      </c>
      <c r="W12">
        <v>18</v>
      </c>
    </row>
    <row r="13" spans="1:23" x14ac:dyDescent="0.25">
      <c r="A13" t="s">
        <v>256</v>
      </c>
      <c r="B13" t="s">
        <v>240</v>
      </c>
      <c r="D13" t="s">
        <v>247</v>
      </c>
    </row>
    <row r="14" spans="1:23" s="4" customFormat="1" x14ac:dyDescent="0.25">
      <c r="A14" s="4" t="s">
        <v>257</v>
      </c>
      <c r="B14" s="4" t="s">
        <v>241</v>
      </c>
    </row>
    <row r="15" spans="1:23" s="4" customFormat="1" x14ac:dyDescent="0.25">
      <c r="A15" s="4" t="s">
        <v>258</v>
      </c>
      <c r="B15" s="4" t="s">
        <v>227</v>
      </c>
      <c r="C15" s="4" t="s">
        <v>249</v>
      </c>
      <c r="D15" s="4" t="s">
        <v>247</v>
      </c>
      <c r="E15" s="4" t="s">
        <v>230</v>
      </c>
      <c r="F15" s="4">
        <v>44</v>
      </c>
      <c r="G15" s="4">
        <v>23.6</v>
      </c>
      <c r="H15" s="4">
        <v>94</v>
      </c>
      <c r="I15" s="4" t="s">
        <v>243</v>
      </c>
      <c r="J15" s="4">
        <v>2</v>
      </c>
      <c r="K15" s="4">
        <v>0</v>
      </c>
      <c r="L15" s="4" t="s">
        <v>244</v>
      </c>
      <c r="M15" s="4" t="s">
        <v>233</v>
      </c>
      <c r="N15" s="4" t="s">
        <v>442</v>
      </c>
      <c r="O15" s="4" t="s">
        <v>235</v>
      </c>
      <c r="P15" s="4">
        <v>2078</v>
      </c>
      <c r="R15" s="4" t="s">
        <v>235</v>
      </c>
      <c r="S15" s="4">
        <v>2105</v>
      </c>
      <c r="T15" s="4" t="s">
        <v>234</v>
      </c>
      <c r="U15" s="4" t="s">
        <v>235</v>
      </c>
      <c r="V15" s="4" t="s">
        <v>230</v>
      </c>
      <c r="W15" s="4">
        <v>52</v>
      </c>
    </row>
    <row r="16" spans="1:23" s="4" customFormat="1" x14ac:dyDescent="0.25">
      <c r="A16" s="4" t="s">
        <v>259</v>
      </c>
      <c r="B16" s="4" t="s">
        <v>237</v>
      </c>
      <c r="D16" s="4" t="s">
        <v>247</v>
      </c>
    </row>
    <row r="17" spans="1:23" x14ac:dyDescent="0.25">
      <c r="A17" t="s">
        <v>260</v>
      </c>
      <c r="B17" t="s">
        <v>227</v>
      </c>
      <c r="C17" t="s">
        <v>249</v>
      </c>
      <c r="D17" t="s">
        <v>261</v>
      </c>
      <c r="E17" t="s">
        <v>230</v>
      </c>
      <c r="F17">
        <v>69</v>
      </c>
      <c r="G17">
        <v>7.6</v>
      </c>
      <c r="H17">
        <v>100</v>
      </c>
      <c r="I17" t="s">
        <v>243</v>
      </c>
      <c r="J17">
        <v>2</v>
      </c>
      <c r="K17">
        <v>0</v>
      </c>
      <c r="L17" t="s">
        <v>255</v>
      </c>
      <c r="M17" t="s">
        <v>262</v>
      </c>
      <c r="N17" t="s">
        <v>442</v>
      </c>
      <c r="O17" t="s">
        <v>235</v>
      </c>
      <c r="P17">
        <v>2151</v>
      </c>
      <c r="Q17">
        <v>2151</v>
      </c>
      <c r="R17" t="s">
        <v>230</v>
      </c>
      <c r="S17">
        <v>2151</v>
      </c>
      <c r="T17" t="s">
        <v>234</v>
      </c>
      <c r="U17" t="s">
        <v>235</v>
      </c>
      <c r="V17" t="s">
        <v>230</v>
      </c>
      <c r="W17">
        <v>67</v>
      </c>
    </row>
    <row r="18" spans="1:23" s="4" customFormat="1" x14ac:dyDescent="0.25">
      <c r="A18" s="4" t="s">
        <v>263</v>
      </c>
      <c r="B18" s="4" t="s">
        <v>227</v>
      </c>
      <c r="C18" s="4" t="s">
        <v>228</v>
      </c>
      <c r="D18" s="4" t="s">
        <v>261</v>
      </c>
      <c r="E18" s="4" t="s">
        <v>230</v>
      </c>
      <c r="F18" s="4">
        <v>57</v>
      </c>
      <c r="G18" s="4">
        <v>3</v>
      </c>
      <c r="H18" s="4">
        <v>57</v>
      </c>
      <c r="I18" s="4" t="s">
        <v>243</v>
      </c>
      <c r="J18" s="4">
        <v>3</v>
      </c>
      <c r="K18" s="4">
        <v>0</v>
      </c>
      <c r="L18" s="4" t="s">
        <v>244</v>
      </c>
      <c r="M18" s="4" t="s">
        <v>264</v>
      </c>
      <c r="N18" s="4" t="s">
        <v>442</v>
      </c>
      <c r="O18" s="4" t="s">
        <v>230</v>
      </c>
      <c r="Q18" s="4">
        <v>2806</v>
      </c>
      <c r="R18" s="4" t="s">
        <v>230</v>
      </c>
      <c r="S18" s="4">
        <v>2806</v>
      </c>
      <c r="T18" s="4" t="s">
        <v>234</v>
      </c>
      <c r="U18" s="4" t="s">
        <v>230</v>
      </c>
      <c r="V18" s="4" t="s">
        <v>235</v>
      </c>
      <c r="W18" s="4">
        <v>94</v>
      </c>
    </row>
    <row r="19" spans="1:23" x14ac:dyDescent="0.25">
      <c r="A19" t="s">
        <v>265</v>
      </c>
      <c r="B19" t="s">
        <v>227</v>
      </c>
      <c r="C19" t="s">
        <v>228</v>
      </c>
      <c r="D19" t="s">
        <v>247</v>
      </c>
      <c r="E19" t="s">
        <v>235</v>
      </c>
      <c r="F19">
        <v>41</v>
      </c>
      <c r="G19">
        <v>10.8</v>
      </c>
      <c r="H19">
        <v>80</v>
      </c>
      <c r="I19" t="s">
        <v>243</v>
      </c>
      <c r="J19">
        <v>3</v>
      </c>
      <c r="K19">
        <v>0</v>
      </c>
      <c r="L19" t="s">
        <v>233</v>
      </c>
      <c r="N19" t="s">
        <v>250</v>
      </c>
      <c r="O19" t="s">
        <v>230</v>
      </c>
      <c r="Q19">
        <v>490</v>
      </c>
      <c r="R19" t="s">
        <v>230</v>
      </c>
      <c r="S19">
        <v>490</v>
      </c>
      <c r="T19" t="s">
        <v>251</v>
      </c>
      <c r="U19" t="s">
        <v>235</v>
      </c>
      <c r="V19" t="s">
        <v>230</v>
      </c>
      <c r="W19">
        <v>17</v>
      </c>
    </row>
    <row r="20" spans="1:23" x14ac:dyDescent="0.25">
      <c r="A20" t="s">
        <v>266</v>
      </c>
      <c r="B20" t="s">
        <v>237</v>
      </c>
      <c r="D20" t="s">
        <v>238</v>
      </c>
    </row>
    <row r="21" spans="1:23" s="4" customFormat="1" x14ac:dyDescent="0.25">
      <c r="A21" s="4" t="s">
        <v>267</v>
      </c>
      <c r="B21" s="4" t="s">
        <v>227</v>
      </c>
      <c r="C21" s="4" t="s">
        <v>249</v>
      </c>
      <c r="D21" s="4" t="s">
        <v>229</v>
      </c>
      <c r="E21" s="4" t="s">
        <v>230</v>
      </c>
      <c r="F21" s="4">
        <v>39</v>
      </c>
      <c r="G21" s="4">
        <v>7.4</v>
      </c>
      <c r="H21" s="4">
        <v>80</v>
      </c>
      <c r="I21" s="4" t="s">
        <v>243</v>
      </c>
      <c r="J21" s="4">
        <v>3</v>
      </c>
      <c r="K21" s="4">
        <v>0</v>
      </c>
      <c r="L21" s="4" t="s">
        <v>232</v>
      </c>
      <c r="M21" s="4" t="s">
        <v>232</v>
      </c>
      <c r="N21" s="4" t="s">
        <v>245</v>
      </c>
      <c r="O21" s="4" t="s">
        <v>235</v>
      </c>
      <c r="P21" s="4">
        <v>887</v>
      </c>
      <c r="R21" s="4" t="s">
        <v>235</v>
      </c>
      <c r="S21" s="4">
        <v>1172</v>
      </c>
      <c r="T21" s="4" t="s">
        <v>234</v>
      </c>
      <c r="U21" s="4" t="s">
        <v>235</v>
      </c>
      <c r="V21" s="4" t="s">
        <v>230</v>
      </c>
      <c r="W21" s="4">
        <v>30</v>
      </c>
    </row>
    <row r="22" spans="1:23" x14ac:dyDescent="0.25">
      <c r="A22" t="s">
        <v>268</v>
      </c>
      <c r="B22" t="s">
        <v>227</v>
      </c>
      <c r="C22" t="s">
        <v>228</v>
      </c>
      <c r="D22" t="s">
        <v>261</v>
      </c>
      <c r="E22" t="s">
        <v>230</v>
      </c>
      <c r="F22">
        <v>67</v>
      </c>
      <c r="G22">
        <v>9.5</v>
      </c>
      <c r="H22">
        <v>0</v>
      </c>
      <c r="I22" t="s">
        <v>243</v>
      </c>
      <c r="J22">
        <v>3</v>
      </c>
      <c r="K22">
        <v>0</v>
      </c>
      <c r="L22" t="s">
        <v>255</v>
      </c>
      <c r="M22" t="s">
        <v>233</v>
      </c>
      <c r="N22" t="s">
        <v>442</v>
      </c>
      <c r="O22" t="s">
        <v>230</v>
      </c>
      <c r="Q22">
        <v>378</v>
      </c>
      <c r="R22" t="s">
        <v>230</v>
      </c>
      <c r="S22">
        <v>378</v>
      </c>
      <c r="T22" t="s">
        <v>234</v>
      </c>
      <c r="U22" t="s">
        <v>235</v>
      </c>
      <c r="V22" t="s">
        <v>230</v>
      </c>
      <c r="W22">
        <v>13</v>
      </c>
    </row>
    <row r="23" spans="1:23" x14ac:dyDescent="0.25">
      <c r="A23" t="s">
        <v>269</v>
      </c>
      <c r="B23" t="s">
        <v>237</v>
      </c>
      <c r="D23" t="s">
        <v>261</v>
      </c>
    </row>
    <row r="24" spans="1:23" s="4" customFormat="1" x14ac:dyDescent="0.25">
      <c r="A24" s="4" t="s">
        <v>270</v>
      </c>
      <c r="B24" s="4" t="s">
        <v>227</v>
      </c>
      <c r="C24" s="4" t="s">
        <v>228</v>
      </c>
      <c r="D24" s="4" t="s">
        <v>247</v>
      </c>
      <c r="E24" s="4" t="s">
        <v>235</v>
      </c>
      <c r="F24" s="4">
        <v>50</v>
      </c>
      <c r="G24" s="4">
        <v>7.76</v>
      </c>
      <c r="H24" s="4">
        <v>88</v>
      </c>
      <c r="I24" s="4" t="s">
        <v>243</v>
      </c>
      <c r="J24" s="4">
        <v>3</v>
      </c>
      <c r="K24" s="4">
        <v>1</v>
      </c>
      <c r="L24" s="4" t="s">
        <v>232</v>
      </c>
      <c r="N24" s="4" t="s">
        <v>250</v>
      </c>
      <c r="O24" s="4" t="s">
        <v>230</v>
      </c>
      <c r="Q24" s="4">
        <v>4126</v>
      </c>
      <c r="R24" s="4" t="s">
        <v>230</v>
      </c>
      <c r="S24" s="4">
        <v>4126</v>
      </c>
      <c r="T24" s="4" t="s">
        <v>251</v>
      </c>
      <c r="U24" s="4" t="s">
        <v>230</v>
      </c>
      <c r="V24" s="4" t="s">
        <v>235</v>
      </c>
      <c r="W24" s="4">
        <v>138</v>
      </c>
    </row>
    <row r="25" spans="1:23" x14ac:dyDescent="0.25">
      <c r="A25" t="s">
        <v>271</v>
      </c>
      <c r="B25" t="s">
        <v>227</v>
      </c>
      <c r="C25" t="s">
        <v>228</v>
      </c>
      <c r="D25" t="s">
        <v>229</v>
      </c>
      <c r="E25" t="s">
        <v>235</v>
      </c>
      <c r="F25">
        <v>45</v>
      </c>
      <c r="G25">
        <v>6.22</v>
      </c>
      <c r="H25">
        <v>72</v>
      </c>
      <c r="I25" t="s">
        <v>243</v>
      </c>
      <c r="J25">
        <v>3</v>
      </c>
      <c r="K25">
        <v>0</v>
      </c>
      <c r="L25" t="s">
        <v>233</v>
      </c>
      <c r="N25" t="s">
        <v>250</v>
      </c>
      <c r="O25" t="s">
        <v>235</v>
      </c>
      <c r="P25">
        <v>1807</v>
      </c>
      <c r="R25" t="s">
        <v>235</v>
      </c>
      <c r="S25">
        <v>3385</v>
      </c>
      <c r="T25" t="s">
        <v>251</v>
      </c>
      <c r="U25" t="s">
        <v>235</v>
      </c>
      <c r="V25" t="s">
        <v>230</v>
      </c>
      <c r="W25">
        <v>60</v>
      </c>
    </row>
    <row r="26" spans="1:23" x14ac:dyDescent="0.25">
      <c r="A26" t="s">
        <v>272</v>
      </c>
      <c r="B26" t="s">
        <v>237</v>
      </c>
      <c r="D26" t="s">
        <v>238</v>
      </c>
    </row>
    <row r="27" spans="1:23" s="4" customFormat="1" x14ac:dyDescent="0.25">
      <c r="A27" s="4" t="s">
        <v>273</v>
      </c>
      <c r="B27" s="4" t="s">
        <v>227</v>
      </c>
      <c r="C27" s="4" t="s">
        <v>228</v>
      </c>
      <c r="D27" s="4" t="s">
        <v>229</v>
      </c>
      <c r="E27" s="4" t="s">
        <v>235</v>
      </c>
      <c r="F27" s="4">
        <v>50</v>
      </c>
      <c r="G27" s="4">
        <v>12</v>
      </c>
      <c r="H27" s="4">
        <v>100</v>
      </c>
      <c r="I27" s="4" t="s">
        <v>243</v>
      </c>
      <c r="J27" s="4">
        <v>3</v>
      </c>
      <c r="K27" s="4">
        <v>0</v>
      </c>
      <c r="L27" s="4" t="s">
        <v>255</v>
      </c>
      <c r="N27" s="4" t="s">
        <v>250</v>
      </c>
      <c r="O27" s="4" t="s">
        <v>230</v>
      </c>
      <c r="Q27" s="4">
        <v>1181</v>
      </c>
      <c r="R27" s="4" t="s">
        <v>230</v>
      </c>
      <c r="S27" s="4">
        <v>1199</v>
      </c>
      <c r="T27" s="4" t="s">
        <v>251</v>
      </c>
      <c r="U27" s="4" t="s">
        <v>230</v>
      </c>
      <c r="V27" s="4" t="s">
        <v>230</v>
      </c>
      <c r="W27" s="4">
        <v>40</v>
      </c>
    </row>
    <row r="28" spans="1:23" s="4" customFormat="1" x14ac:dyDescent="0.25">
      <c r="A28" s="4" t="s">
        <v>274</v>
      </c>
      <c r="B28" s="4" t="s">
        <v>237</v>
      </c>
      <c r="D28" s="4" t="s">
        <v>238</v>
      </c>
    </row>
    <row r="29" spans="1:23" x14ac:dyDescent="0.25">
      <c r="A29" t="s">
        <v>275</v>
      </c>
      <c r="B29" t="s">
        <v>227</v>
      </c>
      <c r="C29" t="s">
        <v>228</v>
      </c>
      <c r="D29" t="s">
        <v>247</v>
      </c>
      <c r="E29" t="s">
        <v>230</v>
      </c>
      <c r="F29">
        <v>49</v>
      </c>
      <c r="G29">
        <v>23.2</v>
      </c>
      <c r="H29">
        <v>100</v>
      </c>
      <c r="I29" t="s">
        <v>243</v>
      </c>
      <c r="J29">
        <v>3</v>
      </c>
      <c r="K29">
        <v>0</v>
      </c>
      <c r="L29" t="s">
        <v>233</v>
      </c>
      <c r="M29" t="s">
        <v>262</v>
      </c>
      <c r="N29" t="s">
        <v>442</v>
      </c>
      <c r="O29" t="s">
        <v>230</v>
      </c>
      <c r="Q29">
        <v>783</v>
      </c>
      <c r="R29" t="s">
        <v>230</v>
      </c>
      <c r="S29">
        <v>793</v>
      </c>
      <c r="T29" t="s">
        <v>234</v>
      </c>
      <c r="U29" t="s">
        <v>235</v>
      </c>
      <c r="V29" t="s">
        <v>230</v>
      </c>
      <c r="W29">
        <v>26</v>
      </c>
    </row>
    <row r="30" spans="1:23" x14ac:dyDescent="0.25">
      <c r="A30" t="s">
        <v>276</v>
      </c>
      <c r="B30" t="s">
        <v>237</v>
      </c>
      <c r="D30" t="s">
        <v>238</v>
      </c>
    </row>
    <row r="31" spans="1:23" s="4" customFormat="1" x14ac:dyDescent="0.25">
      <c r="A31" s="4" t="s">
        <v>277</v>
      </c>
      <c r="B31" s="4" t="s">
        <v>227</v>
      </c>
      <c r="C31" s="4" t="s">
        <v>249</v>
      </c>
      <c r="D31" s="4" t="s">
        <v>229</v>
      </c>
      <c r="E31" s="4" t="s">
        <v>235</v>
      </c>
      <c r="F31" s="4">
        <v>54</v>
      </c>
      <c r="G31" s="4">
        <v>14.5</v>
      </c>
      <c r="H31" s="4">
        <v>81</v>
      </c>
      <c r="I31" s="4" t="s">
        <v>243</v>
      </c>
      <c r="J31" s="4">
        <v>3</v>
      </c>
      <c r="K31" s="4">
        <v>0</v>
      </c>
      <c r="L31" s="4" t="s">
        <v>278</v>
      </c>
      <c r="N31" s="4" t="s">
        <v>250</v>
      </c>
      <c r="O31" s="4" t="s">
        <v>235</v>
      </c>
      <c r="P31" s="4">
        <v>233</v>
      </c>
      <c r="R31" s="4" t="s">
        <v>235</v>
      </c>
      <c r="S31" s="4">
        <v>904</v>
      </c>
      <c r="T31" s="4" t="s">
        <v>251</v>
      </c>
      <c r="U31" s="4" t="s">
        <v>235</v>
      </c>
      <c r="V31" s="4" t="s">
        <v>230</v>
      </c>
      <c r="W31" s="4">
        <v>8</v>
      </c>
    </row>
    <row r="32" spans="1:23" s="4" customFormat="1" x14ac:dyDescent="0.25">
      <c r="A32" s="4" t="s">
        <v>279</v>
      </c>
      <c r="B32" s="4" t="s">
        <v>237</v>
      </c>
      <c r="D32" s="4" t="s">
        <v>229</v>
      </c>
    </row>
    <row r="33" spans="1:23" x14ac:dyDescent="0.25">
      <c r="A33" t="s">
        <v>280</v>
      </c>
      <c r="B33" t="s">
        <v>227</v>
      </c>
      <c r="C33" t="s">
        <v>249</v>
      </c>
      <c r="D33" t="s">
        <v>247</v>
      </c>
      <c r="E33" t="s">
        <v>230</v>
      </c>
      <c r="F33">
        <v>66</v>
      </c>
      <c r="G33">
        <v>15.8</v>
      </c>
      <c r="H33">
        <v>100</v>
      </c>
      <c r="I33" t="s">
        <v>243</v>
      </c>
      <c r="J33">
        <v>3</v>
      </c>
      <c r="K33">
        <v>0</v>
      </c>
      <c r="L33" t="s">
        <v>244</v>
      </c>
      <c r="M33" t="s">
        <v>262</v>
      </c>
      <c r="N33" t="s">
        <v>442</v>
      </c>
      <c r="O33" t="s">
        <v>230</v>
      </c>
      <c r="Q33">
        <v>1404</v>
      </c>
      <c r="R33" t="s">
        <v>230</v>
      </c>
      <c r="S33">
        <v>1424</v>
      </c>
      <c r="T33" t="s">
        <v>234</v>
      </c>
      <c r="U33" t="s">
        <v>230</v>
      </c>
      <c r="V33" t="s">
        <v>230</v>
      </c>
      <c r="W33">
        <v>47</v>
      </c>
    </row>
    <row r="34" spans="1:23" x14ac:dyDescent="0.25">
      <c r="A34" t="s">
        <v>281</v>
      </c>
      <c r="B34" t="s">
        <v>237</v>
      </c>
      <c r="D34" t="s">
        <v>238</v>
      </c>
    </row>
    <row r="35" spans="1:23" s="4" customFormat="1" x14ac:dyDescent="0.25">
      <c r="A35" s="4" t="s">
        <v>282</v>
      </c>
      <c r="B35" s="4" t="s">
        <v>227</v>
      </c>
      <c r="C35" s="4" t="s">
        <v>228</v>
      </c>
      <c r="D35" s="4" t="s">
        <v>261</v>
      </c>
      <c r="E35" s="4" t="s">
        <v>230</v>
      </c>
      <c r="F35" s="4">
        <v>40</v>
      </c>
      <c r="G35" s="4">
        <v>18.5</v>
      </c>
      <c r="H35" s="4">
        <v>78</v>
      </c>
      <c r="I35" s="4" t="s">
        <v>243</v>
      </c>
      <c r="J35" s="4">
        <v>3</v>
      </c>
      <c r="K35" s="4">
        <v>0</v>
      </c>
      <c r="L35" s="4" t="s">
        <v>244</v>
      </c>
      <c r="M35" s="4" t="s">
        <v>232</v>
      </c>
      <c r="N35" s="4" t="s">
        <v>245</v>
      </c>
      <c r="O35" s="4" t="s">
        <v>230</v>
      </c>
      <c r="Q35" s="4">
        <v>1137</v>
      </c>
      <c r="R35" s="4" t="s">
        <v>230</v>
      </c>
      <c r="S35" s="4">
        <v>1154</v>
      </c>
      <c r="T35" s="4" t="s">
        <v>234</v>
      </c>
      <c r="U35" s="4" t="s">
        <v>230</v>
      </c>
      <c r="V35" s="4" t="s">
        <v>230</v>
      </c>
      <c r="W35" s="4">
        <v>38</v>
      </c>
    </row>
    <row r="36" spans="1:23" s="4" customFormat="1" x14ac:dyDescent="0.25">
      <c r="A36" s="4" t="s">
        <v>283</v>
      </c>
      <c r="B36" s="4" t="s">
        <v>237</v>
      </c>
      <c r="D36" s="4" t="s">
        <v>238</v>
      </c>
    </row>
    <row r="37" spans="1:23" x14ac:dyDescent="0.25">
      <c r="A37" t="s">
        <v>284</v>
      </c>
      <c r="B37" t="s">
        <v>227</v>
      </c>
      <c r="C37" t="s">
        <v>228</v>
      </c>
      <c r="D37" t="s">
        <v>247</v>
      </c>
      <c r="E37" t="s">
        <v>230</v>
      </c>
      <c r="F37">
        <v>36</v>
      </c>
      <c r="G37">
        <v>7.1</v>
      </c>
      <c r="H37">
        <v>56</v>
      </c>
      <c r="I37" t="s">
        <v>243</v>
      </c>
      <c r="J37">
        <v>3</v>
      </c>
      <c r="K37">
        <v>0</v>
      </c>
      <c r="L37" t="s">
        <v>255</v>
      </c>
      <c r="M37" t="s">
        <v>232</v>
      </c>
      <c r="N37" t="s">
        <v>442</v>
      </c>
      <c r="O37" t="s">
        <v>235</v>
      </c>
      <c r="P37">
        <v>353</v>
      </c>
      <c r="R37" t="s">
        <v>235</v>
      </c>
      <c r="S37">
        <v>443</v>
      </c>
      <c r="T37" t="s">
        <v>234</v>
      </c>
      <c r="U37" t="s">
        <v>235</v>
      </c>
      <c r="V37" t="s">
        <v>230</v>
      </c>
      <c r="W37">
        <v>12</v>
      </c>
    </row>
    <row r="38" spans="1:23" x14ac:dyDescent="0.25">
      <c r="A38" t="s">
        <v>285</v>
      </c>
      <c r="B38" t="s">
        <v>237</v>
      </c>
      <c r="D38" t="s">
        <v>238</v>
      </c>
    </row>
    <row r="39" spans="1:23" s="4" customFormat="1" x14ac:dyDescent="0.25">
      <c r="A39" s="4" t="s">
        <v>286</v>
      </c>
      <c r="B39" s="4" t="s">
        <v>227</v>
      </c>
      <c r="C39" s="4" t="s">
        <v>228</v>
      </c>
      <c r="D39" s="4" t="s">
        <v>247</v>
      </c>
      <c r="E39" s="4" t="s">
        <v>230</v>
      </c>
      <c r="F39" s="4">
        <v>58</v>
      </c>
      <c r="G39" s="4">
        <v>6.43</v>
      </c>
      <c r="H39" s="4">
        <v>37</v>
      </c>
      <c r="I39" s="4" t="s">
        <v>287</v>
      </c>
      <c r="J39" s="4">
        <v>2</v>
      </c>
      <c r="K39" s="4">
        <v>0</v>
      </c>
      <c r="L39" s="4" t="s">
        <v>232</v>
      </c>
      <c r="M39" s="4" t="s">
        <v>255</v>
      </c>
      <c r="N39" s="4" t="s">
        <v>245</v>
      </c>
      <c r="O39" s="4" t="s">
        <v>235</v>
      </c>
      <c r="P39" s="4">
        <v>297</v>
      </c>
      <c r="Q39" s="4">
        <v>297</v>
      </c>
      <c r="R39" s="4" t="s">
        <v>235</v>
      </c>
      <c r="S39" s="4">
        <v>387</v>
      </c>
      <c r="T39" s="4" t="s">
        <v>234</v>
      </c>
      <c r="U39" s="4" t="s">
        <v>235</v>
      </c>
      <c r="V39" s="4" t="s">
        <v>230</v>
      </c>
      <c r="W39" s="4">
        <v>9</v>
      </c>
    </row>
    <row r="40" spans="1:23" s="4" customFormat="1" x14ac:dyDescent="0.25">
      <c r="A40" s="4" t="s">
        <v>288</v>
      </c>
      <c r="B40" s="4" t="s">
        <v>237</v>
      </c>
      <c r="D40" s="4" t="s">
        <v>247</v>
      </c>
    </row>
    <row r="41" spans="1:23" s="4" customFormat="1" x14ac:dyDescent="0.25">
      <c r="A41" s="4" t="s">
        <v>289</v>
      </c>
      <c r="B41" s="4" t="s">
        <v>240</v>
      </c>
      <c r="D41" s="4" t="s">
        <v>247</v>
      </c>
    </row>
    <row r="42" spans="1:23" x14ac:dyDescent="0.25">
      <c r="A42" t="s">
        <v>290</v>
      </c>
      <c r="B42" t="s">
        <v>227</v>
      </c>
      <c r="C42" t="s">
        <v>228</v>
      </c>
      <c r="D42" t="s">
        <v>247</v>
      </c>
      <c r="E42" t="s">
        <v>230</v>
      </c>
      <c r="F42">
        <v>32</v>
      </c>
      <c r="G42">
        <v>8.6</v>
      </c>
      <c r="H42">
        <v>58</v>
      </c>
      <c r="I42" t="s">
        <v>291</v>
      </c>
      <c r="J42">
        <v>3</v>
      </c>
      <c r="K42">
        <v>0</v>
      </c>
      <c r="L42" t="s">
        <v>232</v>
      </c>
      <c r="M42" t="s">
        <v>262</v>
      </c>
      <c r="N42" t="s">
        <v>442</v>
      </c>
      <c r="O42" t="s">
        <v>235</v>
      </c>
      <c r="P42">
        <v>747</v>
      </c>
      <c r="Q42">
        <v>747</v>
      </c>
      <c r="R42" t="s">
        <v>235</v>
      </c>
      <c r="S42">
        <v>1653</v>
      </c>
      <c r="T42" t="s">
        <v>234</v>
      </c>
      <c r="U42" t="s">
        <v>235</v>
      </c>
      <c r="V42" t="s">
        <v>230</v>
      </c>
      <c r="W42">
        <v>24</v>
      </c>
    </row>
    <row r="43" spans="1:23" x14ac:dyDescent="0.25">
      <c r="A43" t="s">
        <v>292</v>
      </c>
      <c r="B43" t="s">
        <v>237</v>
      </c>
      <c r="D43" t="s">
        <v>241</v>
      </c>
    </row>
    <row r="44" spans="1:23" s="4" customFormat="1" x14ac:dyDescent="0.25">
      <c r="A44" s="4" t="s">
        <v>293</v>
      </c>
      <c r="B44" s="4" t="s">
        <v>241</v>
      </c>
    </row>
    <row r="45" spans="1:23" s="4" customFormat="1" x14ac:dyDescent="0.25">
      <c r="A45" s="4" t="s">
        <v>294</v>
      </c>
      <c r="B45" s="4" t="s">
        <v>227</v>
      </c>
      <c r="C45" s="4" t="s">
        <v>228</v>
      </c>
      <c r="D45" s="4" t="s">
        <v>247</v>
      </c>
      <c r="E45" s="4" t="s">
        <v>230</v>
      </c>
      <c r="F45" s="4">
        <v>44</v>
      </c>
      <c r="G45" s="4">
        <v>5.0999999999999996</v>
      </c>
      <c r="H45" s="4">
        <v>35</v>
      </c>
      <c r="I45" s="4" t="s">
        <v>243</v>
      </c>
      <c r="J45" s="4">
        <v>3</v>
      </c>
      <c r="K45" s="4">
        <v>0</v>
      </c>
      <c r="L45" s="4" t="s">
        <v>255</v>
      </c>
      <c r="M45" s="4" t="s">
        <v>233</v>
      </c>
      <c r="N45" s="4" t="s">
        <v>442</v>
      </c>
      <c r="O45" s="4" t="s">
        <v>235</v>
      </c>
      <c r="P45" s="4">
        <v>325</v>
      </c>
      <c r="R45" s="4" t="s">
        <v>235</v>
      </c>
      <c r="S45" s="4">
        <v>644</v>
      </c>
      <c r="T45" s="4" t="s">
        <v>234</v>
      </c>
      <c r="U45" s="4" t="s">
        <v>235</v>
      </c>
      <c r="V45" s="4" t="s">
        <v>230</v>
      </c>
      <c r="W45" s="4">
        <v>11</v>
      </c>
    </row>
    <row r="46" spans="1:23" x14ac:dyDescent="0.25">
      <c r="A46" t="s">
        <v>295</v>
      </c>
      <c r="B46" t="s">
        <v>227</v>
      </c>
      <c r="C46" t="s">
        <v>249</v>
      </c>
      <c r="D46" t="s">
        <v>247</v>
      </c>
      <c r="E46" t="s">
        <v>235</v>
      </c>
      <c r="F46">
        <v>49</v>
      </c>
      <c r="G46">
        <v>25.5</v>
      </c>
      <c r="H46">
        <v>95</v>
      </c>
      <c r="I46" t="s">
        <v>243</v>
      </c>
      <c r="J46">
        <v>3</v>
      </c>
      <c r="K46">
        <v>0</v>
      </c>
      <c r="L46" t="s">
        <v>244</v>
      </c>
      <c r="N46" t="s">
        <v>250</v>
      </c>
      <c r="O46" t="s">
        <v>230</v>
      </c>
      <c r="Q46">
        <v>1940</v>
      </c>
      <c r="R46" t="s">
        <v>230</v>
      </c>
      <c r="S46">
        <v>1967</v>
      </c>
      <c r="T46" t="s">
        <v>251</v>
      </c>
      <c r="U46" t="s">
        <v>230</v>
      </c>
      <c r="V46" t="s">
        <v>235</v>
      </c>
      <c r="W46">
        <v>64</v>
      </c>
    </row>
    <row r="47" spans="1:23" x14ac:dyDescent="0.25">
      <c r="A47" t="s">
        <v>296</v>
      </c>
      <c r="B47" t="s">
        <v>237</v>
      </c>
      <c r="D47" t="s">
        <v>238</v>
      </c>
    </row>
    <row r="48" spans="1:23" s="4" customFormat="1" x14ac:dyDescent="0.25">
      <c r="A48" s="4" t="s">
        <v>297</v>
      </c>
      <c r="B48" s="4" t="s">
        <v>227</v>
      </c>
      <c r="C48" s="4" t="s">
        <v>228</v>
      </c>
      <c r="D48" s="4" t="s">
        <v>247</v>
      </c>
      <c r="E48" s="4" t="s">
        <v>230</v>
      </c>
      <c r="F48" s="4">
        <v>56</v>
      </c>
      <c r="G48" s="4">
        <v>24.7</v>
      </c>
      <c r="H48" s="4">
        <v>72</v>
      </c>
      <c r="I48" s="4" t="s">
        <v>243</v>
      </c>
      <c r="J48" s="4">
        <v>3</v>
      </c>
      <c r="K48" s="4">
        <v>0</v>
      </c>
      <c r="L48" s="4" t="s">
        <v>255</v>
      </c>
      <c r="M48" s="4" t="s">
        <v>233</v>
      </c>
      <c r="N48" s="4" t="s">
        <v>442</v>
      </c>
      <c r="O48" s="4" t="s">
        <v>230</v>
      </c>
      <c r="Q48" s="4">
        <v>633</v>
      </c>
      <c r="R48" s="4" t="s">
        <v>235</v>
      </c>
      <c r="S48" s="4">
        <v>808</v>
      </c>
      <c r="T48" s="4" t="s">
        <v>234</v>
      </c>
      <c r="U48" s="4" t="s">
        <v>235</v>
      </c>
      <c r="V48" s="4" t="s">
        <v>230</v>
      </c>
      <c r="W48" s="4">
        <v>27</v>
      </c>
    </row>
    <row r="49" spans="1:23" s="4" customFormat="1" x14ac:dyDescent="0.25">
      <c r="A49" s="4" t="s">
        <v>298</v>
      </c>
      <c r="B49" s="4" t="s">
        <v>237</v>
      </c>
      <c r="D49" s="4" t="s">
        <v>238</v>
      </c>
    </row>
    <row r="50" spans="1:23" x14ac:dyDescent="0.25">
      <c r="A50" t="s">
        <v>299</v>
      </c>
      <c r="B50" t="s">
        <v>241</v>
      </c>
    </row>
    <row r="51" spans="1:23" x14ac:dyDescent="0.25">
      <c r="A51" t="s">
        <v>300</v>
      </c>
      <c r="B51" t="s">
        <v>227</v>
      </c>
      <c r="C51" t="s">
        <v>228</v>
      </c>
      <c r="D51" t="s">
        <v>238</v>
      </c>
      <c r="E51" t="s">
        <v>235</v>
      </c>
      <c r="F51">
        <v>47</v>
      </c>
      <c r="G51">
        <v>14.2</v>
      </c>
      <c r="H51">
        <v>72</v>
      </c>
      <c r="I51" t="s">
        <v>243</v>
      </c>
      <c r="J51">
        <v>3</v>
      </c>
      <c r="K51">
        <v>0</v>
      </c>
      <c r="L51" t="s">
        <v>244</v>
      </c>
      <c r="N51" t="s">
        <v>250</v>
      </c>
      <c r="O51" t="s">
        <v>230</v>
      </c>
      <c r="Q51">
        <v>3082</v>
      </c>
      <c r="R51" t="s">
        <v>230</v>
      </c>
      <c r="S51">
        <v>3128</v>
      </c>
      <c r="T51" t="s">
        <v>251</v>
      </c>
      <c r="U51" t="s">
        <v>230</v>
      </c>
      <c r="V51" t="s">
        <v>235</v>
      </c>
      <c r="W51">
        <v>102</v>
      </c>
    </row>
    <row r="52" spans="1:23" x14ac:dyDescent="0.25">
      <c r="A52" t="s">
        <v>301</v>
      </c>
      <c r="B52" t="s">
        <v>237</v>
      </c>
      <c r="D52" t="s">
        <v>229</v>
      </c>
    </row>
    <row r="53" spans="1:23" s="4" customFormat="1" x14ac:dyDescent="0.25">
      <c r="A53" s="4" t="s">
        <v>302</v>
      </c>
      <c r="B53" s="4" t="s">
        <v>227</v>
      </c>
      <c r="C53" s="4" t="s">
        <v>228</v>
      </c>
      <c r="D53" s="4" t="s">
        <v>247</v>
      </c>
      <c r="E53" s="4" t="s">
        <v>235</v>
      </c>
      <c r="F53" s="4">
        <v>25</v>
      </c>
      <c r="G53" s="4">
        <v>26</v>
      </c>
      <c r="H53" s="4">
        <v>100</v>
      </c>
      <c r="I53" s="4" t="s">
        <v>243</v>
      </c>
      <c r="J53" s="4">
        <v>3</v>
      </c>
      <c r="K53" s="4">
        <v>0</v>
      </c>
      <c r="L53" s="4" t="s">
        <v>232</v>
      </c>
      <c r="N53" s="4" t="s">
        <v>250</v>
      </c>
      <c r="O53" s="4" t="s">
        <v>230</v>
      </c>
      <c r="Q53" s="4">
        <v>483</v>
      </c>
      <c r="R53" s="4" t="s">
        <v>230</v>
      </c>
      <c r="S53" s="4">
        <v>490</v>
      </c>
      <c r="T53" s="4" t="s">
        <v>251</v>
      </c>
      <c r="U53" s="4" t="s">
        <v>235</v>
      </c>
      <c r="V53" s="4" t="s">
        <v>230</v>
      </c>
      <c r="W53" s="4">
        <v>16</v>
      </c>
    </row>
    <row r="54" spans="1:23" x14ac:dyDescent="0.25">
      <c r="A54" t="s">
        <v>303</v>
      </c>
      <c r="B54" t="s">
        <v>227</v>
      </c>
      <c r="C54" t="s">
        <v>228</v>
      </c>
      <c r="D54" t="s">
        <v>247</v>
      </c>
      <c r="E54" t="s">
        <v>235</v>
      </c>
      <c r="F54">
        <v>51</v>
      </c>
      <c r="H54">
        <v>100</v>
      </c>
      <c r="I54" t="s">
        <v>243</v>
      </c>
      <c r="J54">
        <v>3</v>
      </c>
      <c r="K54">
        <v>0</v>
      </c>
      <c r="L54" t="s">
        <v>232</v>
      </c>
      <c r="M54" t="s">
        <v>262</v>
      </c>
      <c r="N54" t="s">
        <v>442</v>
      </c>
      <c r="O54" t="s">
        <v>235</v>
      </c>
      <c r="P54">
        <v>717</v>
      </c>
      <c r="R54" t="s">
        <v>230</v>
      </c>
      <c r="S54">
        <v>727</v>
      </c>
      <c r="T54" t="s">
        <v>234</v>
      </c>
      <c r="U54" t="s">
        <v>235</v>
      </c>
      <c r="V54" t="s">
        <v>230</v>
      </c>
      <c r="W54">
        <v>24</v>
      </c>
    </row>
    <row r="55" spans="1:23" s="4" customFormat="1" x14ac:dyDescent="0.25">
      <c r="A55" s="4" t="s">
        <v>304</v>
      </c>
      <c r="B55" s="4" t="s">
        <v>227</v>
      </c>
      <c r="C55" s="4" t="s">
        <v>228</v>
      </c>
      <c r="D55" s="4" t="s">
        <v>247</v>
      </c>
      <c r="E55" s="4" t="s">
        <v>230</v>
      </c>
      <c r="F55" s="4">
        <v>40</v>
      </c>
      <c r="G55" s="4">
        <v>25.6</v>
      </c>
      <c r="H55" s="4">
        <v>0</v>
      </c>
      <c r="I55" s="4" t="s">
        <v>243</v>
      </c>
      <c r="J55" s="4">
        <v>3</v>
      </c>
      <c r="K55" s="4">
        <v>0</v>
      </c>
      <c r="L55" s="4" t="s">
        <v>255</v>
      </c>
      <c r="M55" s="4" t="s">
        <v>244</v>
      </c>
      <c r="N55" s="4" t="s">
        <v>442</v>
      </c>
      <c r="O55" s="4" t="s">
        <v>230</v>
      </c>
      <c r="Q55" s="4">
        <v>1923</v>
      </c>
      <c r="R55" s="4" t="s">
        <v>230</v>
      </c>
      <c r="S55" s="4">
        <v>1950</v>
      </c>
      <c r="T55" s="4" t="s">
        <v>234</v>
      </c>
      <c r="U55" s="4" t="s">
        <v>230</v>
      </c>
      <c r="V55" s="4" t="s">
        <v>235</v>
      </c>
      <c r="W55" s="4">
        <v>64</v>
      </c>
    </row>
    <row r="56" spans="1:23" s="4" customFormat="1" x14ac:dyDescent="0.25">
      <c r="A56" s="4" t="s">
        <v>305</v>
      </c>
      <c r="B56" s="4" t="s">
        <v>237</v>
      </c>
      <c r="D56" s="4" t="s">
        <v>247</v>
      </c>
    </row>
    <row r="57" spans="1:23" s="4" customFormat="1" x14ac:dyDescent="0.25">
      <c r="A57" s="4" t="s">
        <v>306</v>
      </c>
      <c r="B57" s="4" t="s">
        <v>240</v>
      </c>
      <c r="D57" s="4" t="s">
        <v>247</v>
      </c>
    </row>
    <row r="58" spans="1:23" x14ac:dyDescent="0.25">
      <c r="A58" t="s">
        <v>307</v>
      </c>
      <c r="B58" t="s">
        <v>227</v>
      </c>
      <c r="C58" t="s">
        <v>228</v>
      </c>
      <c r="D58" t="s">
        <v>261</v>
      </c>
      <c r="E58" t="s">
        <v>230</v>
      </c>
      <c r="F58">
        <v>37</v>
      </c>
      <c r="G58">
        <v>15.5</v>
      </c>
      <c r="H58">
        <v>72</v>
      </c>
      <c r="I58" t="s">
        <v>243</v>
      </c>
      <c r="J58">
        <v>3</v>
      </c>
      <c r="K58">
        <v>1</v>
      </c>
      <c r="L58" t="s">
        <v>244</v>
      </c>
      <c r="M58" t="s">
        <v>244</v>
      </c>
      <c r="N58" t="s">
        <v>245</v>
      </c>
      <c r="O58" t="s">
        <v>235</v>
      </c>
      <c r="P58">
        <v>595</v>
      </c>
      <c r="R58" t="s">
        <v>235</v>
      </c>
      <c r="S58">
        <v>854</v>
      </c>
      <c r="T58" t="s">
        <v>234</v>
      </c>
      <c r="U58" t="s">
        <v>235</v>
      </c>
      <c r="V58" t="s">
        <v>230</v>
      </c>
      <c r="W58">
        <v>20</v>
      </c>
    </row>
    <row r="59" spans="1:23" x14ac:dyDescent="0.25">
      <c r="A59" t="s">
        <v>308</v>
      </c>
      <c r="B59" t="s">
        <v>237</v>
      </c>
      <c r="D59" t="s">
        <v>261</v>
      </c>
    </row>
    <row r="60" spans="1:23" s="4" customFormat="1" x14ac:dyDescent="0.25">
      <c r="A60" s="4" t="s">
        <v>309</v>
      </c>
      <c r="B60" s="4" t="s">
        <v>227</v>
      </c>
      <c r="C60" s="4" t="s">
        <v>228</v>
      </c>
      <c r="D60" s="4" t="s">
        <v>261</v>
      </c>
      <c r="E60" s="4" t="s">
        <v>235</v>
      </c>
      <c r="F60" s="4">
        <v>40</v>
      </c>
      <c r="G60" s="4">
        <v>10.199999999999999</v>
      </c>
      <c r="H60" s="4">
        <v>92</v>
      </c>
      <c r="I60" s="4" t="s">
        <v>243</v>
      </c>
      <c r="J60" s="4">
        <v>3</v>
      </c>
      <c r="K60" s="4">
        <v>1</v>
      </c>
      <c r="L60" s="4" t="s">
        <v>232</v>
      </c>
      <c r="N60" s="4" t="s">
        <v>250</v>
      </c>
      <c r="O60" s="4" t="s">
        <v>230</v>
      </c>
      <c r="Q60" s="4">
        <v>3220</v>
      </c>
      <c r="R60" s="4" t="s">
        <v>230</v>
      </c>
      <c r="S60" s="4">
        <v>3267</v>
      </c>
      <c r="T60" s="4" t="s">
        <v>251</v>
      </c>
      <c r="U60" s="4" t="s">
        <v>230</v>
      </c>
      <c r="V60" s="4" t="s">
        <v>235</v>
      </c>
      <c r="W60" s="4">
        <v>108</v>
      </c>
    </row>
    <row r="61" spans="1:23" x14ac:dyDescent="0.25">
      <c r="A61" t="s">
        <v>310</v>
      </c>
      <c r="B61" t="s">
        <v>227</v>
      </c>
      <c r="C61" t="s">
        <v>249</v>
      </c>
      <c r="D61" t="s">
        <v>261</v>
      </c>
      <c r="E61" t="s">
        <v>235</v>
      </c>
      <c r="F61">
        <v>30</v>
      </c>
      <c r="G61">
        <v>26.6</v>
      </c>
      <c r="H61">
        <v>93</v>
      </c>
      <c r="I61" t="s">
        <v>243</v>
      </c>
      <c r="J61">
        <v>3</v>
      </c>
      <c r="K61">
        <v>1</v>
      </c>
      <c r="N61" t="s">
        <v>250</v>
      </c>
      <c r="O61" t="s">
        <v>230</v>
      </c>
      <c r="Q61">
        <v>4209</v>
      </c>
      <c r="R61" t="s">
        <v>230</v>
      </c>
      <c r="S61">
        <v>4270</v>
      </c>
      <c r="T61" t="s">
        <v>251</v>
      </c>
      <c r="U61" t="s">
        <v>230</v>
      </c>
      <c r="V61" t="s">
        <v>235</v>
      </c>
      <c r="W61">
        <v>141</v>
      </c>
    </row>
    <row r="62" spans="1:23" x14ac:dyDescent="0.25">
      <c r="A62" t="s">
        <v>311</v>
      </c>
      <c r="B62" t="s">
        <v>240</v>
      </c>
      <c r="D62" t="s">
        <v>238</v>
      </c>
    </row>
    <row r="63" spans="1:23" s="4" customFormat="1" x14ac:dyDescent="0.25">
      <c r="A63" s="4" t="s">
        <v>312</v>
      </c>
      <c r="B63" s="4" t="s">
        <v>227</v>
      </c>
      <c r="C63" s="4" t="s">
        <v>249</v>
      </c>
      <c r="D63" s="4" t="s">
        <v>238</v>
      </c>
      <c r="E63" s="4" t="s">
        <v>235</v>
      </c>
      <c r="F63" s="4">
        <v>48</v>
      </c>
      <c r="G63" s="4">
        <v>1.58</v>
      </c>
      <c r="H63" s="4">
        <v>6</v>
      </c>
      <c r="I63" s="4" t="s">
        <v>243</v>
      </c>
      <c r="J63" s="4">
        <v>2</v>
      </c>
      <c r="K63" s="4">
        <v>0</v>
      </c>
      <c r="L63" s="4" t="s">
        <v>244</v>
      </c>
      <c r="N63" s="4" t="s">
        <v>250</v>
      </c>
      <c r="O63" s="4" t="s">
        <v>230</v>
      </c>
      <c r="Q63" s="4">
        <v>3710</v>
      </c>
      <c r="R63" s="4" t="s">
        <v>230</v>
      </c>
      <c r="S63" s="4">
        <v>3764</v>
      </c>
      <c r="T63" s="4" t="s">
        <v>251</v>
      </c>
      <c r="U63" s="4" t="s">
        <v>230</v>
      </c>
      <c r="V63" s="4" t="s">
        <v>235</v>
      </c>
      <c r="W63" s="4">
        <v>124</v>
      </c>
    </row>
    <row r="64" spans="1:23" s="4" customFormat="1" x14ac:dyDescent="0.25">
      <c r="A64" s="4" t="s">
        <v>313</v>
      </c>
      <c r="B64" s="4" t="s">
        <v>237</v>
      </c>
      <c r="D64" s="4" t="s">
        <v>238</v>
      </c>
    </row>
    <row r="65" spans="1:23" x14ac:dyDescent="0.25">
      <c r="A65" t="s">
        <v>314</v>
      </c>
      <c r="B65" t="s">
        <v>227</v>
      </c>
      <c r="C65" t="s">
        <v>228</v>
      </c>
      <c r="D65" t="s">
        <v>238</v>
      </c>
      <c r="E65" t="s">
        <v>230</v>
      </c>
      <c r="F65">
        <v>59</v>
      </c>
      <c r="G65">
        <v>3.7</v>
      </c>
      <c r="H65" t="s">
        <v>315</v>
      </c>
      <c r="I65" t="s">
        <v>243</v>
      </c>
      <c r="J65">
        <v>3</v>
      </c>
      <c r="K65">
        <v>0</v>
      </c>
      <c r="L65" t="s">
        <v>244</v>
      </c>
      <c r="M65" t="s">
        <v>244</v>
      </c>
      <c r="N65" t="s">
        <v>245</v>
      </c>
      <c r="O65" t="s">
        <v>230</v>
      </c>
      <c r="Q65">
        <v>857</v>
      </c>
      <c r="R65" t="s">
        <v>230</v>
      </c>
      <c r="S65">
        <v>868</v>
      </c>
      <c r="T65" t="s">
        <v>234</v>
      </c>
      <c r="U65" t="s">
        <v>235</v>
      </c>
      <c r="V65" t="s">
        <v>230</v>
      </c>
      <c r="W65">
        <v>28</v>
      </c>
    </row>
    <row r="66" spans="1:23" x14ac:dyDescent="0.25">
      <c r="A66" t="s">
        <v>316</v>
      </c>
      <c r="B66" t="s">
        <v>237</v>
      </c>
      <c r="D66" t="s">
        <v>238</v>
      </c>
    </row>
  </sheetData>
  <sortState xmlns:xlrd2="http://schemas.microsoft.com/office/spreadsheetml/2017/richdata2" ref="A4:AO68">
    <sortCondition ref="A4:A6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192"/>
  <sheetViews>
    <sheetView workbookViewId="0">
      <selection activeCell="I1" sqref="I1"/>
    </sheetView>
  </sheetViews>
  <sheetFormatPr defaultColWidth="11" defaultRowHeight="15.75" x14ac:dyDescent="0.25"/>
  <cols>
    <col min="2" max="2" width="12.625" customWidth="1"/>
    <col min="5" max="5" width="14.875" style="20" customWidth="1"/>
    <col min="6" max="6" width="14.375" customWidth="1"/>
    <col min="8" max="8" width="11" style="3"/>
    <col min="9" max="9" width="11" style="18"/>
    <col min="12" max="12" width="11" style="3"/>
    <col min="14" max="14" width="11" style="3"/>
    <col min="36" max="36" width="11" style="3"/>
  </cols>
  <sheetData>
    <row r="1" spans="1:48" ht="21" x14ac:dyDescent="0.35">
      <c r="A1" t="s">
        <v>482</v>
      </c>
      <c r="B1" s="17"/>
      <c r="C1" s="17"/>
      <c r="D1" s="17"/>
      <c r="E1" s="17"/>
      <c r="F1" s="17"/>
      <c r="H1"/>
      <c r="I1"/>
      <c r="L1"/>
      <c r="N1"/>
      <c r="AJ1"/>
    </row>
    <row r="2" spans="1:48" x14ac:dyDescent="0.25">
      <c r="A2" s="35" t="s">
        <v>483</v>
      </c>
      <c r="B2" s="17"/>
      <c r="C2" s="17"/>
      <c r="D2" s="17"/>
      <c r="E2" s="17"/>
      <c r="F2" s="17"/>
      <c r="H2"/>
      <c r="I2"/>
      <c r="L2"/>
      <c r="N2"/>
      <c r="AJ2"/>
    </row>
    <row r="3" spans="1:48" s="1" customFormat="1" ht="47.25" x14ac:dyDescent="0.25">
      <c r="A3" s="1" t="s">
        <v>183</v>
      </c>
      <c r="B3" s="1" t="s">
        <v>199</v>
      </c>
      <c r="C3" s="1" t="s">
        <v>200</v>
      </c>
      <c r="D3" s="1" t="s">
        <v>201</v>
      </c>
      <c r="E3" s="1" t="s">
        <v>202</v>
      </c>
      <c r="F3" s="1" t="s">
        <v>475</v>
      </c>
      <c r="G3" s="1" t="s">
        <v>474</v>
      </c>
      <c r="H3" s="33" t="s">
        <v>467</v>
      </c>
      <c r="I3" s="28" t="s">
        <v>468</v>
      </c>
      <c r="J3" s="31" t="s">
        <v>448</v>
      </c>
      <c r="K3" s="31" t="s">
        <v>468</v>
      </c>
      <c r="L3" s="2" t="s">
        <v>32</v>
      </c>
      <c r="M3" s="1" t="s">
        <v>33</v>
      </c>
      <c r="N3" s="33" t="s">
        <v>2</v>
      </c>
      <c r="O3" s="28" t="s">
        <v>7</v>
      </c>
      <c r="P3" s="28" t="s">
        <v>10</v>
      </c>
      <c r="Q3" s="28" t="s">
        <v>11</v>
      </c>
      <c r="R3" s="28" t="s">
        <v>12</v>
      </c>
      <c r="S3" s="28" t="s">
        <v>14</v>
      </c>
      <c r="T3" s="28" t="s">
        <v>21</v>
      </c>
      <c r="U3" s="28" t="s">
        <v>23</v>
      </c>
      <c r="V3" s="28" t="s">
        <v>24</v>
      </c>
      <c r="W3" s="28" t="s">
        <v>28</v>
      </c>
      <c r="X3" s="28" t="s">
        <v>29</v>
      </c>
      <c r="Y3" s="28" t="s">
        <v>30</v>
      </c>
      <c r="Z3" s="31" t="s">
        <v>1</v>
      </c>
      <c r="AA3" s="31" t="s">
        <v>3</v>
      </c>
      <c r="AB3" s="31" t="s">
        <v>8</v>
      </c>
      <c r="AC3" s="31" t="s">
        <v>16</v>
      </c>
      <c r="AD3" s="31" t="s">
        <v>18</v>
      </c>
      <c r="AE3" s="31" t="s">
        <v>27</v>
      </c>
      <c r="AF3" s="31" t="s">
        <v>31</v>
      </c>
      <c r="AH3" s="30" t="s">
        <v>496</v>
      </c>
      <c r="AI3" s="30" t="s">
        <v>468</v>
      </c>
      <c r="AJ3" s="29" t="s">
        <v>0</v>
      </c>
      <c r="AK3" s="30" t="s">
        <v>4</v>
      </c>
      <c r="AL3" s="30" t="s">
        <v>5</v>
      </c>
      <c r="AM3" s="30" t="s">
        <v>6</v>
      </c>
      <c r="AN3" s="30" t="s">
        <v>9</v>
      </c>
      <c r="AO3" s="30" t="s">
        <v>13</v>
      </c>
      <c r="AP3" s="30" t="s">
        <v>15</v>
      </c>
      <c r="AQ3" s="30" t="s">
        <v>17</v>
      </c>
      <c r="AR3" s="30" t="s">
        <v>19</v>
      </c>
      <c r="AS3" s="30" t="s">
        <v>20</v>
      </c>
      <c r="AT3" s="30" t="s">
        <v>22</v>
      </c>
      <c r="AU3" s="30" t="s">
        <v>25</v>
      </c>
      <c r="AV3" s="30" t="s">
        <v>26</v>
      </c>
    </row>
    <row r="4" spans="1:48" x14ac:dyDescent="0.25">
      <c r="A4" t="s">
        <v>120</v>
      </c>
      <c r="B4" t="s">
        <v>44</v>
      </c>
      <c r="C4">
        <v>150497601</v>
      </c>
      <c r="D4" t="s">
        <v>42</v>
      </c>
      <c r="E4" s="20" t="s">
        <v>184</v>
      </c>
      <c r="F4" t="s">
        <v>90</v>
      </c>
      <c r="G4" t="s">
        <v>37</v>
      </c>
      <c r="H4" s="21">
        <f>AVERAGE(N4:Y4)</f>
        <v>5.3363429166666663</v>
      </c>
      <c r="I4" s="34">
        <f>_xlfn.STDEV.P(N4:Y4)</f>
        <v>1.6872376148962875</v>
      </c>
      <c r="J4" s="22">
        <f>AVERAGE(Z4:AF4)</f>
        <v>33.809520714285718</v>
      </c>
      <c r="K4" s="22">
        <f>_xlfn.STDEV.P(Z4:AF4)</f>
        <v>16.471299530633718</v>
      </c>
      <c r="L4" s="32">
        <v>5.9096780659475802E-9</v>
      </c>
      <c r="M4">
        <v>2.3703866464467398E-3</v>
      </c>
      <c r="N4" s="21">
        <v>5.5606059999999999</v>
      </c>
      <c r="O4" s="22">
        <v>4.7869780000000004</v>
      </c>
      <c r="P4" s="22">
        <v>3.2552190000000003</v>
      </c>
      <c r="Q4" s="22">
        <v>5.9086590000000001</v>
      </c>
      <c r="R4" s="22">
        <v>5.7238910000000001</v>
      </c>
      <c r="S4" s="22">
        <v>5.8420129999999997</v>
      </c>
      <c r="T4" s="22">
        <v>4.2745300000000004</v>
      </c>
      <c r="U4" s="22">
        <v>4.5309660000000003</v>
      </c>
      <c r="V4" s="22">
        <v>5.5126390000000001</v>
      </c>
      <c r="W4" s="22">
        <v>3.8182840000000002</v>
      </c>
      <c r="X4" s="22">
        <v>4.5806880000000003</v>
      </c>
      <c r="Y4" s="22">
        <v>10.241641999999999</v>
      </c>
      <c r="Z4" s="22">
        <v>38.465780000000002</v>
      </c>
      <c r="AA4" s="22">
        <v>45.739957999999994</v>
      </c>
      <c r="AB4" s="22">
        <v>4.3895910000000002</v>
      </c>
      <c r="AC4" s="22">
        <v>39.861622000000004</v>
      </c>
      <c r="AD4" s="22">
        <v>59.127631999999998</v>
      </c>
      <c r="AE4" s="22">
        <v>27.713815000000004</v>
      </c>
      <c r="AF4" s="22">
        <v>21.368247</v>
      </c>
      <c r="AH4" s="22">
        <f>AVERAGE(AJ4:AV4)</f>
        <v>24.071328615384616</v>
      </c>
      <c r="AI4" s="22">
        <f>_xlfn.STDEV.P(AJ4:AV4)</f>
        <v>18.152687784419555</v>
      </c>
      <c r="AJ4" s="21">
        <v>5.7364070000000007</v>
      </c>
      <c r="AK4" s="22">
        <v>4.2299280000000001</v>
      </c>
      <c r="AL4" s="22">
        <v>37.052638000000002</v>
      </c>
      <c r="AM4" s="22">
        <v>50.350081000000003</v>
      </c>
      <c r="AN4" s="22">
        <v>39.387174000000002</v>
      </c>
      <c r="AO4" s="22">
        <v>35.568449999999999</v>
      </c>
      <c r="AP4" s="22">
        <v>42.703710999999998</v>
      </c>
      <c r="AQ4" s="22">
        <v>5.4178440000000005</v>
      </c>
      <c r="AR4" s="22">
        <v>4.6243100000000004</v>
      </c>
      <c r="AS4" s="22">
        <v>5.4657580000000001</v>
      </c>
      <c r="AT4" s="22">
        <v>46.482987999999999</v>
      </c>
      <c r="AU4" s="22">
        <v>30.827728999999998</v>
      </c>
      <c r="AV4" s="22">
        <v>5.080254</v>
      </c>
    </row>
    <row r="5" spans="1:48" x14ac:dyDescent="0.25">
      <c r="A5" t="s">
        <v>132</v>
      </c>
      <c r="B5" t="s">
        <v>74</v>
      </c>
      <c r="C5">
        <v>56887320</v>
      </c>
      <c r="D5" t="s">
        <v>42</v>
      </c>
      <c r="E5" s="20" t="s">
        <v>194</v>
      </c>
      <c r="F5" t="s">
        <v>39</v>
      </c>
      <c r="G5" t="s">
        <v>37</v>
      </c>
      <c r="H5" s="21">
        <f t="shared" ref="H5:H68" si="0">AVERAGE(N5:Y5)</f>
        <v>3.2810941666666671</v>
      </c>
      <c r="I5" s="34">
        <f t="shared" ref="I5:I68" si="1">_xlfn.STDEV.P(N5:Y5)</f>
        <v>1.3522520110336813</v>
      </c>
      <c r="J5" s="22">
        <f t="shared" ref="J5:J68" si="2">AVERAGE(Z5:AF5)</f>
        <v>30.652973571428571</v>
      </c>
      <c r="K5" s="22">
        <f t="shared" ref="K5:K68" si="3">_xlfn.STDEV.P(Z5:AF5)</f>
        <v>15.318847468739609</v>
      </c>
      <c r="L5" s="32">
        <v>3.0113835343417E-9</v>
      </c>
      <c r="M5">
        <v>2.3703866464467398E-3</v>
      </c>
      <c r="N5" s="21">
        <v>2.766289</v>
      </c>
      <c r="O5" s="22">
        <v>2.756596</v>
      </c>
      <c r="P5" s="22">
        <v>1.9154049999999998</v>
      </c>
      <c r="Q5" s="22">
        <v>7.3203760000000004</v>
      </c>
      <c r="R5" s="22">
        <v>3.8071420000000002</v>
      </c>
      <c r="S5" s="22">
        <v>2.2571289999999999</v>
      </c>
      <c r="T5" s="22">
        <v>3.1797960000000001</v>
      </c>
      <c r="U5" s="22">
        <v>2.5571760000000001</v>
      </c>
      <c r="V5" s="22">
        <v>2.2712560000000002</v>
      </c>
      <c r="W5" s="22">
        <v>3.2096020000000003</v>
      </c>
      <c r="X5" s="22">
        <v>3.8093250000000003</v>
      </c>
      <c r="Y5" s="22">
        <v>3.5230379999999997</v>
      </c>
      <c r="Z5" s="22">
        <v>30.204393000000003</v>
      </c>
      <c r="AA5" s="22">
        <v>21.251283000000001</v>
      </c>
      <c r="AB5" s="22">
        <v>21.181122999999999</v>
      </c>
      <c r="AC5" s="22">
        <v>17.972252000000001</v>
      </c>
      <c r="AD5" s="22">
        <v>56.784722000000002</v>
      </c>
      <c r="AE5" s="22">
        <v>16.21819</v>
      </c>
      <c r="AF5" s="22">
        <v>50.958852</v>
      </c>
      <c r="AH5" s="22">
        <f>AVERAGE(AJ5:AV5)</f>
        <v>19.98625492307692</v>
      </c>
      <c r="AI5" s="22">
        <f>_xlfn.STDEV.P(AJ5:AV5)</f>
        <v>23.440061180881894</v>
      </c>
      <c r="AJ5" s="21">
        <v>47.826264999999999</v>
      </c>
      <c r="AK5" s="22">
        <v>16.851585</v>
      </c>
      <c r="AL5" s="22">
        <v>5.5418430000000001</v>
      </c>
      <c r="AM5" s="22">
        <v>7.3068919999999995</v>
      </c>
      <c r="AN5" s="22">
        <v>4.9830810000000003</v>
      </c>
      <c r="AO5" s="22">
        <v>3.36056</v>
      </c>
      <c r="AP5" s="22">
        <v>69.625467</v>
      </c>
      <c r="AQ5" s="22">
        <v>4.0668340000000001</v>
      </c>
      <c r="AR5" s="22">
        <v>3.9345610000000004</v>
      </c>
      <c r="AS5" s="22">
        <v>62.374437000000007</v>
      </c>
      <c r="AT5" s="22">
        <v>2.7539760000000002</v>
      </c>
      <c r="AU5" s="22">
        <v>29.372968999999998</v>
      </c>
      <c r="AV5" s="22">
        <v>1.8228439999999999</v>
      </c>
    </row>
    <row r="6" spans="1:48" x14ac:dyDescent="0.25">
      <c r="A6" t="s">
        <v>140</v>
      </c>
      <c r="B6" t="s">
        <v>70</v>
      </c>
      <c r="C6">
        <v>98963440</v>
      </c>
      <c r="D6" t="s">
        <v>42</v>
      </c>
      <c r="E6" s="20" t="s">
        <v>195</v>
      </c>
      <c r="F6" t="s">
        <v>90</v>
      </c>
      <c r="G6" t="s">
        <v>37</v>
      </c>
      <c r="H6" s="21">
        <f t="shared" si="0"/>
        <v>2.8391182833333333</v>
      </c>
      <c r="I6" s="34">
        <f t="shared" si="1"/>
        <v>2.3790822241831209</v>
      </c>
      <c r="J6" s="22">
        <f t="shared" si="2"/>
        <v>38.233217842857144</v>
      </c>
      <c r="K6" s="22">
        <f t="shared" si="3"/>
        <v>15.465858809663938</v>
      </c>
      <c r="L6" s="32">
        <v>1.42540040559201E-8</v>
      </c>
      <c r="M6">
        <v>3.8115444412264599E-3</v>
      </c>
      <c r="N6" s="21">
        <v>2.4081667000000002</v>
      </c>
      <c r="O6" s="22">
        <v>3.0747465000000003</v>
      </c>
      <c r="P6" s="22">
        <v>1.5507639</v>
      </c>
      <c r="Q6" s="22">
        <v>10.267900900000001</v>
      </c>
      <c r="R6" s="22">
        <v>2.5153968</v>
      </c>
      <c r="S6" s="22">
        <v>1.6706095000000001</v>
      </c>
      <c r="T6" s="22">
        <v>3.8508304</v>
      </c>
      <c r="U6" s="22">
        <v>1.5752967999999998</v>
      </c>
      <c r="V6" s="22">
        <v>1.9113237000000001</v>
      </c>
      <c r="W6" s="22">
        <v>0.75250229999999996</v>
      </c>
      <c r="X6" s="22">
        <v>1.6044675000000002</v>
      </c>
      <c r="Y6" s="22">
        <v>2.8874143999999999</v>
      </c>
      <c r="Z6" s="22">
        <v>25.763585599999999</v>
      </c>
      <c r="AA6" s="22">
        <v>18.168627000000001</v>
      </c>
      <c r="AB6" s="22">
        <v>60.9602656</v>
      </c>
      <c r="AC6" s="22">
        <v>37.388489299999996</v>
      </c>
      <c r="AD6" s="22">
        <v>60.703066200000002</v>
      </c>
      <c r="AE6" s="22">
        <v>28.837719400000001</v>
      </c>
      <c r="AF6" s="22">
        <v>35.810771800000005</v>
      </c>
      <c r="AH6" s="22">
        <f>AVERAGE(AJ6:AV6)</f>
        <v>32.367369723076926</v>
      </c>
      <c r="AI6" s="22">
        <f>_xlfn.STDEV.P(AJ6:AV6)</f>
        <v>19.749411380900646</v>
      </c>
      <c r="AJ6" s="21">
        <v>48.758786600000001</v>
      </c>
      <c r="AK6" s="22">
        <v>50.987280300000002</v>
      </c>
      <c r="AL6" s="22">
        <v>36.044459099999997</v>
      </c>
      <c r="AM6" s="22">
        <v>43.3288577</v>
      </c>
      <c r="AN6" s="22">
        <v>55.856125800000001</v>
      </c>
      <c r="AO6" s="22">
        <v>5.7729599</v>
      </c>
      <c r="AP6" s="22">
        <v>59.519340200000002</v>
      </c>
      <c r="AQ6" s="22">
        <v>5.5420020000000001</v>
      </c>
      <c r="AR6" s="22">
        <v>37.5363902</v>
      </c>
      <c r="AS6" s="22">
        <v>41.138868299999999</v>
      </c>
      <c r="AT6" s="22">
        <v>2.0156658000000003</v>
      </c>
      <c r="AU6" s="22">
        <v>9.4935288</v>
      </c>
      <c r="AV6" s="22">
        <v>24.781541700000002</v>
      </c>
    </row>
    <row r="7" spans="1:48" x14ac:dyDescent="0.25">
      <c r="A7" t="s">
        <v>161</v>
      </c>
      <c r="B7" t="s">
        <v>108</v>
      </c>
      <c r="C7">
        <v>37382234</v>
      </c>
      <c r="D7" t="s">
        <v>42</v>
      </c>
      <c r="E7" s="20" t="s">
        <v>109</v>
      </c>
      <c r="F7" t="s">
        <v>48</v>
      </c>
      <c r="G7" t="s">
        <v>37</v>
      </c>
      <c r="H7" s="21">
        <f t="shared" si="0"/>
        <v>5.6100548333333329</v>
      </c>
      <c r="I7" s="34">
        <f t="shared" si="1"/>
        <v>1.6857426002894029</v>
      </c>
      <c r="J7" s="22">
        <f t="shared" si="2"/>
        <v>24.917015571428575</v>
      </c>
      <c r="K7" s="22">
        <f t="shared" si="3"/>
        <v>11.366822383830275</v>
      </c>
      <c r="L7" s="32">
        <v>2.26074018827358E-8</v>
      </c>
      <c r="M7">
        <v>4.5339427068350202E-3</v>
      </c>
      <c r="N7" s="21">
        <v>5.7402179999999996</v>
      </c>
      <c r="O7" s="22">
        <v>4.2786249999999999</v>
      </c>
      <c r="P7" s="22">
        <v>6.8518399999999993</v>
      </c>
      <c r="Q7" s="22">
        <v>7.6375899999999994</v>
      </c>
      <c r="R7" s="22">
        <v>8.9983059999999995</v>
      </c>
      <c r="S7" s="22">
        <v>6.1611390000000004</v>
      </c>
      <c r="T7" s="22">
        <v>3.3842310000000002</v>
      </c>
      <c r="U7" s="22">
        <v>3.4113440000000002</v>
      </c>
      <c r="V7" s="22">
        <v>4.4509050000000006</v>
      </c>
      <c r="W7" s="22">
        <v>4.3254929999999998</v>
      </c>
      <c r="X7" s="22">
        <v>5.112762</v>
      </c>
      <c r="Y7" s="22">
        <v>6.9682049999999993</v>
      </c>
      <c r="Z7" s="22">
        <v>23.915918999999999</v>
      </c>
      <c r="AA7" s="22">
        <v>12.623476</v>
      </c>
      <c r="AB7" s="22">
        <v>41.008921999999998</v>
      </c>
      <c r="AC7" s="22">
        <v>24.498093000000001</v>
      </c>
      <c r="AD7" s="22">
        <v>7.0457370000000008</v>
      </c>
      <c r="AE7" s="22">
        <v>27.478105000000003</v>
      </c>
      <c r="AF7" s="22">
        <v>37.848857000000002</v>
      </c>
      <c r="AH7" s="22">
        <f>AVERAGE(AJ7:AV7)</f>
        <v>18.125491538461539</v>
      </c>
      <c r="AI7" s="22">
        <f>_xlfn.STDEV.P(AJ7:AV7)</f>
        <v>14.879587535954437</v>
      </c>
      <c r="AJ7" s="21">
        <v>17.800319999999999</v>
      </c>
      <c r="AK7" s="22">
        <v>7.181063</v>
      </c>
      <c r="AL7" s="22">
        <v>39.664706000000002</v>
      </c>
      <c r="AM7" s="22">
        <v>47.144416</v>
      </c>
      <c r="AN7" s="22">
        <v>7.2372589999999999</v>
      </c>
      <c r="AO7" s="22">
        <v>5.5965889999999998</v>
      </c>
      <c r="AP7" s="22">
        <v>42.631428</v>
      </c>
      <c r="AQ7" s="22">
        <v>11.38951</v>
      </c>
      <c r="AR7" s="22">
        <v>8.0783160000000009</v>
      </c>
      <c r="AS7" s="22">
        <v>12.653353000000001</v>
      </c>
      <c r="AT7" s="22">
        <v>25.977552999999997</v>
      </c>
      <c r="AU7" s="22">
        <v>5.8428050000000002</v>
      </c>
      <c r="AV7" s="22">
        <v>4.4340720000000005</v>
      </c>
    </row>
    <row r="8" spans="1:48" x14ac:dyDescent="0.25">
      <c r="A8" t="s">
        <v>110</v>
      </c>
      <c r="B8" t="s">
        <v>44</v>
      </c>
      <c r="C8">
        <v>150497760</v>
      </c>
      <c r="D8" t="s">
        <v>42</v>
      </c>
      <c r="E8" s="20" t="s">
        <v>184</v>
      </c>
      <c r="F8" t="s">
        <v>39</v>
      </c>
      <c r="G8" t="s">
        <v>37</v>
      </c>
      <c r="H8" s="21">
        <f t="shared" si="0"/>
        <v>3.9386961666666669</v>
      </c>
      <c r="I8" s="34">
        <f t="shared" si="1"/>
        <v>1.077214520286141</v>
      </c>
      <c r="J8" s="22">
        <f t="shared" si="2"/>
        <v>32.889399142857144</v>
      </c>
      <c r="K8" s="22">
        <f t="shared" si="3"/>
        <v>17.923373052315551</v>
      </c>
      <c r="L8" s="32">
        <v>4.1041976102239898E-8</v>
      </c>
      <c r="M8">
        <v>5.8706390358892599E-3</v>
      </c>
      <c r="N8" s="21">
        <v>3.211875</v>
      </c>
      <c r="O8" s="22">
        <v>5.0259689999999999</v>
      </c>
      <c r="P8" s="22">
        <v>4.3587870000000004</v>
      </c>
      <c r="Q8" s="22">
        <v>5.3341260000000004</v>
      </c>
      <c r="R8" s="22">
        <v>3.9537469999999999</v>
      </c>
      <c r="S8" s="22">
        <v>4.0409050000000004</v>
      </c>
      <c r="T8" s="22">
        <v>3.1042179999999999</v>
      </c>
      <c r="U8" s="22">
        <v>2.8446289999999999</v>
      </c>
      <c r="V8" s="22">
        <v>3.2142579999999996</v>
      </c>
      <c r="W8" s="22">
        <v>2.6761710000000001</v>
      </c>
      <c r="X8" s="22">
        <v>3.2084260000000002</v>
      </c>
      <c r="Y8" s="22">
        <v>6.2912430000000006</v>
      </c>
      <c r="Z8" s="22">
        <v>38.036385000000003</v>
      </c>
      <c r="AA8" s="22">
        <v>44.613676000000005</v>
      </c>
      <c r="AB8" s="22">
        <v>2.8031099999999998</v>
      </c>
      <c r="AC8" s="22">
        <v>43.100013999999994</v>
      </c>
      <c r="AD8" s="22">
        <v>60.109208000000002</v>
      </c>
      <c r="AE8" s="22">
        <v>16.241391999999998</v>
      </c>
      <c r="AF8" s="22">
        <v>25.322009000000001</v>
      </c>
      <c r="AH8" s="22">
        <f>AVERAGE(AJ8:AV8)</f>
        <v>22.979227153846157</v>
      </c>
      <c r="AI8" s="22">
        <f>_xlfn.STDEV.P(AJ8:AV8)</f>
        <v>15.25384915351788</v>
      </c>
      <c r="AJ8" s="21">
        <v>40.976278999999998</v>
      </c>
      <c r="AK8" s="22">
        <v>2.2215929999999999</v>
      </c>
      <c r="AL8" s="22">
        <v>15.979023</v>
      </c>
      <c r="AM8" s="22">
        <v>41.364427999999997</v>
      </c>
      <c r="AN8" s="22">
        <v>37.922519999999999</v>
      </c>
      <c r="AO8" s="22">
        <v>33.113510000000005</v>
      </c>
      <c r="AP8" s="22">
        <v>25.998218000000001</v>
      </c>
      <c r="AQ8" s="22">
        <v>6.3282859999999994</v>
      </c>
      <c r="AR8" s="22">
        <v>14.732318999999999</v>
      </c>
      <c r="AS8" s="22">
        <v>5.3695409999999999</v>
      </c>
      <c r="AT8" s="22">
        <v>45.021064000000003</v>
      </c>
      <c r="AU8" s="22">
        <v>26.569118000000003</v>
      </c>
      <c r="AV8" s="22">
        <v>3.1340539999999999</v>
      </c>
    </row>
    <row r="9" spans="1:48" x14ac:dyDescent="0.25">
      <c r="A9" t="s">
        <v>146</v>
      </c>
      <c r="B9" t="s">
        <v>58</v>
      </c>
      <c r="C9">
        <v>46995821</v>
      </c>
      <c r="D9" t="s">
        <v>42</v>
      </c>
      <c r="E9" s="20" t="s">
        <v>147</v>
      </c>
      <c r="F9" t="s">
        <v>48</v>
      </c>
      <c r="G9" t="s">
        <v>37</v>
      </c>
      <c r="H9" s="21">
        <f t="shared" si="0"/>
        <v>3.9394445833333323</v>
      </c>
      <c r="I9" s="34">
        <f t="shared" si="1"/>
        <v>2.879743887849012</v>
      </c>
      <c r="J9" s="22">
        <f t="shared" si="2"/>
        <v>26.121605142857142</v>
      </c>
      <c r="K9" s="22">
        <f t="shared" si="3"/>
        <v>13.947221150027833</v>
      </c>
      <c r="L9" s="32">
        <v>4.39087692239958E-8</v>
      </c>
      <c r="M9">
        <v>5.8706390358892599E-3</v>
      </c>
      <c r="N9" s="21">
        <v>2.7983979999999997</v>
      </c>
      <c r="O9" s="22">
        <v>3.4829690000000002</v>
      </c>
      <c r="P9" s="22">
        <v>2.6364430000000003</v>
      </c>
      <c r="Q9" s="22">
        <v>6.7455459999999992</v>
      </c>
      <c r="R9" s="22">
        <v>12.176069999999999</v>
      </c>
      <c r="S9" s="22">
        <v>2.1074800000000002</v>
      </c>
      <c r="T9" s="22">
        <v>1.9769140000000001</v>
      </c>
      <c r="U9" s="22">
        <v>1.8291709999999999</v>
      </c>
      <c r="V9" s="22">
        <v>2.7370970000000003</v>
      </c>
      <c r="W9" s="22">
        <v>3.1358640000000002</v>
      </c>
      <c r="X9" s="22">
        <v>1.9782009999999999</v>
      </c>
      <c r="Y9" s="22">
        <v>5.6691819999999993</v>
      </c>
      <c r="Z9" s="22">
        <v>29.926117000000001</v>
      </c>
      <c r="AA9" s="22">
        <v>40.098967999999999</v>
      </c>
      <c r="AB9" s="22">
        <v>5.0630269999999999</v>
      </c>
      <c r="AC9" s="22">
        <v>16.389177</v>
      </c>
      <c r="AD9" s="22">
        <v>43.016683999999998</v>
      </c>
      <c r="AE9" s="22">
        <v>11.516562</v>
      </c>
      <c r="AF9" s="22">
        <v>36.840700999999996</v>
      </c>
      <c r="AH9" s="22">
        <f>AVERAGE(AJ9:AV9)</f>
        <v>26.403032076923083</v>
      </c>
      <c r="AI9" s="22">
        <f>_xlfn.STDEV.P(AJ9:AV9)</f>
        <v>24.188587686301439</v>
      </c>
      <c r="AJ9" s="21">
        <v>18.585051999999997</v>
      </c>
      <c r="AK9" s="22">
        <v>56.568384000000002</v>
      </c>
      <c r="AL9" s="22">
        <v>7.7818180000000003</v>
      </c>
      <c r="AM9" s="22">
        <v>32.424983000000005</v>
      </c>
      <c r="AN9" s="22">
        <v>27.428233000000002</v>
      </c>
      <c r="AO9" s="22">
        <v>2.3195410000000001</v>
      </c>
      <c r="AP9" s="22">
        <v>53.130980000000008</v>
      </c>
      <c r="AQ9" s="22">
        <v>7.0334759999999994</v>
      </c>
      <c r="AR9" s="22">
        <v>72.173400000000001</v>
      </c>
      <c r="AS9" s="22">
        <v>56.032753</v>
      </c>
      <c r="AT9" s="22">
        <v>3.6034829999999998</v>
      </c>
      <c r="AU9" s="22">
        <v>3.6746780000000001</v>
      </c>
      <c r="AV9" s="22">
        <v>2.4826359999999998</v>
      </c>
    </row>
    <row r="10" spans="1:48" x14ac:dyDescent="0.25">
      <c r="A10" t="s">
        <v>92</v>
      </c>
      <c r="B10" t="s">
        <v>44</v>
      </c>
      <c r="C10">
        <v>150497663</v>
      </c>
      <c r="D10" t="s">
        <v>42</v>
      </c>
      <c r="E10" s="20" t="s">
        <v>184</v>
      </c>
      <c r="F10" t="s">
        <v>39</v>
      </c>
      <c r="G10" t="s">
        <v>37</v>
      </c>
      <c r="H10" s="21">
        <f t="shared" si="0"/>
        <v>5.3530967499999997</v>
      </c>
      <c r="I10" s="34">
        <f t="shared" si="1"/>
        <v>0.97927254959639476</v>
      </c>
      <c r="J10" s="22">
        <f t="shared" si="2"/>
        <v>29.654300571428571</v>
      </c>
      <c r="K10" s="22">
        <f t="shared" si="3"/>
        <v>15.876987559686427</v>
      </c>
      <c r="L10" s="32">
        <v>5.7847509448980999E-8</v>
      </c>
      <c r="M10">
        <v>6.6293659025028198E-3</v>
      </c>
      <c r="N10" s="21">
        <v>5.5639909999999997</v>
      </c>
      <c r="O10" s="22">
        <v>4.7717830000000001</v>
      </c>
      <c r="P10" s="22">
        <v>3.6171059999999997</v>
      </c>
      <c r="Q10" s="22">
        <v>6.314654</v>
      </c>
      <c r="R10" s="22">
        <v>5.4043159999999997</v>
      </c>
      <c r="S10" s="22">
        <v>6.0708720000000005</v>
      </c>
      <c r="T10" s="22">
        <v>5.8084360000000004</v>
      </c>
      <c r="U10" s="22">
        <v>6.5895739999999998</v>
      </c>
      <c r="V10" s="22">
        <v>5.145543</v>
      </c>
      <c r="W10" s="22">
        <v>3.3103039999999999</v>
      </c>
      <c r="X10" s="22">
        <v>5.4458700000000002</v>
      </c>
      <c r="Y10" s="22">
        <v>6.194712</v>
      </c>
      <c r="Z10" s="22">
        <v>30.416750999999998</v>
      </c>
      <c r="AA10" s="22">
        <v>43.098662999999995</v>
      </c>
      <c r="AB10" s="22">
        <v>4.3360259999999995</v>
      </c>
      <c r="AC10" s="22">
        <v>28.955227000000001</v>
      </c>
      <c r="AD10" s="22">
        <v>57.106999000000002</v>
      </c>
      <c r="AE10" s="22">
        <v>27.565841000000002</v>
      </c>
      <c r="AF10" s="22">
        <v>16.100597</v>
      </c>
      <c r="AH10" s="22">
        <f>AVERAGE(AJ10:AV10)</f>
        <v>21.490522461538465</v>
      </c>
      <c r="AI10" s="22">
        <f>_xlfn.STDEV.P(AJ10:AV10)</f>
        <v>16.682606978119701</v>
      </c>
      <c r="AJ10" s="21">
        <v>8.3521049999999999</v>
      </c>
      <c r="AK10" s="22">
        <v>5.8475130000000002</v>
      </c>
      <c r="AL10" s="22">
        <v>34.216286000000004</v>
      </c>
      <c r="AM10" s="22">
        <v>46.695362000000003</v>
      </c>
      <c r="AN10" s="22">
        <v>37.850943999999998</v>
      </c>
      <c r="AO10" s="22">
        <v>31.608381000000001</v>
      </c>
      <c r="AP10" s="22">
        <v>44.875564000000004</v>
      </c>
      <c r="AQ10" s="22">
        <v>5.8185389999999995</v>
      </c>
      <c r="AR10" s="22">
        <v>6.0248469999999994</v>
      </c>
      <c r="AS10" s="22">
        <v>4.5519920000000003</v>
      </c>
      <c r="AT10" s="22">
        <v>38.852736</v>
      </c>
      <c r="AU10" s="22">
        <v>9.8922299999999996</v>
      </c>
      <c r="AV10" s="22">
        <v>4.7902930000000001</v>
      </c>
    </row>
    <row r="11" spans="1:48" x14ac:dyDescent="0.25">
      <c r="A11" t="s">
        <v>97</v>
      </c>
      <c r="B11" t="s">
        <v>44</v>
      </c>
      <c r="C11">
        <v>150497460</v>
      </c>
      <c r="D11" t="s">
        <v>36</v>
      </c>
      <c r="E11" s="20" t="s">
        <v>184</v>
      </c>
      <c r="F11" t="s">
        <v>90</v>
      </c>
      <c r="G11" t="s">
        <v>37</v>
      </c>
      <c r="H11" s="21">
        <f t="shared" si="0"/>
        <v>20.010128333333334</v>
      </c>
      <c r="I11" s="34">
        <f t="shared" si="1"/>
        <v>5.4127530040957126</v>
      </c>
      <c r="J11" s="22">
        <f t="shared" si="2"/>
        <v>50.391077142857149</v>
      </c>
      <c r="K11" s="22">
        <f t="shared" si="3"/>
        <v>15.605212500763688</v>
      </c>
      <c r="L11" s="32">
        <v>1.2485744232289E-7</v>
      </c>
      <c r="M11">
        <v>1.11290293909593E-2</v>
      </c>
      <c r="N11" s="21">
        <v>19.918150000000001</v>
      </c>
      <c r="O11" s="22">
        <v>25.723700000000001</v>
      </c>
      <c r="P11" s="22">
        <v>13.48291</v>
      </c>
      <c r="Q11" s="22">
        <v>26.190659999999998</v>
      </c>
      <c r="R11" s="22">
        <v>25.67313</v>
      </c>
      <c r="S11" s="22">
        <v>19.381999999999998</v>
      </c>
      <c r="T11" s="22">
        <v>15.55359</v>
      </c>
      <c r="U11" s="22">
        <v>13.256589999999999</v>
      </c>
      <c r="V11" s="22">
        <v>21.847939999999998</v>
      </c>
      <c r="W11" s="22">
        <v>10.9077</v>
      </c>
      <c r="X11" s="22">
        <v>20.881820000000001</v>
      </c>
      <c r="Y11" s="22">
        <v>27.303349999999998</v>
      </c>
      <c r="Z11" s="22">
        <v>58.562579999999997</v>
      </c>
      <c r="AA11" s="22">
        <v>59.603920000000002</v>
      </c>
      <c r="AB11" s="22">
        <v>16.68873</v>
      </c>
      <c r="AC11" s="22">
        <v>60.836310000000005</v>
      </c>
      <c r="AD11" s="22">
        <v>66.398150000000001</v>
      </c>
      <c r="AE11" s="22">
        <v>44.834469999999996</v>
      </c>
      <c r="AF11" s="22">
        <v>45.813379999999995</v>
      </c>
      <c r="AH11" s="22">
        <f>AVERAGE(AJ11:AV11)</f>
        <v>37.620339999999999</v>
      </c>
      <c r="AI11" s="22">
        <f>_xlfn.STDEV.P(AJ11:AV11)</f>
        <v>18.714269452088413</v>
      </c>
      <c r="AJ11" s="21">
        <v>23.613799999999998</v>
      </c>
      <c r="AK11" s="22">
        <v>12.23217</v>
      </c>
      <c r="AL11" s="22">
        <v>57.760560000000005</v>
      </c>
      <c r="AM11" s="22">
        <v>58.626840000000001</v>
      </c>
      <c r="AN11" s="22">
        <v>59.027660000000004</v>
      </c>
      <c r="AO11" s="22">
        <v>58.122229999999995</v>
      </c>
      <c r="AP11" s="22">
        <v>53.09581</v>
      </c>
      <c r="AQ11" s="22">
        <v>27.703480000000003</v>
      </c>
      <c r="AR11" s="22">
        <v>17.484110000000001</v>
      </c>
      <c r="AS11" s="22">
        <v>12.596470000000002</v>
      </c>
      <c r="AT11" s="22">
        <v>53.793749999999996</v>
      </c>
      <c r="AU11" s="22">
        <v>36.189979999999998</v>
      </c>
      <c r="AV11" s="22">
        <v>18.81756</v>
      </c>
    </row>
    <row r="12" spans="1:48" x14ac:dyDescent="0.25">
      <c r="A12" t="s">
        <v>106</v>
      </c>
      <c r="B12" t="s">
        <v>63</v>
      </c>
      <c r="C12">
        <v>20690682</v>
      </c>
      <c r="D12" t="s">
        <v>42</v>
      </c>
      <c r="E12" s="20" t="s">
        <v>187</v>
      </c>
      <c r="F12" t="s">
        <v>48</v>
      </c>
      <c r="G12" t="s">
        <v>37</v>
      </c>
      <c r="H12" s="21">
        <f t="shared" si="0"/>
        <v>4.8064885833333326</v>
      </c>
      <c r="I12" s="34">
        <f t="shared" si="1"/>
        <v>4.8256210355190801</v>
      </c>
      <c r="J12" s="22">
        <f t="shared" si="2"/>
        <v>36.881753285714289</v>
      </c>
      <c r="K12" s="22">
        <f t="shared" si="3"/>
        <v>17.010002730125411</v>
      </c>
      <c r="L12" s="32">
        <v>1.1853724207205999E-7</v>
      </c>
      <c r="M12">
        <v>1.11290293909593E-2</v>
      </c>
      <c r="N12" s="21">
        <v>3.1183780000000003</v>
      </c>
      <c r="O12" s="22">
        <v>5.0196249999999996</v>
      </c>
      <c r="P12" s="22">
        <v>3.092085</v>
      </c>
      <c r="Q12" s="22">
        <v>20.405984999999998</v>
      </c>
      <c r="R12" s="22">
        <v>4.6701930000000003</v>
      </c>
      <c r="S12" s="22">
        <v>2.3890470000000001</v>
      </c>
      <c r="T12" s="22">
        <v>2.9973079999999999</v>
      </c>
      <c r="U12" s="22">
        <v>2.4146649999999998</v>
      </c>
      <c r="V12" s="22">
        <v>2.2821560000000001</v>
      </c>
      <c r="W12" s="22">
        <v>3.0934300000000001</v>
      </c>
      <c r="X12" s="22">
        <v>2.5018630000000002</v>
      </c>
      <c r="Y12" s="22">
        <v>5.6931279999999997</v>
      </c>
      <c r="Z12" s="22">
        <v>26.491830999999998</v>
      </c>
      <c r="AA12" s="22">
        <v>56.360474000000004</v>
      </c>
      <c r="AB12" s="22">
        <v>19.913321</v>
      </c>
      <c r="AC12" s="22">
        <v>11.409945</v>
      </c>
      <c r="AD12" s="22">
        <v>59.619085000000005</v>
      </c>
      <c r="AE12" s="22">
        <v>38.450247999999995</v>
      </c>
      <c r="AF12" s="22">
        <v>45.927368999999999</v>
      </c>
      <c r="AH12" s="22">
        <f>AVERAGE(AJ12:AV12)</f>
        <v>24.711970846153843</v>
      </c>
      <c r="AI12" s="22">
        <f>_xlfn.STDEV.P(AJ12:AV12)</f>
        <v>20.246428829349128</v>
      </c>
      <c r="AJ12" s="21">
        <v>5.6736429999999993</v>
      </c>
      <c r="AK12" s="22">
        <v>50.277535999999998</v>
      </c>
      <c r="AL12" s="22">
        <v>41.207361999999996</v>
      </c>
      <c r="AM12" s="22">
        <v>46.769624</v>
      </c>
      <c r="AN12" s="22">
        <v>45.22871</v>
      </c>
      <c r="AO12" s="22">
        <v>4.2239180000000003</v>
      </c>
      <c r="AP12" s="22">
        <v>17.923954999999999</v>
      </c>
      <c r="AQ12" s="22">
        <v>3.361224</v>
      </c>
      <c r="AR12" s="22">
        <v>13.080897999999999</v>
      </c>
      <c r="AS12" s="22">
        <v>57.488424000000002</v>
      </c>
      <c r="AT12" s="22">
        <v>3.0745779999999998</v>
      </c>
      <c r="AU12" s="22">
        <v>30.581205999999998</v>
      </c>
      <c r="AV12" s="22">
        <v>2.3645429999999998</v>
      </c>
    </row>
    <row r="13" spans="1:48" x14ac:dyDescent="0.25">
      <c r="A13" t="s">
        <v>155</v>
      </c>
      <c r="B13" t="s">
        <v>108</v>
      </c>
      <c r="C13">
        <v>37382237</v>
      </c>
      <c r="D13" t="s">
        <v>42</v>
      </c>
      <c r="E13" s="20" t="s">
        <v>109</v>
      </c>
      <c r="F13" t="s">
        <v>39</v>
      </c>
      <c r="G13" t="s">
        <v>37</v>
      </c>
      <c r="H13" s="21">
        <f t="shared" si="0"/>
        <v>5.6909369166666659</v>
      </c>
      <c r="I13" s="34">
        <f t="shared" si="1"/>
        <v>2.1621645052014231</v>
      </c>
      <c r="J13" s="22">
        <f t="shared" si="2"/>
        <v>22.145848714285712</v>
      </c>
      <c r="K13" s="22">
        <f t="shared" si="3"/>
        <v>10.239229062994379</v>
      </c>
      <c r="L13" s="32">
        <v>1.6740989087791099E-7</v>
      </c>
      <c r="M13">
        <v>1.22088228647014E-2</v>
      </c>
      <c r="N13" s="21">
        <v>6.7590639999999995</v>
      </c>
      <c r="O13" s="22">
        <v>5.8535749999999993</v>
      </c>
      <c r="P13" s="22">
        <v>6.9055500000000007</v>
      </c>
      <c r="Q13" s="22">
        <v>7.036689</v>
      </c>
      <c r="R13" s="22">
        <v>8.8225479999999994</v>
      </c>
      <c r="S13" s="22">
        <v>4.0193830000000004</v>
      </c>
      <c r="T13" s="22">
        <v>2.976518</v>
      </c>
      <c r="U13" s="22">
        <v>3.1805920000000003</v>
      </c>
      <c r="V13" s="22">
        <v>4.275271</v>
      </c>
      <c r="W13" s="22">
        <v>4.9568370000000002</v>
      </c>
      <c r="X13" s="22">
        <v>3.5450000000000004</v>
      </c>
      <c r="Y13" s="22">
        <v>9.9602159999999991</v>
      </c>
      <c r="Z13" s="22">
        <v>18.486643000000001</v>
      </c>
      <c r="AA13" s="22">
        <v>14.94145</v>
      </c>
      <c r="AB13" s="22">
        <v>28.296933000000003</v>
      </c>
      <c r="AC13" s="22">
        <v>21.361680999999997</v>
      </c>
      <c r="AD13" s="22">
        <v>6.0859419999999993</v>
      </c>
      <c r="AE13" s="22">
        <v>24.560988999999999</v>
      </c>
      <c r="AF13" s="22">
        <v>41.287302999999994</v>
      </c>
      <c r="AH13" s="22">
        <f>AVERAGE(AJ13:AV13)</f>
        <v>18.94048707692307</v>
      </c>
      <c r="AI13" s="22">
        <f>_xlfn.STDEV.P(AJ13:AV13)</f>
        <v>18.295101396452853</v>
      </c>
      <c r="AJ13" s="21">
        <v>46.981187000000006</v>
      </c>
      <c r="AK13" s="22">
        <v>4.717689</v>
      </c>
      <c r="AL13" s="22">
        <v>37.857596000000001</v>
      </c>
      <c r="AM13" s="22">
        <v>48.676943999999999</v>
      </c>
      <c r="AN13" s="22">
        <v>5.1066750000000001</v>
      </c>
      <c r="AO13" s="22">
        <v>5.3575669999999995</v>
      </c>
      <c r="AP13" s="22">
        <v>49.943041999999998</v>
      </c>
      <c r="AQ13" s="22">
        <v>9.1748069999999995</v>
      </c>
      <c r="AR13" s="22">
        <v>5.9459480000000005</v>
      </c>
      <c r="AS13" s="22">
        <v>9.3811009999999992</v>
      </c>
      <c r="AT13" s="22">
        <v>13.300998999999999</v>
      </c>
      <c r="AU13" s="22">
        <v>5.7165460000000001</v>
      </c>
      <c r="AV13" s="22">
        <v>4.0662310000000002</v>
      </c>
    </row>
    <row r="14" spans="1:48" x14ac:dyDescent="0.25">
      <c r="A14" t="s">
        <v>176</v>
      </c>
      <c r="B14" t="s">
        <v>74</v>
      </c>
      <c r="C14">
        <v>56887310</v>
      </c>
      <c r="D14" t="s">
        <v>42</v>
      </c>
      <c r="E14" s="20" t="s">
        <v>194</v>
      </c>
      <c r="F14" t="s">
        <v>39</v>
      </c>
      <c r="G14" t="s">
        <v>37</v>
      </c>
      <c r="H14" s="21">
        <f t="shared" si="0"/>
        <v>6.0452672500000011</v>
      </c>
      <c r="I14" s="34">
        <f t="shared" si="1"/>
        <v>2.1199903396152964</v>
      </c>
      <c r="J14" s="22">
        <f t="shared" si="2"/>
        <v>32.102139000000001</v>
      </c>
      <c r="K14" s="22">
        <f t="shared" si="3"/>
        <v>12.070959172342226</v>
      </c>
      <c r="L14" s="32">
        <v>1.5299964860097501E-7</v>
      </c>
      <c r="M14">
        <v>1.22088228647014E-2</v>
      </c>
      <c r="N14" s="21">
        <v>6.5229449999999991</v>
      </c>
      <c r="O14" s="22">
        <v>7.1707679999999998</v>
      </c>
      <c r="P14" s="22">
        <v>3.4471989999999999</v>
      </c>
      <c r="Q14" s="22">
        <v>11.465216999999999</v>
      </c>
      <c r="R14" s="22">
        <v>5.9416700000000002</v>
      </c>
      <c r="S14" s="22">
        <v>6.7619689999999997</v>
      </c>
      <c r="T14" s="22">
        <v>5.3815990000000005</v>
      </c>
      <c r="U14" s="22">
        <v>3.7761830000000005</v>
      </c>
      <c r="V14" s="22">
        <v>5.4414669999999994</v>
      </c>
      <c r="W14" s="22">
        <v>3.1230850000000001</v>
      </c>
      <c r="X14" s="22">
        <v>6.3779020000000006</v>
      </c>
      <c r="Y14" s="22">
        <v>7.1332030000000008</v>
      </c>
      <c r="Z14" s="22">
        <v>31.428514000000003</v>
      </c>
      <c r="AA14" s="22">
        <v>23.908168</v>
      </c>
      <c r="AB14" s="22">
        <v>33.371764999999996</v>
      </c>
      <c r="AC14" s="22">
        <v>28.633977999999999</v>
      </c>
      <c r="AD14" s="22">
        <v>54.323996999999999</v>
      </c>
      <c r="AE14" s="22">
        <v>12.691610000000001</v>
      </c>
      <c r="AF14" s="22">
        <v>40.356940999999999</v>
      </c>
      <c r="AH14" s="22">
        <f>AVERAGE(AJ14:AV14)</f>
        <v>21.03984092307692</v>
      </c>
      <c r="AI14" s="22">
        <f>_xlfn.STDEV.P(AJ14:AV14)</f>
        <v>18.159306758862719</v>
      </c>
      <c r="AJ14" s="21">
        <v>44.094145000000005</v>
      </c>
      <c r="AK14" s="22">
        <v>28.846574000000004</v>
      </c>
      <c r="AL14" s="22">
        <v>9.9208169999999996</v>
      </c>
      <c r="AM14" s="22">
        <v>9.9650649999999992</v>
      </c>
      <c r="AN14" s="22">
        <v>10.399797</v>
      </c>
      <c r="AO14" s="22">
        <v>7.964847999999999</v>
      </c>
      <c r="AP14" s="22">
        <v>57.413218000000001</v>
      </c>
      <c r="AQ14" s="22">
        <v>6.6592469999999997</v>
      </c>
      <c r="AR14" s="22">
        <v>9.5584889999999998</v>
      </c>
      <c r="AS14" s="22">
        <v>52.538671999999998</v>
      </c>
      <c r="AT14" s="22">
        <v>6.3153280000000009</v>
      </c>
      <c r="AU14" s="22">
        <v>25.372499999999999</v>
      </c>
      <c r="AV14" s="22">
        <v>4.4692319999999999</v>
      </c>
    </row>
    <row r="15" spans="1:48" x14ac:dyDescent="0.25">
      <c r="A15" t="s">
        <v>61</v>
      </c>
      <c r="B15" t="s">
        <v>44</v>
      </c>
      <c r="C15">
        <v>150497346</v>
      </c>
      <c r="D15" t="s">
        <v>36</v>
      </c>
      <c r="E15" s="20" t="s">
        <v>184</v>
      </c>
      <c r="F15" t="s">
        <v>90</v>
      </c>
      <c r="G15" t="s">
        <v>37</v>
      </c>
      <c r="H15" s="21">
        <f t="shared" si="0"/>
        <v>14.220975000000001</v>
      </c>
      <c r="I15" s="34">
        <f t="shared" si="1"/>
        <v>2.7596029856991215</v>
      </c>
      <c r="J15" s="22">
        <f t="shared" si="2"/>
        <v>45.003180714285712</v>
      </c>
      <c r="K15" s="22">
        <f t="shared" si="3"/>
        <v>19.525422399839233</v>
      </c>
      <c r="L15" s="32">
        <v>1.9117000603722901E-7</v>
      </c>
      <c r="M15">
        <v>1.26614349065273E-2</v>
      </c>
      <c r="N15" s="21">
        <v>12.732171000000001</v>
      </c>
      <c r="O15" s="22">
        <v>12.506951999999998</v>
      </c>
      <c r="P15" s="22">
        <v>13.969244999999999</v>
      </c>
      <c r="Q15" s="22">
        <v>16.723186999999999</v>
      </c>
      <c r="R15" s="22">
        <v>15.851048</v>
      </c>
      <c r="S15" s="22">
        <v>15.033415</v>
      </c>
      <c r="T15" s="22">
        <v>11.478156999999999</v>
      </c>
      <c r="U15" s="22">
        <v>12.060525</v>
      </c>
      <c r="V15" s="22">
        <v>12.794771999999998</v>
      </c>
      <c r="W15" s="22">
        <v>11.144376000000001</v>
      </c>
      <c r="X15" s="22">
        <v>14.895026</v>
      </c>
      <c r="Y15" s="22">
        <v>21.462826</v>
      </c>
      <c r="Z15" s="22">
        <v>53.934667999999995</v>
      </c>
      <c r="AA15" s="22">
        <v>61.234217000000001</v>
      </c>
      <c r="AB15" s="22">
        <v>8.8689649999999993</v>
      </c>
      <c r="AC15" s="22">
        <v>42.628093999999997</v>
      </c>
      <c r="AD15" s="22">
        <v>74.330925000000008</v>
      </c>
      <c r="AE15" s="22">
        <v>40.641888000000002</v>
      </c>
      <c r="AF15" s="22">
        <v>33.383507999999999</v>
      </c>
      <c r="AH15" s="22">
        <f>AVERAGE(AJ15:AV15)</f>
        <v>33.063351307692308</v>
      </c>
      <c r="AI15" s="22">
        <f>_xlfn.STDEV.P(AJ15:AV15)</f>
        <v>18.782885427264194</v>
      </c>
      <c r="AJ15" s="21">
        <v>13.964492</v>
      </c>
      <c r="AK15" s="22">
        <v>14.177089</v>
      </c>
      <c r="AL15" s="22">
        <v>53.681193000000007</v>
      </c>
      <c r="AM15" s="22">
        <v>56.320368000000002</v>
      </c>
      <c r="AN15" s="22">
        <v>49.654792</v>
      </c>
      <c r="AO15" s="22">
        <v>49.372054999999996</v>
      </c>
      <c r="AP15" s="22">
        <v>55.307585000000003</v>
      </c>
      <c r="AQ15" s="22">
        <v>16.129756</v>
      </c>
      <c r="AR15" s="22">
        <v>12.959666</v>
      </c>
      <c r="AS15" s="22">
        <v>16.389567</v>
      </c>
      <c r="AT15" s="22">
        <v>52.536836000000001</v>
      </c>
      <c r="AU15" s="22">
        <v>28.488274000000004</v>
      </c>
      <c r="AV15" s="22">
        <v>10.841894</v>
      </c>
    </row>
    <row r="16" spans="1:48" x14ac:dyDescent="0.25">
      <c r="A16" t="s">
        <v>142</v>
      </c>
      <c r="B16" t="s">
        <v>52</v>
      </c>
      <c r="C16">
        <v>73164024</v>
      </c>
      <c r="D16" t="s">
        <v>36</v>
      </c>
      <c r="G16" t="s">
        <v>37</v>
      </c>
      <c r="H16" s="21">
        <f t="shared" si="0"/>
        <v>7.0601370000000001</v>
      </c>
      <c r="I16" s="34">
        <f t="shared" si="1"/>
        <v>3.6734452851965163</v>
      </c>
      <c r="J16" s="22">
        <f t="shared" si="2"/>
        <v>36.978147571428572</v>
      </c>
      <c r="K16" s="22">
        <f t="shared" si="3"/>
        <v>10.614142112503442</v>
      </c>
      <c r="L16" s="32">
        <v>2.0518278218766401E-7</v>
      </c>
      <c r="M16">
        <v>1.26614349065273E-2</v>
      </c>
      <c r="N16" s="21">
        <v>5.9977540000000005</v>
      </c>
      <c r="O16" s="22">
        <v>16.400268000000001</v>
      </c>
      <c r="P16" s="22">
        <v>6.7366220000000006</v>
      </c>
      <c r="Q16" s="22">
        <v>9.6574919999999995</v>
      </c>
      <c r="R16" s="22">
        <v>8.405524999999999</v>
      </c>
      <c r="S16" s="22">
        <v>4.1263449999999997</v>
      </c>
      <c r="T16" s="22">
        <v>2.9432170000000002</v>
      </c>
      <c r="U16" s="22">
        <v>5.4540369999999996</v>
      </c>
      <c r="V16" s="22">
        <v>5.4712860000000001</v>
      </c>
      <c r="W16" s="22">
        <v>3.4545590000000002</v>
      </c>
      <c r="X16" s="22">
        <v>4.9281880000000005</v>
      </c>
      <c r="Y16" s="22">
        <v>11.146351000000001</v>
      </c>
      <c r="Z16" s="22">
        <v>14.338761999999999</v>
      </c>
      <c r="AA16" s="22">
        <v>39.177047000000002</v>
      </c>
      <c r="AB16" s="22">
        <v>48.121286000000005</v>
      </c>
      <c r="AC16" s="22">
        <v>34.525818000000001</v>
      </c>
      <c r="AD16" s="22">
        <v>45.853999999999999</v>
      </c>
      <c r="AE16" s="22">
        <v>33.022959</v>
      </c>
      <c r="AF16" s="22">
        <v>43.807161000000001</v>
      </c>
      <c r="AH16" s="22">
        <f>AVERAGE(AJ16:AV16)</f>
        <v>26.143354538461544</v>
      </c>
      <c r="AI16" s="22">
        <f>_xlfn.STDEV.P(AJ16:AV16)</f>
        <v>17.724215905089689</v>
      </c>
      <c r="AJ16" s="21">
        <v>23.362628999999998</v>
      </c>
      <c r="AK16" s="22">
        <v>46.98516</v>
      </c>
      <c r="AL16" s="22">
        <v>23.458242000000002</v>
      </c>
      <c r="AM16" s="22">
        <v>25.698843999999998</v>
      </c>
      <c r="AN16" s="22">
        <v>47.826532999999998</v>
      </c>
      <c r="AO16" s="22">
        <v>5.3373140000000001</v>
      </c>
      <c r="AP16" s="22">
        <v>29.359138999999999</v>
      </c>
      <c r="AQ16" s="22">
        <v>26.751609999999999</v>
      </c>
      <c r="AR16" s="22">
        <v>26.609145000000002</v>
      </c>
      <c r="AS16" s="22">
        <v>65.205746000000005</v>
      </c>
      <c r="AT16" s="22">
        <v>4.7305700000000002</v>
      </c>
      <c r="AU16" s="22">
        <v>10.703474999999999</v>
      </c>
      <c r="AV16" s="22">
        <v>3.8352020000000002</v>
      </c>
    </row>
    <row r="17" spans="1:48" x14ac:dyDescent="0.25">
      <c r="A17" t="s">
        <v>152</v>
      </c>
      <c r="B17" t="s">
        <v>44</v>
      </c>
      <c r="C17">
        <v>150497367</v>
      </c>
      <c r="D17" t="s">
        <v>36</v>
      </c>
      <c r="E17" s="20" t="s">
        <v>184</v>
      </c>
      <c r="F17" t="s">
        <v>90</v>
      </c>
      <c r="G17" t="s">
        <v>37</v>
      </c>
      <c r="H17" s="21">
        <f t="shared" si="0"/>
        <v>4.5871846666666665</v>
      </c>
      <c r="I17" s="34">
        <f t="shared" si="1"/>
        <v>1.2943611980964698</v>
      </c>
      <c r="J17" s="22">
        <f t="shared" si="2"/>
        <v>30.200464428571429</v>
      </c>
      <c r="K17" s="22">
        <f t="shared" si="3"/>
        <v>19.550291028281986</v>
      </c>
      <c r="L17" s="32">
        <v>3.0417484490982397E-7</v>
      </c>
      <c r="M17">
        <v>1.7392497038861698E-2</v>
      </c>
      <c r="N17" s="21">
        <v>5.4945000000000004</v>
      </c>
      <c r="O17" s="22">
        <v>4.7928070000000007</v>
      </c>
      <c r="P17" s="22">
        <v>2.3984490000000003</v>
      </c>
      <c r="Q17" s="22">
        <v>6.5810140000000006</v>
      </c>
      <c r="R17" s="22">
        <v>5.0467209999999998</v>
      </c>
      <c r="S17" s="22">
        <v>5.4149419999999999</v>
      </c>
      <c r="T17" s="22">
        <v>3.5260359999999999</v>
      </c>
      <c r="U17" s="22">
        <v>3.7836370000000001</v>
      </c>
      <c r="V17" s="22">
        <v>4.6698019999999998</v>
      </c>
      <c r="W17" s="22">
        <v>2.752399</v>
      </c>
      <c r="X17" s="22">
        <v>3.9823320000000004</v>
      </c>
      <c r="Y17" s="22">
        <v>6.6035769999999996</v>
      </c>
      <c r="Z17" s="22">
        <v>48.383274999999998</v>
      </c>
      <c r="AA17" s="22">
        <v>51.269505000000002</v>
      </c>
      <c r="AB17" s="22">
        <v>3.3965139999999998</v>
      </c>
      <c r="AC17" s="22">
        <v>12.318576</v>
      </c>
      <c r="AD17" s="22">
        <v>55.222534999999993</v>
      </c>
      <c r="AE17" s="22">
        <v>25.140020000000003</v>
      </c>
      <c r="AF17" s="22">
        <v>15.672826000000001</v>
      </c>
      <c r="AH17" s="22">
        <f>AVERAGE(AJ17:AV17)</f>
        <v>23.523226307692305</v>
      </c>
      <c r="AI17" s="22">
        <f>_xlfn.STDEV.P(AJ17:AV17)</f>
        <v>18.746696864558647</v>
      </c>
      <c r="AJ17" s="21">
        <v>4.9202639999999995</v>
      </c>
      <c r="AK17" s="22">
        <v>3.5504380000000002</v>
      </c>
      <c r="AL17" s="22">
        <v>33.512732</v>
      </c>
      <c r="AM17" s="22">
        <v>45.402059000000001</v>
      </c>
      <c r="AN17" s="22">
        <v>39.246524000000001</v>
      </c>
      <c r="AO17" s="22">
        <v>44.627471</v>
      </c>
      <c r="AP17" s="22">
        <v>49.010992999999999</v>
      </c>
      <c r="AQ17" s="22">
        <v>4.7532399999999999</v>
      </c>
      <c r="AR17" s="22">
        <v>3.2275709999999997</v>
      </c>
      <c r="AS17" s="22">
        <v>3.3335560000000002</v>
      </c>
      <c r="AT17" s="22">
        <v>42.384030000000003</v>
      </c>
      <c r="AU17" s="22">
        <v>27.31185</v>
      </c>
      <c r="AV17" s="22">
        <v>4.5212139999999996</v>
      </c>
    </row>
    <row r="18" spans="1:48" x14ac:dyDescent="0.25">
      <c r="A18" t="s">
        <v>180</v>
      </c>
      <c r="B18" t="s">
        <v>44</v>
      </c>
      <c r="C18">
        <v>150497738</v>
      </c>
      <c r="D18" t="s">
        <v>42</v>
      </c>
      <c r="E18" s="20" t="s">
        <v>184</v>
      </c>
      <c r="F18" t="s">
        <v>39</v>
      </c>
      <c r="G18" t="s">
        <v>37</v>
      </c>
      <c r="H18" s="21">
        <f t="shared" si="0"/>
        <v>7.3972040833333343</v>
      </c>
      <c r="I18" s="34">
        <f t="shared" si="1"/>
        <v>3.520689208312942</v>
      </c>
      <c r="J18" s="22">
        <f t="shared" si="2"/>
        <v>40.010116571428568</v>
      </c>
      <c r="K18" s="22">
        <f t="shared" si="3"/>
        <v>18.352454757511339</v>
      </c>
      <c r="L18" s="32">
        <v>3.25212951281687E-7</v>
      </c>
      <c r="M18">
        <v>1.7392497038861698E-2</v>
      </c>
      <c r="N18" s="21">
        <v>6.4267260000000004</v>
      </c>
      <c r="O18" s="22">
        <v>7.6596979999999997</v>
      </c>
      <c r="P18" s="22">
        <v>11.908534</v>
      </c>
      <c r="Q18" s="22">
        <v>6.2804739999999999</v>
      </c>
      <c r="R18" s="22">
        <v>10.159704</v>
      </c>
      <c r="S18" s="22">
        <v>4.7664409999999995</v>
      </c>
      <c r="T18" s="22">
        <v>5.5840140000000007</v>
      </c>
      <c r="U18" s="22">
        <v>5.281955</v>
      </c>
      <c r="V18" s="22">
        <v>4.4448429999999997</v>
      </c>
      <c r="W18" s="22">
        <v>4.5521760000000002</v>
      </c>
      <c r="X18" s="22">
        <v>5.231706</v>
      </c>
      <c r="Y18" s="22">
        <v>16.470178000000001</v>
      </c>
      <c r="Z18" s="22">
        <v>45.055104</v>
      </c>
      <c r="AA18" s="22">
        <v>49.503089000000003</v>
      </c>
      <c r="AB18" s="22">
        <v>4.9152319999999996</v>
      </c>
      <c r="AC18" s="22">
        <v>49.670287000000002</v>
      </c>
      <c r="AD18" s="22">
        <v>67.776657999999998</v>
      </c>
      <c r="AE18" s="22">
        <v>30.183417000000002</v>
      </c>
      <c r="AF18" s="22">
        <v>32.967028999999997</v>
      </c>
      <c r="AH18" s="22">
        <f>AVERAGE(AJ18:AV18)</f>
        <v>29.59438746153846</v>
      </c>
      <c r="AI18" s="22">
        <f>_xlfn.STDEV.P(AJ18:AV18)</f>
        <v>17.448790596760624</v>
      </c>
      <c r="AJ18" s="21">
        <v>47.880577000000002</v>
      </c>
      <c r="AK18" s="22">
        <v>5.5757960000000004</v>
      </c>
      <c r="AL18" s="22">
        <v>31.623790000000003</v>
      </c>
      <c r="AM18" s="22">
        <v>48.311273999999997</v>
      </c>
      <c r="AN18" s="22">
        <v>48.085751999999999</v>
      </c>
      <c r="AO18" s="22">
        <v>40.575335000000003</v>
      </c>
      <c r="AP18" s="22">
        <v>50.016177999999996</v>
      </c>
      <c r="AQ18" s="22">
        <v>10.243172000000001</v>
      </c>
      <c r="AR18" s="22">
        <v>19.986412000000001</v>
      </c>
      <c r="AS18" s="22">
        <v>10.737239000000001</v>
      </c>
      <c r="AT18" s="22">
        <v>46.855986000000001</v>
      </c>
      <c r="AU18" s="22">
        <v>19.569486999999999</v>
      </c>
      <c r="AV18" s="22">
        <v>5.2660390000000001</v>
      </c>
    </row>
    <row r="19" spans="1:48" x14ac:dyDescent="0.25">
      <c r="A19" t="s">
        <v>43</v>
      </c>
      <c r="B19" t="s">
        <v>44</v>
      </c>
      <c r="C19">
        <v>150497740</v>
      </c>
      <c r="D19" t="s">
        <v>42</v>
      </c>
      <c r="E19" s="20" t="s">
        <v>184</v>
      </c>
      <c r="F19" t="s">
        <v>39</v>
      </c>
      <c r="G19" t="s">
        <v>37</v>
      </c>
      <c r="H19" s="21">
        <f t="shared" si="0"/>
        <v>7.8571023333333327</v>
      </c>
      <c r="I19" s="34">
        <f t="shared" si="1"/>
        <v>3.4933109038961465</v>
      </c>
      <c r="J19" s="22">
        <f t="shared" si="2"/>
        <v>38.210929857142851</v>
      </c>
      <c r="K19" s="22">
        <f t="shared" si="3"/>
        <v>18.657914922985913</v>
      </c>
      <c r="L19" s="32">
        <v>3.85062025137121E-7</v>
      </c>
      <c r="M19">
        <v>1.9306167617195301E-2</v>
      </c>
      <c r="N19" s="21">
        <v>6.2757439999999995</v>
      </c>
      <c r="O19" s="22">
        <v>11.442124</v>
      </c>
      <c r="P19" s="22">
        <v>10.232695</v>
      </c>
      <c r="Q19" s="22">
        <v>8.6483760000000007</v>
      </c>
      <c r="R19" s="22">
        <v>9.0622129999999999</v>
      </c>
      <c r="S19" s="22">
        <v>4.4172379999999993</v>
      </c>
      <c r="T19" s="22">
        <v>5.7268869999999996</v>
      </c>
      <c r="U19" s="22">
        <v>4.7139540000000002</v>
      </c>
      <c r="V19" s="22">
        <v>5.8738770000000002</v>
      </c>
      <c r="W19" s="22">
        <v>4.954135</v>
      </c>
      <c r="X19" s="22">
        <v>6.0531839999999999</v>
      </c>
      <c r="Y19" s="22">
        <v>16.884801</v>
      </c>
      <c r="Z19" s="22">
        <v>41.873709999999996</v>
      </c>
      <c r="AA19" s="22">
        <v>47.865473999999999</v>
      </c>
      <c r="AB19" s="22">
        <v>6.3030989999999996</v>
      </c>
      <c r="AC19" s="22">
        <v>46.972986999999996</v>
      </c>
      <c r="AD19" s="22">
        <v>69.594453000000001</v>
      </c>
      <c r="AE19" s="22">
        <v>24.426825000000001</v>
      </c>
      <c r="AF19" s="22">
        <v>30.439961</v>
      </c>
      <c r="AH19" s="22">
        <f>AVERAGE(AJ19:AV19)</f>
        <v>29.958470999999999</v>
      </c>
      <c r="AI19" s="22">
        <f>_xlfn.STDEV.P(AJ19:AV19)</f>
        <v>17.341867677948706</v>
      </c>
      <c r="AJ19" s="21">
        <v>46.596426000000001</v>
      </c>
      <c r="AK19" s="22">
        <v>5.1841930000000005</v>
      </c>
      <c r="AL19" s="22">
        <v>33.472179000000004</v>
      </c>
      <c r="AM19" s="22">
        <v>44.1143</v>
      </c>
      <c r="AN19" s="22">
        <v>46.744324999999996</v>
      </c>
      <c r="AO19" s="22">
        <v>39.260493000000004</v>
      </c>
      <c r="AP19" s="22">
        <v>53.336782999999997</v>
      </c>
      <c r="AQ19" s="22">
        <v>9.8692989999999998</v>
      </c>
      <c r="AR19" s="22">
        <v>24.986135000000001</v>
      </c>
      <c r="AS19" s="22">
        <v>8.0242229999999992</v>
      </c>
      <c r="AT19" s="22">
        <v>48.527114999999995</v>
      </c>
      <c r="AU19" s="22">
        <v>23.889963000000002</v>
      </c>
      <c r="AV19" s="22">
        <v>5.4546890000000001</v>
      </c>
    </row>
    <row r="20" spans="1:48" x14ac:dyDescent="0.25">
      <c r="A20" t="s">
        <v>158</v>
      </c>
      <c r="B20" t="s">
        <v>44</v>
      </c>
      <c r="C20">
        <v>150497329</v>
      </c>
      <c r="D20" t="s">
        <v>36</v>
      </c>
      <c r="E20" s="20" t="s">
        <v>184</v>
      </c>
      <c r="F20" t="s">
        <v>90</v>
      </c>
      <c r="G20" t="s">
        <v>37</v>
      </c>
      <c r="H20" s="21">
        <f t="shared" si="0"/>
        <v>7.137976000000001</v>
      </c>
      <c r="I20" s="34">
        <f t="shared" si="1"/>
        <v>3.5149791309313603</v>
      </c>
      <c r="J20" s="22">
        <f t="shared" si="2"/>
        <v>36.70788928571428</v>
      </c>
      <c r="K20" s="22">
        <f t="shared" si="3"/>
        <v>17.296991937168027</v>
      </c>
      <c r="L20" s="32">
        <v>4.51801308403181E-7</v>
      </c>
      <c r="M20">
        <v>2.1319839329857301E-2</v>
      </c>
      <c r="N20" s="21">
        <v>5.1465499999999995</v>
      </c>
      <c r="O20" s="22">
        <v>6.9843799999999998</v>
      </c>
      <c r="P20" s="22">
        <v>9.0247720000000005</v>
      </c>
      <c r="Q20" s="22">
        <v>7.0370779999999993</v>
      </c>
      <c r="R20" s="22">
        <v>8.8737890000000004</v>
      </c>
      <c r="S20" s="22">
        <v>8.9390079999999994</v>
      </c>
      <c r="T20" s="22">
        <v>4.053763</v>
      </c>
      <c r="U20" s="22">
        <v>3.283541</v>
      </c>
      <c r="V20" s="22">
        <v>5.0370419999999996</v>
      </c>
      <c r="W20" s="22">
        <v>4.3524539999999998</v>
      </c>
      <c r="X20" s="22">
        <v>5.9610349999999999</v>
      </c>
      <c r="Y20" s="22">
        <v>16.962299999999999</v>
      </c>
      <c r="Z20" s="22">
        <v>47.014581999999997</v>
      </c>
      <c r="AA20" s="22">
        <v>45.909986000000004</v>
      </c>
      <c r="AB20" s="22">
        <v>3.4208319999999999</v>
      </c>
      <c r="AC20" s="22">
        <v>40.810963999999998</v>
      </c>
      <c r="AD20" s="22">
        <v>62.241016000000002</v>
      </c>
      <c r="AE20" s="22">
        <v>29.432382</v>
      </c>
      <c r="AF20" s="22">
        <v>28.125463</v>
      </c>
      <c r="AH20" s="22">
        <f>AVERAGE(AJ20:AV20)</f>
        <v>24.412618615384613</v>
      </c>
      <c r="AI20" s="22">
        <f>_xlfn.STDEV.P(AJ20:AV20)</f>
        <v>17.56447854165965</v>
      </c>
      <c r="AJ20" s="21">
        <v>9.08657</v>
      </c>
      <c r="AK20" s="22">
        <v>6.5755049999999997</v>
      </c>
      <c r="AL20" s="22">
        <v>34.705576000000001</v>
      </c>
      <c r="AM20" s="22">
        <v>46.198563</v>
      </c>
      <c r="AN20" s="22">
        <v>40.470099999999995</v>
      </c>
      <c r="AO20" s="22">
        <v>41.932834</v>
      </c>
      <c r="AP20" s="22">
        <v>43.295650999999999</v>
      </c>
      <c r="AQ20" s="22">
        <v>8.3439180000000004</v>
      </c>
      <c r="AR20" s="22">
        <v>5.4600290000000005</v>
      </c>
      <c r="AS20" s="22">
        <v>8.132731999999999</v>
      </c>
      <c r="AT20" s="22">
        <v>48.989011999999995</v>
      </c>
      <c r="AU20" s="22">
        <v>21.179605000000002</v>
      </c>
      <c r="AV20" s="22">
        <v>2.9939469999999999</v>
      </c>
    </row>
    <row r="21" spans="1:48" x14ac:dyDescent="0.25">
      <c r="A21" t="s">
        <v>114</v>
      </c>
      <c r="B21" t="s">
        <v>52</v>
      </c>
      <c r="C21">
        <v>73164019</v>
      </c>
      <c r="D21" t="s">
        <v>36</v>
      </c>
      <c r="G21" t="s">
        <v>37</v>
      </c>
      <c r="H21" s="21">
        <f t="shared" si="0"/>
        <v>8.7954480000000004</v>
      </c>
      <c r="I21" s="34">
        <f t="shared" si="1"/>
        <v>4.6190421736659486</v>
      </c>
      <c r="J21" s="22">
        <f t="shared" si="2"/>
        <v>33.763529285714284</v>
      </c>
      <c r="K21" s="22">
        <f t="shared" si="3"/>
        <v>8.6466504367117842</v>
      </c>
      <c r="L21" s="32">
        <v>5.1859802300272599E-7</v>
      </c>
      <c r="M21">
        <v>2.3112329280161201E-2</v>
      </c>
      <c r="N21" s="21">
        <v>6.3349920000000006</v>
      </c>
      <c r="O21" s="22">
        <v>20.833811999999998</v>
      </c>
      <c r="P21" s="22">
        <v>8.7602899999999995</v>
      </c>
      <c r="Q21" s="22">
        <v>11.031804000000001</v>
      </c>
      <c r="R21" s="22">
        <v>11.285418</v>
      </c>
      <c r="S21" s="22">
        <v>5.2759140000000002</v>
      </c>
      <c r="T21" s="22">
        <v>5.0970439999999995</v>
      </c>
      <c r="U21" s="22">
        <v>4.7408279999999996</v>
      </c>
      <c r="V21" s="22">
        <v>6.7109420000000002</v>
      </c>
      <c r="W21" s="22">
        <v>4.5683420000000003</v>
      </c>
      <c r="X21" s="22">
        <v>7.0153859999999995</v>
      </c>
      <c r="Y21" s="22">
        <v>13.890604000000002</v>
      </c>
      <c r="Z21" s="22">
        <v>14.948357000000001</v>
      </c>
      <c r="AA21" s="22">
        <v>40.153298999999997</v>
      </c>
      <c r="AB21" s="22">
        <v>41.968481000000004</v>
      </c>
      <c r="AC21" s="22">
        <v>29.720372000000001</v>
      </c>
      <c r="AD21" s="22">
        <v>38.214402</v>
      </c>
      <c r="AE21" s="22">
        <v>32.689546</v>
      </c>
      <c r="AF21" s="22">
        <v>38.650247999999998</v>
      </c>
      <c r="AH21" s="22">
        <f>AVERAGE(AJ21:AV21)</f>
        <v>24.604642538461537</v>
      </c>
      <c r="AI21" s="22">
        <f>_xlfn.STDEV.P(AJ21:AV21)</f>
        <v>14.293814610018273</v>
      </c>
      <c r="AJ21" s="21">
        <v>28.94604</v>
      </c>
      <c r="AK21" s="22">
        <v>43.193784999999998</v>
      </c>
      <c r="AL21" s="22">
        <v>23.676570999999999</v>
      </c>
      <c r="AM21" s="22">
        <v>28.145392000000001</v>
      </c>
      <c r="AN21" s="22">
        <v>40.12764</v>
      </c>
      <c r="AO21" s="22">
        <v>6.6198499999999996</v>
      </c>
      <c r="AP21" s="22">
        <v>24.477992</v>
      </c>
      <c r="AQ21" s="22">
        <v>16.020703000000001</v>
      </c>
      <c r="AR21" s="22">
        <v>30.699285</v>
      </c>
      <c r="AS21" s="22">
        <v>52.630756999999996</v>
      </c>
      <c r="AT21" s="22">
        <v>6.0988500000000005</v>
      </c>
      <c r="AU21" s="22">
        <v>13.182891999999999</v>
      </c>
      <c r="AV21" s="22">
        <v>6.0405959999999999</v>
      </c>
    </row>
    <row r="22" spans="1:48" x14ac:dyDescent="0.25">
      <c r="A22" t="s">
        <v>85</v>
      </c>
      <c r="B22" t="s">
        <v>44</v>
      </c>
      <c r="C22">
        <v>75889229</v>
      </c>
      <c r="D22" t="s">
        <v>36</v>
      </c>
      <c r="E22" s="20" t="s">
        <v>86</v>
      </c>
      <c r="F22" t="s">
        <v>60</v>
      </c>
      <c r="G22" t="s">
        <v>37</v>
      </c>
      <c r="H22" s="21">
        <f t="shared" si="0"/>
        <v>14.499765249999998</v>
      </c>
      <c r="I22" s="34">
        <f t="shared" si="1"/>
        <v>6.912777383413796</v>
      </c>
      <c r="J22" s="22">
        <f t="shared" si="2"/>
        <v>42.828174428571437</v>
      </c>
      <c r="K22" s="22">
        <f t="shared" si="3"/>
        <v>16.056952883729615</v>
      </c>
      <c r="L22" s="32">
        <v>8.5730480742800003E-7</v>
      </c>
      <c r="M22">
        <v>3.6196537002251498E-2</v>
      </c>
      <c r="N22" s="21">
        <v>11.756103</v>
      </c>
      <c r="O22" s="22">
        <v>14.010448</v>
      </c>
      <c r="P22" s="22">
        <v>15.371995999999999</v>
      </c>
      <c r="Q22" s="22">
        <v>22.876329000000002</v>
      </c>
      <c r="R22" s="22">
        <v>24.134831999999999</v>
      </c>
      <c r="S22" s="22">
        <v>13.788851999999999</v>
      </c>
      <c r="T22" s="22">
        <v>7.4182689999999996</v>
      </c>
      <c r="U22" s="22">
        <v>3.5413550000000003</v>
      </c>
      <c r="V22" s="22">
        <v>6.9827919999999999</v>
      </c>
      <c r="W22" s="22">
        <v>12.389807999999999</v>
      </c>
      <c r="X22" s="22">
        <v>14.183921</v>
      </c>
      <c r="Y22" s="22">
        <v>27.542477999999999</v>
      </c>
      <c r="Z22" s="22">
        <v>29.320022000000002</v>
      </c>
      <c r="AA22" s="22">
        <v>40.439768000000001</v>
      </c>
      <c r="AB22" s="22">
        <v>15.738295999999998</v>
      </c>
      <c r="AC22" s="22">
        <v>62.402018000000005</v>
      </c>
      <c r="AD22" s="22">
        <v>60.003733999999994</v>
      </c>
      <c r="AE22" s="22">
        <v>36.324880999999998</v>
      </c>
      <c r="AF22" s="22">
        <v>55.568501999999995</v>
      </c>
      <c r="AH22" s="22">
        <f>AVERAGE(AJ22:AV22)</f>
        <v>55.8336933076923</v>
      </c>
      <c r="AI22" s="22">
        <f>_xlfn.STDEV.P(AJ22:AV22)</f>
        <v>22.037355422271585</v>
      </c>
      <c r="AJ22" s="21">
        <v>76.811249000000004</v>
      </c>
      <c r="AK22" s="22">
        <v>79.005987000000005</v>
      </c>
      <c r="AL22" s="22">
        <v>52.564564000000004</v>
      </c>
      <c r="AM22" s="22">
        <v>63.649522999999995</v>
      </c>
      <c r="AN22" s="22">
        <v>64.151257999999999</v>
      </c>
      <c r="AO22" s="22">
        <v>35.869349</v>
      </c>
      <c r="AP22" s="22">
        <v>79.080119999999994</v>
      </c>
      <c r="AQ22" s="22">
        <v>41.221530000000001</v>
      </c>
      <c r="AR22" s="22">
        <v>75.031306000000001</v>
      </c>
      <c r="AS22" s="22">
        <v>63.925125999999999</v>
      </c>
      <c r="AT22" s="22">
        <v>63.964903999999997</v>
      </c>
      <c r="AU22" s="22">
        <v>26.547432999999998</v>
      </c>
      <c r="AV22" s="22">
        <v>4.0156640000000001</v>
      </c>
    </row>
    <row r="23" spans="1:48" x14ac:dyDescent="0.25">
      <c r="A23" t="s">
        <v>101</v>
      </c>
      <c r="B23" t="s">
        <v>52</v>
      </c>
      <c r="C23">
        <v>35092876</v>
      </c>
      <c r="D23" t="s">
        <v>42</v>
      </c>
      <c r="E23" s="20" t="s">
        <v>96</v>
      </c>
      <c r="F23" t="s">
        <v>39</v>
      </c>
      <c r="G23" t="s">
        <v>37</v>
      </c>
      <c r="H23" s="21">
        <f t="shared" si="0"/>
        <v>17.945063999999999</v>
      </c>
      <c r="I23" s="34">
        <f t="shared" si="1"/>
        <v>6.8389827779180754</v>
      </c>
      <c r="J23" s="22">
        <f t="shared" si="2"/>
        <v>50.218354142857144</v>
      </c>
      <c r="K23" s="22">
        <f t="shared" si="3"/>
        <v>10.206101688439912</v>
      </c>
      <c r="L23" s="32">
        <v>9.7256104033299992E-7</v>
      </c>
      <c r="M23">
        <v>3.8310467193497802E-2</v>
      </c>
      <c r="N23" s="21">
        <v>14.372633</v>
      </c>
      <c r="O23" s="22">
        <v>16.351654</v>
      </c>
      <c r="P23" s="22">
        <v>12.660183</v>
      </c>
      <c r="Q23" s="22">
        <v>22.189457000000001</v>
      </c>
      <c r="R23" s="22">
        <v>29.220773000000001</v>
      </c>
      <c r="S23" s="22">
        <v>7.903573999999999</v>
      </c>
      <c r="T23" s="22">
        <v>16.750450999999998</v>
      </c>
      <c r="U23" s="22">
        <v>10.515530999999999</v>
      </c>
      <c r="V23" s="22">
        <v>26.946035000000002</v>
      </c>
      <c r="W23" s="22">
        <v>10.740447999999999</v>
      </c>
      <c r="X23" s="22">
        <v>21.307971999999999</v>
      </c>
      <c r="Y23" s="22">
        <v>26.382056999999996</v>
      </c>
      <c r="Z23" s="22">
        <v>31.825826000000003</v>
      </c>
      <c r="AA23" s="22">
        <v>51.856299999999997</v>
      </c>
      <c r="AB23" s="22">
        <v>63.164986999999996</v>
      </c>
      <c r="AC23" s="22">
        <v>56.807417000000001</v>
      </c>
      <c r="AD23" s="22">
        <v>59.935068000000001</v>
      </c>
      <c r="AE23" s="22">
        <v>42.446252999999999</v>
      </c>
      <c r="AF23" s="22">
        <v>45.492628000000003</v>
      </c>
      <c r="AH23" s="22">
        <f>AVERAGE(AJ23:AV23)</f>
        <v>41.321673999999994</v>
      </c>
      <c r="AI23" s="22">
        <f>_xlfn.STDEV.P(AJ23:AV23)</f>
        <v>18.537028755234243</v>
      </c>
      <c r="AJ23" s="21">
        <v>52.170459000000001</v>
      </c>
      <c r="AK23" s="22">
        <v>61.684821999999997</v>
      </c>
      <c r="AL23" s="22">
        <v>40.680298999999998</v>
      </c>
      <c r="AM23" s="22">
        <v>37.140915</v>
      </c>
      <c r="AN23" s="22">
        <v>34.979278000000001</v>
      </c>
      <c r="AO23" s="22">
        <v>33.218589000000001</v>
      </c>
      <c r="AP23" s="22">
        <v>51.957584999999995</v>
      </c>
      <c r="AQ23" s="22">
        <v>26.817710999999999</v>
      </c>
      <c r="AR23" s="22">
        <v>62.570477999999994</v>
      </c>
      <c r="AS23" s="22">
        <v>71.634523000000002</v>
      </c>
      <c r="AT23" s="22">
        <v>10.482868</v>
      </c>
      <c r="AU23" s="22">
        <v>46.304508999999996</v>
      </c>
      <c r="AV23" s="22">
        <v>7.539725999999999</v>
      </c>
    </row>
    <row r="24" spans="1:48" x14ac:dyDescent="0.25">
      <c r="A24" t="s">
        <v>126</v>
      </c>
      <c r="B24" t="s">
        <v>118</v>
      </c>
      <c r="C24">
        <v>28761989</v>
      </c>
      <c r="D24" t="s">
        <v>42</v>
      </c>
      <c r="G24" t="s">
        <v>127</v>
      </c>
      <c r="H24" s="21">
        <f t="shared" si="0"/>
        <v>7.0746655833333323</v>
      </c>
      <c r="I24" s="34">
        <f t="shared" si="1"/>
        <v>5.2634570421637594</v>
      </c>
      <c r="J24" s="22">
        <f t="shared" si="2"/>
        <v>34.040577999999996</v>
      </c>
      <c r="K24" s="22">
        <f t="shared" si="3"/>
        <v>11.470380337536271</v>
      </c>
      <c r="L24" s="32">
        <v>1.00288556050318E-6</v>
      </c>
      <c r="M24">
        <v>3.8310467193497802E-2</v>
      </c>
      <c r="N24" s="21">
        <v>5.7012289999999997</v>
      </c>
      <c r="O24" s="22">
        <v>6.1965050000000002</v>
      </c>
      <c r="P24" s="22">
        <v>9.1480669999999993</v>
      </c>
      <c r="Q24" s="22">
        <v>5.5548190000000002</v>
      </c>
      <c r="R24" s="22">
        <v>5.5808860000000005</v>
      </c>
      <c r="S24" s="22">
        <v>6.1793969999999998</v>
      </c>
      <c r="T24" s="22">
        <v>2.936213</v>
      </c>
      <c r="U24" s="22">
        <v>3.7319489999999997</v>
      </c>
      <c r="V24" s="22">
        <v>23.567595000000001</v>
      </c>
      <c r="W24" s="22">
        <v>3.72397</v>
      </c>
      <c r="X24" s="22">
        <v>4.3686509999999998</v>
      </c>
      <c r="Y24" s="22">
        <v>8.2067060000000005</v>
      </c>
      <c r="Z24" s="22">
        <v>23.297602999999999</v>
      </c>
      <c r="AA24" s="22">
        <v>21.169325999999998</v>
      </c>
      <c r="AB24" s="22">
        <v>48.836176999999999</v>
      </c>
      <c r="AC24" s="22">
        <v>43.32132</v>
      </c>
      <c r="AD24" s="22">
        <v>47.977108999999999</v>
      </c>
      <c r="AE24" s="22">
        <v>22.541405000000001</v>
      </c>
      <c r="AF24" s="22">
        <v>31.141106000000001</v>
      </c>
      <c r="AH24" s="22">
        <f>AVERAGE(AJ24:AV24)</f>
        <v>26.803441846153842</v>
      </c>
      <c r="AI24" s="22">
        <f>_xlfn.STDEV.P(AJ24:AV24)</f>
        <v>21.891111572723723</v>
      </c>
      <c r="AJ24" s="21">
        <v>61.766472999999998</v>
      </c>
      <c r="AK24" s="22">
        <v>59.862243999999997</v>
      </c>
      <c r="AL24" s="22">
        <v>15.053796999999999</v>
      </c>
      <c r="AM24" s="22">
        <v>20.435887000000001</v>
      </c>
      <c r="AN24" s="22">
        <v>39.973011</v>
      </c>
      <c r="AO24" s="22">
        <v>6.3836439999999994</v>
      </c>
      <c r="AP24" s="22">
        <v>55.043492999999998</v>
      </c>
      <c r="AQ24" s="22">
        <v>4.4540030000000002</v>
      </c>
      <c r="AR24" s="22">
        <v>48.185253000000003</v>
      </c>
      <c r="AS24" s="22">
        <v>18.513191000000003</v>
      </c>
      <c r="AT24" s="22">
        <v>3.5955849999999998</v>
      </c>
      <c r="AU24" s="22">
        <v>12.367704999999999</v>
      </c>
      <c r="AV24" s="22">
        <v>2.8104580000000001</v>
      </c>
    </row>
    <row r="25" spans="1:48" x14ac:dyDescent="0.25">
      <c r="A25" t="s">
        <v>121</v>
      </c>
      <c r="B25" t="s">
        <v>35</v>
      </c>
      <c r="C25">
        <v>82045078</v>
      </c>
      <c r="D25" t="s">
        <v>42</v>
      </c>
      <c r="E25" s="20" t="s">
        <v>56</v>
      </c>
      <c r="F25" t="s">
        <v>84</v>
      </c>
      <c r="G25" t="s">
        <v>37</v>
      </c>
      <c r="H25" s="21">
        <f t="shared" si="0"/>
        <v>4.8492175000000008</v>
      </c>
      <c r="I25" s="34">
        <f t="shared" si="1"/>
        <v>1.7312411576235072</v>
      </c>
      <c r="J25" s="22">
        <f t="shared" si="2"/>
        <v>32.848954571428571</v>
      </c>
      <c r="K25" s="22">
        <f t="shared" si="3"/>
        <v>20.016979324745822</v>
      </c>
      <c r="L25" s="32">
        <v>1.119568611041E-6</v>
      </c>
      <c r="M25">
        <v>4.0823797164551999E-2</v>
      </c>
      <c r="N25" s="21">
        <v>5.1389290000000001</v>
      </c>
      <c r="O25" s="22">
        <v>3.0877300000000001</v>
      </c>
      <c r="P25" s="22">
        <v>3.2549719999999995</v>
      </c>
      <c r="Q25" s="22">
        <v>4.1558679999999999</v>
      </c>
      <c r="R25" s="22">
        <v>5.7312009999999995</v>
      </c>
      <c r="S25" s="22">
        <v>5.8454180000000004</v>
      </c>
      <c r="T25" s="22">
        <v>6.6442360000000003</v>
      </c>
      <c r="U25" s="22">
        <v>3.2608969999999999</v>
      </c>
      <c r="V25" s="22">
        <v>3.1915469999999999</v>
      </c>
      <c r="W25" s="22">
        <v>2.8358129999999999</v>
      </c>
      <c r="X25" s="22">
        <v>6.7627670000000002</v>
      </c>
      <c r="Y25" s="22">
        <v>8.2812319999999993</v>
      </c>
      <c r="Z25" s="22">
        <v>32.287655000000001</v>
      </c>
      <c r="AA25" s="22">
        <v>61.792071999999997</v>
      </c>
      <c r="AB25" s="22">
        <v>5.1979160000000002</v>
      </c>
      <c r="AC25" s="22">
        <v>19.838027999999998</v>
      </c>
      <c r="AD25" s="22">
        <v>50.952909999999996</v>
      </c>
      <c r="AE25" s="22">
        <v>11.387637999999999</v>
      </c>
      <c r="AF25" s="22">
        <v>48.486463000000001</v>
      </c>
      <c r="AH25" s="22">
        <f>AVERAGE(AJ25:AV25)</f>
        <v>9.5700619999999983</v>
      </c>
      <c r="AI25" s="22">
        <f>_xlfn.STDEV.P(AJ25:AV25)</f>
        <v>10.718362290049697</v>
      </c>
      <c r="AJ25" s="21">
        <v>4.2858700000000001</v>
      </c>
      <c r="AK25" s="22">
        <v>3.8230300000000002</v>
      </c>
      <c r="AL25" s="22">
        <v>4.4748190000000001</v>
      </c>
      <c r="AM25" s="22">
        <v>26.283109</v>
      </c>
      <c r="AN25" s="22">
        <v>4.0264920000000002</v>
      </c>
      <c r="AO25" s="22">
        <v>4.3177430000000001</v>
      </c>
      <c r="AP25" s="22">
        <v>40.211556999999999</v>
      </c>
      <c r="AQ25" s="22">
        <v>7.5665910000000007</v>
      </c>
      <c r="AR25" s="22">
        <v>2.8338779999999999</v>
      </c>
      <c r="AS25" s="22">
        <v>11.995915999999999</v>
      </c>
      <c r="AT25" s="22">
        <v>6.9994829999999997</v>
      </c>
      <c r="AU25" s="22">
        <v>4.652431</v>
      </c>
      <c r="AV25" s="22">
        <v>2.9398870000000001</v>
      </c>
    </row>
    <row r="26" spans="1:48" x14ac:dyDescent="0.25">
      <c r="A26" t="s">
        <v>53</v>
      </c>
      <c r="B26" t="s">
        <v>52</v>
      </c>
      <c r="C26">
        <v>72987870</v>
      </c>
      <c r="D26" t="s">
        <v>36</v>
      </c>
      <c r="E26" s="20" t="s">
        <v>54</v>
      </c>
      <c r="F26" t="s">
        <v>39</v>
      </c>
      <c r="G26" t="s">
        <v>37</v>
      </c>
      <c r="H26" s="21">
        <f t="shared" si="0"/>
        <v>6.7310524999999997</v>
      </c>
      <c r="I26" s="34">
        <f t="shared" si="1"/>
        <v>4.0474112249116647</v>
      </c>
      <c r="J26" s="22">
        <f t="shared" si="2"/>
        <v>35.922308571428573</v>
      </c>
      <c r="K26" s="22">
        <f t="shared" si="3"/>
        <v>12.391536351150394</v>
      </c>
      <c r="L26" s="32">
        <v>1.1984341311451999E-6</v>
      </c>
      <c r="M26">
        <v>4.1799558790232103E-2</v>
      </c>
      <c r="N26" s="21">
        <v>4.987425</v>
      </c>
      <c r="O26" s="22">
        <v>15.910903000000001</v>
      </c>
      <c r="P26" s="22">
        <v>6.2333230000000004</v>
      </c>
      <c r="Q26" s="22">
        <v>9.9404170000000001</v>
      </c>
      <c r="R26" s="22">
        <v>7.8470040000000001</v>
      </c>
      <c r="S26" s="22">
        <v>2.881313</v>
      </c>
      <c r="T26" s="22">
        <v>4.1022569999999998</v>
      </c>
      <c r="U26" s="22">
        <v>3.387105</v>
      </c>
      <c r="V26" s="22">
        <v>3.8319020000000004</v>
      </c>
      <c r="W26" s="22">
        <v>4.265765</v>
      </c>
      <c r="X26" s="22">
        <v>4.0891150000000005</v>
      </c>
      <c r="Y26" s="22">
        <v>13.296100999999998</v>
      </c>
      <c r="Z26" s="22">
        <v>8.8604140000000005</v>
      </c>
      <c r="AA26" s="22">
        <v>39.860605999999997</v>
      </c>
      <c r="AB26" s="22">
        <v>39.729894000000002</v>
      </c>
      <c r="AC26" s="22">
        <v>28.114568000000002</v>
      </c>
      <c r="AD26" s="22">
        <v>43.124288</v>
      </c>
      <c r="AE26" s="22">
        <v>45.099185000000006</v>
      </c>
      <c r="AF26" s="22">
        <v>46.667205000000003</v>
      </c>
      <c r="AH26" s="22">
        <f>AVERAGE(AJ26:AV26)</f>
        <v>27.659891846153844</v>
      </c>
      <c r="AI26" s="22">
        <f>_xlfn.STDEV.P(AJ26:AV26)</f>
        <v>19.203708127117235</v>
      </c>
      <c r="AJ26" s="21">
        <v>20.997246999999998</v>
      </c>
      <c r="AK26" s="22">
        <v>51.339464999999997</v>
      </c>
      <c r="AL26" s="22">
        <v>16.351111</v>
      </c>
      <c r="AM26" s="22">
        <v>31.957613000000002</v>
      </c>
      <c r="AN26" s="22">
        <v>47.450040000000001</v>
      </c>
      <c r="AO26" s="22">
        <v>4.8644530000000001</v>
      </c>
      <c r="AP26" s="22">
        <v>33.151463</v>
      </c>
      <c r="AQ26" s="22">
        <v>40.023268000000002</v>
      </c>
      <c r="AR26" s="22">
        <v>28.417669</v>
      </c>
      <c r="AS26" s="22">
        <v>66.557395999999997</v>
      </c>
      <c r="AT26" s="22">
        <v>3.494621</v>
      </c>
      <c r="AU26" s="22">
        <v>11.786857000000001</v>
      </c>
      <c r="AV26" s="22">
        <v>3.1873909999999999</v>
      </c>
    </row>
    <row r="27" spans="1:48" x14ac:dyDescent="0.25">
      <c r="A27" t="s">
        <v>89</v>
      </c>
      <c r="B27" t="s">
        <v>35</v>
      </c>
      <c r="C27">
        <v>82044957</v>
      </c>
      <c r="D27" t="s">
        <v>42</v>
      </c>
      <c r="E27" s="20" t="s">
        <v>56</v>
      </c>
      <c r="F27" t="s">
        <v>90</v>
      </c>
      <c r="G27" t="s">
        <v>37</v>
      </c>
      <c r="H27" s="21">
        <f t="shared" si="0"/>
        <v>11.975517333333334</v>
      </c>
      <c r="I27" s="34">
        <f t="shared" si="1"/>
        <v>3.059146515853679</v>
      </c>
      <c r="J27" s="22">
        <f t="shared" si="2"/>
        <v>36.176589285714286</v>
      </c>
      <c r="K27" s="22">
        <f t="shared" si="3"/>
        <v>16.541971433233492</v>
      </c>
      <c r="L27" s="32">
        <v>1.5192007740321401E-6</v>
      </c>
      <c r="M27">
        <v>4.9471386019605497E-2</v>
      </c>
      <c r="N27" s="21">
        <v>11.664248000000001</v>
      </c>
      <c r="O27" s="22">
        <v>10.54913</v>
      </c>
      <c r="P27" s="22">
        <v>15.659877</v>
      </c>
      <c r="Q27" s="22">
        <v>13.318657</v>
      </c>
      <c r="R27" s="22">
        <v>11.717409</v>
      </c>
      <c r="S27" s="22">
        <v>12.55339</v>
      </c>
      <c r="T27" s="22">
        <v>8.839345999999999</v>
      </c>
      <c r="U27" s="22">
        <v>6.7353999999999994</v>
      </c>
      <c r="V27" s="22">
        <v>7.7469720000000004</v>
      </c>
      <c r="W27" s="22">
        <v>12.191006999999999</v>
      </c>
      <c r="X27" s="22">
        <v>15.805633</v>
      </c>
      <c r="Y27" s="22">
        <v>16.925139000000001</v>
      </c>
      <c r="Z27" s="22">
        <v>37.506963999999996</v>
      </c>
      <c r="AA27" s="22">
        <v>60.392477</v>
      </c>
      <c r="AB27" s="22">
        <v>11.954819000000001</v>
      </c>
      <c r="AC27" s="22">
        <v>22.991612</v>
      </c>
      <c r="AD27" s="22">
        <v>52.168042</v>
      </c>
      <c r="AE27" s="22">
        <v>21.813101</v>
      </c>
      <c r="AF27" s="22">
        <v>46.409109999999998</v>
      </c>
      <c r="AH27" s="22">
        <f>AVERAGE(AJ27:AV27)</f>
        <v>17.186818153846154</v>
      </c>
      <c r="AI27" s="22">
        <f>_xlfn.STDEV.P(AJ27:AV27)</f>
        <v>7.8123957173468925</v>
      </c>
      <c r="AJ27" s="21">
        <v>17.503173</v>
      </c>
      <c r="AK27" s="22">
        <v>10.875150999999999</v>
      </c>
      <c r="AL27" s="22">
        <v>10.403605000000001</v>
      </c>
      <c r="AM27" s="22">
        <v>30.618406999999998</v>
      </c>
      <c r="AN27" s="22">
        <v>13.596221999999999</v>
      </c>
      <c r="AO27" s="22">
        <v>11.880293</v>
      </c>
      <c r="AP27" s="22">
        <v>35.529645000000002</v>
      </c>
      <c r="AQ27" s="22">
        <v>22.271162</v>
      </c>
      <c r="AR27" s="22">
        <v>12.96514</v>
      </c>
      <c r="AS27" s="22">
        <v>18.710446000000001</v>
      </c>
      <c r="AT27" s="22">
        <v>17.321337</v>
      </c>
      <c r="AU27" s="22">
        <v>14.335972999999999</v>
      </c>
      <c r="AV27" s="22">
        <v>7.4180819999999992</v>
      </c>
    </row>
    <row r="28" spans="1:48" x14ac:dyDescent="0.25">
      <c r="A28" t="s">
        <v>163</v>
      </c>
      <c r="B28" t="s">
        <v>123</v>
      </c>
      <c r="C28">
        <v>39044140</v>
      </c>
      <c r="D28" t="s">
        <v>42</v>
      </c>
      <c r="G28" t="s">
        <v>37</v>
      </c>
      <c r="H28" s="21">
        <f t="shared" si="0"/>
        <v>6.032045666666666</v>
      </c>
      <c r="I28" s="34">
        <f t="shared" si="1"/>
        <v>3.1832948342470413</v>
      </c>
      <c r="J28" s="22">
        <f t="shared" si="2"/>
        <v>24.003335142857143</v>
      </c>
      <c r="K28" s="22">
        <f t="shared" si="3"/>
        <v>12.809490976181173</v>
      </c>
      <c r="L28" s="32">
        <v>1.5417314158976001E-6</v>
      </c>
      <c r="M28">
        <v>4.9471386019605497E-2</v>
      </c>
      <c r="N28" s="21">
        <v>5.3904269999999999</v>
      </c>
      <c r="O28" s="22">
        <v>4.6286490000000002</v>
      </c>
      <c r="P28" s="22">
        <v>2.543771</v>
      </c>
      <c r="Q28" s="22">
        <v>8.728508999999999</v>
      </c>
      <c r="R28" s="22">
        <v>13.611229</v>
      </c>
      <c r="S28" s="22">
        <v>4.5938420000000004</v>
      </c>
      <c r="T28" s="22">
        <v>6.0974840000000006</v>
      </c>
      <c r="U28" s="22">
        <v>3.3595869999999999</v>
      </c>
      <c r="V28" s="22">
        <v>9.3376359999999998</v>
      </c>
      <c r="W28" s="22">
        <v>2.1623779999999999</v>
      </c>
      <c r="X28" s="22">
        <v>4.0666570000000002</v>
      </c>
      <c r="Y28" s="22">
        <v>7.8643790000000005</v>
      </c>
      <c r="Z28" s="22">
        <v>25.648294</v>
      </c>
      <c r="AA28" s="22">
        <v>42.056294999999999</v>
      </c>
      <c r="AB28" s="22">
        <v>6.1298329999999996</v>
      </c>
      <c r="AC28" s="22">
        <v>21.646008999999999</v>
      </c>
      <c r="AD28" s="22">
        <v>6.0186770000000003</v>
      </c>
      <c r="AE28" s="22">
        <v>33.418664999999997</v>
      </c>
      <c r="AF28" s="22">
        <v>33.105573</v>
      </c>
      <c r="AH28" s="22">
        <f>AVERAGE(AJ28:AV28)</f>
        <v>20.805251384615385</v>
      </c>
      <c r="AI28" s="22">
        <f>_xlfn.STDEV.P(AJ28:AV28)</f>
        <v>17.984781995330192</v>
      </c>
      <c r="AJ28" s="21">
        <v>29.088480000000001</v>
      </c>
      <c r="AK28" s="22">
        <v>3.9543540000000004</v>
      </c>
      <c r="AL28" s="22">
        <v>36.606103000000004</v>
      </c>
      <c r="AM28" s="22">
        <v>19.462492999999998</v>
      </c>
      <c r="AN28" s="22">
        <v>48.591898999999998</v>
      </c>
      <c r="AO28" s="22">
        <v>5.4142760000000001</v>
      </c>
      <c r="AP28" s="22">
        <v>48.832146999999999</v>
      </c>
      <c r="AQ28" s="22">
        <v>9.4821650000000002</v>
      </c>
      <c r="AR28" s="22">
        <v>47.383499999999998</v>
      </c>
      <c r="AS28" s="22">
        <v>3.4318770000000001</v>
      </c>
      <c r="AT28" s="22">
        <v>5.0645240000000005</v>
      </c>
      <c r="AU28" s="22">
        <v>9.5212580000000013</v>
      </c>
      <c r="AV28" s="22">
        <v>3.6351920000000004</v>
      </c>
    </row>
    <row r="29" spans="1:48" x14ac:dyDescent="0.25">
      <c r="A29" t="s">
        <v>128</v>
      </c>
      <c r="B29" t="s">
        <v>70</v>
      </c>
      <c r="C29">
        <v>177714162</v>
      </c>
      <c r="D29" t="s">
        <v>36</v>
      </c>
      <c r="G29" t="s">
        <v>127</v>
      </c>
      <c r="H29" s="21">
        <f t="shared" si="0"/>
        <v>80.365808333333334</v>
      </c>
      <c r="I29" s="34">
        <f t="shared" si="1"/>
        <v>5.2587694421189362</v>
      </c>
      <c r="J29" s="22">
        <f t="shared" si="2"/>
        <v>57.819129999999994</v>
      </c>
      <c r="K29" s="22">
        <f t="shared" si="3"/>
        <v>10.864097894182096</v>
      </c>
      <c r="L29" s="32">
        <v>1.69551836433229E-6</v>
      </c>
      <c r="M29">
        <v>5.23135888253531E-2</v>
      </c>
      <c r="N29" s="21">
        <v>80.840509999999995</v>
      </c>
      <c r="O29" s="22">
        <v>84.459810000000004</v>
      </c>
      <c r="P29" s="22">
        <v>69.145409999999998</v>
      </c>
      <c r="Q29" s="22">
        <v>85.483980000000003</v>
      </c>
      <c r="R29" s="22">
        <v>80.031350000000003</v>
      </c>
      <c r="S29" s="22">
        <v>84.359139999999996</v>
      </c>
      <c r="T29" s="22">
        <v>81.262250000000009</v>
      </c>
      <c r="U29" s="22">
        <v>80.668180000000007</v>
      </c>
      <c r="V29" s="22">
        <v>83.709789999999998</v>
      </c>
      <c r="W29" s="22">
        <v>69.348869999999991</v>
      </c>
      <c r="X29" s="22">
        <v>81.159639999999996</v>
      </c>
      <c r="Y29" s="22">
        <v>83.920770000000005</v>
      </c>
      <c r="Z29" s="22">
        <v>57.069840000000006</v>
      </c>
      <c r="AA29" s="22">
        <v>46.106760000000001</v>
      </c>
      <c r="AB29" s="22">
        <v>62.20196</v>
      </c>
      <c r="AC29" s="22">
        <v>54.205930000000002</v>
      </c>
      <c r="AD29" s="22">
        <v>41.649920000000002</v>
      </c>
      <c r="AE29" s="22">
        <v>73.570080000000004</v>
      </c>
      <c r="AF29" s="22">
        <v>69.929419999999993</v>
      </c>
      <c r="AH29" s="22">
        <f>AVERAGE(AJ29:AV29)</f>
        <v>63.09648</v>
      </c>
      <c r="AI29" s="22">
        <f>_xlfn.STDEV.P(AJ29:AV29)</f>
        <v>16.244217784874934</v>
      </c>
      <c r="AJ29" s="21">
        <v>48.05341</v>
      </c>
      <c r="AK29" s="22">
        <v>56.532449999999997</v>
      </c>
      <c r="AL29" s="22">
        <v>74.310890000000001</v>
      </c>
      <c r="AM29" s="22">
        <v>79.417029999999997</v>
      </c>
      <c r="AN29" s="22">
        <v>78.606840000000005</v>
      </c>
      <c r="AO29" s="22">
        <v>65.285899999999998</v>
      </c>
      <c r="AP29" s="22">
        <v>41.721200000000003</v>
      </c>
      <c r="AQ29" s="22">
        <v>59.949640000000002</v>
      </c>
      <c r="AR29" s="22">
        <v>36.110189999999996</v>
      </c>
      <c r="AS29" s="22">
        <v>81.679639999999992</v>
      </c>
      <c r="AT29" s="22">
        <v>46.96</v>
      </c>
      <c r="AU29" s="22">
        <v>61.6843</v>
      </c>
      <c r="AV29" s="22">
        <v>89.942750000000004</v>
      </c>
    </row>
    <row r="30" spans="1:48" x14ac:dyDescent="0.25">
      <c r="A30" t="s">
        <v>159</v>
      </c>
      <c r="B30" t="s">
        <v>52</v>
      </c>
      <c r="C30">
        <v>73163868</v>
      </c>
      <c r="D30" t="s">
        <v>36</v>
      </c>
      <c r="G30" t="s">
        <v>37</v>
      </c>
      <c r="H30" s="21">
        <f t="shared" si="0"/>
        <v>9.7992884166666663</v>
      </c>
      <c r="I30" s="34">
        <f t="shared" si="1"/>
        <v>4.6005527733838063</v>
      </c>
      <c r="J30" s="22">
        <f t="shared" si="2"/>
        <v>49.473934</v>
      </c>
      <c r="K30" s="22">
        <f t="shared" si="3"/>
        <v>16.973560076631816</v>
      </c>
      <c r="L30" s="32">
        <v>1.8211265361191201E-6</v>
      </c>
      <c r="M30">
        <v>5.4108030107683003E-2</v>
      </c>
      <c r="N30" s="21">
        <v>10.022713</v>
      </c>
      <c r="O30" s="22">
        <v>16.594752</v>
      </c>
      <c r="P30" s="22">
        <v>5.4410910000000001</v>
      </c>
      <c r="Q30" s="22">
        <v>16.281699</v>
      </c>
      <c r="R30" s="22">
        <v>8.5157060000000016</v>
      </c>
      <c r="S30" s="22">
        <v>7.5744879999999997</v>
      </c>
      <c r="T30" s="22">
        <v>7.3794620000000002</v>
      </c>
      <c r="U30" s="22">
        <v>5.997687</v>
      </c>
      <c r="V30" s="22">
        <v>8.5285830000000011</v>
      </c>
      <c r="W30" s="22">
        <v>4.3104930000000001</v>
      </c>
      <c r="X30" s="22">
        <v>7.9448610000000004</v>
      </c>
      <c r="Y30" s="22">
        <v>18.999926000000002</v>
      </c>
      <c r="Z30" s="22">
        <v>12.597357000000001</v>
      </c>
      <c r="AA30" s="22">
        <v>54.315833000000005</v>
      </c>
      <c r="AB30" s="22">
        <v>59.685794999999999</v>
      </c>
      <c r="AC30" s="22">
        <v>47.310637</v>
      </c>
      <c r="AD30" s="22">
        <v>71.120846</v>
      </c>
      <c r="AE30" s="22">
        <v>45.490886000000003</v>
      </c>
      <c r="AF30" s="22">
        <v>55.796184000000004</v>
      </c>
      <c r="AH30" s="22">
        <f>AVERAGE(AJ30:AV30)</f>
        <v>37.021765000000002</v>
      </c>
      <c r="AI30" s="22">
        <f>_xlfn.STDEV.P(AJ30:AV30)</f>
        <v>19.842471611377551</v>
      </c>
      <c r="AJ30" s="21">
        <v>34.614576</v>
      </c>
      <c r="AK30" s="22">
        <v>50.319683000000005</v>
      </c>
      <c r="AL30" s="22">
        <v>30.913569000000003</v>
      </c>
      <c r="AM30" s="22">
        <v>47.152086999999995</v>
      </c>
      <c r="AN30" s="22">
        <v>59.640906000000001</v>
      </c>
      <c r="AO30" s="22">
        <v>10.741233999999999</v>
      </c>
      <c r="AP30" s="22">
        <v>59.542717000000003</v>
      </c>
      <c r="AQ30" s="22">
        <v>32.828023999999999</v>
      </c>
      <c r="AR30" s="22">
        <v>49.688681000000003</v>
      </c>
      <c r="AS30" s="22">
        <v>68.656610999999998</v>
      </c>
      <c r="AT30" s="22">
        <v>8.6020089999999989</v>
      </c>
      <c r="AU30" s="22">
        <v>20.059396</v>
      </c>
      <c r="AV30" s="22">
        <v>8.5234519999999989</v>
      </c>
    </row>
    <row r="31" spans="1:48" x14ac:dyDescent="0.25">
      <c r="A31" t="s">
        <v>64</v>
      </c>
      <c r="B31" t="s">
        <v>35</v>
      </c>
      <c r="C31">
        <v>56659552</v>
      </c>
      <c r="D31" t="s">
        <v>36</v>
      </c>
      <c r="E31" s="20" t="s">
        <v>38</v>
      </c>
      <c r="F31" t="s">
        <v>39</v>
      </c>
      <c r="G31" t="s">
        <v>37</v>
      </c>
      <c r="H31" s="21">
        <f t="shared" si="0"/>
        <v>17.656285916666665</v>
      </c>
      <c r="I31" s="34">
        <f t="shared" si="1"/>
        <v>14.900539383304537</v>
      </c>
      <c r="J31" s="22">
        <f t="shared" si="2"/>
        <v>45.299829714285707</v>
      </c>
      <c r="K31" s="22">
        <f t="shared" si="3"/>
        <v>23.313812313237598</v>
      </c>
      <c r="L31" s="32">
        <v>2.0690881511336001E-6</v>
      </c>
      <c r="M31">
        <v>5.92797450100047E-2</v>
      </c>
      <c r="N31" s="21">
        <v>38.574480000000001</v>
      </c>
      <c r="O31" s="22">
        <v>19.081202999999999</v>
      </c>
      <c r="P31" s="22">
        <v>5.0751059999999999</v>
      </c>
      <c r="Q31" s="22">
        <v>41.290851000000004</v>
      </c>
      <c r="R31" s="22">
        <v>7.5565150000000001</v>
      </c>
      <c r="S31" s="22">
        <v>7.5629980000000003</v>
      </c>
      <c r="T31" s="22">
        <v>6.6165269999999996</v>
      </c>
      <c r="U31" s="22">
        <v>13.34891</v>
      </c>
      <c r="V31" s="22">
        <v>7.2884710000000004</v>
      </c>
      <c r="W31" s="22">
        <v>47.342269999999999</v>
      </c>
      <c r="X31" s="22">
        <v>5.3749449999999994</v>
      </c>
      <c r="Y31" s="22">
        <v>12.763155000000001</v>
      </c>
      <c r="Z31" s="22">
        <v>50.498905999999998</v>
      </c>
      <c r="AA31" s="22">
        <v>73.755093000000002</v>
      </c>
      <c r="AB31" s="22">
        <v>7.8835680000000004</v>
      </c>
      <c r="AC31" s="22">
        <v>40.612333</v>
      </c>
      <c r="AD31" s="22">
        <v>78.687190000000001</v>
      </c>
      <c r="AE31" s="22">
        <v>25.072348999999999</v>
      </c>
      <c r="AF31" s="22">
        <v>40.589368999999998</v>
      </c>
      <c r="AH31" s="22">
        <f>AVERAGE(AJ31:AV31)</f>
        <v>24.629515076923077</v>
      </c>
      <c r="AI31" s="22">
        <f>_xlfn.STDEV.P(AJ31:AV31)</f>
        <v>22.630781503458742</v>
      </c>
      <c r="AJ31" s="21">
        <v>60.631422000000001</v>
      </c>
      <c r="AK31" s="22">
        <v>4.5197700000000003</v>
      </c>
      <c r="AL31" s="22">
        <v>32.596612</v>
      </c>
      <c r="AM31" s="22">
        <v>49.734972999999997</v>
      </c>
      <c r="AN31" s="22">
        <v>51.071233999999997</v>
      </c>
      <c r="AO31" s="22">
        <v>6.8302520000000007</v>
      </c>
      <c r="AP31" s="22">
        <v>9.0643180000000001</v>
      </c>
      <c r="AQ31" s="22">
        <v>8.8296310000000009</v>
      </c>
      <c r="AR31" s="22">
        <v>4.3650080000000004</v>
      </c>
      <c r="AS31" s="22">
        <v>9.030818</v>
      </c>
      <c r="AT31" s="22">
        <v>64.936335999999997</v>
      </c>
      <c r="AU31" s="22">
        <v>7.5011619999999999</v>
      </c>
      <c r="AV31" s="22">
        <v>11.07216</v>
      </c>
    </row>
    <row r="32" spans="1:48" x14ac:dyDescent="0.25">
      <c r="A32" t="s">
        <v>115</v>
      </c>
      <c r="B32" t="s">
        <v>58</v>
      </c>
      <c r="C32">
        <v>20255343</v>
      </c>
      <c r="D32" t="s">
        <v>36</v>
      </c>
      <c r="E32" s="20" t="s">
        <v>190</v>
      </c>
      <c r="F32" t="s">
        <v>90</v>
      </c>
      <c r="G32" t="s">
        <v>37</v>
      </c>
      <c r="H32" s="21">
        <f t="shared" si="0"/>
        <v>7.2973022500000004</v>
      </c>
      <c r="I32" s="34">
        <f t="shared" si="1"/>
        <v>1.8952694327597677</v>
      </c>
      <c r="J32" s="22">
        <f t="shared" si="2"/>
        <v>19.365637999999997</v>
      </c>
      <c r="K32" s="22">
        <f t="shared" si="3"/>
        <v>8.676163246712294</v>
      </c>
      <c r="L32" s="32">
        <v>2.4625467865314499E-6</v>
      </c>
      <c r="M32">
        <v>6.0155382819290497E-2</v>
      </c>
      <c r="N32" s="21">
        <v>6.438847</v>
      </c>
      <c r="O32" s="22">
        <v>9.7299760000000006</v>
      </c>
      <c r="P32" s="22">
        <v>8.5212609999999991</v>
      </c>
      <c r="Q32" s="22">
        <v>6.8821339999999998</v>
      </c>
      <c r="R32" s="22">
        <v>8.5042740000000006</v>
      </c>
      <c r="S32" s="22">
        <v>6.6313830000000005</v>
      </c>
      <c r="T32" s="22">
        <v>7.3060280000000004</v>
      </c>
      <c r="U32" s="22">
        <v>3.085731</v>
      </c>
      <c r="V32" s="22">
        <v>6.8528290000000007</v>
      </c>
      <c r="W32" s="22">
        <v>5.7883050000000003</v>
      </c>
      <c r="X32" s="22">
        <v>6.9842760000000004</v>
      </c>
      <c r="Y32" s="22">
        <v>10.842582999999999</v>
      </c>
      <c r="Z32" s="22">
        <v>11.694458000000001</v>
      </c>
      <c r="AA32" s="22">
        <v>34.707469000000003</v>
      </c>
      <c r="AB32" s="22">
        <v>11.644335999999999</v>
      </c>
      <c r="AC32" s="22">
        <v>22.253366</v>
      </c>
      <c r="AD32" s="22">
        <v>8.0453670000000006</v>
      </c>
      <c r="AE32" s="22">
        <v>23.048855</v>
      </c>
      <c r="AF32" s="22">
        <v>24.165614999999999</v>
      </c>
      <c r="AH32" s="22">
        <f>AVERAGE(AJ32:AV32)</f>
        <v>20.703287692307693</v>
      </c>
      <c r="AI32" s="22">
        <f>_xlfn.STDEV.P(AJ32:AV32)</f>
        <v>14.592511064784095</v>
      </c>
      <c r="AJ32" s="21">
        <v>39.312296000000003</v>
      </c>
      <c r="AK32" s="22">
        <v>6.4101980000000003</v>
      </c>
      <c r="AL32" s="22">
        <v>25.571624999999997</v>
      </c>
      <c r="AM32" s="22">
        <v>40.708060000000003</v>
      </c>
      <c r="AN32" s="22">
        <v>39.576743</v>
      </c>
      <c r="AO32" s="22">
        <v>8.8011990000000004</v>
      </c>
      <c r="AP32" s="22">
        <v>6.367494999999999</v>
      </c>
      <c r="AQ32" s="22">
        <v>22.815131999999998</v>
      </c>
      <c r="AR32" s="22">
        <v>43.531848000000004</v>
      </c>
      <c r="AS32" s="22">
        <v>11.267486</v>
      </c>
      <c r="AT32" s="22">
        <v>10.903722999999999</v>
      </c>
      <c r="AU32" s="22">
        <v>7.5578610000000008</v>
      </c>
      <c r="AV32" s="22">
        <v>6.3190739999999996</v>
      </c>
    </row>
    <row r="33" spans="1:48" x14ac:dyDescent="0.25">
      <c r="A33" t="s">
        <v>125</v>
      </c>
      <c r="B33" t="s">
        <v>99</v>
      </c>
      <c r="C33">
        <v>29236476</v>
      </c>
      <c r="D33" t="s">
        <v>42</v>
      </c>
      <c r="E33" s="20" t="s">
        <v>100</v>
      </c>
      <c r="F33" t="s">
        <v>84</v>
      </c>
      <c r="G33" t="s">
        <v>71</v>
      </c>
      <c r="H33" s="21">
        <f t="shared" si="0"/>
        <v>15.653517833333332</v>
      </c>
      <c r="I33" s="34">
        <f t="shared" si="1"/>
        <v>6.1303715153833993</v>
      </c>
      <c r="J33" s="22">
        <f t="shared" si="2"/>
        <v>37.143784285714283</v>
      </c>
      <c r="K33" s="22">
        <f t="shared" si="3"/>
        <v>12.730892129700974</v>
      </c>
      <c r="L33" s="32">
        <v>2.2280822165812198E-6</v>
      </c>
      <c r="M33">
        <v>6.0155382819290497E-2</v>
      </c>
      <c r="N33" s="21">
        <v>15.083046999999999</v>
      </c>
      <c r="O33" s="22">
        <v>20.375027000000003</v>
      </c>
      <c r="P33" s="22">
        <v>18.446055999999999</v>
      </c>
      <c r="Q33" s="22">
        <v>16.869713999999998</v>
      </c>
      <c r="R33" s="22">
        <v>23.011761</v>
      </c>
      <c r="S33" s="22">
        <v>8.5539630000000013</v>
      </c>
      <c r="T33" s="22">
        <v>9.5083319999999993</v>
      </c>
      <c r="U33" s="22">
        <v>6.6318950000000001</v>
      </c>
      <c r="V33" s="22">
        <v>18.764626</v>
      </c>
      <c r="W33" s="22">
        <v>8.7165359999999996</v>
      </c>
      <c r="X33" s="22">
        <v>14.550254000000001</v>
      </c>
      <c r="Y33" s="22">
        <v>27.331002999999999</v>
      </c>
      <c r="Z33" s="22">
        <v>37.939098000000001</v>
      </c>
      <c r="AA33" s="22">
        <v>44.759616000000001</v>
      </c>
      <c r="AB33" s="22">
        <v>51.525081999999998</v>
      </c>
      <c r="AC33" s="22">
        <v>39.023812</v>
      </c>
      <c r="AD33" s="22">
        <v>9.143756999999999</v>
      </c>
      <c r="AE33" s="22">
        <v>32.643074999999996</v>
      </c>
      <c r="AF33" s="22">
        <v>44.972050000000003</v>
      </c>
      <c r="AH33" s="22">
        <f>AVERAGE(AJ33:AV33)</f>
        <v>30.618939615384612</v>
      </c>
      <c r="AI33" s="22">
        <f>_xlfn.STDEV.P(AJ33:AV33)</f>
        <v>14.406821443287628</v>
      </c>
      <c r="AJ33" s="21">
        <v>49.752391000000003</v>
      </c>
      <c r="AK33" s="22">
        <v>36.945052000000004</v>
      </c>
      <c r="AL33" s="22">
        <v>28.272107000000002</v>
      </c>
      <c r="AM33" s="22">
        <v>35.133685999999997</v>
      </c>
      <c r="AN33" s="22">
        <v>38.253572000000005</v>
      </c>
      <c r="AO33" s="22">
        <v>14.345832</v>
      </c>
      <c r="AP33" s="22">
        <v>41.496330999999998</v>
      </c>
      <c r="AQ33" s="22">
        <v>20.007912999999999</v>
      </c>
      <c r="AR33" s="22">
        <v>58.738930000000003</v>
      </c>
      <c r="AS33" s="22">
        <v>32.623074000000003</v>
      </c>
      <c r="AT33" s="22">
        <v>11.910584</v>
      </c>
      <c r="AU33" s="22">
        <v>22.251508999999999</v>
      </c>
      <c r="AV33" s="22">
        <v>8.3152340000000002</v>
      </c>
    </row>
    <row r="34" spans="1:48" x14ac:dyDescent="0.25">
      <c r="A34" t="s">
        <v>133</v>
      </c>
      <c r="B34" t="s">
        <v>123</v>
      </c>
      <c r="C34">
        <v>210112031</v>
      </c>
      <c r="D34" t="s">
        <v>36</v>
      </c>
      <c r="E34" s="20" t="s">
        <v>134</v>
      </c>
      <c r="F34" t="s">
        <v>60</v>
      </c>
      <c r="G34" t="s">
        <v>37</v>
      </c>
      <c r="H34" s="21">
        <f t="shared" si="0"/>
        <v>17.481048749999999</v>
      </c>
      <c r="I34" s="34">
        <f t="shared" si="1"/>
        <v>6.1882621801558555</v>
      </c>
      <c r="J34" s="22">
        <f t="shared" si="2"/>
        <v>36.49245628571429</v>
      </c>
      <c r="K34" s="22">
        <f t="shared" si="3"/>
        <v>4.6361786997085401</v>
      </c>
      <c r="L34" s="32">
        <v>2.34740704735776E-6</v>
      </c>
      <c r="M34">
        <v>6.0155382819290497E-2</v>
      </c>
      <c r="N34" s="21">
        <v>15.009236000000001</v>
      </c>
      <c r="O34" s="22">
        <v>16.970889</v>
      </c>
      <c r="P34" s="22">
        <v>14.715969000000001</v>
      </c>
      <c r="Q34" s="22">
        <v>20.165030000000002</v>
      </c>
      <c r="R34" s="22">
        <v>19.833106000000001</v>
      </c>
      <c r="S34" s="22">
        <v>15.50493</v>
      </c>
      <c r="T34" s="22">
        <v>12.685147999999998</v>
      </c>
      <c r="U34" s="22">
        <v>9.6284720000000004</v>
      </c>
      <c r="V34" s="22">
        <v>33.453904999999999</v>
      </c>
      <c r="W34" s="22">
        <v>12.599575</v>
      </c>
      <c r="X34" s="22">
        <v>14.300002000000001</v>
      </c>
      <c r="Y34" s="22">
        <v>24.906323</v>
      </c>
      <c r="Z34" s="22">
        <v>38.538846999999997</v>
      </c>
      <c r="AA34" s="22">
        <v>32.481109000000004</v>
      </c>
      <c r="AB34" s="22">
        <v>34.598168000000001</v>
      </c>
      <c r="AC34" s="22">
        <v>39.064339999999994</v>
      </c>
      <c r="AD34" s="22">
        <v>45.802936000000003</v>
      </c>
      <c r="AE34" s="22">
        <v>31.736825000000003</v>
      </c>
      <c r="AF34" s="22">
        <v>33.224969000000002</v>
      </c>
      <c r="AH34" s="22">
        <f>AVERAGE(AJ34:AV34)</f>
        <v>30.842020999999995</v>
      </c>
      <c r="AI34" s="22">
        <f>_xlfn.STDEV.P(AJ34:AV34)</f>
        <v>11.123067599602971</v>
      </c>
      <c r="AJ34" s="21">
        <v>44.637127999999997</v>
      </c>
      <c r="AK34" s="22">
        <v>42.095345999999999</v>
      </c>
      <c r="AL34" s="22">
        <v>30.603407000000001</v>
      </c>
      <c r="AM34" s="22">
        <v>35.847521</v>
      </c>
      <c r="AN34" s="22">
        <v>39.512473</v>
      </c>
      <c r="AO34" s="22">
        <v>14.632883999999999</v>
      </c>
      <c r="AP34" s="22">
        <v>44.998536999999999</v>
      </c>
      <c r="AQ34" s="22">
        <v>16.860657</v>
      </c>
      <c r="AR34" s="22">
        <v>43.257379</v>
      </c>
      <c r="AS34" s="22">
        <v>19.475978999999999</v>
      </c>
      <c r="AT34" s="22">
        <v>23.48704</v>
      </c>
      <c r="AU34" s="22">
        <v>17.078212000000001</v>
      </c>
      <c r="AV34" s="22">
        <v>28.459709999999998</v>
      </c>
    </row>
    <row r="35" spans="1:48" x14ac:dyDescent="0.25">
      <c r="A35" t="s">
        <v>164</v>
      </c>
      <c r="B35" t="s">
        <v>67</v>
      </c>
      <c r="C35">
        <v>51980908</v>
      </c>
      <c r="D35" t="s">
        <v>42</v>
      </c>
      <c r="E35" s="20" t="s">
        <v>165</v>
      </c>
      <c r="F35" t="s">
        <v>48</v>
      </c>
      <c r="G35" t="s">
        <v>127</v>
      </c>
      <c r="H35" s="21">
        <f t="shared" si="0"/>
        <v>44.473508333333335</v>
      </c>
      <c r="I35" s="34">
        <f t="shared" si="1"/>
        <v>18.122788115764109</v>
      </c>
      <c r="J35" s="22">
        <f t="shared" si="2"/>
        <v>66.637062857142851</v>
      </c>
      <c r="K35" s="22">
        <f t="shared" si="3"/>
        <v>14.040950274145318</v>
      </c>
      <c r="L35" s="32">
        <v>2.3304431330701299E-6</v>
      </c>
      <c r="M35">
        <v>6.0155382819290497E-2</v>
      </c>
      <c r="N35" s="21">
        <v>24.50028</v>
      </c>
      <c r="O35" s="22">
        <v>55.083069999999999</v>
      </c>
      <c r="P35" s="22">
        <v>45.174880000000002</v>
      </c>
      <c r="Q35" s="22">
        <v>61.437679999999993</v>
      </c>
      <c r="R35" s="22">
        <v>70.03009999999999</v>
      </c>
      <c r="S35" s="22">
        <v>18.73535</v>
      </c>
      <c r="T35" s="22">
        <v>27.76416</v>
      </c>
      <c r="U35" s="22">
        <v>21.59817</v>
      </c>
      <c r="V35" s="22">
        <v>59.998070000000006</v>
      </c>
      <c r="W35" s="22">
        <v>30.494389999999999</v>
      </c>
      <c r="X35" s="22">
        <v>51.084830000000004</v>
      </c>
      <c r="Y35" s="22">
        <v>67.781120000000001</v>
      </c>
      <c r="Z35" s="22">
        <v>61.82902</v>
      </c>
      <c r="AA35" s="22">
        <v>75.96651</v>
      </c>
      <c r="AB35" s="22">
        <v>66.645330000000001</v>
      </c>
      <c r="AC35" s="22">
        <v>75.257050000000007</v>
      </c>
      <c r="AD35" s="22">
        <v>35.470469999999999</v>
      </c>
      <c r="AE35" s="22">
        <v>81.209540000000004</v>
      </c>
      <c r="AF35" s="22">
        <v>70.081519999999998</v>
      </c>
      <c r="AH35" s="22">
        <f>AVERAGE(AJ35:AV35)</f>
        <v>54.782299999999999</v>
      </c>
      <c r="AI35" s="22">
        <f>_xlfn.STDEV.P(AJ35:AV35)</f>
        <v>17.041345675845164</v>
      </c>
      <c r="AJ35" s="21">
        <v>28.86768</v>
      </c>
      <c r="AK35" s="22">
        <v>57.478850000000001</v>
      </c>
      <c r="AL35" s="22">
        <v>57.602450000000005</v>
      </c>
      <c r="AM35" s="22">
        <v>65.865870000000001</v>
      </c>
      <c r="AN35" s="22">
        <v>75.607519999999994</v>
      </c>
      <c r="AO35" s="22">
        <v>39.769539999999999</v>
      </c>
      <c r="AP35" s="22">
        <v>56.54766</v>
      </c>
      <c r="AQ35" s="22">
        <v>64.731890000000007</v>
      </c>
      <c r="AR35" s="22">
        <v>55.063159999999996</v>
      </c>
      <c r="AS35" s="22">
        <v>74.328760000000003</v>
      </c>
      <c r="AT35" s="22">
        <v>38.22007</v>
      </c>
      <c r="AU35" s="22">
        <v>76.265929999999997</v>
      </c>
      <c r="AV35" s="22">
        <v>21.820519999999998</v>
      </c>
    </row>
    <row r="36" spans="1:48" x14ac:dyDescent="0.25">
      <c r="A36" t="s">
        <v>169</v>
      </c>
      <c r="B36" t="s">
        <v>67</v>
      </c>
      <c r="C36">
        <v>8656852</v>
      </c>
      <c r="D36" t="s">
        <v>36</v>
      </c>
      <c r="E36" s="20" t="s">
        <v>170</v>
      </c>
      <c r="F36" t="s">
        <v>60</v>
      </c>
      <c r="G36" t="s">
        <v>37</v>
      </c>
      <c r="H36" s="21">
        <f t="shared" si="0"/>
        <v>10.938248583333332</v>
      </c>
      <c r="I36" s="34">
        <f t="shared" si="1"/>
        <v>8.0545230659023055</v>
      </c>
      <c r="J36" s="22">
        <f t="shared" si="2"/>
        <v>39.040770857142853</v>
      </c>
      <c r="K36" s="22">
        <f t="shared" si="3"/>
        <v>15.222283967498294</v>
      </c>
      <c r="L36" s="32">
        <v>2.47458895548717E-6</v>
      </c>
      <c r="M36">
        <v>6.0155382819290497E-2</v>
      </c>
      <c r="N36" s="21">
        <v>7.8640970000000001</v>
      </c>
      <c r="O36" s="22">
        <v>8.3464979999999986</v>
      </c>
      <c r="P36" s="22">
        <v>4.8941670000000004</v>
      </c>
      <c r="Q36" s="22">
        <v>13.719999</v>
      </c>
      <c r="R36" s="22">
        <v>6.9594190000000005</v>
      </c>
      <c r="S36" s="22">
        <v>7.8644829999999999</v>
      </c>
      <c r="T36" s="22">
        <v>8.7458519999999993</v>
      </c>
      <c r="U36" s="22">
        <v>7.1293110000000004</v>
      </c>
      <c r="V36" s="22">
        <v>10.962771999999999</v>
      </c>
      <c r="W36" s="22">
        <v>36.516970999999998</v>
      </c>
      <c r="X36" s="22">
        <v>6.6131519999999995</v>
      </c>
      <c r="Y36" s="22">
        <v>11.642262000000001</v>
      </c>
      <c r="Z36" s="22">
        <v>24.137602999999999</v>
      </c>
      <c r="AA36" s="22">
        <v>51.116448999999996</v>
      </c>
      <c r="AB36" s="22">
        <v>42.181203000000004</v>
      </c>
      <c r="AC36" s="22">
        <v>38.684519000000002</v>
      </c>
      <c r="AD36" s="22">
        <v>67.409946000000005</v>
      </c>
      <c r="AE36" s="22">
        <v>20.511923000000003</v>
      </c>
      <c r="AF36" s="22">
        <v>29.243753000000002</v>
      </c>
      <c r="AH36" s="22">
        <f>AVERAGE(AJ36:AV36)</f>
        <v>41.233243769230754</v>
      </c>
      <c r="AI36" s="22">
        <f>_xlfn.STDEV.P(AJ36:AV36)</f>
        <v>19.244270788349478</v>
      </c>
      <c r="AJ36" s="21">
        <v>61.071788000000005</v>
      </c>
      <c r="AK36" s="22">
        <v>42.080804000000001</v>
      </c>
      <c r="AL36" s="22">
        <v>20.552340000000001</v>
      </c>
      <c r="AM36" s="22">
        <v>41.630570999999996</v>
      </c>
      <c r="AN36" s="22">
        <v>52.028030000000001</v>
      </c>
      <c r="AO36" s="22">
        <v>50.064255000000003</v>
      </c>
      <c r="AP36" s="22">
        <v>68.986778999999999</v>
      </c>
      <c r="AQ36" s="22">
        <v>30.79204</v>
      </c>
      <c r="AR36" s="22">
        <v>62.265881999999998</v>
      </c>
      <c r="AS36" s="22">
        <v>52.732861</v>
      </c>
      <c r="AT36" s="22">
        <v>7.9325989999999997</v>
      </c>
      <c r="AU36" s="22">
        <v>39.772665000000003</v>
      </c>
      <c r="AV36" s="22">
        <v>6.1215549999999999</v>
      </c>
    </row>
    <row r="37" spans="1:48" x14ac:dyDescent="0.25">
      <c r="A37" t="s">
        <v>55</v>
      </c>
      <c r="B37" t="s">
        <v>35</v>
      </c>
      <c r="C37">
        <v>82045222</v>
      </c>
      <c r="D37" t="s">
        <v>36</v>
      </c>
      <c r="E37" s="20" t="s">
        <v>56</v>
      </c>
      <c r="F37" t="s">
        <v>39</v>
      </c>
      <c r="G37" t="s">
        <v>37</v>
      </c>
      <c r="H37" s="21">
        <f t="shared" si="0"/>
        <v>15.914518749999997</v>
      </c>
      <c r="I37" s="34">
        <f t="shared" si="1"/>
        <v>5.0946661414924508</v>
      </c>
      <c r="J37" s="22">
        <f t="shared" si="2"/>
        <v>41.166247714285717</v>
      </c>
      <c r="K37" s="22">
        <f t="shared" si="3"/>
        <v>17.248168855853194</v>
      </c>
      <c r="L37" s="32">
        <v>2.6375557566637401E-6</v>
      </c>
      <c r="M37">
        <v>6.0453154736412502E-2</v>
      </c>
      <c r="N37" s="21">
        <v>15.374874</v>
      </c>
      <c r="O37" s="22">
        <v>15.833886999999999</v>
      </c>
      <c r="P37" s="22">
        <v>16.355539</v>
      </c>
      <c r="Q37" s="22">
        <v>20.970254999999998</v>
      </c>
      <c r="R37" s="22">
        <v>17.150734</v>
      </c>
      <c r="S37" s="22">
        <v>10.645745</v>
      </c>
      <c r="T37" s="22">
        <v>14.103135999999999</v>
      </c>
      <c r="U37" s="22">
        <v>5.80748</v>
      </c>
      <c r="V37" s="22">
        <v>13.764212000000001</v>
      </c>
      <c r="W37" s="22">
        <v>14.118070999999999</v>
      </c>
      <c r="X37" s="22">
        <v>19.550667999999998</v>
      </c>
      <c r="Y37" s="22">
        <v>27.299624000000001</v>
      </c>
      <c r="Z37" s="22">
        <v>41.009351000000002</v>
      </c>
      <c r="AA37" s="22">
        <v>69.623135000000005</v>
      </c>
      <c r="AB37" s="22">
        <v>12.135505</v>
      </c>
      <c r="AC37" s="22">
        <v>36.507513000000003</v>
      </c>
      <c r="AD37" s="22">
        <v>51.750639</v>
      </c>
      <c r="AE37" s="22">
        <v>26.680448999999999</v>
      </c>
      <c r="AF37" s="22">
        <v>50.457141999999997</v>
      </c>
      <c r="AH37" s="22">
        <f>AVERAGE(AJ37:AV37)</f>
        <v>21.087341846153851</v>
      </c>
      <c r="AI37" s="22">
        <f>_xlfn.STDEV.P(AJ37:AV37)</f>
        <v>11.116181949832798</v>
      </c>
      <c r="AJ37" s="21">
        <v>14.434127</v>
      </c>
      <c r="AK37" s="22">
        <v>9.8979949999999999</v>
      </c>
      <c r="AL37" s="22">
        <v>14.423114</v>
      </c>
      <c r="AM37" s="22">
        <v>33.518223000000006</v>
      </c>
      <c r="AN37" s="22">
        <v>24.705231000000001</v>
      </c>
      <c r="AO37" s="22">
        <v>12.777462</v>
      </c>
      <c r="AP37" s="22">
        <v>43.148897000000005</v>
      </c>
      <c r="AQ37" s="22">
        <v>24.391052999999999</v>
      </c>
      <c r="AR37" s="22">
        <v>7.4524410000000003</v>
      </c>
      <c r="AS37" s="22">
        <v>35.980332999999995</v>
      </c>
      <c r="AT37" s="22">
        <v>27.569610000000001</v>
      </c>
      <c r="AU37" s="22">
        <v>19.043669999999999</v>
      </c>
      <c r="AV37" s="22">
        <v>6.7932880000000004</v>
      </c>
    </row>
    <row r="38" spans="1:48" x14ac:dyDescent="0.25">
      <c r="A38" t="s">
        <v>157</v>
      </c>
      <c r="B38" t="s">
        <v>44</v>
      </c>
      <c r="C38">
        <v>150497703</v>
      </c>
      <c r="D38" t="s">
        <v>42</v>
      </c>
      <c r="E38" s="20" t="s">
        <v>184</v>
      </c>
      <c r="F38" t="s">
        <v>39</v>
      </c>
      <c r="G38" t="s">
        <v>37</v>
      </c>
      <c r="H38" s="21">
        <f t="shared" si="0"/>
        <v>6.5323915833333324</v>
      </c>
      <c r="I38" s="34">
        <f t="shared" si="1"/>
        <v>1.8023510968104275</v>
      </c>
      <c r="J38" s="22">
        <f t="shared" si="2"/>
        <v>25.390398571428573</v>
      </c>
      <c r="K38" s="22">
        <f t="shared" si="3"/>
        <v>13.513315909138919</v>
      </c>
      <c r="L38" s="32">
        <v>2.5831696314435799E-6</v>
      </c>
      <c r="M38">
        <v>6.0453154736412502E-2</v>
      </c>
      <c r="N38" s="21">
        <v>6.594964</v>
      </c>
      <c r="O38" s="22">
        <v>5.8335910000000002</v>
      </c>
      <c r="P38" s="22">
        <v>11.608140000000001</v>
      </c>
      <c r="Q38" s="22">
        <v>7.6610529999999999</v>
      </c>
      <c r="R38" s="22">
        <v>6.498812</v>
      </c>
      <c r="S38" s="22">
        <v>6.5053040000000006</v>
      </c>
      <c r="T38" s="22">
        <v>5.1246800000000006</v>
      </c>
      <c r="U38" s="22">
        <v>6.1542669999999999</v>
      </c>
      <c r="V38" s="22">
        <v>5.7678889999999994</v>
      </c>
      <c r="W38" s="22">
        <v>3.8574829999999998</v>
      </c>
      <c r="X38" s="22">
        <v>5.5119490000000004</v>
      </c>
      <c r="Y38" s="22">
        <v>7.2705669999999998</v>
      </c>
      <c r="Z38" s="22">
        <v>19.929922999999999</v>
      </c>
      <c r="AA38" s="22">
        <v>32.293880000000001</v>
      </c>
      <c r="AB38" s="22">
        <v>4.9622799999999998</v>
      </c>
      <c r="AC38" s="22">
        <v>32.971085000000002</v>
      </c>
      <c r="AD38" s="22">
        <v>50.517584999999997</v>
      </c>
      <c r="AE38" s="22">
        <v>18.036224000000001</v>
      </c>
      <c r="AF38" s="22">
        <v>19.021813000000002</v>
      </c>
      <c r="AH38" s="22">
        <f>AVERAGE(AJ38:AV38)</f>
        <v>17.879607692307694</v>
      </c>
      <c r="AI38" s="22">
        <f>_xlfn.STDEV.P(AJ38:AV38)</f>
        <v>13.257099506282298</v>
      </c>
      <c r="AJ38" s="21">
        <v>7.8407689999999999</v>
      </c>
      <c r="AK38" s="22">
        <v>6.4481390000000003</v>
      </c>
      <c r="AL38" s="22">
        <v>14.476322999999999</v>
      </c>
      <c r="AM38" s="22">
        <v>36.743006000000001</v>
      </c>
      <c r="AN38" s="22">
        <v>29.435359999999999</v>
      </c>
      <c r="AO38" s="22">
        <v>23.226842999999999</v>
      </c>
      <c r="AP38" s="22">
        <v>45.739088000000002</v>
      </c>
      <c r="AQ38" s="22">
        <v>6.9022709999999998</v>
      </c>
      <c r="AR38" s="22">
        <v>7.4983750000000002</v>
      </c>
      <c r="AS38" s="22">
        <v>4.9875970000000001</v>
      </c>
      <c r="AT38" s="22">
        <v>31.006052</v>
      </c>
      <c r="AU38" s="22">
        <v>12.633312999999999</v>
      </c>
      <c r="AV38" s="22">
        <v>5.4977640000000001</v>
      </c>
    </row>
    <row r="39" spans="1:48" x14ac:dyDescent="0.25">
      <c r="A39" t="s">
        <v>76</v>
      </c>
      <c r="B39" t="s">
        <v>77</v>
      </c>
      <c r="C39">
        <v>9546755</v>
      </c>
      <c r="D39" t="s">
        <v>36</v>
      </c>
      <c r="E39" s="20" t="s">
        <v>78</v>
      </c>
      <c r="F39" t="s">
        <v>48</v>
      </c>
      <c r="G39" t="s">
        <v>46</v>
      </c>
      <c r="H39" s="21">
        <f t="shared" si="0"/>
        <v>13.896185416666668</v>
      </c>
      <c r="I39" s="34">
        <f t="shared" si="1"/>
        <v>6.84010127372105</v>
      </c>
      <c r="J39" s="22">
        <f t="shared" si="2"/>
        <v>43.816186000000002</v>
      </c>
      <c r="K39" s="22">
        <f t="shared" si="3"/>
        <v>10.627000169645951</v>
      </c>
      <c r="L39" s="32">
        <v>2.8092500243404301E-6</v>
      </c>
      <c r="M39">
        <v>6.2599844882667094E-2</v>
      </c>
      <c r="N39" s="21">
        <v>11.804743</v>
      </c>
      <c r="O39" s="22">
        <v>26.919208000000001</v>
      </c>
      <c r="P39" s="22">
        <v>12.802922000000001</v>
      </c>
      <c r="Q39" s="22">
        <v>16.017607999999999</v>
      </c>
      <c r="R39" s="22">
        <v>15.263144</v>
      </c>
      <c r="S39" s="22">
        <v>5.9849890000000006</v>
      </c>
      <c r="T39" s="22">
        <v>9.5082539999999991</v>
      </c>
      <c r="U39" s="22">
        <v>5.0666359999999999</v>
      </c>
      <c r="V39" s="22">
        <v>16.664596</v>
      </c>
      <c r="W39" s="22">
        <v>7.7649889999999999</v>
      </c>
      <c r="X39" s="22">
        <v>11.977809000000001</v>
      </c>
      <c r="Y39" s="22">
        <v>26.979326999999998</v>
      </c>
      <c r="Z39" s="22">
        <v>40.002247000000004</v>
      </c>
      <c r="AA39" s="22">
        <v>39.833730000000003</v>
      </c>
      <c r="AB39" s="22">
        <v>59.265736999999994</v>
      </c>
      <c r="AC39" s="22">
        <v>41.248652</v>
      </c>
      <c r="AD39" s="22">
        <v>50.069719999999997</v>
      </c>
      <c r="AE39" s="22">
        <v>23.80349</v>
      </c>
      <c r="AF39" s="22">
        <v>52.489726000000005</v>
      </c>
      <c r="AH39" s="22">
        <f>AVERAGE(AJ39:AV39)</f>
        <v>27.381237307692306</v>
      </c>
      <c r="AI39" s="22">
        <f>_xlfn.STDEV.P(AJ39:AV39)</f>
        <v>14.584833056164399</v>
      </c>
      <c r="AJ39" s="21">
        <v>14.101272000000002</v>
      </c>
      <c r="AK39" s="22">
        <v>39.914196000000004</v>
      </c>
      <c r="AL39" s="22">
        <v>12.175091999999999</v>
      </c>
      <c r="AM39" s="22">
        <v>26.490361</v>
      </c>
      <c r="AN39" s="22">
        <v>12.271126000000001</v>
      </c>
      <c r="AO39" s="22">
        <v>30.791139000000001</v>
      </c>
      <c r="AP39" s="22">
        <v>42.889263999999997</v>
      </c>
      <c r="AQ39" s="22">
        <v>17.592331999999999</v>
      </c>
      <c r="AR39" s="22">
        <v>37.153941000000003</v>
      </c>
      <c r="AS39" s="22">
        <v>55.34704</v>
      </c>
      <c r="AT39" s="22">
        <v>16.987437999999997</v>
      </c>
      <c r="AU39" s="22">
        <v>42.838267999999999</v>
      </c>
      <c r="AV39" s="22">
        <v>7.4046159999999999</v>
      </c>
    </row>
    <row r="40" spans="1:48" x14ac:dyDescent="0.25">
      <c r="A40" t="s">
        <v>40</v>
      </c>
      <c r="B40" t="s">
        <v>41</v>
      </c>
      <c r="C40">
        <v>68113328</v>
      </c>
      <c r="D40" t="s">
        <v>42</v>
      </c>
      <c r="G40" t="s">
        <v>37</v>
      </c>
      <c r="H40" s="21">
        <f t="shared" si="0"/>
        <v>6.4019889166666664</v>
      </c>
      <c r="I40" s="34">
        <f t="shared" si="1"/>
        <v>2.4145536123734308</v>
      </c>
      <c r="J40" s="22">
        <f t="shared" si="2"/>
        <v>21.848802142857146</v>
      </c>
      <c r="K40" s="22">
        <f t="shared" si="3"/>
        <v>10.598017001321876</v>
      </c>
      <c r="L40" s="32">
        <v>3.1240156897095198E-6</v>
      </c>
      <c r="M40">
        <v>6.2711103764117995E-2</v>
      </c>
      <c r="N40" s="21">
        <v>5.1813699999999994</v>
      </c>
      <c r="O40" s="22">
        <v>5.8249469999999999</v>
      </c>
      <c r="P40" s="22">
        <v>9.1112190000000002</v>
      </c>
      <c r="Q40" s="22">
        <v>8.8209529999999994</v>
      </c>
      <c r="R40" s="22">
        <v>7.303223</v>
      </c>
      <c r="S40" s="22">
        <v>2.435435</v>
      </c>
      <c r="T40" s="22">
        <v>4.351553</v>
      </c>
      <c r="U40" s="22">
        <v>3.5164969999999998</v>
      </c>
      <c r="V40" s="22">
        <v>7.8474719999999998</v>
      </c>
      <c r="W40" s="22">
        <v>6.3835039999999994</v>
      </c>
      <c r="X40" s="22">
        <v>4.9808310000000002</v>
      </c>
      <c r="Y40" s="22">
        <v>11.066863</v>
      </c>
      <c r="Z40" s="22">
        <v>28.564308999999998</v>
      </c>
      <c r="AA40" s="22">
        <v>8.0697650000000003</v>
      </c>
      <c r="AB40" s="22">
        <v>25.068451000000003</v>
      </c>
      <c r="AC40" s="22">
        <v>38.530930000000005</v>
      </c>
      <c r="AD40" s="22">
        <v>5.8048330000000004</v>
      </c>
      <c r="AE40" s="22">
        <v>23.279834999999999</v>
      </c>
      <c r="AF40" s="22">
        <v>23.623491999999999</v>
      </c>
      <c r="AH40" s="22">
        <f>AVERAGE(AJ40:AV40)</f>
        <v>18.850672076923079</v>
      </c>
      <c r="AI40" s="22">
        <f>_xlfn.STDEV.P(AJ40:AV40)</f>
        <v>15.32185182186217</v>
      </c>
      <c r="AJ40" s="21">
        <v>7.331264</v>
      </c>
      <c r="AK40" s="22">
        <v>38.064400999999997</v>
      </c>
      <c r="AL40" s="22">
        <v>21.348916000000003</v>
      </c>
      <c r="AM40" s="22">
        <v>20.016321999999999</v>
      </c>
      <c r="AN40" s="22">
        <v>39.551597000000001</v>
      </c>
      <c r="AO40" s="22">
        <v>4.5143089999999999</v>
      </c>
      <c r="AP40" s="22">
        <v>44.942768999999998</v>
      </c>
      <c r="AQ40" s="22">
        <v>8.7706009999999992</v>
      </c>
      <c r="AR40" s="22">
        <v>5.8862170000000003</v>
      </c>
      <c r="AS40" s="22">
        <v>38.485036000000001</v>
      </c>
      <c r="AT40" s="22">
        <v>3.6196609999999998</v>
      </c>
      <c r="AU40" s="22">
        <v>9.6926100000000002</v>
      </c>
      <c r="AV40" s="22">
        <v>2.8350340000000003</v>
      </c>
    </row>
    <row r="41" spans="1:48" x14ac:dyDescent="0.25">
      <c r="A41" t="s">
        <v>107</v>
      </c>
      <c r="B41" t="s">
        <v>108</v>
      </c>
      <c r="C41">
        <v>37382173</v>
      </c>
      <c r="D41" t="s">
        <v>42</v>
      </c>
      <c r="E41" s="20" t="s">
        <v>109</v>
      </c>
      <c r="F41" t="s">
        <v>39</v>
      </c>
      <c r="G41" t="s">
        <v>37</v>
      </c>
      <c r="H41" s="21">
        <f t="shared" si="0"/>
        <v>2.4292274166666665</v>
      </c>
      <c r="I41" s="34">
        <f t="shared" si="1"/>
        <v>0.36127089600728951</v>
      </c>
      <c r="J41" s="22">
        <f t="shared" si="2"/>
        <v>13.715406999999999</v>
      </c>
      <c r="K41" s="22">
        <f t="shared" si="3"/>
        <v>10.080635147747378</v>
      </c>
      <c r="L41" s="32">
        <v>3.09400569267688E-6</v>
      </c>
      <c r="M41">
        <v>6.2711103764117995E-2</v>
      </c>
      <c r="N41" s="21">
        <v>2.6891310000000002</v>
      </c>
      <c r="O41" s="22">
        <v>2.6126580000000001</v>
      </c>
      <c r="P41" s="22">
        <v>2.3353839999999999</v>
      </c>
      <c r="Q41" s="22">
        <v>3.0798320000000001</v>
      </c>
      <c r="R41" s="22">
        <v>2.56724</v>
      </c>
      <c r="S41" s="22">
        <v>2.720939</v>
      </c>
      <c r="T41" s="22">
        <v>2.0240839999999998</v>
      </c>
      <c r="U41" s="22">
        <v>2.0320589999999998</v>
      </c>
      <c r="V41" s="22">
        <v>2.501417</v>
      </c>
      <c r="W41" s="22">
        <v>1.664069</v>
      </c>
      <c r="X41" s="22">
        <v>2.378107</v>
      </c>
      <c r="Y41" s="22">
        <v>2.5458089999999998</v>
      </c>
      <c r="Z41" s="22">
        <v>15.144920000000001</v>
      </c>
      <c r="AA41" s="22">
        <v>3.561658</v>
      </c>
      <c r="AB41" s="22">
        <v>5.3010460000000004</v>
      </c>
      <c r="AC41" s="22">
        <v>21.722446000000001</v>
      </c>
      <c r="AD41" s="22">
        <v>2.7422800000000001</v>
      </c>
      <c r="AE41" s="22">
        <v>15.143091</v>
      </c>
      <c r="AF41" s="22">
        <v>32.392408000000003</v>
      </c>
      <c r="AH41" s="22">
        <f>AVERAGE(AJ41:AV41)</f>
        <v>15.309349076923077</v>
      </c>
      <c r="AI41" s="22">
        <f>_xlfn.STDEV.P(AJ41:AV41)</f>
        <v>18.085605954325093</v>
      </c>
      <c r="AJ41" s="21">
        <v>28.694828999999999</v>
      </c>
      <c r="AK41" s="22">
        <v>1.83928</v>
      </c>
      <c r="AL41" s="22">
        <v>38.025548000000001</v>
      </c>
      <c r="AM41" s="22">
        <v>44.892375999999999</v>
      </c>
      <c r="AN41" s="22">
        <v>2.9587249999999998</v>
      </c>
      <c r="AO41" s="22">
        <v>2.5446619999999998</v>
      </c>
      <c r="AP41" s="22">
        <v>52.373381999999999</v>
      </c>
      <c r="AQ41" s="22">
        <v>2.1538660000000003</v>
      </c>
      <c r="AR41" s="22">
        <v>2.1035000000000004</v>
      </c>
      <c r="AS41" s="22">
        <v>2.5413620000000003</v>
      </c>
      <c r="AT41" s="22">
        <v>14.785371</v>
      </c>
      <c r="AU41" s="22">
        <v>2.9611040000000002</v>
      </c>
      <c r="AV41" s="22">
        <v>3.1475330000000001</v>
      </c>
    </row>
    <row r="42" spans="1:48" x14ac:dyDescent="0.25">
      <c r="A42" t="s">
        <v>166</v>
      </c>
      <c r="B42" t="s">
        <v>167</v>
      </c>
      <c r="C42">
        <v>34397654</v>
      </c>
      <c r="D42" t="s">
        <v>36</v>
      </c>
      <c r="E42" s="20" t="s">
        <v>168</v>
      </c>
      <c r="F42" t="s">
        <v>48</v>
      </c>
      <c r="G42" t="s">
        <v>37</v>
      </c>
      <c r="H42" s="21">
        <f t="shared" si="0"/>
        <v>8.7203616666666672</v>
      </c>
      <c r="I42" s="34">
        <f t="shared" si="1"/>
        <v>3.7720675832093566</v>
      </c>
      <c r="J42" s="22">
        <f t="shared" si="2"/>
        <v>28.410604714285714</v>
      </c>
      <c r="K42" s="22">
        <f t="shared" si="3"/>
        <v>7.9150997310991134</v>
      </c>
      <c r="L42" s="32">
        <v>3.1269365692867999E-6</v>
      </c>
      <c r="M42">
        <v>6.2711103764117995E-2</v>
      </c>
      <c r="N42" s="21">
        <v>8.4510279999999991</v>
      </c>
      <c r="O42" s="22">
        <v>18.246921999999998</v>
      </c>
      <c r="P42" s="22">
        <v>8.8969480000000001</v>
      </c>
      <c r="Q42" s="22">
        <v>8.2348909999999993</v>
      </c>
      <c r="R42" s="22">
        <v>14.234234000000001</v>
      </c>
      <c r="S42" s="22">
        <v>6.1522969999999999</v>
      </c>
      <c r="T42" s="22">
        <v>9.6927660000000007</v>
      </c>
      <c r="U42" s="22">
        <v>5.6940860000000004</v>
      </c>
      <c r="V42" s="22">
        <v>5.5166510000000004</v>
      </c>
      <c r="W42" s="22">
        <v>4.6896319999999996</v>
      </c>
      <c r="X42" s="22">
        <v>6.26858</v>
      </c>
      <c r="Y42" s="22">
        <v>8.5663049999999998</v>
      </c>
      <c r="Z42" s="22">
        <v>33.565908</v>
      </c>
      <c r="AA42" s="22">
        <v>24.521557999999999</v>
      </c>
      <c r="AB42" s="22">
        <v>33.240679999999998</v>
      </c>
      <c r="AC42" s="22">
        <v>18.768356000000001</v>
      </c>
      <c r="AD42" s="22">
        <v>38.546720999999998</v>
      </c>
      <c r="AE42" s="22">
        <v>16.281451999999998</v>
      </c>
      <c r="AF42" s="22">
        <v>33.949558000000003</v>
      </c>
      <c r="AH42" s="22">
        <f>AVERAGE(AJ42:AV42)</f>
        <v>26.590786076923074</v>
      </c>
      <c r="AI42" s="22">
        <f>_xlfn.STDEV.P(AJ42:AV42)</f>
        <v>11.696480037055368</v>
      </c>
      <c r="AJ42" s="21">
        <v>27.921309000000001</v>
      </c>
      <c r="AK42" s="22">
        <v>31.978304000000001</v>
      </c>
      <c r="AL42" s="22">
        <v>32.022858999999997</v>
      </c>
      <c r="AM42" s="22">
        <v>20.859102</v>
      </c>
      <c r="AN42" s="22">
        <v>38.524299999999997</v>
      </c>
      <c r="AO42" s="22">
        <v>18.555814000000002</v>
      </c>
      <c r="AP42" s="22">
        <v>49.352515000000004</v>
      </c>
      <c r="AQ42" s="22">
        <v>31.398426000000001</v>
      </c>
      <c r="AR42" s="22">
        <v>17.370004999999999</v>
      </c>
      <c r="AS42" s="22">
        <v>37.518758000000005</v>
      </c>
      <c r="AT42" s="22">
        <v>11.789882</v>
      </c>
      <c r="AU42" s="22">
        <v>24.351184</v>
      </c>
      <c r="AV42" s="22">
        <v>4.0377609999999997</v>
      </c>
    </row>
    <row r="43" spans="1:48" x14ac:dyDescent="0.25">
      <c r="A43" t="s">
        <v>174</v>
      </c>
      <c r="B43" t="s">
        <v>82</v>
      </c>
      <c r="C43">
        <v>3600087</v>
      </c>
      <c r="D43" t="s">
        <v>36</v>
      </c>
      <c r="E43" s="20" t="s">
        <v>175</v>
      </c>
      <c r="F43" t="s">
        <v>48</v>
      </c>
      <c r="G43" t="s">
        <v>37</v>
      </c>
      <c r="H43" s="21">
        <f t="shared" si="0"/>
        <v>8.3138600833333332</v>
      </c>
      <c r="I43" s="34">
        <f t="shared" si="1"/>
        <v>4.8115975710289893</v>
      </c>
      <c r="J43" s="22">
        <f t="shared" si="2"/>
        <v>31.918499714285719</v>
      </c>
      <c r="K43" s="22">
        <f t="shared" si="3"/>
        <v>14.676183658491677</v>
      </c>
      <c r="L43" s="32">
        <v>2.9911561158407801E-6</v>
      </c>
      <c r="M43">
        <v>6.2711103764117995E-2</v>
      </c>
      <c r="N43" s="21">
        <v>6.3598059999999998</v>
      </c>
      <c r="O43" s="22">
        <v>18.039601999999999</v>
      </c>
      <c r="P43" s="22">
        <v>3.8038339999999997</v>
      </c>
      <c r="Q43" s="22">
        <v>12.494317000000001</v>
      </c>
      <c r="R43" s="22">
        <v>7.2710869999999996</v>
      </c>
      <c r="S43" s="22">
        <v>7.2044100000000002</v>
      </c>
      <c r="T43" s="22">
        <v>16.968519000000001</v>
      </c>
      <c r="U43" s="22">
        <v>4.1211200000000003</v>
      </c>
      <c r="V43" s="22">
        <v>6.3784350000000005</v>
      </c>
      <c r="W43" s="22">
        <v>2.4689769999999998</v>
      </c>
      <c r="X43" s="22">
        <v>5.4652700000000003</v>
      </c>
      <c r="Y43" s="22">
        <v>9.190944</v>
      </c>
      <c r="Z43" s="22">
        <v>29.181329999999999</v>
      </c>
      <c r="AA43" s="22">
        <v>11.335277000000001</v>
      </c>
      <c r="AB43" s="22">
        <v>46.530858000000002</v>
      </c>
      <c r="AC43" s="22">
        <v>39.292310000000001</v>
      </c>
      <c r="AD43" s="22">
        <v>10.131964999999999</v>
      </c>
      <c r="AE43" s="22">
        <v>37.702224000000001</v>
      </c>
      <c r="AF43" s="22">
        <v>49.255533999999997</v>
      </c>
      <c r="AH43" s="22">
        <f>AVERAGE(AJ43:AV43)</f>
        <v>29.08081069230769</v>
      </c>
      <c r="AI43" s="22">
        <f>_xlfn.STDEV.P(AJ43:AV43)</f>
        <v>20.65167256898312</v>
      </c>
      <c r="AJ43" s="21">
        <v>55.533354000000003</v>
      </c>
      <c r="AK43" s="22">
        <v>57.689864</v>
      </c>
      <c r="AL43" s="22">
        <v>36.138331000000001</v>
      </c>
      <c r="AM43" s="22">
        <v>45.169446999999998</v>
      </c>
      <c r="AN43" s="22">
        <v>43.181265000000003</v>
      </c>
      <c r="AO43" s="22">
        <v>6.1130700000000004</v>
      </c>
      <c r="AP43" s="22">
        <v>59.341043999999997</v>
      </c>
      <c r="AQ43" s="22">
        <v>6.6541699999999997</v>
      </c>
      <c r="AR43" s="22">
        <v>10.309165</v>
      </c>
      <c r="AS43" s="22">
        <v>27.674831000000001</v>
      </c>
      <c r="AT43" s="22">
        <v>6.7260600000000004</v>
      </c>
      <c r="AU43" s="22">
        <v>19.455338999999999</v>
      </c>
      <c r="AV43" s="22">
        <v>4.0645990000000003</v>
      </c>
    </row>
    <row r="44" spans="1:48" x14ac:dyDescent="0.25">
      <c r="A44" t="s">
        <v>162</v>
      </c>
      <c r="B44" t="s">
        <v>35</v>
      </c>
      <c r="C44">
        <v>82044960</v>
      </c>
      <c r="D44" t="s">
        <v>42</v>
      </c>
      <c r="E44" s="20" t="s">
        <v>56</v>
      </c>
      <c r="F44" t="s">
        <v>90</v>
      </c>
      <c r="G44" t="s">
        <v>37</v>
      </c>
      <c r="H44" s="21">
        <f t="shared" si="0"/>
        <v>10.561899250000002</v>
      </c>
      <c r="I44" s="34">
        <f t="shared" si="1"/>
        <v>3.9204928889288029</v>
      </c>
      <c r="J44" s="22">
        <f t="shared" si="2"/>
        <v>35.977556428571425</v>
      </c>
      <c r="K44" s="22">
        <f t="shared" si="3"/>
        <v>17.589477355939493</v>
      </c>
      <c r="L44" s="32">
        <v>3.21051280417058E-6</v>
      </c>
      <c r="M44">
        <v>6.28168152212112E-2</v>
      </c>
      <c r="N44" s="21">
        <v>11.293507</v>
      </c>
      <c r="O44" s="22">
        <v>8.2065540000000006</v>
      </c>
      <c r="P44" s="22">
        <v>13.630868</v>
      </c>
      <c r="Q44" s="22">
        <v>10.451722999999999</v>
      </c>
      <c r="R44" s="22">
        <v>9.1981619999999999</v>
      </c>
      <c r="S44" s="22">
        <v>9.5837489999999992</v>
      </c>
      <c r="T44" s="22">
        <v>9.5410970000000006</v>
      </c>
      <c r="U44" s="22">
        <v>4.4616309999999997</v>
      </c>
      <c r="V44" s="22">
        <v>5.2386730000000004</v>
      </c>
      <c r="W44" s="22">
        <v>12.108254000000001</v>
      </c>
      <c r="X44" s="22">
        <v>12.890206000000001</v>
      </c>
      <c r="Y44" s="22">
        <v>20.138366999999999</v>
      </c>
      <c r="Z44" s="22">
        <v>35.654783999999999</v>
      </c>
      <c r="AA44" s="22">
        <v>62.629078999999997</v>
      </c>
      <c r="AB44" s="22">
        <v>9.3682549999999996</v>
      </c>
      <c r="AC44" s="22">
        <v>27.797725</v>
      </c>
      <c r="AD44" s="22">
        <v>50.072634000000008</v>
      </c>
      <c r="AE44" s="22">
        <v>17.898992</v>
      </c>
      <c r="AF44" s="22">
        <v>48.421426000000004</v>
      </c>
      <c r="AH44" s="22">
        <f>AVERAGE(AJ44:AV44)</f>
        <v>15.698870153846155</v>
      </c>
      <c r="AI44" s="22">
        <f>_xlfn.STDEV.P(AJ44:AV44)</f>
        <v>8.7591850601315215</v>
      </c>
      <c r="AJ44" s="21">
        <v>16.067903000000001</v>
      </c>
      <c r="AK44" s="22">
        <v>7.5347200000000001</v>
      </c>
      <c r="AL44" s="22">
        <v>9.217492</v>
      </c>
      <c r="AM44" s="22">
        <v>30.912939000000001</v>
      </c>
      <c r="AN44" s="22">
        <v>13.951519000000001</v>
      </c>
      <c r="AO44" s="22">
        <v>9.7737479999999994</v>
      </c>
      <c r="AP44" s="22">
        <v>35.659638999999999</v>
      </c>
      <c r="AQ44" s="22">
        <v>18.385746999999999</v>
      </c>
      <c r="AR44" s="22">
        <v>6.2220900000000006</v>
      </c>
      <c r="AS44" s="22">
        <v>19.757995999999999</v>
      </c>
      <c r="AT44" s="22">
        <v>17.714189999999999</v>
      </c>
      <c r="AU44" s="22">
        <v>12.959559</v>
      </c>
      <c r="AV44" s="22">
        <v>5.9277700000000006</v>
      </c>
    </row>
    <row r="45" spans="1:48" x14ac:dyDescent="0.25">
      <c r="A45" t="s">
        <v>79</v>
      </c>
      <c r="B45" t="s">
        <v>80</v>
      </c>
      <c r="C45">
        <v>57388402</v>
      </c>
      <c r="D45" t="s">
        <v>42</v>
      </c>
      <c r="G45" t="s">
        <v>37</v>
      </c>
      <c r="H45" s="21">
        <f t="shared" si="0"/>
        <v>15.273648000000003</v>
      </c>
      <c r="I45" s="34">
        <f t="shared" si="1"/>
        <v>7.5125437140489346</v>
      </c>
      <c r="J45" s="22">
        <f t="shared" si="2"/>
        <v>42.723379142857141</v>
      </c>
      <c r="K45" s="22">
        <f t="shared" si="3"/>
        <v>10.40471310431454</v>
      </c>
      <c r="L45" s="32">
        <v>3.4447041902720699E-6</v>
      </c>
      <c r="M45">
        <v>6.3560639543102607E-2</v>
      </c>
      <c r="N45" s="21">
        <v>11.713355999999999</v>
      </c>
      <c r="O45" s="22">
        <v>27.847245999999998</v>
      </c>
      <c r="P45" s="22">
        <v>16.918379000000002</v>
      </c>
      <c r="Q45" s="22">
        <v>17.717500000000001</v>
      </c>
      <c r="R45" s="22">
        <v>29.487803</v>
      </c>
      <c r="S45" s="22">
        <v>7.7108460000000001</v>
      </c>
      <c r="T45" s="22">
        <v>11.405984</v>
      </c>
      <c r="U45" s="22">
        <v>6.397208</v>
      </c>
      <c r="V45" s="22">
        <v>7.5281410000000006</v>
      </c>
      <c r="W45" s="22">
        <v>12.163205000000001</v>
      </c>
      <c r="X45" s="22">
        <v>11.376562</v>
      </c>
      <c r="Y45" s="22">
        <v>23.017545999999999</v>
      </c>
      <c r="Z45" s="22">
        <v>39.061490999999997</v>
      </c>
      <c r="AA45" s="22">
        <v>66.102525999999997</v>
      </c>
      <c r="AB45" s="22">
        <v>37.591355999999998</v>
      </c>
      <c r="AC45" s="22">
        <v>34.185451</v>
      </c>
      <c r="AD45" s="22">
        <v>47.593745999999996</v>
      </c>
      <c r="AE45" s="22">
        <v>40.026814000000002</v>
      </c>
      <c r="AF45" s="22">
        <v>34.502270000000003</v>
      </c>
      <c r="AH45" s="22">
        <f>AVERAGE(AJ45:AV45)</f>
        <v>36.379074692307697</v>
      </c>
      <c r="AI45" s="22">
        <f>_xlfn.STDEV.P(AJ45:AV45)</f>
        <v>17.296706651229631</v>
      </c>
      <c r="AJ45" s="21">
        <v>42.065455999999998</v>
      </c>
      <c r="AK45" s="22">
        <v>49.550044999999997</v>
      </c>
      <c r="AL45" s="22">
        <v>44.866531999999999</v>
      </c>
      <c r="AM45" s="22">
        <v>41.152380999999998</v>
      </c>
      <c r="AN45" s="22">
        <v>52.214300000000001</v>
      </c>
      <c r="AO45" s="22">
        <v>15.809531</v>
      </c>
      <c r="AP45" s="22">
        <v>42.147758000000003</v>
      </c>
      <c r="AQ45" s="22">
        <v>25.680306000000002</v>
      </c>
      <c r="AR45" s="22">
        <v>60.639242000000003</v>
      </c>
      <c r="AS45" s="22">
        <v>58.850003999999998</v>
      </c>
      <c r="AT45" s="22">
        <v>12.692593999999998</v>
      </c>
      <c r="AU45" s="22">
        <v>19.853234999999998</v>
      </c>
      <c r="AV45" s="22">
        <v>7.4065870000000009</v>
      </c>
    </row>
    <row r="46" spans="1:48" x14ac:dyDescent="0.25">
      <c r="A46" t="s">
        <v>91</v>
      </c>
      <c r="B46" t="s">
        <v>52</v>
      </c>
      <c r="C46">
        <v>35093210</v>
      </c>
      <c r="D46" t="s">
        <v>36</v>
      </c>
      <c r="E46" s="20" t="s">
        <v>96</v>
      </c>
      <c r="F46" t="s">
        <v>90</v>
      </c>
      <c r="G46" t="s">
        <v>37</v>
      </c>
      <c r="H46" s="21">
        <f t="shared" si="0"/>
        <v>12.048871999999998</v>
      </c>
      <c r="I46" s="34">
        <f t="shared" si="1"/>
        <v>4.9347597162407917</v>
      </c>
      <c r="J46" s="22">
        <f t="shared" si="2"/>
        <v>36.28716014285714</v>
      </c>
      <c r="K46" s="22">
        <f t="shared" si="3"/>
        <v>14.301589531827705</v>
      </c>
      <c r="L46" s="32">
        <v>3.5654586788160301E-6</v>
      </c>
      <c r="M46">
        <v>6.3560639543102607E-2</v>
      </c>
      <c r="N46" s="21">
        <v>10.614721000000001</v>
      </c>
      <c r="O46" s="22">
        <v>12.521666000000002</v>
      </c>
      <c r="P46" s="22">
        <v>12.199675000000001</v>
      </c>
      <c r="Q46" s="22">
        <v>24.885999000000002</v>
      </c>
      <c r="R46" s="22">
        <v>13.875932999999998</v>
      </c>
      <c r="S46" s="22">
        <v>3.9937529999999999</v>
      </c>
      <c r="T46" s="22">
        <v>11.080914</v>
      </c>
      <c r="U46" s="22">
        <v>6.1583819999999996</v>
      </c>
      <c r="V46" s="22">
        <v>13.886138000000001</v>
      </c>
      <c r="W46" s="22">
        <v>10.884357999999999</v>
      </c>
      <c r="X46" s="22">
        <v>9.3734169999999999</v>
      </c>
      <c r="Y46" s="22">
        <v>15.111508000000001</v>
      </c>
      <c r="Z46" s="22">
        <v>37.901415</v>
      </c>
      <c r="AA46" s="22">
        <v>47.062272999999998</v>
      </c>
      <c r="AB46" s="22">
        <v>13.52708</v>
      </c>
      <c r="AC46" s="22">
        <v>56.845469000000001</v>
      </c>
      <c r="AD46" s="22">
        <v>41.153683000000001</v>
      </c>
      <c r="AE46" s="22">
        <v>17.911650000000002</v>
      </c>
      <c r="AF46" s="22">
        <v>39.608550999999999</v>
      </c>
      <c r="AH46" s="22">
        <f>AVERAGE(AJ46:AV46)</f>
        <v>32.753151230769234</v>
      </c>
      <c r="AI46" s="22">
        <f>_xlfn.STDEV.P(AJ46:AV46)</f>
        <v>16.720847376423123</v>
      </c>
      <c r="AJ46" s="21">
        <v>60.216402000000002</v>
      </c>
      <c r="AK46" s="22">
        <v>31.732121000000003</v>
      </c>
      <c r="AL46" s="22">
        <v>22.543642999999999</v>
      </c>
      <c r="AM46" s="22">
        <v>34.816293999999999</v>
      </c>
      <c r="AN46" s="22">
        <v>21.581153</v>
      </c>
      <c r="AO46" s="22">
        <v>46.120336999999999</v>
      </c>
      <c r="AP46" s="22">
        <v>33.782913999999998</v>
      </c>
      <c r="AQ46" s="22">
        <v>16.089328999999999</v>
      </c>
      <c r="AR46" s="22">
        <v>45.100344999999997</v>
      </c>
      <c r="AS46" s="22">
        <v>61.570857000000004</v>
      </c>
      <c r="AT46" s="22">
        <v>12.339556</v>
      </c>
      <c r="AU46" s="22">
        <v>35.132967999999998</v>
      </c>
      <c r="AV46" s="22">
        <v>4.765047</v>
      </c>
    </row>
    <row r="47" spans="1:48" x14ac:dyDescent="0.25">
      <c r="A47" t="s">
        <v>139</v>
      </c>
      <c r="B47" t="s">
        <v>52</v>
      </c>
      <c r="C47">
        <v>35092878</v>
      </c>
      <c r="D47" t="s">
        <v>42</v>
      </c>
      <c r="E47" s="20" t="s">
        <v>96</v>
      </c>
      <c r="F47" t="s">
        <v>39</v>
      </c>
      <c r="G47" t="s">
        <v>37</v>
      </c>
      <c r="H47" s="21">
        <f t="shared" si="0"/>
        <v>17.630996</v>
      </c>
      <c r="I47" s="34">
        <f t="shared" si="1"/>
        <v>7.7438565041556551</v>
      </c>
      <c r="J47" s="22">
        <f t="shared" si="2"/>
        <v>48.096265428571428</v>
      </c>
      <c r="K47" s="22">
        <f t="shared" si="3"/>
        <v>11.213740422600701</v>
      </c>
      <c r="L47" s="32">
        <v>3.37911249671379E-6</v>
      </c>
      <c r="M47">
        <v>6.3560639543102607E-2</v>
      </c>
      <c r="N47" s="21">
        <v>12.761285000000001</v>
      </c>
      <c r="O47" s="22">
        <v>15.527775999999999</v>
      </c>
      <c r="P47" s="22">
        <v>16.031845999999998</v>
      </c>
      <c r="Q47" s="22">
        <v>27.654094000000001</v>
      </c>
      <c r="R47" s="22">
        <v>29.267198</v>
      </c>
      <c r="S47" s="22">
        <v>7.788361000000001</v>
      </c>
      <c r="T47" s="22">
        <v>13.022291999999998</v>
      </c>
      <c r="U47" s="22">
        <v>6.5059019999999999</v>
      </c>
      <c r="V47" s="22">
        <v>26.025821000000001</v>
      </c>
      <c r="W47" s="22">
        <v>12.324661000000001</v>
      </c>
      <c r="X47" s="22">
        <v>16.485558000000001</v>
      </c>
      <c r="Y47" s="22">
        <v>28.177158000000002</v>
      </c>
      <c r="Z47" s="22">
        <v>29.903131999999999</v>
      </c>
      <c r="AA47" s="22">
        <v>42.975546999999999</v>
      </c>
      <c r="AB47" s="22">
        <v>64.745671999999999</v>
      </c>
      <c r="AC47" s="22">
        <v>57.622322999999994</v>
      </c>
      <c r="AD47" s="22">
        <v>56.686577999999997</v>
      </c>
      <c r="AE47" s="22">
        <v>39.567743</v>
      </c>
      <c r="AF47" s="22">
        <v>45.172863</v>
      </c>
      <c r="AH47" s="22">
        <f>AVERAGE(AJ47:AV47)</f>
        <v>39.963042615384623</v>
      </c>
      <c r="AI47" s="22">
        <f>_xlfn.STDEV.P(AJ47:AV47)</f>
        <v>17.394991114699057</v>
      </c>
      <c r="AJ47" s="21">
        <v>49.200333999999998</v>
      </c>
      <c r="AK47" s="22">
        <v>54.009739000000003</v>
      </c>
      <c r="AL47" s="22">
        <v>37.017385000000004</v>
      </c>
      <c r="AM47" s="22">
        <v>42.111332000000004</v>
      </c>
      <c r="AN47" s="22">
        <v>36.965188999999995</v>
      </c>
      <c r="AO47" s="22">
        <v>29.70975</v>
      </c>
      <c r="AP47" s="22">
        <v>48.948363999999998</v>
      </c>
      <c r="AQ47" s="22">
        <v>29.015012000000002</v>
      </c>
      <c r="AR47" s="22">
        <v>59.015817999999996</v>
      </c>
      <c r="AS47" s="22">
        <v>68.033051</v>
      </c>
      <c r="AT47" s="22">
        <v>9.3690499999999997</v>
      </c>
      <c r="AU47" s="22">
        <v>49.888733999999999</v>
      </c>
      <c r="AV47" s="22">
        <v>6.2357959999999997</v>
      </c>
    </row>
    <row r="48" spans="1:48" x14ac:dyDescent="0.25">
      <c r="A48" t="s">
        <v>172</v>
      </c>
      <c r="B48" t="s">
        <v>173</v>
      </c>
      <c r="C48">
        <v>25621118</v>
      </c>
      <c r="D48" t="s">
        <v>36</v>
      </c>
      <c r="G48" t="s">
        <v>37</v>
      </c>
      <c r="H48" s="21">
        <f t="shared" si="0"/>
        <v>6.3397239166666663</v>
      </c>
      <c r="I48" s="34">
        <f t="shared" si="1"/>
        <v>1.9286558192187249</v>
      </c>
      <c r="J48" s="22">
        <f t="shared" si="2"/>
        <v>18.444072428571424</v>
      </c>
      <c r="K48" s="22">
        <f t="shared" si="3"/>
        <v>9.5992959556639086</v>
      </c>
      <c r="L48" s="32">
        <v>3.52902554391762E-6</v>
      </c>
      <c r="M48">
        <v>6.3560639543102607E-2</v>
      </c>
      <c r="N48" s="21">
        <v>5.8714490000000001</v>
      </c>
      <c r="O48" s="22">
        <v>5.5437110000000001</v>
      </c>
      <c r="P48" s="22">
        <v>5.5158160000000001</v>
      </c>
      <c r="Q48" s="22">
        <v>10.915391000000001</v>
      </c>
      <c r="R48" s="22">
        <v>10.080366999999999</v>
      </c>
      <c r="S48" s="22">
        <v>5.1371919999999998</v>
      </c>
      <c r="T48" s="22">
        <v>5.707554</v>
      </c>
      <c r="U48" s="22">
        <v>4.7266190000000003</v>
      </c>
      <c r="V48" s="22">
        <v>5.5118900000000002</v>
      </c>
      <c r="W48" s="22">
        <v>4.9771349999999996</v>
      </c>
      <c r="X48" s="22">
        <v>5.3334769999999994</v>
      </c>
      <c r="Y48" s="22">
        <v>6.7560859999999998</v>
      </c>
      <c r="Z48" s="22">
        <v>11.01238</v>
      </c>
      <c r="AA48" s="22">
        <v>22.151426000000001</v>
      </c>
      <c r="AB48" s="22">
        <v>6.0087599999999997</v>
      </c>
      <c r="AC48" s="22">
        <v>22.90737</v>
      </c>
      <c r="AD48" s="22">
        <v>36.590950999999997</v>
      </c>
      <c r="AE48" s="22">
        <v>20.287291</v>
      </c>
      <c r="AF48" s="22">
        <v>10.150328999999999</v>
      </c>
      <c r="AH48" s="22">
        <f>AVERAGE(AJ48:AV48)</f>
        <v>20.561889538461539</v>
      </c>
      <c r="AI48" s="22">
        <f>_xlfn.STDEV.P(AJ48:AV48)</f>
        <v>14.405738450536443</v>
      </c>
      <c r="AJ48" s="21">
        <v>11.993964999999999</v>
      </c>
      <c r="AK48" s="22">
        <v>37.673686000000004</v>
      </c>
      <c r="AL48" s="22">
        <v>21.871144999999999</v>
      </c>
      <c r="AM48" s="22">
        <v>36.195070999999999</v>
      </c>
      <c r="AN48" s="22">
        <v>35.381107</v>
      </c>
      <c r="AO48" s="22">
        <v>6.7517149999999999</v>
      </c>
      <c r="AP48" s="22">
        <v>45.550148999999998</v>
      </c>
      <c r="AQ48" s="22">
        <v>6.5313789999999994</v>
      </c>
      <c r="AR48" s="22">
        <v>10.678155</v>
      </c>
      <c r="AS48" s="22">
        <v>33.633225000000003</v>
      </c>
      <c r="AT48" s="22">
        <v>5.1815850000000001</v>
      </c>
      <c r="AU48" s="22">
        <v>11.788594</v>
      </c>
      <c r="AV48" s="22">
        <v>4.0747879999999999</v>
      </c>
    </row>
    <row r="49" spans="1:48" x14ac:dyDescent="0.25">
      <c r="A49" t="s">
        <v>45</v>
      </c>
      <c r="B49" t="s">
        <v>35</v>
      </c>
      <c r="C49">
        <v>20085353</v>
      </c>
      <c r="D49" t="s">
        <v>42</v>
      </c>
      <c r="E49" s="20" t="s">
        <v>47</v>
      </c>
      <c r="F49" t="s">
        <v>48</v>
      </c>
      <c r="G49" t="s">
        <v>46</v>
      </c>
      <c r="H49" s="21">
        <f t="shared" si="0"/>
        <v>13.192764833333333</v>
      </c>
      <c r="I49" s="34">
        <f t="shared" si="1"/>
        <v>5.8525089173203462</v>
      </c>
      <c r="J49" s="22">
        <f t="shared" si="2"/>
        <v>28.03302042857143</v>
      </c>
      <c r="K49" s="22">
        <f t="shared" si="3"/>
        <v>9.3819882891173485</v>
      </c>
      <c r="L49" s="32">
        <v>4.3523052096855601E-6</v>
      </c>
      <c r="M49">
        <v>7.2854059537256793E-2</v>
      </c>
      <c r="N49" s="21">
        <v>11.135953000000001</v>
      </c>
      <c r="O49" s="22">
        <v>18.285489999999999</v>
      </c>
      <c r="P49" s="22">
        <v>13.119095999999999</v>
      </c>
      <c r="Q49" s="22">
        <v>18.927330000000001</v>
      </c>
      <c r="R49" s="22">
        <v>24.028155999999999</v>
      </c>
      <c r="S49" s="22">
        <v>7.6002999999999998</v>
      </c>
      <c r="T49" s="22">
        <v>7.7722589999999991</v>
      </c>
      <c r="U49" s="22">
        <v>5.0540950000000002</v>
      </c>
      <c r="V49" s="22">
        <v>9.7872609999999991</v>
      </c>
      <c r="W49" s="22">
        <v>8.3464930000000006</v>
      </c>
      <c r="X49" s="22">
        <v>12.792342000000001</v>
      </c>
      <c r="Y49" s="22">
        <v>21.464403000000001</v>
      </c>
      <c r="Z49" s="22">
        <v>31.633635999999999</v>
      </c>
      <c r="AA49" s="22">
        <v>41.483294999999998</v>
      </c>
      <c r="AB49" s="22">
        <v>8.8319659999999995</v>
      </c>
      <c r="AC49" s="22">
        <v>28.720562999999999</v>
      </c>
      <c r="AD49" s="22">
        <v>33.943373999999999</v>
      </c>
      <c r="AE49" s="22">
        <v>23.771881</v>
      </c>
      <c r="AF49" s="22">
        <v>27.846428</v>
      </c>
      <c r="AH49" s="22">
        <f>AVERAGE(AJ49:AV49)</f>
        <v>29.633018923076921</v>
      </c>
      <c r="AI49" s="22">
        <f>_xlfn.STDEV.P(AJ49:AV49)</f>
        <v>12.717860319270027</v>
      </c>
      <c r="AJ49" s="21">
        <v>44.192028999999998</v>
      </c>
      <c r="AK49" s="22">
        <v>35.338524999999997</v>
      </c>
      <c r="AL49" s="22">
        <v>37.296331000000002</v>
      </c>
      <c r="AM49" s="22">
        <v>31.370019999999997</v>
      </c>
      <c r="AN49" s="22">
        <v>38.371826999999996</v>
      </c>
      <c r="AO49" s="22">
        <v>18.830287999999999</v>
      </c>
      <c r="AP49" s="22">
        <v>29.148658000000001</v>
      </c>
      <c r="AQ49" s="22">
        <v>20.693007999999999</v>
      </c>
      <c r="AR49" s="22">
        <v>22.628433999999999</v>
      </c>
      <c r="AS49" s="22">
        <v>51.073926999999998</v>
      </c>
      <c r="AT49" s="22">
        <v>7.6740500000000003</v>
      </c>
      <c r="AU49" s="22">
        <v>39.724579999999996</v>
      </c>
      <c r="AV49" s="22">
        <v>8.8875689999999992</v>
      </c>
    </row>
    <row r="50" spans="1:48" x14ac:dyDescent="0.25">
      <c r="A50" t="s">
        <v>112</v>
      </c>
      <c r="B50" t="s">
        <v>52</v>
      </c>
      <c r="C50">
        <v>35092823</v>
      </c>
      <c r="D50" t="s">
        <v>42</v>
      </c>
      <c r="E50" s="20" t="s">
        <v>96</v>
      </c>
      <c r="F50" t="s">
        <v>39</v>
      </c>
      <c r="G50" t="s">
        <v>37</v>
      </c>
      <c r="H50" s="21">
        <f t="shared" si="0"/>
        <v>9.5446882499999983</v>
      </c>
      <c r="I50" s="34">
        <f t="shared" si="1"/>
        <v>9.4156410388276548</v>
      </c>
      <c r="J50" s="22">
        <f t="shared" si="2"/>
        <v>35.763858714285718</v>
      </c>
      <c r="K50" s="22">
        <f t="shared" si="3"/>
        <v>13.130384289064919</v>
      </c>
      <c r="L50" s="32">
        <v>4.2952004896372597E-6</v>
      </c>
      <c r="M50">
        <v>7.2854059537256793E-2</v>
      </c>
      <c r="N50" s="21">
        <v>5.697228</v>
      </c>
      <c r="O50" s="22">
        <v>4.1643989999999995</v>
      </c>
      <c r="P50" s="22">
        <v>8.4139619999999997</v>
      </c>
      <c r="Q50" s="22">
        <v>9.551972000000001</v>
      </c>
      <c r="R50" s="22">
        <v>19.208375999999998</v>
      </c>
      <c r="S50" s="22">
        <v>3.2251679999999996</v>
      </c>
      <c r="T50" s="22">
        <v>2.6237759999999999</v>
      </c>
      <c r="U50" s="22">
        <v>2.7730440000000001</v>
      </c>
      <c r="V50" s="22">
        <v>37.092889</v>
      </c>
      <c r="W50" s="22">
        <v>5.8114710000000001</v>
      </c>
      <c r="X50" s="22">
        <v>5.3363300000000002</v>
      </c>
      <c r="Y50" s="22">
        <v>10.637644</v>
      </c>
      <c r="Z50" s="22">
        <v>27.892158000000002</v>
      </c>
      <c r="AA50" s="22">
        <v>39.992418000000001</v>
      </c>
      <c r="AB50" s="22">
        <v>13.581211000000001</v>
      </c>
      <c r="AC50" s="22">
        <v>49.730207999999998</v>
      </c>
      <c r="AD50" s="22">
        <v>52.021785000000001</v>
      </c>
      <c r="AE50" s="22">
        <v>24.457412999999999</v>
      </c>
      <c r="AF50" s="22">
        <v>42.671818000000002</v>
      </c>
      <c r="AH50" s="22">
        <f>AVERAGE(AJ50:AV50)</f>
        <v>34.947951000000003</v>
      </c>
      <c r="AI50" s="22">
        <f>_xlfn.STDEV.P(AJ50:AV50)</f>
        <v>21.297505939273556</v>
      </c>
      <c r="AJ50" s="21">
        <v>51.375101999999998</v>
      </c>
      <c r="AK50" s="22">
        <v>46.893132000000001</v>
      </c>
      <c r="AL50" s="22">
        <v>34.125149999999998</v>
      </c>
      <c r="AM50" s="22">
        <v>31.517653000000003</v>
      </c>
      <c r="AN50" s="22">
        <v>16.526564999999998</v>
      </c>
      <c r="AO50" s="22">
        <v>22.055702</v>
      </c>
      <c r="AP50" s="22">
        <v>58.670367999999996</v>
      </c>
      <c r="AQ50" s="22">
        <v>11.098715</v>
      </c>
      <c r="AR50" s="22">
        <v>60.516817000000003</v>
      </c>
      <c r="AS50" s="22">
        <v>71.163456999999994</v>
      </c>
      <c r="AT50" s="22">
        <v>6.3653119999999994</v>
      </c>
      <c r="AU50" s="22">
        <v>40.945912</v>
      </c>
      <c r="AV50" s="22">
        <v>3.0694780000000002</v>
      </c>
    </row>
    <row r="51" spans="1:48" x14ac:dyDescent="0.25">
      <c r="A51" t="s">
        <v>143</v>
      </c>
      <c r="B51" t="s">
        <v>52</v>
      </c>
      <c r="C51">
        <v>7004819</v>
      </c>
      <c r="D51" t="s">
        <v>36</v>
      </c>
      <c r="G51" t="s">
        <v>127</v>
      </c>
      <c r="H51" s="21">
        <f t="shared" si="0"/>
        <v>69.106499999999997</v>
      </c>
      <c r="I51" s="34">
        <f t="shared" si="1"/>
        <v>11.739878993170381</v>
      </c>
      <c r="J51" s="22">
        <f t="shared" si="2"/>
        <v>85.981214285714287</v>
      </c>
      <c r="K51" s="22">
        <f t="shared" si="3"/>
        <v>4.0703052440076188</v>
      </c>
      <c r="L51" s="32">
        <v>4.4367556530821601E-6</v>
      </c>
      <c r="M51">
        <v>7.2854059537256793E-2</v>
      </c>
      <c r="N51" s="21">
        <v>61.411360000000002</v>
      </c>
      <c r="O51" s="22">
        <v>72.572239999999994</v>
      </c>
      <c r="P51" s="22">
        <v>82.450739999999996</v>
      </c>
      <c r="Q51" s="22">
        <v>78.192179999999993</v>
      </c>
      <c r="R51" s="22">
        <v>78.097650000000002</v>
      </c>
      <c r="S51" s="22">
        <v>58.374340000000004</v>
      </c>
      <c r="T51" s="22">
        <v>67.504260000000002</v>
      </c>
      <c r="U51" s="22">
        <v>50.563880000000005</v>
      </c>
      <c r="V51" s="22">
        <v>81.863619999999997</v>
      </c>
      <c r="W51" s="22">
        <v>49.992719999999998</v>
      </c>
      <c r="X51" s="22">
        <v>64.099180000000004</v>
      </c>
      <c r="Y51" s="22">
        <v>84.155829999999995</v>
      </c>
      <c r="Z51" s="22">
        <v>82.219480000000004</v>
      </c>
      <c r="AA51" s="22">
        <v>86.777720000000002</v>
      </c>
      <c r="AB51" s="22">
        <v>90.658010000000004</v>
      </c>
      <c r="AC51" s="22">
        <v>88.126050000000006</v>
      </c>
      <c r="AD51" s="22">
        <v>77.931950000000001</v>
      </c>
      <c r="AE51" s="22">
        <v>88.830370000000002</v>
      </c>
      <c r="AF51" s="22">
        <v>87.324919999999992</v>
      </c>
      <c r="AH51" s="22">
        <f>AVERAGE(AJ51:AV51)</f>
        <v>72.72597076923077</v>
      </c>
      <c r="AI51" s="22">
        <f>_xlfn.STDEV.P(AJ51:AV51)</f>
        <v>14.248118294181026</v>
      </c>
      <c r="AJ51" s="21">
        <v>83.208349999999996</v>
      </c>
      <c r="AK51" s="22">
        <v>63.807389999999998</v>
      </c>
      <c r="AL51" s="22">
        <v>66.38015</v>
      </c>
      <c r="AM51" s="22">
        <v>81.20196</v>
      </c>
      <c r="AN51" s="22">
        <v>80.394419999999997</v>
      </c>
      <c r="AO51" s="22">
        <v>70.470600000000005</v>
      </c>
      <c r="AP51" s="22">
        <v>64.660070000000005</v>
      </c>
      <c r="AQ51" s="22">
        <v>81.199429999999992</v>
      </c>
      <c r="AR51" s="22">
        <v>80.74606</v>
      </c>
      <c r="AS51" s="22">
        <v>89.830669999999998</v>
      </c>
      <c r="AT51" s="22">
        <v>60.699280000000002</v>
      </c>
      <c r="AU51" s="22">
        <v>87.683959999999999</v>
      </c>
      <c r="AV51" s="22">
        <v>35.155279999999998</v>
      </c>
    </row>
    <row r="52" spans="1:48" x14ac:dyDescent="0.25">
      <c r="A52" t="s">
        <v>160</v>
      </c>
      <c r="B52" t="s">
        <v>50</v>
      </c>
      <c r="C52">
        <v>6903327</v>
      </c>
      <c r="D52" t="s">
        <v>42</v>
      </c>
      <c r="E52" s="20" t="s">
        <v>185</v>
      </c>
      <c r="F52" t="s">
        <v>84</v>
      </c>
      <c r="G52" t="s">
        <v>37</v>
      </c>
      <c r="H52" s="21">
        <f t="shared" si="0"/>
        <v>16.891988583333337</v>
      </c>
      <c r="I52" s="34">
        <f t="shared" si="1"/>
        <v>8.3862657593714385</v>
      </c>
      <c r="J52" s="22">
        <f t="shared" si="2"/>
        <v>39.248130999999994</v>
      </c>
      <c r="K52" s="22">
        <f t="shared" si="3"/>
        <v>12.411166730154385</v>
      </c>
      <c r="L52" s="32">
        <v>4.4500457081738196E-6</v>
      </c>
      <c r="M52">
        <v>7.2854059537256793E-2</v>
      </c>
      <c r="N52" s="21">
        <v>11.519019</v>
      </c>
      <c r="O52" s="22">
        <v>27.564356</v>
      </c>
      <c r="P52" s="22">
        <v>12.827015999999999</v>
      </c>
      <c r="Q52" s="22">
        <v>17.460080999999999</v>
      </c>
      <c r="R52" s="22">
        <v>28.855454000000002</v>
      </c>
      <c r="S52" s="22">
        <v>5.5467279999999999</v>
      </c>
      <c r="T52" s="22">
        <v>10.533164000000001</v>
      </c>
      <c r="U52" s="22">
        <v>4.674207</v>
      </c>
      <c r="V52" s="22">
        <v>17.916155</v>
      </c>
      <c r="W52" s="22">
        <v>27.369839000000002</v>
      </c>
      <c r="X52" s="22">
        <v>12.108131</v>
      </c>
      <c r="Y52" s="22">
        <v>26.329712999999998</v>
      </c>
      <c r="Z52" s="22">
        <v>44.019061999999998</v>
      </c>
      <c r="AA52" s="22">
        <v>55.715428000000003</v>
      </c>
      <c r="AB52" s="22">
        <v>18.497267999999998</v>
      </c>
      <c r="AC52" s="22">
        <v>37.777642999999998</v>
      </c>
      <c r="AD52" s="22">
        <v>54.352319999999999</v>
      </c>
      <c r="AE52" s="22">
        <v>35.631892999999998</v>
      </c>
      <c r="AF52" s="22">
        <v>28.743302999999997</v>
      </c>
      <c r="AH52" s="22">
        <f>AVERAGE(AJ52:AV52)</f>
        <v>35.498228076923084</v>
      </c>
      <c r="AI52" s="22">
        <f>_xlfn.STDEV.P(AJ52:AV52)</f>
        <v>16.351632076124275</v>
      </c>
      <c r="AJ52" s="21">
        <v>53.039144000000007</v>
      </c>
      <c r="AK52" s="22">
        <v>49.327613999999997</v>
      </c>
      <c r="AL52" s="22">
        <v>29.833099000000001</v>
      </c>
      <c r="AM52" s="22">
        <v>41.983203000000003</v>
      </c>
      <c r="AN52" s="22">
        <v>44.177047999999999</v>
      </c>
      <c r="AO52" s="22">
        <v>16.809324</v>
      </c>
      <c r="AP52" s="22">
        <v>47.158498999999999</v>
      </c>
      <c r="AQ52" s="22">
        <v>19.612569999999998</v>
      </c>
      <c r="AR52" s="22">
        <v>62.292298000000002</v>
      </c>
      <c r="AS52" s="22">
        <v>46.774203</v>
      </c>
      <c r="AT52" s="22">
        <v>25.183482000000001</v>
      </c>
      <c r="AU52" s="22">
        <v>19.488834000000001</v>
      </c>
      <c r="AV52" s="22">
        <v>5.7976470000000004</v>
      </c>
    </row>
    <row r="53" spans="1:48" x14ac:dyDescent="0.25">
      <c r="A53" t="s">
        <v>81</v>
      </c>
      <c r="B53" t="s">
        <v>82</v>
      </c>
      <c r="C53">
        <v>52400907</v>
      </c>
      <c r="D53" t="s">
        <v>42</v>
      </c>
      <c r="E53" s="20" t="s">
        <v>83</v>
      </c>
      <c r="F53" t="s">
        <v>84</v>
      </c>
      <c r="G53" t="s">
        <v>37</v>
      </c>
      <c r="H53" s="21">
        <f t="shared" si="0"/>
        <v>9.4482386666666667</v>
      </c>
      <c r="I53" s="34">
        <f t="shared" si="1"/>
        <v>13.581422243360377</v>
      </c>
      <c r="J53" s="22">
        <f t="shared" si="2"/>
        <v>47.068540857142857</v>
      </c>
      <c r="K53" s="22">
        <f t="shared" si="3"/>
        <v>17.583985426786516</v>
      </c>
      <c r="L53" s="32">
        <v>4.5409024166963503E-6</v>
      </c>
      <c r="M53">
        <v>7.2854692463717896E-2</v>
      </c>
      <c r="N53" s="21">
        <v>5.0366650000000002</v>
      </c>
      <c r="O53" s="22">
        <v>53.337844000000004</v>
      </c>
      <c r="P53" s="22">
        <v>2.5619399999999999</v>
      </c>
      <c r="Q53" s="22">
        <v>8.1941109999999995</v>
      </c>
      <c r="R53" s="22">
        <v>4.9765540000000001</v>
      </c>
      <c r="S53" s="22">
        <v>7.3100819999999995</v>
      </c>
      <c r="T53" s="22">
        <v>3.775763</v>
      </c>
      <c r="U53" s="22">
        <v>2.916058</v>
      </c>
      <c r="V53" s="22">
        <v>6.9122849999999998</v>
      </c>
      <c r="W53" s="22">
        <v>2.6444749999999999</v>
      </c>
      <c r="X53" s="22">
        <v>2.3111090000000001</v>
      </c>
      <c r="Y53" s="22">
        <v>13.401978</v>
      </c>
      <c r="Z53" s="22">
        <v>57.779623999999998</v>
      </c>
      <c r="AA53" s="22">
        <v>57.939333000000005</v>
      </c>
      <c r="AB53" s="22">
        <v>4.8135760000000003</v>
      </c>
      <c r="AC53" s="22">
        <v>52.944884999999999</v>
      </c>
      <c r="AD53" s="22">
        <v>56.915532999999996</v>
      </c>
      <c r="AE53" s="22">
        <v>48.483317999999997</v>
      </c>
      <c r="AF53" s="22">
        <v>50.603516999999997</v>
      </c>
      <c r="AH53" s="22">
        <f>AVERAGE(AJ53:AV53)</f>
        <v>27.003830923076922</v>
      </c>
      <c r="AI53" s="22">
        <f>_xlfn.STDEV.P(AJ53:AV53)</f>
        <v>24.921165661384666</v>
      </c>
      <c r="AJ53" s="21">
        <v>58.788006000000003</v>
      </c>
      <c r="AK53" s="22">
        <v>2.3148610000000001</v>
      </c>
      <c r="AL53" s="22">
        <v>52.064067999999999</v>
      </c>
      <c r="AM53" s="22">
        <v>53.093268000000002</v>
      </c>
      <c r="AN53" s="22">
        <v>59.336568</v>
      </c>
      <c r="AO53" s="22">
        <v>6.9313139999999995</v>
      </c>
      <c r="AP53" s="22">
        <v>66.354055000000002</v>
      </c>
      <c r="AQ53" s="22">
        <v>5.1870539999999998</v>
      </c>
      <c r="AR53" s="22">
        <v>5.5181469999999999</v>
      </c>
      <c r="AS53" s="22">
        <v>9.3369210000000002</v>
      </c>
      <c r="AT53" s="22">
        <v>18.536287999999999</v>
      </c>
      <c r="AU53" s="22">
        <v>9.0732219999999995</v>
      </c>
      <c r="AV53" s="22">
        <v>4.5160299999999998</v>
      </c>
    </row>
    <row r="54" spans="1:48" x14ac:dyDescent="0.25">
      <c r="A54" t="s">
        <v>103</v>
      </c>
      <c r="B54" t="s">
        <v>63</v>
      </c>
      <c r="C54">
        <v>27742369</v>
      </c>
      <c r="D54" t="s">
        <v>42</v>
      </c>
      <c r="E54" s="20" t="s">
        <v>189</v>
      </c>
      <c r="F54" t="s">
        <v>60</v>
      </c>
      <c r="G54" t="s">
        <v>71</v>
      </c>
      <c r="H54" s="21">
        <f t="shared" si="0"/>
        <v>9.9183933333333325</v>
      </c>
      <c r="I54" s="34">
        <f t="shared" si="1"/>
        <v>2.1222534982451808</v>
      </c>
      <c r="J54" s="22">
        <f t="shared" si="2"/>
        <v>28.87211257142857</v>
      </c>
      <c r="K54" s="22">
        <f t="shared" si="3"/>
        <v>16.174779129328797</v>
      </c>
      <c r="L54" s="32">
        <v>4.9366105980794602E-6</v>
      </c>
      <c r="M54">
        <v>7.3336550089487598E-2</v>
      </c>
      <c r="N54" s="21">
        <v>8.8176930000000002</v>
      </c>
      <c r="O54" s="22">
        <v>8.6233529999999998</v>
      </c>
      <c r="P54" s="22">
        <v>11.613187</v>
      </c>
      <c r="Q54" s="22">
        <v>10.628095</v>
      </c>
      <c r="R54" s="22">
        <v>14.596439999999999</v>
      </c>
      <c r="S54" s="22">
        <v>6.473395</v>
      </c>
      <c r="T54" s="22">
        <v>7.690213</v>
      </c>
      <c r="U54" s="22">
        <v>9.3983749999999997</v>
      </c>
      <c r="V54" s="22">
        <v>8.8434879999999989</v>
      </c>
      <c r="W54" s="22">
        <v>9.7378739999999997</v>
      </c>
      <c r="X54" s="22">
        <v>9.9220470000000009</v>
      </c>
      <c r="Y54" s="22">
        <v>12.67656</v>
      </c>
      <c r="Z54" s="22">
        <v>17.042936000000001</v>
      </c>
      <c r="AA54" s="22">
        <v>37.523401999999997</v>
      </c>
      <c r="AB54" s="22">
        <v>13.032982000000001</v>
      </c>
      <c r="AC54" s="22">
        <v>28.880665999999998</v>
      </c>
      <c r="AD54" s="22">
        <v>63.944438999999996</v>
      </c>
      <c r="AE54" s="22">
        <v>19.020828999999999</v>
      </c>
      <c r="AF54" s="22">
        <v>22.659534000000001</v>
      </c>
      <c r="AH54" s="22">
        <f>AVERAGE(AJ54:AV54)</f>
        <v>24.104794999999999</v>
      </c>
      <c r="AI54" s="22">
        <f>_xlfn.STDEV.P(AJ54:AV54)</f>
        <v>19.537918739923896</v>
      </c>
      <c r="AJ54" s="21">
        <v>39.862505999999996</v>
      </c>
      <c r="AK54" s="22">
        <v>19.869951</v>
      </c>
      <c r="AL54" s="22">
        <v>9.9134390000000003</v>
      </c>
      <c r="AM54" s="22">
        <v>27.129561000000002</v>
      </c>
      <c r="AN54" s="22">
        <v>37.087260999999998</v>
      </c>
      <c r="AO54" s="22">
        <v>6.6026489999999995</v>
      </c>
      <c r="AP54" s="22">
        <v>10.706375</v>
      </c>
      <c r="AQ54" s="22">
        <v>8.1799129999999991</v>
      </c>
      <c r="AR54" s="22">
        <v>69.974170000000001</v>
      </c>
      <c r="AS54" s="22">
        <v>52.578133999999999</v>
      </c>
      <c r="AT54" s="22">
        <v>6.8506130000000001</v>
      </c>
      <c r="AU54" s="22">
        <v>18.890260000000001</v>
      </c>
      <c r="AV54" s="22">
        <v>5.7175029999999998</v>
      </c>
    </row>
    <row r="55" spans="1:48" x14ac:dyDescent="0.25">
      <c r="A55" t="s">
        <v>117</v>
      </c>
      <c r="B55" t="s">
        <v>118</v>
      </c>
      <c r="C55">
        <v>100061504</v>
      </c>
      <c r="D55" t="s">
        <v>36</v>
      </c>
      <c r="E55" s="20" t="s">
        <v>119</v>
      </c>
      <c r="F55" t="s">
        <v>60</v>
      </c>
      <c r="G55" t="s">
        <v>37</v>
      </c>
      <c r="H55" s="21">
        <f t="shared" si="0"/>
        <v>6.0096454166666673</v>
      </c>
      <c r="I55" s="34">
        <f t="shared" si="1"/>
        <v>2.8009148526685723</v>
      </c>
      <c r="J55" s="22">
        <f t="shared" si="2"/>
        <v>28.451025285714284</v>
      </c>
      <c r="K55" s="22">
        <f t="shared" si="3"/>
        <v>15.823504435659823</v>
      </c>
      <c r="L55" s="32">
        <v>4.7883863791952898E-6</v>
      </c>
      <c r="M55">
        <v>7.3336550089487598E-2</v>
      </c>
      <c r="N55" s="21">
        <v>3.9145300000000001</v>
      </c>
      <c r="O55" s="22">
        <v>6.8237450000000006</v>
      </c>
      <c r="P55" s="22">
        <v>5.7259789999999997</v>
      </c>
      <c r="Q55" s="22">
        <v>14.495779000000001</v>
      </c>
      <c r="R55" s="22">
        <v>6.6458459999999997</v>
      </c>
      <c r="S55" s="22">
        <v>5.7038640000000003</v>
      </c>
      <c r="T55" s="22">
        <v>4.1393899999999997</v>
      </c>
      <c r="U55" s="22">
        <v>5.5637819999999998</v>
      </c>
      <c r="V55" s="22">
        <v>5.3080549999999995</v>
      </c>
      <c r="W55" s="22">
        <v>3.2180489999999997</v>
      </c>
      <c r="X55" s="22">
        <v>3.9704759999999997</v>
      </c>
      <c r="Y55" s="22">
        <v>6.6062499999999993</v>
      </c>
      <c r="Z55" s="22">
        <v>46.718873000000002</v>
      </c>
      <c r="AA55" s="22">
        <v>6.3353649999999995</v>
      </c>
      <c r="AB55" s="22">
        <v>42.462355000000002</v>
      </c>
      <c r="AC55" s="22">
        <v>21.864865999999999</v>
      </c>
      <c r="AD55" s="22">
        <v>6.4031190000000002</v>
      </c>
      <c r="AE55" s="22">
        <v>33.594798999999995</v>
      </c>
      <c r="AF55" s="22">
        <v>41.777799999999999</v>
      </c>
      <c r="AH55" s="22">
        <f>AVERAGE(AJ55:AV55)</f>
        <v>25.987980230769235</v>
      </c>
      <c r="AI55" s="22">
        <f>_xlfn.STDEV.P(AJ55:AV55)</f>
        <v>21.186946270727727</v>
      </c>
      <c r="AJ55" s="21">
        <v>58.092763999999995</v>
      </c>
      <c r="AK55" s="22">
        <v>4.9609730000000001</v>
      </c>
      <c r="AL55" s="22">
        <v>38.935911000000004</v>
      </c>
      <c r="AM55" s="22">
        <v>49.097502999999996</v>
      </c>
      <c r="AN55" s="22">
        <v>51.720935000000004</v>
      </c>
      <c r="AO55" s="22">
        <v>6.877896999999999</v>
      </c>
      <c r="AP55" s="22">
        <v>55.728726999999999</v>
      </c>
      <c r="AQ55" s="22">
        <v>6.6068420000000003</v>
      </c>
      <c r="AR55" s="22">
        <v>12.009382</v>
      </c>
      <c r="AS55" s="22">
        <v>33.695371000000002</v>
      </c>
      <c r="AT55" s="22">
        <v>8.175968000000001</v>
      </c>
      <c r="AU55" s="22">
        <v>5.9389690000000002</v>
      </c>
      <c r="AV55" s="22">
        <v>6.0025009999999996</v>
      </c>
    </row>
    <row r="56" spans="1:48" x14ac:dyDescent="0.25">
      <c r="A56" t="s">
        <v>144</v>
      </c>
      <c r="B56" t="s">
        <v>123</v>
      </c>
      <c r="C56">
        <v>99470129</v>
      </c>
      <c r="D56" t="s">
        <v>42</v>
      </c>
      <c r="E56" s="20" t="s">
        <v>192</v>
      </c>
      <c r="F56" t="s">
        <v>84</v>
      </c>
      <c r="G56" t="s">
        <v>37</v>
      </c>
      <c r="H56" s="21">
        <f t="shared" si="0"/>
        <v>3.2244048916666661</v>
      </c>
      <c r="I56" s="34">
        <f t="shared" si="1"/>
        <v>2.1172176691031996</v>
      </c>
      <c r="J56" s="22">
        <f t="shared" si="2"/>
        <v>27.255346328571427</v>
      </c>
      <c r="K56" s="22">
        <f t="shared" si="3"/>
        <v>20.18526413750557</v>
      </c>
      <c r="L56" s="32">
        <v>4.8561816426727003E-6</v>
      </c>
      <c r="M56">
        <v>7.3336550089487598E-2</v>
      </c>
      <c r="N56" s="21">
        <v>2.8739637</v>
      </c>
      <c r="O56" s="22">
        <v>4.2744399</v>
      </c>
      <c r="P56" s="22">
        <v>0.99596919999999989</v>
      </c>
      <c r="Q56" s="22">
        <v>1.4815115999999999</v>
      </c>
      <c r="R56" s="22">
        <v>7.5777102999999997</v>
      </c>
      <c r="S56" s="22">
        <v>2.0122106999999998</v>
      </c>
      <c r="T56" s="22">
        <v>1.5406500999999999</v>
      </c>
      <c r="U56" s="22">
        <v>1.334622</v>
      </c>
      <c r="V56" s="22">
        <v>1.4095827000000001</v>
      </c>
      <c r="W56" s="22">
        <v>4.3263625999999995</v>
      </c>
      <c r="X56" s="22">
        <v>4.1152685</v>
      </c>
      <c r="Y56" s="22">
        <v>6.7505674000000004</v>
      </c>
      <c r="Z56" s="22">
        <v>22.547150799999997</v>
      </c>
      <c r="AA56" s="22">
        <v>8.8195815999999994</v>
      </c>
      <c r="AB56" s="22">
        <v>17.341989099999999</v>
      </c>
      <c r="AC56" s="22">
        <v>6.6039598000000002</v>
      </c>
      <c r="AD56" s="22">
        <v>66.436265699999993</v>
      </c>
      <c r="AE56" s="22">
        <v>47.259775699999999</v>
      </c>
      <c r="AF56" s="22">
        <v>21.778701600000002</v>
      </c>
      <c r="AH56" s="22">
        <f>AVERAGE(AJ56:AV56)</f>
        <v>22.724633884615383</v>
      </c>
      <c r="AI56" s="22">
        <f>_xlfn.STDEV.P(AJ56:AV56)</f>
        <v>21.417079469720488</v>
      </c>
      <c r="AJ56" s="21">
        <v>62.9712386</v>
      </c>
      <c r="AK56" s="22">
        <v>2.2864985999999998</v>
      </c>
      <c r="AL56" s="22">
        <v>41.004424499999999</v>
      </c>
      <c r="AM56" s="22">
        <v>40.157495599999997</v>
      </c>
      <c r="AN56" s="22">
        <v>31.747112399999999</v>
      </c>
      <c r="AO56" s="22">
        <v>4.9161139</v>
      </c>
      <c r="AP56" s="22">
        <v>8.4528505999999997</v>
      </c>
      <c r="AQ56" s="22">
        <v>6.0172717000000002</v>
      </c>
      <c r="AR56" s="22">
        <v>25.288413599999998</v>
      </c>
      <c r="AS56" s="22">
        <v>59.207116599999999</v>
      </c>
      <c r="AT56" s="22">
        <v>1.0637931</v>
      </c>
      <c r="AU56" s="22">
        <v>11.161214899999999</v>
      </c>
      <c r="AV56" s="22">
        <v>1.1466963999999999</v>
      </c>
    </row>
    <row r="57" spans="1:48" x14ac:dyDescent="0.25">
      <c r="A57" t="s">
        <v>156</v>
      </c>
      <c r="B57" t="s">
        <v>108</v>
      </c>
      <c r="C57">
        <v>37381836</v>
      </c>
      <c r="D57" t="s">
        <v>42</v>
      </c>
      <c r="E57" s="20" t="s">
        <v>109</v>
      </c>
      <c r="F57" t="s">
        <v>84</v>
      </c>
      <c r="G57" t="s">
        <v>37</v>
      </c>
      <c r="H57" s="21">
        <f t="shared" si="0"/>
        <v>11.088549666666667</v>
      </c>
      <c r="I57" s="34">
        <f t="shared" si="1"/>
        <v>3.7145203639571975</v>
      </c>
      <c r="J57" s="22">
        <f t="shared" si="2"/>
        <v>31.554073428571428</v>
      </c>
      <c r="K57" s="22">
        <f t="shared" si="3"/>
        <v>12.368248394818403</v>
      </c>
      <c r="L57" s="32">
        <v>4.9085432192886602E-6</v>
      </c>
      <c r="M57">
        <v>7.3336550089487598E-2</v>
      </c>
      <c r="N57" s="21">
        <v>11.444029</v>
      </c>
      <c r="O57" s="22">
        <v>9.7108340000000002</v>
      </c>
      <c r="P57" s="22">
        <v>11.058711000000001</v>
      </c>
      <c r="Q57" s="22">
        <v>19.400469999999999</v>
      </c>
      <c r="R57" s="22">
        <v>14.331234</v>
      </c>
      <c r="S57" s="22">
        <v>8.8422650000000012</v>
      </c>
      <c r="T57" s="22">
        <v>10.160712</v>
      </c>
      <c r="U57" s="22">
        <v>5.4293360000000002</v>
      </c>
      <c r="V57" s="22">
        <v>10.700021</v>
      </c>
      <c r="W57" s="22">
        <v>6.6732529999999999</v>
      </c>
      <c r="X57" s="22">
        <v>9.3808520000000009</v>
      </c>
      <c r="Y57" s="22">
        <v>15.930879000000001</v>
      </c>
      <c r="Z57" s="22">
        <v>41.836984000000001</v>
      </c>
      <c r="AA57" s="22">
        <v>35.964703999999998</v>
      </c>
      <c r="AB57" s="22">
        <v>45.202734999999997</v>
      </c>
      <c r="AC57" s="22">
        <v>21.460243000000002</v>
      </c>
      <c r="AD57" s="22">
        <v>6.9774190000000003</v>
      </c>
      <c r="AE57" s="22">
        <v>30.630661999999997</v>
      </c>
      <c r="AF57" s="22">
        <v>38.805767000000003</v>
      </c>
      <c r="AH57" s="22">
        <f>AVERAGE(AJ57:AV57)</f>
        <v>25.420879923076924</v>
      </c>
      <c r="AI57" s="22">
        <f>_xlfn.STDEV.P(AJ57:AV57)</f>
        <v>16.835594767680167</v>
      </c>
      <c r="AJ57" s="21">
        <v>41.126231000000004</v>
      </c>
      <c r="AK57" s="22">
        <v>52.405864999999999</v>
      </c>
      <c r="AL57" s="22">
        <v>36.252940000000002</v>
      </c>
      <c r="AM57" s="22">
        <v>42.750191999999998</v>
      </c>
      <c r="AN57" s="22">
        <v>13.131043999999999</v>
      </c>
      <c r="AO57" s="22">
        <v>10.428391</v>
      </c>
      <c r="AP57" s="22">
        <v>52.784938000000004</v>
      </c>
      <c r="AQ57" s="22">
        <v>10.938299000000001</v>
      </c>
      <c r="AR57" s="22">
        <v>10.386449000000001</v>
      </c>
      <c r="AS57" s="22">
        <v>14.679295</v>
      </c>
      <c r="AT57" s="22">
        <v>29.172664999999999</v>
      </c>
      <c r="AU57" s="22">
        <v>10.41647</v>
      </c>
      <c r="AV57" s="22">
        <v>5.9986600000000001</v>
      </c>
    </row>
    <row r="58" spans="1:48" x14ac:dyDescent="0.25">
      <c r="A58" t="s">
        <v>102</v>
      </c>
      <c r="B58" t="s">
        <v>52</v>
      </c>
      <c r="C58">
        <v>35093176</v>
      </c>
      <c r="D58" t="s">
        <v>42</v>
      </c>
      <c r="E58" s="20" t="s">
        <v>96</v>
      </c>
      <c r="F58" t="s">
        <v>90</v>
      </c>
      <c r="G58" t="s">
        <v>37</v>
      </c>
      <c r="H58" s="21">
        <f t="shared" si="0"/>
        <v>20.99260658333333</v>
      </c>
      <c r="I58" s="34">
        <f t="shared" si="1"/>
        <v>7.5337525371841707</v>
      </c>
      <c r="J58" s="22">
        <f t="shared" si="2"/>
        <v>45.245597857142862</v>
      </c>
      <c r="K58" s="22">
        <f t="shared" si="3"/>
        <v>8.9667757143561584</v>
      </c>
      <c r="L58" s="32">
        <v>5.3444485935855899E-6</v>
      </c>
      <c r="M58">
        <v>7.7951697891224206E-2</v>
      </c>
      <c r="N58" s="21">
        <v>17.684025000000002</v>
      </c>
      <c r="O58" s="22">
        <v>22.875107</v>
      </c>
      <c r="P58" s="22">
        <v>22.495011999999999</v>
      </c>
      <c r="Q58" s="22">
        <v>36.577860999999999</v>
      </c>
      <c r="R58" s="22">
        <v>29.408096</v>
      </c>
      <c r="S58" s="22">
        <v>13.392282999999999</v>
      </c>
      <c r="T58" s="22">
        <v>13.389381999999999</v>
      </c>
      <c r="U58" s="22">
        <v>8.688523</v>
      </c>
      <c r="V58" s="22">
        <v>23.991073</v>
      </c>
      <c r="W58" s="22">
        <v>16.484976</v>
      </c>
      <c r="X58" s="22">
        <v>18.871917</v>
      </c>
      <c r="Y58" s="22">
        <v>28.053023999999997</v>
      </c>
      <c r="Z58" s="22">
        <v>38.774498999999999</v>
      </c>
      <c r="AA58" s="22">
        <v>47.501664999999996</v>
      </c>
      <c r="AB58" s="22">
        <v>41.113523999999998</v>
      </c>
      <c r="AC58" s="22">
        <v>52.416407</v>
      </c>
      <c r="AD58" s="22">
        <v>62.800730000000001</v>
      </c>
      <c r="AE58" s="22">
        <v>35.467756999999999</v>
      </c>
      <c r="AF58" s="22">
        <v>38.644602999999996</v>
      </c>
      <c r="AH58" s="22">
        <f>AVERAGE(AJ58:AV58)</f>
        <v>39.284674153846154</v>
      </c>
      <c r="AI58" s="22">
        <f>_xlfn.STDEV.P(AJ58:AV58)</f>
        <v>14.604695491228801</v>
      </c>
      <c r="AJ58" s="21">
        <v>51.144118999999996</v>
      </c>
      <c r="AK58" s="22">
        <v>50.730054999999993</v>
      </c>
      <c r="AL58" s="22">
        <v>33.106709000000002</v>
      </c>
      <c r="AM58" s="22">
        <v>33.394037999999995</v>
      </c>
      <c r="AN58" s="22">
        <v>38.647821</v>
      </c>
      <c r="AO58" s="22">
        <v>39.712665000000001</v>
      </c>
      <c r="AP58" s="22">
        <v>45.223102999999995</v>
      </c>
      <c r="AQ58" s="22">
        <v>29.424320999999999</v>
      </c>
      <c r="AR58" s="22">
        <v>63.668117000000002</v>
      </c>
      <c r="AS58" s="22">
        <v>58.726263999999993</v>
      </c>
      <c r="AT58" s="22">
        <v>17.338045999999999</v>
      </c>
      <c r="AU58" s="22">
        <v>39.302382000000001</v>
      </c>
      <c r="AV58" s="22">
        <v>10.283124000000001</v>
      </c>
    </row>
    <row r="59" spans="1:48" x14ac:dyDescent="0.25">
      <c r="A59" t="s">
        <v>51</v>
      </c>
      <c r="B59" t="s">
        <v>52</v>
      </c>
      <c r="C59">
        <v>91997379</v>
      </c>
      <c r="D59" t="s">
        <v>36</v>
      </c>
      <c r="E59" s="20" t="s">
        <v>186</v>
      </c>
      <c r="F59" t="s">
        <v>84</v>
      </c>
      <c r="G59" t="s">
        <v>37</v>
      </c>
      <c r="H59" s="21">
        <f t="shared" si="0"/>
        <v>7.4437080000000009</v>
      </c>
      <c r="I59" s="34">
        <f t="shared" si="1"/>
        <v>8.6436729188422827</v>
      </c>
      <c r="J59" s="22">
        <f t="shared" si="2"/>
        <v>27.944645142857144</v>
      </c>
      <c r="K59" s="22">
        <f t="shared" si="3"/>
        <v>10.441291457979522</v>
      </c>
      <c r="L59" s="32">
        <v>5.8387334210443698E-6</v>
      </c>
      <c r="M59">
        <v>8.0756226621187893E-2</v>
      </c>
      <c r="N59" s="21">
        <v>5.2474259999999999</v>
      </c>
      <c r="O59" s="22">
        <v>35.137853</v>
      </c>
      <c r="P59" s="22">
        <v>3.4374439999999997</v>
      </c>
      <c r="Q59" s="22">
        <v>7.1111459999999997</v>
      </c>
      <c r="R59" s="22">
        <v>11.320584</v>
      </c>
      <c r="S59" s="22">
        <v>4.8112210000000006</v>
      </c>
      <c r="T59" s="22">
        <v>3.3621489999999996</v>
      </c>
      <c r="U59" s="22">
        <v>3.4110320000000001</v>
      </c>
      <c r="V59" s="22">
        <v>4.2574140000000007</v>
      </c>
      <c r="W59" s="22">
        <v>2.7582689999999999</v>
      </c>
      <c r="X59" s="22">
        <v>3.5182289999999998</v>
      </c>
      <c r="Y59" s="22">
        <v>4.9517290000000003</v>
      </c>
      <c r="Z59" s="22">
        <v>32.134487999999997</v>
      </c>
      <c r="AA59" s="22">
        <v>24.669160000000002</v>
      </c>
      <c r="AB59" s="22">
        <v>26.527756000000004</v>
      </c>
      <c r="AC59" s="22">
        <v>36.763434000000004</v>
      </c>
      <c r="AD59" s="22">
        <v>4.9676280000000004</v>
      </c>
      <c r="AE59" s="22">
        <v>32.138982999999996</v>
      </c>
      <c r="AF59" s="22">
        <v>38.411066999999996</v>
      </c>
      <c r="AH59" s="22">
        <f>AVERAGE(AJ59:AV59)</f>
        <v>21.750618076923079</v>
      </c>
      <c r="AI59" s="22">
        <f>_xlfn.STDEV.P(AJ59:AV59)</f>
        <v>18.835774296558455</v>
      </c>
      <c r="AJ59" s="21">
        <v>56.463937999999999</v>
      </c>
      <c r="AK59" s="22">
        <v>3.6070520000000004</v>
      </c>
      <c r="AL59" s="22">
        <v>31.058709</v>
      </c>
      <c r="AM59" s="22">
        <v>42.340783000000002</v>
      </c>
      <c r="AN59" s="22">
        <v>38.192335999999997</v>
      </c>
      <c r="AO59" s="22">
        <v>4.4209050000000003</v>
      </c>
      <c r="AP59" s="22">
        <v>45.498044</v>
      </c>
      <c r="AQ59" s="22">
        <v>5.1422049999999997</v>
      </c>
      <c r="AR59" s="22">
        <v>33.019299000000004</v>
      </c>
      <c r="AS59" s="22">
        <v>7.834695</v>
      </c>
      <c r="AT59" s="22">
        <v>5.6749999999999998</v>
      </c>
      <c r="AU59" s="22">
        <v>4.5734300000000001</v>
      </c>
      <c r="AV59" s="22">
        <v>4.9316390000000006</v>
      </c>
    </row>
    <row r="60" spans="1:48" x14ac:dyDescent="0.25">
      <c r="A60" t="s">
        <v>57</v>
      </c>
      <c r="B60" t="s">
        <v>58</v>
      </c>
      <c r="C60">
        <v>140201100</v>
      </c>
      <c r="D60" t="s">
        <v>42</v>
      </c>
      <c r="E60" s="20" t="s">
        <v>59</v>
      </c>
      <c r="F60" t="s">
        <v>60</v>
      </c>
      <c r="G60" t="s">
        <v>37</v>
      </c>
      <c r="H60" s="21">
        <f t="shared" si="0"/>
        <v>3.9094709166666664</v>
      </c>
      <c r="I60" s="34">
        <f t="shared" si="1"/>
        <v>1.0465134196716797</v>
      </c>
      <c r="J60" s="22">
        <f t="shared" si="2"/>
        <v>22.566040857142859</v>
      </c>
      <c r="K60" s="22">
        <f t="shared" si="3"/>
        <v>14.660317188289044</v>
      </c>
      <c r="L60" s="32">
        <v>5.6877376210601696E-6</v>
      </c>
      <c r="M60">
        <v>8.0756226621187893E-2</v>
      </c>
      <c r="N60" s="21">
        <v>4.4287070000000002</v>
      </c>
      <c r="O60" s="22">
        <v>4.5998219999999996</v>
      </c>
      <c r="P60" s="22">
        <v>3.2220659999999999</v>
      </c>
      <c r="Q60" s="22">
        <v>6.866682</v>
      </c>
      <c r="R60" s="22">
        <v>3.2385299999999999</v>
      </c>
      <c r="S60" s="22">
        <v>4.3250349999999997</v>
      </c>
      <c r="T60" s="22">
        <v>3.7457409999999998</v>
      </c>
      <c r="U60" s="22">
        <v>3.3855029999999999</v>
      </c>
      <c r="V60" s="22">
        <v>3.9153420000000003</v>
      </c>
      <c r="W60" s="22">
        <v>2.8126859999999998</v>
      </c>
      <c r="X60" s="22">
        <v>3.1289060000000002</v>
      </c>
      <c r="Y60" s="22">
        <v>3.244631</v>
      </c>
      <c r="Z60" s="22">
        <v>26.531332000000003</v>
      </c>
      <c r="AA60" s="22">
        <v>4.437881</v>
      </c>
      <c r="AB60" s="22">
        <v>48.545605999999999</v>
      </c>
      <c r="AC60" s="22">
        <v>29.320226999999999</v>
      </c>
      <c r="AD60" s="22">
        <v>4.0920170000000002</v>
      </c>
      <c r="AE60" s="22">
        <v>15.507993000000001</v>
      </c>
      <c r="AF60" s="22">
        <v>29.527229999999999</v>
      </c>
      <c r="AH60" s="22">
        <f>AVERAGE(AJ60:AV60)</f>
        <v>17.34126869230769</v>
      </c>
      <c r="AI60" s="22">
        <f>_xlfn.STDEV.P(AJ60:AV60)</f>
        <v>18.550890041666637</v>
      </c>
      <c r="AJ60" s="21">
        <v>4.0775139999999999</v>
      </c>
      <c r="AK60" s="22">
        <v>3.328992</v>
      </c>
      <c r="AL60" s="22">
        <v>27.993659999999998</v>
      </c>
      <c r="AM60" s="22">
        <v>44.625988</v>
      </c>
      <c r="AN60" s="22">
        <v>40.406553000000002</v>
      </c>
      <c r="AO60" s="22">
        <v>3.4155079999999995</v>
      </c>
      <c r="AP60" s="22">
        <v>59.200333999999998</v>
      </c>
      <c r="AQ60" s="22">
        <v>3.61395</v>
      </c>
      <c r="AR60" s="22">
        <v>3.5499099999999997</v>
      </c>
      <c r="AS60" s="22">
        <v>16.215852000000002</v>
      </c>
      <c r="AT60" s="22">
        <v>10.181953999999999</v>
      </c>
      <c r="AU60" s="22">
        <v>4.3439810000000003</v>
      </c>
      <c r="AV60" s="22">
        <v>4.482297</v>
      </c>
    </row>
    <row r="61" spans="1:48" x14ac:dyDescent="0.25">
      <c r="A61" t="s">
        <v>150</v>
      </c>
      <c r="B61" t="s">
        <v>58</v>
      </c>
      <c r="C61">
        <v>111558157</v>
      </c>
      <c r="D61" t="s">
        <v>36</v>
      </c>
      <c r="E61" s="20" t="s">
        <v>196</v>
      </c>
      <c r="F61" t="s">
        <v>84</v>
      </c>
      <c r="G61" t="s">
        <v>151</v>
      </c>
      <c r="H61" s="21">
        <f t="shared" si="0"/>
        <v>14.44746275</v>
      </c>
      <c r="I61" s="34">
        <f t="shared" si="1"/>
        <v>4.1925726284437426</v>
      </c>
      <c r="J61" s="22">
        <f t="shared" si="2"/>
        <v>30.156429571428568</v>
      </c>
      <c r="K61" s="22">
        <f t="shared" si="3"/>
        <v>12.344661587895054</v>
      </c>
      <c r="L61" s="32">
        <v>5.8290777866469599E-6</v>
      </c>
      <c r="M61">
        <v>8.0756226621187893E-2</v>
      </c>
      <c r="N61" s="21">
        <v>16.025206999999998</v>
      </c>
      <c r="O61" s="22">
        <v>14.891108000000001</v>
      </c>
      <c r="P61" s="22">
        <v>14.127372999999999</v>
      </c>
      <c r="Q61" s="22">
        <v>20.464376000000001</v>
      </c>
      <c r="R61" s="22">
        <v>19.513901999999998</v>
      </c>
      <c r="S61" s="22">
        <v>9.3439250000000005</v>
      </c>
      <c r="T61" s="22">
        <v>11.735289999999999</v>
      </c>
      <c r="U61" s="22">
        <v>7.1920229999999998</v>
      </c>
      <c r="V61" s="22">
        <v>11.515895</v>
      </c>
      <c r="W61" s="22">
        <v>12.406209</v>
      </c>
      <c r="X61" s="22">
        <v>14.827636</v>
      </c>
      <c r="Y61" s="22">
        <v>21.326608999999998</v>
      </c>
      <c r="Z61" s="22">
        <v>22.004878000000001</v>
      </c>
      <c r="AA61" s="22">
        <v>38.168157000000001</v>
      </c>
      <c r="AB61" s="22">
        <v>11.019076</v>
      </c>
      <c r="AC61" s="22">
        <v>28.379536999999999</v>
      </c>
      <c r="AD61" s="22">
        <v>52.644108000000003</v>
      </c>
      <c r="AE61" s="22">
        <v>23.963304999999998</v>
      </c>
      <c r="AF61" s="22">
        <v>34.915945999999998</v>
      </c>
      <c r="AH61" s="22">
        <f>AVERAGE(AJ61:AV61)</f>
        <v>18.006743769230766</v>
      </c>
      <c r="AI61" s="22">
        <f>_xlfn.STDEV.P(AJ61:AV61)</f>
        <v>8.1637610712798541</v>
      </c>
      <c r="AJ61" s="21">
        <v>14.191628000000001</v>
      </c>
      <c r="AK61" s="22">
        <v>14.957090000000001</v>
      </c>
      <c r="AL61" s="22">
        <v>17.561398000000001</v>
      </c>
      <c r="AM61" s="22">
        <v>18.165630999999998</v>
      </c>
      <c r="AN61" s="22">
        <v>36.84937</v>
      </c>
      <c r="AO61" s="22">
        <v>15.796431999999999</v>
      </c>
      <c r="AP61" s="22">
        <v>7.5509709999999997</v>
      </c>
      <c r="AQ61" s="22">
        <v>21.060148999999999</v>
      </c>
      <c r="AR61" s="22">
        <v>32.865963999999998</v>
      </c>
      <c r="AS61" s="22">
        <v>15.200388999999999</v>
      </c>
      <c r="AT61" s="22">
        <v>11.50642</v>
      </c>
      <c r="AU61" s="22">
        <v>19.835182</v>
      </c>
      <c r="AV61" s="22">
        <v>8.5470450000000007</v>
      </c>
    </row>
    <row r="62" spans="1:48" x14ac:dyDescent="0.25">
      <c r="A62" t="s">
        <v>153</v>
      </c>
      <c r="B62" t="s">
        <v>77</v>
      </c>
      <c r="C62">
        <v>145718392</v>
      </c>
      <c r="D62" t="s">
        <v>36</v>
      </c>
      <c r="E62" s="20" t="s">
        <v>154</v>
      </c>
      <c r="F62" t="s">
        <v>39</v>
      </c>
      <c r="G62" t="s">
        <v>37</v>
      </c>
      <c r="H62" s="21">
        <f t="shared" si="0"/>
        <v>7.8795137500000001</v>
      </c>
      <c r="I62" s="34">
        <f t="shared" si="1"/>
        <v>2.9987202809645064</v>
      </c>
      <c r="J62" s="22">
        <f t="shared" si="2"/>
        <v>19.259649571428572</v>
      </c>
      <c r="K62" s="22">
        <f t="shared" si="3"/>
        <v>8.038755070310307</v>
      </c>
      <c r="L62" s="32">
        <v>5.9814095663642498E-6</v>
      </c>
      <c r="M62">
        <v>8.1327401037037894E-2</v>
      </c>
      <c r="N62" s="21">
        <v>5.2792719999999997</v>
      </c>
      <c r="O62" s="22">
        <v>7.6480860000000002</v>
      </c>
      <c r="P62" s="22">
        <v>4.3974310000000001</v>
      </c>
      <c r="Q62" s="22">
        <v>11.887027</v>
      </c>
      <c r="R62" s="22">
        <v>11.105797000000001</v>
      </c>
      <c r="S62" s="22">
        <v>6.5910899999999994</v>
      </c>
      <c r="T62" s="22">
        <v>6.7184650000000001</v>
      </c>
      <c r="U62" s="22">
        <v>4.6018809999999997</v>
      </c>
      <c r="V62" s="22">
        <v>6.3287579999999997</v>
      </c>
      <c r="W62" s="22">
        <v>6.578932</v>
      </c>
      <c r="X62" s="22">
        <v>8.9404769999999996</v>
      </c>
      <c r="Y62" s="22">
        <v>14.476948999999999</v>
      </c>
      <c r="Z62" s="22">
        <v>9.2479259999999996</v>
      </c>
      <c r="AA62" s="22">
        <v>22.835652</v>
      </c>
      <c r="AB62" s="22">
        <v>16.775067</v>
      </c>
      <c r="AC62" s="22">
        <v>20.665732000000002</v>
      </c>
      <c r="AD62" s="22">
        <v>10.110698999999999</v>
      </c>
      <c r="AE62" s="22">
        <v>20.220872</v>
      </c>
      <c r="AF62" s="22">
        <v>34.961599</v>
      </c>
      <c r="AH62" s="22">
        <f>AVERAGE(AJ62:AV62)</f>
        <v>20.887685692307691</v>
      </c>
      <c r="AI62" s="22">
        <f>_xlfn.STDEV.P(AJ62:AV62)</f>
        <v>12.5279704591859</v>
      </c>
      <c r="AJ62" s="21">
        <v>22.979965</v>
      </c>
      <c r="AK62" s="22">
        <v>33.992881000000004</v>
      </c>
      <c r="AL62" s="22">
        <v>25.895015999999998</v>
      </c>
      <c r="AM62" s="22">
        <v>29.261232999999997</v>
      </c>
      <c r="AN62" s="22">
        <v>35.747169999999997</v>
      </c>
      <c r="AO62" s="22">
        <v>8.6119269999999997</v>
      </c>
      <c r="AP62" s="22">
        <v>46.761989</v>
      </c>
      <c r="AQ62" s="22">
        <v>9.3532229999999998</v>
      </c>
      <c r="AR62" s="22">
        <v>22.091190000000001</v>
      </c>
      <c r="AS62" s="22">
        <v>11.964341000000001</v>
      </c>
      <c r="AT62" s="22">
        <v>6.4359360000000008</v>
      </c>
      <c r="AU62" s="22">
        <v>13.280571</v>
      </c>
      <c r="AV62" s="22">
        <v>5.164472</v>
      </c>
    </row>
    <row r="63" spans="1:48" x14ac:dyDescent="0.25">
      <c r="A63" t="s">
        <v>130</v>
      </c>
      <c r="B63" t="s">
        <v>63</v>
      </c>
      <c r="C63">
        <v>20690930</v>
      </c>
      <c r="D63" t="s">
        <v>42</v>
      </c>
      <c r="E63" s="20" t="s">
        <v>187</v>
      </c>
      <c r="F63" t="s">
        <v>39</v>
      </c>
      <c r="G63" t="s">
        <v>37</v>
      </c>
      <c r="H63" s="21">
        <f t="shared" si="0"/>
        <v>5.9934678333333338</v>
      </c>
      <c r="I63" s="34">
        <f t="shared" si="1"/>
        <v>4.2122277947432369</v>
      </c>
      <c r="J63" s="22">
        <f t="shared" si="2"/>
        <v>34.760695857142856</v>
      </c>
      <c r="K63" s="22">
        <f t="shared" si="3"/>
        <v>18.08795203754622</v>
      </c>
      <c r="L63" s="32">
        <v>6.3189045937316897E-6</v>
      </c>
      <c r="M63">
        <v>8.3471023334852706E-2</v>
      </c>
      <c r="N63" s="21">
        <v>4.9231639999999999</v>
      </c>
      <c r="O63" s="22">
        <v>4.7269190000000005</v>
      </c>
      <c r="P63" s="22">
        <v>2.13388</v>
      </c>
      <c r="Q63" s="22">
        <v>15.247757</v>
      </c>
      <c r="R63" s="22">
        <v>9.9018540000000002</v>
      </c>
      <c r="S63" s="22">
        <v>2.900995</v>
      </c>
      <c r="T63" s="22">
        <v>4.6078440000000001</v>
      </c>
      <c r="U63" s="22">
        <v>1.5947099999999998</v>
      </c>
      <c r="V63" s="22">
        <v>2.0347569999999999</v>
      </c>
      <c r="W63" s="22">
        <v>4.1613030000000002</v>
      </c>
      <c r="X63" s="22">
        <v>7.1208220000000004</v>
      </c>
      <c r="Y63" s="22">
        <v>12.567608999999999</v>
      </c>
      <c r="Z63" s="22">
        <v>36.638328999999999</v>
      </c>
      <c r="AA63" s="22">
        <v>23.589905000000002</v>
      </c>
      <c r="AB63" s="22">
        <v>20.305112999999999</v>
      </c>
      <c r="AC63" s="22">
        <v>6.0487380000000002</v>
      </c>
      <c r="AD63" s="22">
        <v>64.071961000000002</v>
      </c>
      <c r="AE63" s="22">
        <v>45.478909999999999</v>
      </c>
      <c r="AF63" s="22">
        <v>47.191915000000002</v>
      </c>
      <c r="AH63" s="22">
        <f>AVERAGE(AJ63:AV63)</f>
        <v>31.669203846153849</v>
      </c>
      <c r="AI63" s="22">
        <f>_xlfn.STDEV.P(AJ63:AV63)</f>
        <v>22.1231016570081</v>
      </c>
      <c r="AJ63" s="21">
        <v>22.993857999999999</v>
      </c>
      <c r="AK63" s="22">
        <v>56.384599000000001</v>
      </c>
      <c r="AL63" s="22">
        <v>48.67221</v>
      </c>
      <c r="AM63" s="22">
        <v>54.493835999999995</v>
      </c>
      <c r="AN63" s="22">
        <v>50.292508999999995</v>
      </c>
      <c r="AO63" s="22">
        <v>10.157451</v>
      </c>
      <c r="AP63" s="22">
        <v>4.6001649999999996</v>
      </c>
      <c r="AQ63" s="22">
        <v>9.6684140000000003</v>
      </c>
      <c r="AR63" s="22">
        <v>36.532621999999996</v>
      </c>
      <c r="AS63" s="22">
        <v>64.740251000000001</v>
      </c>
      <c r="AT63" s="22">
        <v>5.4162210000000002</v>
      </c>
      <c r="AU63" s="22">
        <v>45.227655999999996</v>
      </c>
      <c r="AV63" s="22">
        <v>2.5198580000000002</v>
      </c>
    </row>
    <row r="64" spans="1:48" x14ac:dyDescent="0.25">
      <c r="A64" t="s">
        <v>135</v>
      </c>
      <c r="B64" t="s">
        <v>35</v>
      </c>
      <c r="C64">
        <v>62070246</v>
      </c>
      <c r="D64" t="s">
        <v>42</v>
      </c>
      <c r="E64" s="20" t="s">
        <v>105</v>
      </c>
      <c r="F64" t="s">
        <v>48</v>
      </c>
      <c r="G64" t="s">
        <v>37</v>
      </c>
      <c r="H64" s="21">
        <f t="shared" si="0"/>
        <v>19.010911166666666</v>
      </c>
      <c r="I64" s="34">
        <f t="shared" si="1"/>
        <v>5.0907421405893096</v>
      </c>
      <c r="J64" s="22">
        <f t="shared" si="2"/>
        <v>36.894607999999998</v>
      </c>
      <c r="K64" s="22">
        <f t="shared" si="3"/>
        <v>9.1784595462683569</v>
      </c>
      <c r="L64" s="32">
        <v>6.3471711388311097E-6</v>
      </c>
      <c r="M64">
        <v>8.3471023334852706E-2</v>
      </c>
      <c r="N64" s="21">
        <v>15.734604999999998</v>
      </c>
      <c r="O64" s="22">
        <v>24.291407</v>
      </c>
      <c r="P64" s="22">
        <v>19.198014000000001</v>
      </c>
      <c r="Q64" s="22">
        <v>24.500952999999999</v>
      </c>
      <c r="R64" s="22">
        <v>25.947995000000002</v>
      </c>
      <c r="S64" s="22">
        <v>13.614899999999999</v>
      </c>
      <c r="T64" s="22">
        <v>15.479419999999999</v>
      </c>
      <c r="U64" s="22">
        <v>11.448128000000001</v>
      </c>
      <c r="V64" s="22">
        <v>15.601706000000002</v>
      </c>
      <c r="W64" s="22">
        <v>16.084413000000001</v>
      </c>
      <c r="X64" s="22">
        <v>18.563976</v>
      </c>
      <c r="Y64" s="22">
        <v>27.665416999999998</v>
      </c>
      <c r="Z64" s="22">
        <v>33.383718999999999</v>
      </c>
      <c r="AA64" s="22">
        <v>53.641669</v>
      </c>
      <c r="AB64" s="22">
        <v>28.989988</v>
      </c>
      <c r="AC64" s="22">
        <v>24.046822000000002</v>
      </c>
      <c r="AD64" s="22">
        <v>39.796559999999999</v>
      </c>
      <c r="AE64" s="22">
        <v>34.186636999999997</v>
      </c>
      <c r="AF64" s="22">
        <v>44.216861000000002</v>
      </c>
      <c r="AH64" s="22">
        <f>AVERAGE(AJ64:AV64)</f>
        <v>30.387841461538468</v>
      </c>
      <c r="AI64" s="22">
        <f>_xlfn.STDEV.P(AJ64:AV64)</f>
        <v>14.410705992059372</v>
      </c>
      <c r="AJ64" s="21">
        <v>19.852700000000002</v>
      </c>
      <c r="AK64" s="22">
        <v>27.141179999999999</v>
      </c>
      <c r="AL64" s="22">
        <v>20.077549000000001</v>
      </c>
      <c r="AM64" s="22">
        <v>37.240031000000002</v>
      </c>
      <c r="AN64" s="22">
        <v>44.575931000000004</v>
      </c>
      <c r="AO64" s="22">
        <v>20.423876999999997</v>
      </c>
      <c r="AP64" s="22">
        <v>31.975288000000003</v>
      </c>
      <c r="AQ64" s="22">
        <v>33.611227</v>
      </c>
      <c r="AR64" s="22">
        <v>55.312782000000006</v>
      </c>
      <c r="AS64" s="22">
        <v>56.619021000000004</v>
      </c>
      <c r="AT64" s="22">
        <v>12.661489000000001</v>
      </c>
      <c r="AU64" s="22">
        <v>26.987265000000001</v>
      </c>
      <c r="AV64" s="22">
        <v>8.563599</v>
      </c>
    </row>
    <row r="65" spans="1:48" x14ac:dyDescent="0.25">
      <c r="A65" t="s">
        <v>34</v>
      </c>
      <c r="B65" t="s">
        <v>35</v>
      </c>
      <c r="C65">
        <v>56659460</v>
      </c>
      <c r="D65" t="s">
        <v>36</v>
      </c>
      <c r="E65" s="20" t="s">
        <v>38</v>
      </c>
      <c r="F65" t="s">
        <v>39</v>
      </c>
      <c r="G65" t="s">
        <v>37</v>
      </c>
      <c r="H65" s="21">
        <f t="shared" si="0"/>
        <v>33.592887499999996</v>
      </c>
      <c r="I65" s="34">
        <f t="shared" si="1"/>
        <v>11.711924302332587</v>
      </c>
      <c r="J65" s="22">
        <f t="shared" si="2"/>
        <v>52.339414285714284</v>
      </c>
      <c r="K65" s="22">
        <f t="shared" si="3"/>
        <v>13.614576521584558</v>
      </c>
      <c r="L65" s="32">
        <v>6.8652126121679204E-6</v>
      </c>
      <c r="M65">
        <v>8.3640151152571701E-2</v>
      </c>
      <c r="N65" s="21">
        <v>50.665469999999999</v>
      </c>
      <c r="O65" s="22">
        <v>36.451529999999998</v>
      </c>
      <c r="P65" s="22">
        <v>26.582549999999998</v>
      </c>
      <c r="Q65" s="22">
        <v>37.615320000000004</v>
      </c>
      <c r="R65" s="22">
        <v>18.58107</v>
      </c>
      <c r="S65" s="22">
        <v>32.644709999999996</v>
      </c>
      <c r="T65" s="22">
        <v>27.387529999999998</v>
      </c>
      <c r="U65" s="22">
        <v>32.550229999999999</v>
      </c>
      <c r="V65" s="22">
        <v>19.456330000000001</v>
      </c>
      <c r="W65" s="22">
        <v>60.627609999999997</v>
      </c>
      <c r="X65" s="22">
        <v>24.68629</v>
      </c>
      <c r="Y65" s="22">
        <v>35.866009999999996</v>
      </c>
      <c r="Z65" s="22">
        <v>54.960750000000004</v>
      </c>
      <c r="AA65" s="22">
        <v>70.934169999999995</v>
      </c>
      <c r="AB65" s="22">
        <v>30.072090000000003</v>
      </c>
      <c r="AC65" s="22">
        <v>49.228919999999995</v>
      </c>
      <c r="AD65" s="22">
        <v>70.728189999999998</v>
      </c>
      <c r="AE65" s="22">
        <v>45.232320000000001</v>
      </c>
      <c r="AF65" s="22">
        <v>45.219459999999998</v>
      </c>
      <c r="AH65" s="22">
        <f>AVERAGE(AJ65:AV65)</f>
        <v>38.729632307692313</v>
      </c>
      <c r="AI65" s="22">
        <f>_xlfn.STDEV.P(AJ65:AV65)</f>
        <v>13.969279252183858</v>
      </c>
      <c r="AJ65" s="21">
        <v>58.72457</v>
      </c>
      <c r="AK65" s="22">
        <v>23.323459999999997</v>
      </c>
      <c r="AL65" s="22">
        <v>46.855530000000002</v>
      </c>
      <c r="AM65" s="22">
        <v>51.178020000000004</v>
      </c>
      <c r="AN65" s="22">
        <v>54.641510000000004</v>
      </c>
      <c r="AO65" s="22">
        <v>29.763089999999998</v>
      </c>
      <c r="AP65" s="22">
        <v>24.955269999999999</v>
      </c>
      <c r="AQ65" s="22">
        <v>26.739790000000003</v>
      </c>
      <c r="AR65" s="22">
        <v>31.703289999999999</v>
      </c>
      <c r="AS65" s="22">
        <v>29.206169999999997</v>
      </c>
      <c r="AT65" s="22">
        <v>65.701089999999994</v>
      </c>
      <c r="AU65" s="22">
        <v>29.015999999999998</v>
      </c>
      <c r="AV65" s="22">
        <v>31.677430000000001</v>
      </c>
    </row>
    <row r="66" spans="1:48" x14ac:dyDescent="0.25">
      <c r="A66" t="s">
        <v>66</v>
      </c>
      <c r="B66" t="s">
        <v>67</v>
      </c>
      <c r="C66">
        <v>54976506</v>
      </c>
      <c r="D66" t="s">
        <v>36</v>
      </c>
      <c r="E66" s="20" t="s">
        <v>68</v>
      </c>
      <c r="F66" t="s">
        <v>60</v>
      </c>
      <c r="G66" t="s">
        <v>37</v>
      </c>
      <c r="H66" s="21">
        <f t="shared" si="0"/>
        <v>25.742569166666666</v>
      </c>
      <c r="I66" s="34">
        <f t="shared" si="1"/>
        <v>9.3134086009799848</v>
      </c>
      <c r="J66" s="22">
        <f t="shared" si="2"/>
        <v>55.739381428571434</v>
      </c>
      <c r="K66" s="22">
        <f t="shared" si="3"/>
        <v>6.9918097449973651</v>
      </c>
      <c r="L66" s="32">
        <v>7.0876033003807E-6</v>
      </c>
      <c r="M66">
        <v>8.3640151152571701E-2</v>
      </c>
      <c r="N66" s="21">
        <v>25.322600000000001</v>
      </c>
      <c r="O66" s="22">
        <v>30.490190000000002</v>
      </c>
      <c r="P66" s="22">
        <v>27.888930000000002</v>
      </c>
      <c r="Q66" s="22">
        <v>32.955150000000003</v>
      </c>
      <c r="R66" s="22">
        <v>18.93533</v>
      </c>
      <c r="S66" s="22">
        <v>15.606020000000001</v>
      </c>
      <c r="T66" s="22">
        <v>17.686900000000001</v>
      </c>
      <c r="U66" s="22">
        <v>22.769950000000001</v>
      </c>
      <c r="V66" s="22">
        <v>12.9238</v>
      </c>
      <c r="W66" s="22">
        <v>25.250460000000004</v>
      </c>
      <c r="X66" s="22">
        <v>29.707909999999998</v>
      </c>
      <c r="Y66" s="22">
        <v>49.37359</v>
      </c>
      <c r="Z66" s="22">
        <v>58.822589999999998</v>
      </c>
      <c r="AA66" s="22">
        <v>62.857410000000002</v>
      </c>
      <c r="AB66" s="22">
        <v>60.846120000000006</v>
      </c>
      <c r="AC66" s="22">
        <v>41.612470000000002</v>
      </c>
      <c r="AD66" s="22">
        <v>55.007240000000003</v>
      </c>
      <c r="AE66" s="22">
        <v>50.235709999999997</v>
      </c>
      <c r="AF66" s="22">
        <v>60.794130000000003</v>
      </c>
      <c r="AH66" s="22">
        <f>AVERAGE(AJ66:AV66)</f>
        <v>45.298796923076921</v>
      </c>
      <c r="AI66" s="22">
        <f>_xlfn.STDEV.P(AJ66:AV66)</f>
        <v>14.917253756395073</v>
      </c>
      <c r="AJ66" s="21">
        <v>63.194969999999998</v>
      </c>
      <c r="AK66" s="22">
        <v>16.213570000000001</v>
      </c>
      <c r="AL66" s="22">
        <v>42.227870000000003</v>
      </c>
      <c r="AM66" s="22">
        <v>60.727640000000008</v>
      </c>
      <c r="AN66" s="22">
        <v>45.368259999999999</v>
      </c>
      <c r="AO66" s="22">
        <v>62.516770000000001</v>
      </c>
      <c r="AP66" s="22">
        <v>27.948329999999999</v>
      </c>
      <c r="AQ66" s="22">
        <v>51.073539999999994</v>
      </c>
      <c r="AR66" s="22">
        <v>29.483419999999999</v>
      </c>
      <c r="AS66" s="22">
        <v>53.714309999999998</v>
      </c>
      <c r="AT66" s="22">
        <v>30.518919999999998</v>
      </c>
      <c r="AU66" s="22">
        <v>43.15448</v>
      </c>
      <c r="AV66" s="22">
        <v>62.742279999999994</v>
      </c>
    </row>
    <row r="67" spans="1:48" x14ac:dyDescent="0.25">
      <c r="A67" t="s">
        <v>69</v>
      </c>
      <c r="B67" t="s">
        <v>70</v>
      </c>
      <c r="C67">
        <v>121105535</v>
      </c>
      <c r="D67" t="s">
        <v>42</v>
      </c>
      <c r="E67" s="20" t="s">
        <v>72</v>
      </c>
      <c r="F67" t="s">
        <v>60</v>
      </c>
      <c r="G67" t="s">
        <v>71</v>
      </c>
      <c r="H67" s="21">
        <f t="shared" si="0"/>
        <v>57.238132727272728</v>
      </c>
      <c r="I67" s="34">
        <f t="shared" si="1"/>
        <v>10.354738136601206</v>
      </c>
      <c r="J67" s="22">
        <f t="shared" si="2"/>
        <v>36.938942857142855</v>
      </c>
      <c r="K67" s="22">
        <f t="shared" si="3"/>
        <v>9.1705446916928164</v>
      </c>
      <c r="L67" s="32">
        <v>7.2817658127469598E-6</v>
      </c>
      <c r="M67">
        <v>8.3640151152571701E-2</v>
      </c>
      <c r="N67" s="21">
        <v>66.78703999999999</v>
      </c>
      <c r="O67" s="22">
        <v>51.403669999999998</v>
      </c>
      <c r="P67" s="22">
        <v>64.488860000000003</v>
      </c>
      <c r="Q67" s="22">
        <v>46.836919999999999</v>
      </c>
      <c r="R67" s="22">
        <v>44.72925</v>
      </c>
      <c r="S67" s="22" t="s">
        <v>394</v>
      </c>
      <c r="T67" s="22">
        <v>64.895879999999991</v>
      </c>
      <c r="U67" s="22">
        <v>78.072860000000006</v>
      </c>
      <c r="V67" s="22">
        <v>54.622239999999998</v>
      </c>
      <c r="W67" s="22">
        <v>59.611809999999998</v>
      </c>
      <c r="X67" s="22">
        <v>56.115309999999994</v>
      </c>
      <c r="Y67" s="22">
        <v>42.055619999999998</v>
      </c>
      <c r="Z67" s="22">
        <v>34.088659999999997</v>
      </c>
      <c r="AA67" s="22">
        <v>43.951210000000003</v>
      </c>
      <c r="AB67" s="22">
        <v>52.642889999999994</v>
      </c>
      <c r="AC67" s="22">
        <v>25.32968</v>
      </c>
      <c r="AD67" s="22">
        <v>27.740350000000003</v>
      </c>
      <c r="AE67" s="22">
        <v>43.10857</v>
      </c>
      <c r="AF67" s="22">
        <v>31.71124</v>
      </c>
      <c r="AH67" s="22">
        <f>AVERAGE(AJ67:AV67)</f>
        <v>47.36863846153846</v>
      </c>
      <c r="AI67" s="22">
        <f>_xlfn.STDEV.P(AJ67:AV67)</f>
        <v>12.56278892771754</v>
      </c>
      <c r="AJ67" s="21">
        <v>52.889949999999999</v>
      </c>
      <c r="AK67" s="22">
        <v>60.909590000000001</v>
      </c>
      <c r="AL67" s="22">
        <v>35.9315</v>
      </c>
      <c r="AM67" s="22">
        <v>31.35528</v>
      </c>
      <c r="AN67" s="22">
        <v>24.37875</v>
      </c>
      <c r="AO67" s="22">
        <v>55.520360000000004</v>
      </c>
      <c r="AP67" s="22">
        <v>44.70138</v>
      </c>
      <c r="AQ67" s="22">
        <v>37.870950000000001</v>
      </c>
      <c r="AR67" s="22">
        <v>39.623480000000001</v>
      </c>
      <c r="AS67" s="22">
        <v>69.78322</v>
      </c>
      <c r="AT67" s="22">
        <v>60.045340000000003</v>
      </c>
      <c r="AU67" s="22">
        <v>50.195169999999997</v>
      </c>
      <c r="AV67" s="22">
        <v>52.587330000000001</v>
      </c>
    </row>
    <row r="68" spans="1:48" x14ac:dyDescent="0.25">
      <c r="A68" t="s">
        <v>98</v>
      </c>
      <c r="B68" t="s">
        <v>99</v>
      </c>
      <c r="C68">
        <v>29236535</v>
      </c>
      <c r="D68" t="s">
        <v>42</v>
      </c>
      <c r="E68" s="20" t="s">
        <v>100</v>
      </c>
      <c r="F68" t="s">
        <v>84</v>
      </c>
      <c r="G68" t="s">
        <v>71</v>
      </c>
      <c r="H68" s="21">
        <f t="shared" si="0"/>
        <v>12.715535666666666</v>
      </c>
      <c r="I68" s="34">
        <f t="shared" si="1"/>
        <v>6.3225487794177155</v>
      </c>
      <c r="J68" s="22">
        <f t="shared" si="2"/>
        <v>33.862022428571429</v>
      </c>
      <c r="K68" s="22">
        <f t="shared" si="3"/>
        <v>14.350830565324733</v>
      </c>
      <c r="L68" s="32">
        <v>7.5069226481824001E-6</v>
      </c>
      <c r="M68">
        <v>8.3640151152571701E-2</v>
      </c>
      <c r="N68" s="21">
        <v>9.1149679999999993</v>
      </c>
      <c r="O68" s="22">
        <v>25.513214000000001</v>
      </c>
      <c r="P68" s="22">
        <v>10.080864</v>
      </c>
      <c r="Q68" s="22">
        <v>11.833522</v>
      </c>
      <c r="R68" s="22">
        <v>17.414113</v>
      </c>
      <c r="S68" s="22">
        <v>6.3354129999999991</v>
      </c>
      <c r="T68" s="22">
        <v>8.217867</v>
      </c>
      <c r="U68" s="22">
        <v>3.9011909999999999</v>
      </c>
      <c r="V68" s="22">
        <v>18.602772000000002</v>
      </c>
      <c r="W68" s="22">
        <v>9.7751160000000006</v>
      </c>
      <c r="X68" s="22">
        <v>9.9423329999999996</v>
      </c>
      <c r="Y68" s="22">
        <v>21.855055</v>
      </c>
      <c r="Z68" s="22">
        <v>43.634141999999997</v>
      </c>
      <c r="AA68" s="22">
        <v>50.854107999999997</v>
      </c>
      <c r="AB68" s="22">
        <v>27.587314000000003</v>
      </c>
      <c r="AC68" s="22">
        <v>31.253932000000002</v>
      </c>
      <c r="AD68" s="22">
        <v>9.7084270000000004</v>
      </c>
      <c r="AE68" s="22">
        <v>22.712484</v>
      </c>
      <c r="AF68" s="22">
        <v>51.283749999999998</v>
      </c>
      <c r="AH68" s="22">
        <f>AVERAGE(AJ68:AV68)</f>
        <v>29.126725461538463</v>
      </c>
      <c r="AI68" s="22">
        <f>_xlfn.STDEV.P(AJ68:AV68)</f>
        <v>15.095776065392277</v>
      </c>
      <c r="AJ68" s="21">
        <v>50.875806000000004</v>
      </c>
      <c r="AK68" s="22">
        <v>36.911556000000004</v>
      </c>
      <c r="AL68" s="22">
        <v>32.537449000000002</v>
      </c>
      <c r="AM68" s="22">
        <v>33.185566000000001</v>
      </c>
      <c r="AN68" s="22">
        <v>40.489921000000002</v>
      </c>
      <c r="AO68" s="22">
        <v>13.675386</v>
      </c>
      <c r="AP68" s="22">
        <v>44.023254000000001</v>
      </c>
      <c r="AQ68" s="22">
        <v>11.881173</v>
      </c>
      <c r="AR68" s="22">
        <v>45.443571999999996</v>
      </c>
      <c r="AS68" s="22">
        <v>39.030181000000006</v>
      </c>
      <c r="AT68" s="22">
        <v>8.2103169999999999</v>
      </c>
      <c r="AU68" s="22">
        <v>17.040006999999999</v>
      </c>
      <c r="AV68" s="22">
        <v>5.3432430000000002</v>
      </c>
    </row>
    <row r="69" spans="1:48" x14ac:dyDescent="0.25">
      <c r="A69" t="s">
        <v>104</v>
      </c>
      <c r="B69" t="s">
        <v>35</v>
      </c>
      <c r="C69">
        <v>62070746</v>
      </c>
      <c r="D69" t="s">
        <v>36</v>
      </c>
      <c r="E69" s="20" t="s">
        <v>105</v>
      </c>
      <c r="F69" t="s">
        <v>39</v>
      </c>
      <c r="G69" t="s">
        <v>46</v>
      </c>
      <c r="H69" s="21">
        <f t="shared" ref="H69:H95" si="4">AVERAGE(N69:Y69)</f>
        <v>10.822523166666668</v>
      </c>
      <c r="I69" s="34">
        <f t="shared" ref="I69:I95" si="5">_xlfn.STDEV.P(N69:Y69)</f>
        <v>5.4180916219461679</v>
      </c>
      <c r="J69" s="22">
        <f t="shared" ref="J69:J95" si="6">AVERAGE(Z69:AF69)</f>
        <v>34.899108428571431</v>
      </c>
      <c r="K69" s="22">
        <f t="shared" ref="K69:K95" si="7">_xlfn.STDEV.P(Z69:AF69)</f>
        <v>11.65788959880731</v>
      </c>
      <c r="L69" s="32">
        <v>6.7510402292727501E-6</v>
      </c>
      <c r="M69">
        <v>8.3640151152571701E-2</v>
      </c>
      <c r="N69" s="21">
        <v>6.7975640000000004</v>
      </c>
      <c r="O69" s="22">
        <v>21.326934999999999</v>
      </c>
      <c r="P69" s="22">
        <v>11.046659</v>
      </c>
      <c r="Q69" s="22">
        <v>14.646375000000001</v>
      </c>
      <c r="R69" s="22">
        <v>18.894362999999998</v>
      </c>
      <c r="S69" s="22">
        <v>4.4880049999999994</v>
      </c>
      <c r="T69" s="22">
        <v>7.8474399999999997</v>
      </c>
      <c r="U69" s="22">
        <v>4.4780530000000001</v>
      </c>
      <c r="V69" s="22">
        <v>8.44909</v>
      </c>
      <c r="W69" s="22">
        <v>5.9467730000000003</v>
      </c>
      <c r="X69" s="22">
        <v>9.9744109999999999</v>
      </c>
      <c r="Y69" s="22">
        <v>15.97461</v>
      </c>
      <c r="Z69" s="22">
        <v>26.643549999999998</v>
      </c>
      <c r="AA69" s="22">
        <v>58.192516000000005</v>
      </c>
      <c r="AB69" s="22">
        <v>46.286223999999997</v>
      </c>
      <c r="AC69" s="22">
        <v>29.755448999999999</v>
      </c>
      <c r="AD69" s="22">
        <v>32.020401999999997</v>
      </c>
      <c r="AE69" s="22">
        <v>23.844535999999998</v>
      </c>
      <c r="AF69" s="22">
        <v>27.551081999999997</v>
      </c>
      <c r="AH69" s="22">
        <f>AVERAGE(AJ69:AV69)</f>
        <v>23.419850153846159</v>
      </c>
      <c r="AI69" s="22">
        <f>_xlfn.STDEV.P(AJ69:AV69)</f>
        <v>14.701794304878375</v>
      </c>
      <c r="AJ69" s="21">
        <v>40.781022999999998</v>
      </c>
      <c r="AK69" s="22">
        <v>20.758036999999998</v>
      </c>
      <c r="AL69" s="22">
        <v>13.890711999999999</v>
      </c>
      <c r="AM69" s="22">
        <v>23.861588999999999</v>
      </c>
      <c r="AN69" s="22">
        <v>31.925514999999997</v>
      </c>
      <c r="AO69" s="22">
        <v>10.534285000000001</v>
      </c>
      <c r="AP69" s="22">
        <v>15.446238000000001</v>
      </c>
      <c r="AQ69" s="22">
        <v>16.651328000000003</v>
      </c>
      <c r="AR69" s="22">
        <v>56.255505999999997</v>
      </c>
      <c r="AS69" s="22">
        <v>43.526386000000002</v>
      </c>
      <c r="AT69" s="22">
        <v>10.230717</v>
      </c>
      <c r="AU69" s="22">
        <v>15.858560999999998</v>
      </c>
      <c r="AV69" s="22">
        <v>4.7381549999999999</v>
      </c>
    </row>
    <row r="70" spans="1:48" x14ac:dyDescent="0.25">
      <c r="A70" t="s">
        <v>124</v>
      </c>
      <c r="B70" t="s">
        <v>63</v>
      </c>
      <c r="C70">
        <v>20690934</v>
      </c>
      <c r="D70" t="s">
        <v>42</v>
      </c>
      <c r="E70" s="20" t="s">
        <v>187</v>
      </c>
      <c r="F70" t="s">
        <v>39</v>
      </c>
      <c r="G70" t="s">
        <v>37</v>
      </c>
      <c r="H70" s="21">
        <f t="shared" si="4"/>
        <v>12.310519749999997</v>
      </c>
      <c r="I70" s="34">
        <f t="shared" si="5"/>
        <v>5.7126682813909202</v>
      </c>
      <c r="J70" s="22">
        <f t="shared" si="6"/>
        <v>42.610916285714282</v>
      </c>
      <c r="K70" s="22">
        <f t="shared" si="7"/>
        <v>19.681338952529522</v>
      </c>
      <c r="L70" s="32">
        <v>7.28789696102584E-6</v>
      </c>
      <c r="M70">
        <v>8.3640151152571701E-2</v>
      </c>
      <c r="N70" s="21">
        <v>8.7163149999999998</v>
      </c>
      <c r="O70" s="22">
        <v>14.239242999999998</v>
      </c>
      <c r="P70" s="22">
        <v>12.703556999999998</v>
      </c>
      <c r="Q70" s="22">
        <v>24.564453</v>
      </c>
      <c r="R70" s="22">
        <v>20.384111999999998</v>
      </c>
      <c r="S70" s="22">
        <v>7.5133590000000003</v>
      </c>
      <c r="T70" s="22">
        <v>8.0622000000000007</v>
      </c>
      <c r="U70" s="22">
        <v>5.9086270000000001</v>
      </c>
      <c r="V70" s="22">
        <v>5.9214839999999995</v>
      </c>
      <c r="W70" s="22">
        <v>13.052970999999999</v>
      </c>
      <c r="X70" s="22">
        <v>9.2077200000000001</v>
      </c>
      <c r="Y70" s="22">
        <v>17.452196000000001</v>
      </c>
      <c r="Z70" s="22">
        <v>46.520271999999999</v>
      </c>
      <c r="AA70" s="22">
        <v>30.479424999999999</v>
      </c>
      <c r="AB70" s="22">
        <v>23.718767</v>
      </c>
      <c r="AC70" s="22">
        <v>16.024816999999999</v>
      </c>
      <c r="AD70" s="22">
        <v>77.503420999999989</v>
      </c>
      <c r="AE70" s="22">
        <v>45.271690999999997</v>
      </c>
      <c r="AF70" s="22">
        <v>58.758021000000006</v>
      </c>
      <c r="AH70" s="22">
        <f>AVERAGE(AJ70:AV70)</f>
        <v>39.956467615384618</v>
      </c>
      <c r="AI70" s="22">
        <f>_xlfn.STDEV.P(AJ70:AV70)</f>
        <v>25.859839996440986</v>
      </c>
      <c r="AJ70" s="21">
        <v>10.135439</v>
      </c>
      <c r="AK70" s="22">
        <v>70.322105000000008</v>
      </c>
      <c r="AL70" s="22">
        <v>60.092858000000007</v>
      </c>
      <c r="AM70" s="22">
        <v>70.450619000000003</v>
      </c>
      <c r="AN70" s="22">
        <v>65.369579999999999</v>
      </c>
      <c r="AO70" s="22">
        <v>15.025347999999999</v>
      </c>
      <c r="AP70" s="22">
        <v>8.5134659999999993</v>
      </c>
      <c r="AQ70" s="22">
        <v>24.30152</v>
      </c>
      <c r="AR70" s="22">
        <v>36.137236999999999</v>
      </c>
      <c r="AS70" s="22">
        <v>74.191361000000001</v>
      </c>
      <c r="AT70" s="22">
        <v>11.461093999999999</v>
      </c>
      <c r="AU70" s="22">
        <v>59.366833</v>
      </c>
      <c r="AV70" s="22">
        <v>14.066618999999999</v>
      </c>
    </row>
    <row r="71" spans="1:48" x14ac:dyDescent="0.25">
      <c r="A71" t="s">
        <v>129</v>
      </c>
      <c r="B71" t="s">
        <v>77</v>
      </c>
      <c r="C71">
        <v>148033882</v>
      </c>
      <c r="D71" t="s">
        <v>42</v>
      </c>
      <c r="E71" s="20" t="s">
        <v>193</v>
      </c>
      <c r="F71" t="s">
        <v>39</v>
      </c>
      <c r="G71" t="s">
        <v>37</v>
      </c>
      <c r="H71" s="21">
        <f t="shared" si="4"/>
        <v>13.659893416666668</v>
      </c>
      <c r="I71" s="34">
        <f t="shared" si="5"/>
        <v>9.2848971960236337</v>
      </c>
      <c r="J71" s="22">
        <f t="shared" si="6"/>
        <v>39.157594857142854</v>
      </c>
      <c r="K71" s="22">
        <f t="shared" si="7"/>
        <v>20.194392542746353</v>
      </c>
      <c r="L71" s="32">
        <v>7.46627439821761E-6</v>
      </c>
      <c r="M71">
        <v>8.3640151152571701E-2</v>
      </c>
      <c r="N71" s="21">
        <v>9.7305489999999999</v>
      </c>
      <c r="O71" s="22">
        <v>27.32508</v>
      </c>
      <c r="P71" s="22">
        <v>5.8543449999999995</v>
      </c>
      <c r="Q71" s="22">
        <v>20.083089000000001</v>
      </c>
      <c r="R71" s="22">
        <v>21.119705</v>
      </c>
      <c r="S71" s="22">
        <v>3.5893290000000002</v>
      </c>
      <c r="T71" s="22">
        <v>4.1010020000000003</v>
      </c>
      <c r="U71" s="22">
        <v>1.7445309999999998</v>
      </c>
      <c r="V71" s="22">
        <v>27.722891999999998</v>
      </c>
      <c r="W71" s="22">
        <v>9.053503000000001</v>
      </c>
      <c r="X71" s="22">
        <v>9.6887840000000001</v>
      </c>
      <c r="Y71" s="22">
        <v>23.905912000000001</v>
      </c>
      <c r="Z71" s="22">
        <v>39.498474999999999</v>
      </c>
      <c r="AA71" s="22">
        <v>52.154789999999998</v>
      </c>
      <c r="AB71" s="22">
        <v>4.2813319999999999</v>
      </c>
      <c r="AC71" s="22">
        <v>19.492649</v>
      </c>
      <c r="AD71" s="22">
        <v>67.523708999999997</v>
      </c>
      <c r="AE71" s="22">
        <v>35.687818999999998</v>
      </c>
      <c r="AF71" s="22">
        <v>55.464389999999995</v>
      </c>
      <c r="AH71" s="22">
        <f>AVERAGE(AJ71:AV71)</f>
        <v>36.946362999999991</v>
      </c>
      <c r="AI71" s="22">
        <f>_xlfn.STDEV.P(AJ71:AV71)</f>
        <v>21.818602724779758</v>
      </c>
      <c r="AJ71" s="21">
        <v>23.075848000000001</v>
      </c>
      <c r="AK71" s="22">
        <v>54.888165000000001</v>
      </c>
      <c r="AL71" s="22">
        <v>45.377732000000002</v>
      </c>
      <c r="AM71" s="22">
        <v>59.353745999999994</v>
      </c>
      <c r="AN71" s="22">
        <v>55.600209</v>
      </c>
      <c r="AO71" s="22">
        <v>14.741426999999998</v>
      </c>
      <c r="AP71" s="22">
        <v>27.620850000000001</v>
      </c>
      <c r="AQ71" s="22">
        <v>23.219856999999998</v>
      </c>
      <c r="AR71" s="22">
        <v>67.100671999999989</v>
      </c>
      <c r="AS71" s="22">
        <v>67.636601999999996</v>
      </c>
      <c r="AT71" s="22">
        <v>5.8175690000000007</v>
      </c>
      <c r="AU71" s="22">
        <v>32.796814000000005</v>
      </c>
      <c r="AV71" s="22">
        <v>3.0732280000000003</v>
      </c>
    </row>
    <row r="72" spans="1:48" x14ac:dyDescent="0.25">
      <c r="A72" t="s">
        <v>131</v>
      </c>
      <c r="B72" t="s">
        <v>63</v>
      </c>
      <c r="C72">
        <v>105480790</v>
      </c>
      <c r="D72" t="s">
        <v>36</v>
      </c>
      <c r="E72" s="20" t="s">
        <v>191</v>
      </c>
      <c r="F72" t="s">
        <v>39</v>
      </c>
      <c r="G72" t="s">
        <v>71</v>
      </c>
      <c r="H72" s="21">
        <f t="shared" si="4"/>
        <v>13.719235250000002</v>
      </c>
      <c r="I72" s="34">
        <f t="shared" si="5"/>
        <v>4.5805214682040081</v>
      </c>
      <c r="J72" s="22">
        <f t="shared" si="6"/>
        <v>31.749207142857141</v>
      </c>
      <c r="K72" s="22">
        <f t="shared" si="7"/>
        <v>16.565513061845373</v>
      </c>
      <c r="L72" s="32">
        <v>7.4145262500044504E-6</v>
      </c>
      <c r="M72">
        <v>8.3640151152571701E-2</v>
      </c>
      <c r="N72" s="21">
        <v>10.311284000000001</v>
      </c>
      <c r="O72" s="22">
        <v>15.830720000000001</v>
      </c>
      <c r="P72" s="22">
        <v>12.583468999999999</v>
      </c>
      <c r="Q72" s="22">
        <v>17.331188999999998</v>
      </c>
      <c r="R72" s="22">
        <v>13.980111000000001</v>
      </c>
      <c r="S72" s="22">
        <v>10.820997</v>
      </c>
      <c r="T72" s="22">
        <v>9.4795970000000001</v>
      </c>
      <c r="U72" s="22">
        <v>8.8911499999999997</v>
      </c>
      <c r="V72" s="22">
        <v>24.354154999999999</v>
      </c>
      <c r="W72" s="22">
        <v>8.149401000000001</v>
      </c>
      <c r="X72" s="22">
        <v>13.941311000000001</v>
      </c>
      <c r="Y72" s="22">
        <v>18.957439000000001</v>
      </c>
      <c r="Z72" s="22">
        <v>17.196102</v>
      </c>
      <c r="AA72" s="22">
        <v>21.444779</v>
      </c>
      <c r="AB72" s="22">
        <v>60.567990000000002</v>
      </c>
      <c r="AC72" s="22">
        <v>43.153903</v>
      </c>
      <c r="AD72" s="22">
        <v>7.488937</v>
      </c>
      <c r="AE72" s="22">
        <v>38.864225000000005</v>
      </c>
      <c r="AF72" s="22">
        <v>33.528514000000001</v>
      </c>
      <c r="AH72" s="22">
        <f>AVERAGE(AJ72:AV72)</f>
        <v>35.825042384615386</v>
      </c>
      <c r="AI72" s="22">
        <f>_xlfn.STDEV.P(AJ72:AV72)</f>
        <v>18.108556214647184</v>
      </c>
      <c r="AJ72" s="21">
        <v>59.926608000000002</v>
      </c>
      <c r="AK72" s="22">
        <v>40.017401</v>
      </c>
      <c r="AL72" s="22">
        <v>41.824982999999996</v>
      </c>
      <c r="AM72" s="22">
        <v>45.834223999999999</v>
      </c>
      <c r="AN72" s="22">
        <v>44.683520000000001</v>
      </c>
      <c r="AO72" s="22">
        <v>14.070257</v>
      </c>
      <c r="AP72" s="22">
        <v>62.128963999999996</v>
      </c>
      <c r="AQ72" s="22">
        <v>22.39405</v>
      </c>
      <c r="AR72" s="22">
        <v>55.905689000000002</v>
      </c>
      <c r="AS72" s="22">
        <v>40.805484</v>
      </c>
      <c r="AT72" s="22">
        <v>10.133972</v>
      </c>
      <c r="AU72" s="22">
        <v>19.63785</v>
      </c>
      <c r="AV72" s="22">
        <v>8.3625489999999996</v>
      </c>
    </row>
    <row r="73" spans="1:48" x14ac:dyDescent="0.25">
      <c r="A73" t="s">
        <v>141</v>
      </c>
      <c r="B73" t="s">
        <v>63</v>
      </c>
      <c r="C73">
        <v>20690720</v>
      </c>
      <c r="D73" t="s">
        <v>36</v>
      </c>
      <c r="E73" s="20" t="s">
        <v>187</v>
      </c>
      <c r="F73" t="s">
        <v>48</v>
      </c>
      <c r="G73" t="s">
        <v>37</v>
      </c>
      <c r="H73" s="21">
        <f t="shared" si="4"/>
        <v>2.8616751666666667</v>
      </c>
      <c r="I73" s="34">
        <f t="shared" si="5"/>
        <v>3.3641591644500077</v>
      </c>
      <c r="J73" s="22">
        <f t="shared" si="6"/>
        <v>23.552255857142857</v>
      </c>
      <c r="K73" s="22">
        <f t="shared" si="7"/>
        <v>14.982741120745967</v>
      </c>
      <c r="L73" s="32">
        <v>7.47790571573805E-6</v>
      </c>
      <c r="M73">
        <v>8.3640151152571701E-2</v>
      </c>
      <c r="N73" s="21">
        <v>1.7706380000000002</v>
      </c>
      <c r="O73" s="22">
        <v>1.7936489999999998</v>
      </c>
      <c r="P73" s="22">
        <v>1.9098889999999999</v>
      </c>
      <c r="Q73" s="22">
        <v>13.995297000000001</v>
      </c>
      <c r="R73" s="22">
        <v>2.1341289999999997</v>
      </c>
      <c r="S73" s="22">
        <v>1.9216819999999999</v>
      </c>
      <c r="T73" s="22">
        <v>1.5824209999999999</v>
      </c>
      <c r="U73" s="22">
        <v>1.688075</v>
      </c>
      <c r="V73" s="22">
        <v>1.736246</v>
      </c>
      <c r="W73" s="22">
        <v>1.782796</v>
      </c>
      <c r="X73" s="22">
        <v>1.614333</v>
      </c>
      <c r="Y73" s="22">
        <v>2.4109470000000002</v>
      </c>
      <c r="Z73" s="22">
        <v>21.550163000000001</v>
      </c>
      <c r="AA73" s="22">
        <v>52.222614999999998</v>
      </c>
      <c r="AB73" s="22">
        <v>8.0624000000000002</v>
      </c>
      <c r="AC73" s="22">
        <v>2.342495</v>
      </c>
      <c r="AD73" s="22">
        <v>30.728361</v>
      </c>
      <c r="AE73" s="22">
        <v>25.073589000000002</v>
      </c>
      <c r="AF73" s="22">
        <v>24.886168000000001</v>
      </c>
      <c r="AH73" s="22">
        <f>AVERAGE(AJ73:AV73)</f>
        <v>17.983480833333335</v>
      </c>
      <c r="AI73" s="22">
        <f>_xlfn.STDEV.P(AJ73:AV73)</f>
        <v>18.066893442052258</v>
      </c>
      <c r="AJ73" s="21">
        <v>1.8516169999999998</v>
      </c>
      <c r="AK73" s="22">
        <v>45.247468000000005</v>
      </c>
      <c r="AL73" s="22">
        <v>11.830828</v>
      </c>
      <c r="AM73" s="22">
        <v>38.825566000000002</v>
      </c>
      <c r="AN73" s="22">
        <v>42.167143000000003</v>
      </c>
      <c r="AO73" s="22">
        <v>1.9137769999999998</v>
      </c>
      <c r="AP73" s="22">
        <v>2.9546510000000001</v>
      </c>
      <c r="AQ73" s="22">
        <v>2.5643590000000001</v>
      </c>
      <c r="AR73" s="22">
        <v>3.8755110000000004</v>
      </c>
      <c r="AS73" s="22">
        <v>43.785423999999999</v>
      </c>
      <c r="AT73" s="22" t="s">
        <v>394</v>
      </c>
      <c r="AU73" s="22">
        <v>19.179846999999999</v>
      </c>
      <c r="AV73" s="22">
        <v>1.6055790000000001</v>
      </c>
    </row>
    <row r="74" spans="1:48" x14ac:dyDescent="0.25">
      <c r="A74" t="s">
        <v>177</v>
      </c>
      <c r="B74" t="s">
        <v>67</v>
      </c>
      <c r="C74">
        <v>12406154</v>
      </c>
      <c r="D74" t="s">
        <v>36</v>
      </c>
      <c r="E74" s="20" t="s">
        <v>198</v>
      </c>
      <c r="F74" t="s">
        <v>48</v>
      </c>
      <c r="G74" t="s">
        <v>46</v>
      </c>
      <c r="H74" s="21">
        <f t="shared" si="4"/>
        <v>36.158389166666666</v>
      </c>
      <c r="I74" s="34">
        <f t="shared" si="5"/>
        <v>9.0416265576733768</v>
      </c>
      <c r="J74" s="22">
        <f t="shared" si="6"/>
        <v>47.713608571428566</v>
      </c>
      <c r="K74" s="22">
        <f t="shared" si="7"/>
        <v>9.3640444376675624</v>
      </c>
      <c r="L74" s="32">
        <v>7.4282203085900701E-6</v>
      </c>
      <c r="M74">
        <v>8.3640151152571701E-2</v>
      </c>
      <c r="N74" s="21">
        <v>28.778550000000003</v>
      </c>
      <c r="O74" s="22">
        <v>45.720320000000001</v>
      </c>
      <c r="P74" s="22">
        <v>35.594609999999996</v>
      </c>
      <c r="Q74" s="22">
        <v>40.481859999999998</v>
      </c>
      <c r="R74" s="22">
        <v>47.901090000000003</v>
      </c>
      <c r="S74" s="22">
        <v>25.082710000000002</v>
      </c>
      <c r="T74" s="22">
        <v>28.694089999999999</v>
      </c>
      <c r="U74" s="22">
        <v>18.530269999999998</v>
      </c>
      <c r="V74" s="22">
        <v>38.302630000000001</v>
      </c>
      <c r="W74" s="22">
        <v>33.778259999999996</v>
      </c>
      <c r="X74" s="22">
        <v>44.174889999999998</v>
      </c>
      <c r="Y74" s="22">
        <v>46.86139</v>
      </c>
      <c r="Z74" s="22">
        <v>42.363570000000003</v>
      </c>
      <c r="AA74" s="22">
        <v>43.47831</v>
      </c>
      <c r="AB74" s="22">
        <v>51.554849999999995</v>
      </c>
      <c r="AC74" s="22">
        <v>55.373179999999998</v>
      </c>
      <c r="AD74" s="22">
        <v>29.427419999999998</v>
      </c>
      <c r="AE74" s="22">
        <v>59.464609999999993</v>
      </c>
      <c r="AF74" s="22">
        <v>52.333320000000008</v>
      </c>
      <c r="AH74" s="22">
        <f>AVERAGE(AJ74:AV74)</f>
        <v>39.003346923076926</v>
      </c>
      <c r="AI74" s="22">
        <f>_xlfn.STDEV.P(AJ74:AV74)</f>
        <v>12.842591955647105</v>
      </c>
      <c r="AJ74" s="21">
        <v>61.075409999999998</v>
      </c>
      <c r="AK74" s="22">
        <v>61.508070000000004</v>
      </c>
      <c r="AL74" s="22">
        <v>40.870739999999998</v>
      </c>
      <c r="AM74" s="22">
        <v>41.225760000000001</v>
      </c>
      <c r="AN74" s="22">
        <v>44.041469999999997</v>
      </c>
      <c r="AO74" s="22">
        <v>37.55283</v>
      </c>
      <c r="AP74" s="22">
        <v>21.814239999999998</v>
      </c>
      <c r="AQ74" s="22">
        <v>52.053459999999994</v>
      </c>
      <c r="AR74" s="22">
        <v>24.81372</v>
      </c>
      <c r="AS74" s="22">
        <v>33.387640000000005</v>
      </c>
      <c r="AT74" s="22">
        <v>29.903800000000004</v>
      </c>
      <c r="AU74" s="22">
        <v>38.017760000000003</v>
      </c>
      <c r="AV74" s="22">
        <v>20.77861</v>
      </c>
    </row>
    <row r="75" spans="1:48" x14ac:dyDescent="0.25">
      <c r="A75" t="s">
        <v>182</v>
      </c>
      <c r="B75" t="s">
        <v>74</v>
      </c>
      <c r="C75">
        <v>56887271</v>
      </c>
      <c r="D75" t="s">
        <v>36</v>
      </c>
      <c r="E75" s="20" t="s">
        <v>194</v>
      </c>
      <c r="F75" t="s">
        <v>39</v>
      </c>
      <c r="G75" t="s">
        <v>37</v>
      </c>
      <c r="H75" s="21">
        <f t="shared" si="4"/>
        <v>5.6675104166666666</v>
      </c>
      <c r="I75" s="34">
        <f t="shared" si="5"/>
        <v>5.7703226441689033</v>
      </c>
      <c r="J75" s="22">
        <f t="shared" si="6"/>
        <v>39.008099428571427</v>
      </c>
      <c r="K75" s="22">
        <f t="shared" si="7"/>
        <v>19.664307360546196</v>
      </c>
      <c r="L75" s="32">
        <v>6.4739606455258504E-6</v>
      </c>
      <c r="M75">
        <v>8.3640151152571701E-2</v>
      </c>
      <c r="N75" s="21">
        <v>3.8151169999999999</v>
      </c>
      <c r="O75" s="22">
        <v>3.463546</v>
      </c>
      <c r="P75" s="22">
        <v>3.2620950000000004</v>
      </c>
      <c r="Q75" s="22">
        <v>13.214522000000001</v>
      </c>
      <c r="R75" s="22">
        <v>3.4793150000000002</v>
      </c>
      <c r="S75" s="22">
        <v>3.5141999999999998</v>
      </c>
      <c r="T75" s="22">
        <v>3.1651110000000005</v>
      </c>
      <c r="U75" s="22">
        <v>2.0952030000000001</v>
      </c>
      <c r="V75" s="22">
        <v>22.429511999999999</v>
      </c>
      <c r="W75" s="22">
        <v>2.5992649999999999</v>
      </c>
      <c r="X75" s="22">
        <v>3.1834929999999999</v>
      </c>
      <c r="Y75" s="22">
        <v>3.7887459999999997</v>
      </c>
      <c r="Z75" s="22">
        <v>19.463687</v>
      </c>
      <c r="AA75" s="22">
        <v>43.093952000000002</v>
      </c>
      <c r="AB75" s="22">
        <v>70.744803999999988</v>
      </c>
      <c r="AC75" s="22">
        <v>29.477383000000003</v>
      </c>
      <c r="AD75" s="22">
        <v>62.417800999999997</v>
      </c>
      <c r="AE75" s="22">
        <v>13.748098000000001</v>
      </c>
      <c r="AF75" s="22">
        <v>34.110970999999999</v>
      </c>
      <c r="AH75" s="22">
        <f>AVERAGE(AJ75:AV75)</f>
        <v>24.535625230769231</v>
      </c>
      <c r="AI75" s="22">
        <f>_xlfn.STDEV.P(AJ75:AV75)</f>
        <v>19.420186676240892</v>
      </c>
      <c r="AJ75" s="21">
        <v>51.251212999999993</v>
      </c>
      <c r="AK75" s="22">
        <v>47.823792999999995</v>
      </c>
      <c r="AL75" s="22">
        <v>16.375139999999998</v>
      </c>
      <c r="AM75" s="22">
        <v>28.111918000000003</v>
      </c>
      <c r="AN75" s="22">
        <v>26.550485000000002</v>
      </c>
      <c r="AO75" s="22">
        <v>3.8866400000000003</v>
      </c>
      <c r="AP75" s="22">
        <v>56.164977999999998</v>
      </c>
      <c r="AQ75" s="22">
        <v>9.0259239999999998</v>
      </c>
      <c r="AR75" s="22">
        <v>14.185079999999999</v>
      </c>
      <c r="AS75" s="22">
        <v>49.888739000000001</v>
      </c>
      <c r="AT75" s="22">
        <v>3.5789429999999998</v>
      </c>
      <c r="AU75" s="22">
        <v>9.5409170000000003</v>
      </c>
      <c r="AV75" s="22">
        <v>2.579358</v>
      </c>
    </row>
    <row r="76" spans="1:48" x14ac:dyDescent="0.25">
      <c r="A76" t="s">
        <v>75</v>
      </c>
      <c r="B76" t="s">
        <v>35</v>
      </c>
      <c r="C76">
        <v>82045183</v>
      </c>
      <c r="D76" t="s">
        <v>42</v>
      </c>
      <c r="E76" s="20" t="s">
        <v>56</v>
      </c>
      <c r="F76" t="s">
        <v>39</v>
      </c>
      <c r="G76" t="s">
        <v>37</v>
      </c>
      <c r="H76" s="21">
        <f t="shared" si="4"/>
        <v>13.678235833333332</v>
      </c>
      <c r="I76" s="34">
        <f t="shared" si="5"/>
        <v>3.6477065173765038</v>
      </c>
      <c r="J76" s="22">
        <f t="shared" si="6"/>
        <v>34.203907571428566</v>
      </c>
      <c r="K76" s="22">
        <f t="shared" si="7"/>
        <v>13.353378870478942</v>
      </c>
      <c r="L76" s="32">
        <v>7.8352780840567096E-6</v>
      </c>
      <c r="M76">
        <v>8.57471457888134E-2</v>
      </c>
      <c r="N76" s="21">
        <v>12.023770000000001</v>
      </c>
      <c r="O76" s="22">
        <v>12.087747999999999</v>
      </c>
      <c r="P76" s="22">
        <v>18.593243000000001</v>
      </c>
      <c r="Q76" s="22">
        <v>14.179272000000001</v>
      </c>
      <c r="R76" s="22">
        <v>16.304697000000001</v>
      </c>
      <c r="S76" s="22">
        <v>11.581856</v>
      </c>
      <c r="T76" s="22">
        <v>13.035812</v>
      </c>
      <c r="U76" s="22">
        <v>7.9856979999999993</v>
      </c>
      <c r="V76" s="22">
        <v>9.7276670000000003</v>
      </c>
      <c r="W76" s="22">
        <v>10.995496000000001</v>
      </c>
      <c r="X76" s="22">
        <v>16.534466999999999</v>
      </c>
      <c r="Y76" s="22">
        <v>21.089103999999999</v>
      </c>
      <c r="Z76" s="22">
        <v>35.859813000000003</v>
      </c>
      <c r="AA76" s="22">
        <v>54.968539999999997</v>
      </c>
      <c r="AB76" s="22">
        <v>14.885314999999999</v>
      </c>
      <c r="AC76" s="22">
        <v>25.129742</v>
      </c>
      <c r="AD76" s="22">
        <v>45.375803999999995</v>
      </c>
      <c r="AE76" s="22">
        <v>21.106473999999999</v>
      </c>
      <c r="AF76" s="22">
        <v>42.101664999999997</v>
      </c>
      <c r="AH76" s="22">
        <f>AVERAGE(AJ76:AV76)</f>
        <v>16.812997461538462</v>
      </c>
      <c r="AI76" s="22">
        <f>_xlfn.STDEV.P(AJ76:AV76)</f>
        <v>7.3561685990721317</v>
      </c>
      <c r="AJ76" s="21">
        <v>15.449745</v>
      </c>
      <c r="AK76" s="22">
        <v>12.241367</v>
      </c>
      <c r="AL76" s="22">
        <v>13.117435</v>
      </c>
      <c r="AM76" s="22">
        <v>27.483888</v>
      </c>
      <c r="AN76" s="22">
        <v>18.111943</v>
      </c>
      <c r="AO76" s="22">
        <v>11.149605999999999</v>
      </c>
      <c r="AP76" s="22">
        <v>33.002766000000001</v>
      </c>
      <c r="AQ76" s="22">
        <v>17.977217</v>
      </c>
      <c r="AR76" s="22">
        <v>9.486383</v>
      </c>
      <c r="AS76" s="22">
        <v>25.824459000000001</v>
      </c>
      <c r="AT76" s="22">
        <v>15.383330000000001</v>
      </c>
      <c r="AU76" s="22">
        <v>12.585935000000001</v>
      </c>
      <c r="AV76" s="22">
        <v>6.7548929999999991</v>
      </c>
    </row>
    <row r="77" spans="1:48" x14ac:dyDescent="0.25">
      <c r="A77" t="s">
        <v>95</v>
      </c>
      <c r="B77" t="s">
        <v>52</v>
      </c>
      <c r="C77">
        <v>35092683</v>
      </c>
      <c r="D77" t="s">
        <v>36</v>
      </c>
      <c r="E77" s="20" t="s">
        <v>96</v>
      </c>
      <c r="F77" t="s">
        <v>48</v>
      </c>
      <c r="G77" t="s">
        <v>37</v>
      </c>
      <c r="H77" s="21">
        <f t="shared" si="4"/>
        <v>20.455380250000001</v>
      </c>
      <c r="I77" s="34">
        <f t="shared" si="5"/>
        <v>8.3021484330010917</v>
      </c>
      <c r="J77" s="22">
        <f t="shared" si="6"/>
        <v>44.733681714285709</v>
      </c>
      <c r="K77" s="22">
        <f t="shared" si="7"/>
        <v>11.909166381661578</v>
      </c>
      <c r="L77" s="32">
        <v>7.9098095728301199E-6</v>
      </c>
      <c r="M77">
        <v>8.57471457888134E-2</v>
      </c>
      <c r="N77" s="21">
        <v>16.087169000000003</v>
      </c>
      <c r="O77" s="22">
        <v>21.928819999999998</v>
      </c>
      <c r="P77" s="22">
        <v>23.439354000000002</v>
      </c>
      <c r="Q77" s="22">
        <v>26.005463000000002</v>
      </c>
      <c r="R77" s="22">
        <v>29.027950000000004</v>
      </c>
      <c r="S77" s="22">
        <v>10.209624</v>
      </c>
      <c r="T77" s="22">
        <v>12.820471999999999</v>
      </c>
      <c r="U77" s="22">
        <v>6.5467129999999996</v>
      </c>
      <c r="V77" s="22">
        <v>37.362304000000002</v>
      </c>
      <c r="W77" s="22">
        <v>17.626186000000001</v>
      </c>
      <c r="X77" s="22">
        <v>17.964478</v>
      </c>
      <c r="Y77" s="22">
        <v>26.446029999999997</v>
      </c>
      <c r="Z77" s="22">
        <v>40.722145999999995</v>
      </c>
      <c r="AA77" s="22">
        <v>52.656024999999993</v>
      </c>
      <c r="AB77" s="22">
        <v>26.776274999999998</v>
      </c>
      <c r="AC77" s="22">
        <v>56.253589000000005</v>
      </c>
      <c r="AD77" s="22">
        <v>62.285186000000003</v>
      </c>
      <c r="AE77" s="22">
        <v>32.871721000000001</v>
      </c>
      <c r="AF77" s="22">
        <v>41.570830000000001</v>
      </c>
      <c r="AH77" s="22">
        <f>AVERAGE(AJ77:AV77)</f>
        <v>42.67828746153846</v>
      </c>
      <c r="AI77" s="22">
        <f>_xlfn.STDEV.P(AJ77:AV77)</f>
        <v>17.632385265894285</v>
      </c>
      <c r="AJ77" s="21">
        <v>59.657205999999995</v>
      </c>
      <c r="AK77" s="22">
        <v>52.231221000000005</v>
      </c>
      <c r="AL77" s="22">
        <v>40.017907000000001</v>
      </c>
      <c r="AM77" s="22">
        <v>41.073474999999995</v>
      </c>
      <c r="AN77" s="22">
        <v>39.999859999999998</v>
      </c>
      <c r="AO77" s="22">
        <v>29.715166999999997</v>
      </c>
      <c r="AP77" s="22">
        <v>57.051332000000002</v>
      </c>
      <c r="AQ77" s="22">
        <v>23.779596999999999</v>
      </c>
      <c r="AR77" s="22">
        <v>67.004362</v>
      </c>
      <c r="AS77" s="22">
        <v>67.218275000000006</v>
      </c>
      <c r="AT77" s="22">
        <v>19.636814999999999</v>
      </c>
      <c r="AU77" s="22">
        <v>48.701276</v>
      </c>
      <c r="AV77" s="22">
        <v>8.7312440000000002</v>
      </c>
    </row>
    <row r="78" spans="1:48" x14ac:dyDescent="0.25">
      <c r="A78" t="s">
        <v>87</v>
      </c>
      <c r="B78" t="s">
        <v>80</v>
      </c>
      <c r="C78">
        <v>88022744</v>
      </c>
      <c r="D78" t="s">
        <v>42</v>
      </c>
      <c r="E78" s="20" t="s">
        <v>88</v>
      </c>
      <c r="F78" t="s">
        <v>60</v>
      </c>
      <c r="G78" t="s">
        <v>37</v>
      </c>
      <c r="H78" s="21">
        <f t="shared" si="4"/>
        <v>11.15582725</v>
      </c>
      <c r="I78" s="34">
        <f t="shared" si="5"/>
        <v>3.1864054943085969</v>
      </c>
      <c r="J78" s="22">
        <f t="shared" si="6"/>
        <v>32.387001428571423</v>
      </c>
      <c r="K78" s="22">
        <f t="shared" si="7"/>
        <v>16.352160184245797</v>
      </c>
      <c r="L78" s="32">
        <v>8.3269085657036695E-6</v>
      </c>
      <c r="M78">
        <v>8.9065169146004194E-2</v>
      </c>
      <c r="N78" s="21">
        <v>11.210863</v>
      </c>
      <c r="O78" s="22">
        <v>11.754007</v>
      </c>
      <c r="P78" s="22">
        <v>8.8994759999999999</v>
      </c>
      <c r="Q78" s="22">
        <v>13.34464</v>
      </c>
      <c r="R78" s="22">
        <v>13.528027000000002</v>
      </c>
      <c r="S78" s="22">
        <v>9.247482999999999</v>
      </c>
      <c r="T78" s="22">
        <v>9.4434649999999998</v>
      </c>
      <c r="U78" s="22">
        <v>6.3265169999999999</v>
      </c>
      <c r="V78" s="22">
        <v>7.3364159999999998</v>
      </c>
      <c r="W78" s="22">
        <v>9.7843319999999991</v>
      </c>
      <c r="X78" s="22">
        <v>17.624096999999999</v>
      </c>
      <c r="Y78" s="22">
        <v>15.370603999999998</v>
      </c>
      <c r="Z78" s="22">
        <v>23.193660999999999</v>
      </c>
      <c r="AA78" s="22">
        <v>21.55865</v>
      </c>
      <c r="AB78" s="22">
        <v>64.005237999999991</v>
      </c>
      <c r="AC78" s="22">
        <v>45.089478</v>
      </c>
      <c r="AD78" s="22">
        <v>10.052743</v>
      </c>
      <c r="AE78" s="22">
        <v>29.383945000000001</v>
      </c>
      <c r="AF78" s="22">
        <v>33.425294999999998</v>
      </c>
      <c r="AH78" s="22">
        <f>AVERAGE(AJ78:AV78)</f>
        <v>30.713112249999998</v>
      </c>
      <c r="AI78" s="22">
        <f>_xlfn.STDEV.P(AJ78:AV78)</f>
        <v>16.984567371096094</v>
      </c>
      <c r="AJ78" s="21">
        <v>53.962826</v>
      </c>
      <c r="AK78" s="22">
        <v>11.091512</v>
      </c>
      <c r="AL78" s="22">
        <v>30.665313000000001</v>
      </c>
      <c r="AM78" s="22">
        <v>25.060462999999999</v>
      </c>
      <c r="AN78" s="22">
        <v>49.055900999999999</v>
      </c>
      <c r="AO78" s="22">
        <v>12.597099</v>
      </c>
      <c r="AP78" s="22">
        <v>64.136771999999993</v>
      </c>
      <c r="AQ78" s="22">
        <v>33.699981999999999</v>
      </c>
      <c r="AR78" s="22">
        <v>14.019738</v>
      </c>
      <c r="AS78" s="22">
        <v>15.585307</v>
      </c>
      <c r="AT78" s="22">
        <v>19.286328999999999</v>
      </c>
      <c r="AU78" s="22">
        <v>39.396104999999999</v>
      </c>
      <c r="AV78" s="22" t="s">
        <v>394</v>
      </c>
    </row>
    <row r="79" spans="1:48" x14ac:dyDescent="0.25">
      <c r="A79" t="s">
        <v>49</v>
      </c>
      <c r="B79" t="s">
        <v>50</v>
      </c>
      <c r="C79">
        <v>6902995</v>
      </c>
      <c r="D79" t="s">
        <v>42</v>
      </c>
      <c r="E79" s="20" t="s">
        <v>185</v>
      </c>
      <c r="F79" t="s">
        <v>90</v>
      </c>
      <c r="G79" t="s">
        <v>37</v>
      </c>
      <c r="H79" s="21">
        <f t="shared" si="4"/>
        <v>6.208863</v>
      </c>
      <c r="I79" s="34">
        <f t="shared" si="5"/>
        <v>6.5419417730615477</v>
      </c>
      <c r="J79" s="22">
        <f t="shared" si="6"/>
        <v>22.374658571428572</v>
      </c>
      <c r="K79" s="22">
        <f t="shared" si="7"/>
        <v>12.850095867936513</v>
      </c>
      <c r="L79" s="32">
        <v>8.8621017355591699E-6</v>
      </c>
      <c r="M79">
        <v>9.0791629501849797E-2</v>
      </c>
      <c r="N79" s="21">
        <v>2.7564000000000002</v>
      </c>
      <c r="O79" s="22">
        <v>15.447715000000001</v>
      </c>
      <c r="P79" s="22">
        <v>4.8263990000000003</v>
      </c>
      <c r="Q79" s="22">
        <v>6.6597879999999998</v>
      </c>
      <c r="R79" s="22">
        <v>23.571213999999998</v>
      </c>
      <c r="S79" s="22">
        <v>1.7529079999999999</v>
      </c>
      <c r="T79" s="22">
        <v>1.927203</v>
      </c>
      <c r="U79" s="22">
        <v>1.502769</v>
      </c>
      <c r="V79" s="22">
        <v>2.295722</v>
      </c>
      <c r="W79" s="22">
        <v>2.3008859999999998</v>
      </c>
      <c r="X79" s="22">
        <v>2.4655340000000003</v>
      </c>
      <c r="Y79" s="22">
        <v>8.9998179999999994</v>
      </c>
      <c r="Z79" s="22">
        <v>32.960256000000001</v>
      </c>
      <c r="AA79" s="22">
        <v>26.498428000000001</v>
      </c>
      <c r="AB79" s="22">
        <v>3.3534830000000002</v>
      </c>
      <c r="AC79" s="22">
        <v>31.563145999999996</v>
      </c>
      <c r="AD79" s="22">
        <v>3.7663589999999996</v>
      </c>
      <c r="AE79" s="22">
        <v>20.872868999999998</v>
      </c>
      <c r="AF79" s="22">
        <v>37.608069</v>
      </c>
      <c r="AH79" s="22">
        <f>AVERAGE(AJ79:AV79)</f>
        <v>30.588382153846151</v>
      </c>
      <c r="AI79" s="22">
        <f>_xlfn.STDEV.P(AJ79:AV79)</f>
        <v>22.419667785117284</v>
      </c>
      <c r="AJ79" s="21">
        <v>18.702158000000001</v>
      </c>
      <c r="AK79" s="22">
        <v>37.677841999999998</v>
      </c>
      <c r="AL79" s="22">
        <v>37.773464000000004</v>
      </c>
      <c r="AM79" s="22">
        <v>51.170046999999997</v>
      </c>
      <c r="AN79" s="22">
        <v>47.169119999999999</v>
      </c>
      <c r="AO79" s="22">
        <v>6.3857710000000001</v>
      </c>
      <c r="AP79" s="22">
        <v>56.877648999999998</v>
      </c>
      <c r="AQ79" s="22">
        <v>6.1753179999999999</v>
      </c>
      <c r="AR79" s="22">
        <v>64.492095000000006</v>
      </c>
      <c r="AS79" s="22">
        <v>55.230712000000004</v>
      </c>
      <c r="AT79" s="22">
        <v>2.6788400000000001</v>
      </c>
      <c r="AU79" s="22">
        <v>11.061302000000001</v>
      </c>
      <c r="AV79" s="22">
        <v>2.2546500000000003</v>
      </c>
    </row>
    <row r="80" spans="1:48" x14ac:dyDescent="0.25">
      <c r="A80" t="s">
        <v>65</v>
      </c>
      <c r="B80" t="s">
        <v>35</v>
      </c>
      <c r="C80">
        <v>82045140</v>
      </c>
      <c r="D80" t="s">
        <v>36</v>
      </c>
      <c r="E80" s="20" t="s">
        <v>56</v>
      </c>
      <c r="F80" t="s">
        <v>39</v>
      </c>
      <c r="G80" t="s">
        <v>37</v>
      </c>
      <c r="H80" s="21">
        <f t="shared" si="4"/>
        <v>11.671098333333333</v>
      </c>
      <c r="I80" s="34">
        <f t="shared" si="5"/>
        <v>4.188272643812593</v>
      </c>
      <c r="J80" s="22">
        <f t="shared" si="6"/>
        <v>34.119938285714291</v>
      </c>
      <c r="K80" s="22">
        <f t="shared" si="7"/>
        <v>15.347476948267152</v>
      </c>
      <c r="L80" s="32">
        <v>9.2116802478227996E-6</v>
      </c>
      <c r="M80">
        <v>9.0791629501849797E-2</v>
      </c>
      <c r="N80" s="21">
        <v>10.213993</v>
      </c>
      <c r="O80" s="22">
        <v>9.1793239999999994</v>
      </c>
      <c r="P80" s="22">
        <v>15.266893000000001</v>
      </c>
      <c r="Q80" s="22">
        <v>14.623634999999998</v>
      </c>
      <c r="R80" s="22">
        <v>13.080095</v>
      </c>
      <c r="S80" s="22">
        <v>11.311399</v>
      </c>
      <c r="T80" s="22">
        <v>10.253500000000001</v>
      </c>
      <c r="U80" s="22">
        <v>5.9478980000000004</v>
      </c>
      <c r="V80" s="22">
        <v>6.5476389999999993</v>
      </c>
      <c r="W80" s="22">
        <v>9.0688199999999988</v>
      </c>
      <c r="X80" s="22">
        <v>12.396350999999999</v>
      </c>
      <c r="Y80" s="22">
        <v>22.163633000000001</v>
      </c>
      <c r="Z80" s="22">
        <v>35.490096999999999</v>
      </c>
      <c r="AA80" s="22">
        <v>57.255021999999997</v>
      </c>
      <c r="AB80" s="22">
        <v>9.0204810000000002</v>
      </c>
      <c r="AC80" s="22">
        <v>30.631957999999997</v>
      </c>
      <c r="AD80" s="22">
        <v>46.085141</v>
      </c>
      <c r="AE80" s="22">
        <v>18.026888</v>
      </c>
      <c r="AF80" s="22">
        <v>42.329980999999997</v>
      </c>
      <c r="AH80" s="22">
        <f>AVERAGE(AJ80:AV80)</f>
        <v>15.743388461538462</v>
      </c>
      <c r="AI80" s="22">
        <f>_xlfn.STDEV.P(AJ80:AV80)</f>
        <v>9.698257441233622</v>
      </c>
      <c r="AJ80" s="21">
        <v>11.872652</v>
      </c>
      <c r="AK80" s="22">
        <v>6.7858999999999998</v>
      </c>
      <c r="AL80" s="22">
        <v>6.8882299999999992</v>
      </c>
      <c r="AM80" s="22">
        <v>29.497941999999998</v>
      </c>
      <c r="AN80" s="22">
        <v>13.834351999999999</v>
      </c>
      <c r="AO80" s="22">
        <v>8.3839319999999997</v>
      </c>
      <c r="AP80" s="22">
        <v>37.404786000000001</v>
      </c>
      <c r="AQ80" s="22">
        <v>20.627935999999998</v>
      </c>
      <c r="AR80" s="22">
        <v>6.3174939999999999</v>
      </c>
      <c r="AS80" s="22">
        <v>22.388563000000001</v>
      </c>
      <c r="AT80" s="22">
        <v>22.656781000000002</v>
      </c>
      <c r="AU80" s="22">
        <v>13.324507999999998</v>
      </c>
      <c r="AV80" s="22">
        <v>4.680974</v>
      </c>
    </row>
    <row r="81" spans="1:48" x14ac:dyDescent="0.25">
      <c r="A81" t="s">
        <v>73</v>
      </c>
      <c r="B81" t="s">
        <v>74</v>
      </c>
      <c r="C81">
        <v>5197066</v>
      </c>
      <c r="D81" t="s">
        <v>36</v>
      </c>
      <c r="E81" s="20" t="s">
        <v>188</v>
      </c>
      <c r="F81" t="s">
        <v>84</v>
      </c>
      <c r="G81" t="s">
        <v>37</v>
      </c>
      <c r="H81" s="21">
        <f t="shared" si="4"/>
        <v>13.998941416666668</v>
      </c>
      <c r="I81" s="34">
        <f t="shared" si="5"/>
        <v>5.3713182190286757</v>
      </c>
      <c r="J81" s="22">
        <f t="shared" si="6"/>
        <v>41.279957714285715</v>
      </c>
      <c r="K81" s="22">
        <f t="shared" si="7"/>
        <v>14.139173074025821</v>
      </c>
      <c r="L81" s="32">
        <v>9.3829278298309398E-6</v>
      </c>
      <c r="M81">
        <v>9.0791629501849797E-2</v>
      </c>
      <c r="N81" s="21">
        <v>12.735118</v>
      </c>
      <c r="O81" s="22">
        <v>13.994382</v>
      </c>
      <c r="P81" s="22">
        <v>14.085728</v>
      </c>
      <c r="Q81" s="22">
        <v>22.418174</v>
      </c>
      <c r="R81" s="22">
        <v>24.700755000000001</v>
      </c>
      <c r="S81" s="22">
        <v>7.0546990000000003</v>
      </c>
      <c r="T81" s="22">
        <v>8.9409829999999992</v>
      </c>
      <c r="U81" s="22">
        <v>7.3560470000000002</v>
      </c>
      <c r="V81" s="22">
        <v>12.641417999999998</v>
      </c>
      <c r="W81" s="22">
        <v>12.150118000000001</v>
      </c>
      <c r="X81" s="22">
        <v>12.190016</v>
      </c>
      <c r="Y81" s="22">
        <v>19.719859</v>
      </c>
      <c r="Z81" s="22">
        <v>31.195636999999998</v>
      </c>
      <c r="AA81" s="22">
        <v>25.127579000000001</v>
      </c>
      <c r="AB81" s="22">
        <v>48.470998999999999</v>
      </c>
      <c r="AC81" s="22">
        <v>38.176127000000001</v>
      </c>
      <c r="AD81" s="22">
        <v>71.637525999999994</v>
      </c>
      <c r="AE81" s="22">
        <v>33.997273</v>
      </c>
      <c r="AF81" s="22">
        <v>40.354562999999999</v>
      </c>
      <c r="AH81" s="22">
        <f>AVERAGE(AJ81:AV81)</f>
        <v>38.483126769230765</v>
      </c>
      <c r="AI81" s="22">
        <f>_xlfn.STDEV.P(AJ81:AV81)</f>
        <v>20.686383660647838</v>
      </c>
      <c r="AJ81" s="21">
        <v>63.743956999999995</v>
      </c>
      <c r="AK81" s="22">
        <v>61.877481999999993</v>
      </c>
      <c r="AL81" s="22">
        <v>27.976267</v>
      </c>
      <c r="AM81" s="22">
        <v>31.512982999999998</v>
      </c>
      <c r="AN81" s="22">
        <v>49.089045999999996</v>
      </c>
      <c r="AO81" s="22">
        <v>13.580278000000002</v>
      </c>
      <c r="AP81" s="22">
        <v>63.688900000000004</v>
      </c>
      <c r="AQ81" s="22">
        <v>46.106076999999999</v>
      </c>
      <c r="AR81" s="22">
        <v>23.117011999999999</v>
      </c>
      <c r="AS81" s="22">
        <v>67.202213999999998</v>
      </c>
      <c r="AT81" s="22">
        <v>11.077571000000001</v>
      </c>
      <c r="AU81" s="22">
        <v>33.786284000000002</v>
      </c>
      <c r="AV81" s="22">
        <v>7.5225770000000001</v>
      </c>
    </row>
    <row r="82" spans="1:48" x14ac:dyDescent="0.25">
      <c r="A82" t="s">
        <v>113</v>
      </c>
      <c r="B82" t="s">
        <v>99</v>
      </c>
      <c r="C82">
        <v>29236013</v>
      </c>
      <c r="D82" t="s">
        <v>36</v>
      </c>
      <c r="E82" s="20" t="s">
        <v>100</v>
      </c>
      <c r="F82" t="s">
        <v>48</v>
      </c>
      <c r="G82" t="s">
        <v>71</v>
      </c>
      <c r="H82" s="21">
        <f t="shared" si="4"/>
        <v>17.097530500000001</v>
      </c>
      <c r="I82" s="34">
        <f t="shared" si="5"/>
        <v>7.9452573461103304</v>
      </c>
      <c r="J82" s="22">
        <f t="shared" si="6"/>
        <v>36.860284857142858</v>
      </c>
      <c r="K82" s="22">
        <f t="shared" si="7"/>
        <v>13.426456699921575</v>
      </c>
      <c r="L82" s="32">
        <v>9.6615705092155898E-6</v>
      </c>
      <c r="M82">
        <v>9.0791629501849797E-2</v>
      </c>
      <c r="N82" s="21">
        <v>12.247006000000001</v>
      </c>
      <c r="O82" s="22">
        <v>22.547037</v>
      </c>
      <c r="P82" s="22">
        <v>20.673907</v>
      </c>
      <c r="Q82" s="22">
        <v>22.791903999999999</v>
      </c>
      <c r="R82" s="22">
        <v>26.622588000000004</v>
      </c>
      <c r="S82" s="22">
        <v>8.6018880000000006</v>
      </c>
      <c r="T82" s="22">
        <v>14.225505</v>
      </c>
      <c r="U82" s="22">
        <v>5.9477159999999998</v>
      </c>
      <c r="V82" s="22">
        <v>7.4674119999999995</v>
      </c>
      <c r="W82" s="22">
        <v>11.647504</v>
      </c>
      <c r="X82" s="22">
        <v>20.054801000000001</v>
      </c>
      <c r="Y82" s="22">
        <v>32.343097999999998</v>
      </c>
      <c r="Z82" s="22">
        <v>36.097392999999997</v>
      </c>
      <c r="AA82" s="22">
        <v>30.884392999999999</v>
      </c>
      <c r="AB82" s="22">
        <v>37.083598000000002</v>
      </c>
      <c r="AC82" s="22">
        <v>40.828184999999998</v>
      </c>
      <c r="AD82" s="22">
        <v>10.176685000000001</v>
      </c>
      <c r="AE82" s="22">
        <v>45.536357000000002</v>
      </c>
      <c r="AF82" s="22">
        <v>57.415382999999999</v>
      </c>
      <c r="AH82" s="22">
        <f>AVERAGE(AJ82:AV82)</f>
        <v>35.557971384615385</v>
      </c>
      <c r="AI82" s="22">
        <f>_xlfn.STDEV.P(AJ82:AV82)</f>
        <v>23.047300221509637</v>
      </c>
      <c r="AJ82" s="21">
        <v>72.994738999999996</v>
      </c>
      <c r="AK82" s="22">
        <v>19.534141999999999</v>
      </c>
      <c r="AL82" s="22">
        <v>34.569812999999996</v>
      </c>
      <c r="AM82" s="22">
        <v>49.949641999999997</v>
      </c>
      <c r="AN82" s="22">
        <v>54.263615000000001</v>
      </c>
      <c r="AO82" s="22">
        <v>16.132452000000001</v>
      </c>
      <c r="AP82" s="22">
        <v>62.103529999999992</v>
      </c>
      <c r="AQ82" s="22">
        <v>17.864374999999999</v>
      </c>
      <c r="AR82" s="22">
        <v>74.19388099999999</v>
      </c>
      <c r="AS82" s="22">
        <v>20.697693999999998</v>
      </c>
      <c r="AT82" s="22">
        <v>10.067183999999999</v>
      </c>
      <c r="AU82" s="22">
        <v>21.28651</v>
      </c>
      <c r="AV82" s="22">
        <v>8.596051000000001</v>
      </c>
    </row>
    <row r="83" spans="1:48" x14ac:dyDescent="0.25">
      <c r="A83" t="s">
        <v>116</v>
      </c>
      <c r="B83" t="s">
        <v>63</v>
      </c>
      <c r="C83">
        <v>105481641</v>
      </c>
      <c r="D83" t="s">
        <v>42</v>
      </c>
      <c r="E83" s="20" t="s">
        <v>191</v>
      </c>
      <c r="F83" t="s">
        <v>90</v>
      </c>
      <c r="G83" t="s">
        <v>46</v>
      </c>
      <c r="H83" s="21">
        <f t="shared" si="4"/>
        <v>10.267711333333333</v>
      </c>
      <c r="I83" s="34">
        <f t="shared" si="5"/>
        <v>3.660559669208026</v>
      </c>
      <c r="J83" s="22">
        <f t="shared" si="6"/>
        <v>27.606098857142857</v>
      </c>
      <c r="K83" s="22">
        <f t="shared" si="7"/>
        <v>15.213269535976687</v>
      </c>
      <c r="L83" s="32">
        <v>9.4260988909075198E-6</v>
      </c>
      <c r="M83">
        <v>9.0791629501849797E-2</v>
      </c>
      <c r="N83" s="21">
        <v>5.9986079999999999</v>
      </c>
      <c r="O83" s="22">
        <v>12.90483</v>
      </c>
      <c r="P83" s="22">
        <v>10.748697</v>
      </c>
      <c r="Q83" s="22">
        <v>12.970504999999999</v>
      </c>
      <c r="R83" s="22">
        <v>8.5395280000000007</v>
      </c>
      <c r="S83" s="22">
        <v>5.9012389999999995</v>
      </c>
      <c r="T83" s="22">
        <v>17.391472</v>
      </c>
      <c r="U83" s="22">
        <v>8.8813270000000006</v>
      </c>
      <c r="V83" s="22">
        <v>13.589745000000001</v>
      </c>
      <c r="W83" s="22">
        <v>4.9078460000000002</v>
      </c>
      <c r="X83" s="22">
        <v>8.1166370000000008</v>
      </c>
      <c r="Y83" s="22">
        <v>13.262102000000001</v>
      </c>
      <c r="Z83" s="22">
        <v>20.03303</v>
      </c>
      <c r="AA83" s="22">
        <v>24.122929000000003</v>
      </c>
      <c r="AB83" s="22">
        <v>58.904109999999996</v>
      </c>
      <c r="AC83" s="22">
        <v>29.927626</v>
      </c>
      <c r="AD83" s="22">
        <v>3.9456030000000002</v>
      </c>
      <c r="AE83" s="22">
        <v>26.535257000000001</v>
      </c>
      <c r="AF83" s="22">
        <v>29.774137</v>
      </c>
      <c r="AH83" s="22">
        <f>AVERAGE(AJ83:AV83)</f>
        <v>35.554761461538462</v>
      </c>
      <c r="AI83" s="22">
        <f>_xlfn.STDEV.P(AJ83:AV83)</f>
        <v>19.207166017035494</v>
      </c>
      <c r="AJ83" s="21">
        <v>55.074036999999997</v>
      </c>
      <c r="AK83" s="22">
        <v>53.204342000000004</v>
      </c>
      <c r="AL83" s="22">
        <v>38.029724000000002</v>
      </c>
      <c r="AM83" s="22">
        <v>45.675257000000002</v>
      </c>
      <c r="AN83" s="22">
        <v>45.110002999999999</v>
      </c>
      <c r="AO83" s="22">
        <v>5.8565180000000003</v>
      </c>
      <c r="AP83" s="22">
        <v>65.841611</v>
      </c>
      <c r="AQ83" s="22">
        <v>26.074335999999999</v>
      </c>
      <c r="AR83" s="22">
        <v>39.912335999999996</v>
      </c>
      <c r="AS83" s="22">
        <v>48.560459000000002</v>
      </c>
      <c r="AT83" s="22">
        <v>5.7309020000000004</v>
      </c>
      <c r="AU83" s="22">
        <v>26.964137000000001</v>
      </c>
      <c r="AV83" s="22">
        <v>6.1782370000000002</v>
      </c>
    </row>
    <row r="84" spans="1:48" x14ac:dyDescent="0.25">
      <c r="A84" t="s">
        <v>136</v>
      </c>
      <c r="B84" t="s">
        <v>82</v>
      </c>
      <c r="C84">
        <v>107714826</v>
      </c>
      <c r="D84" t="s">
        <v>42</v>
      </c>
      <c r="E84" s="20" t="s">
        <v>137</v>
      </c>
      <c r="F84" t="s">
        <v>60</v>
      </c>
      <c r="G84" t="s">
        <v>46</v>
      </c>
      <c r="H84" s="21">
        <f t="shared" si="4"/>
        <v>3.2850595000000005</v>
      </c>
      <c r="I84" s="34">
        <f t="shared" si="5"/>
        <v>0.77643395789773983</v>
      </c>
      <c r="J84" s="22">
        <f t="shared" si="6"/>
        <v>19.089617714285716</v>
      </c>
      <c r="K84" s="22">
        <f t="shared" si="7"/>
        <v>15.847044431253172</v>
      </c>
      <c r="L84" s="32">
        <v>9.3726475664457306E-6</v>
      </c>
      <c r="M84">
        <v>9.0791629501849797E-2</v>
      </c>
      <c r="N84" s="21">
        <v>4.4336340000000005</v>
      </c>
      <c r="O84" s="22">
        <v>3.1690990000000001</v>
      </c>
      <c r="P84" s="22">
        <v>2.8050950000000001</v>
      </c>
      <c r="Q84" s="22">
        <v>4.8990529999999994</v>
      </c>
      <c r="R84" s="22">
        <v>4.266642</v>
      </c>
      <c r="S84" s="22">
        <v>2.8305279999999997</v>
      </c>
      <c r="T84" s="22">
        <v>2.4342809999999999</v>
      </c>
      <c r="U84" s="22">
        <v>2.443578</v>
      </c>
      <c r="V84" s="22">
        <v>3.2274209999999997</v>
      </c>
      <c r="W84" s="22">
        <v>2.9007990000000001</v>
      </c>
      <c r="X84" s="22">
        <v>2.7254270000000003</v>
      </c>
      <c r="Y84" s="22">
        <v>3.2851569999999999</v>
      </c>
      <c r="Z84" s="22">
        <v>12.66747</v>
      </c>
      <c r="AA84" s="22">
        <v>7.8331620000000006</v>
      </c>
      <c r="AB84" s="22">
        <v>3.9000970000000001</v>
      </c>
      <c r="AC84" s="22">
        <v>21.638688000000002</v>
      </c>
      <c r="AD84" s="22">
        <v>50.727780000000003</v>
      </c>
      <c r="AE84" s="22">
        <v>5.1845490000000005</v>
      </c>
      <c r="AF84" s="22">
        <v>31.675577999999998</v>
      </c>
      <c r="AH84" s="22">
        <f>AVERAGE(AJ84:AV84)</f>
        <v>19.351066230769231</v>
      </c>
      <c r="AI84" s="22">
        <f>_xlfn.STDEV.P(AJ84:AV84)</f>
        <v>15.561916288320933</v>
      </c>
      <c r="AJ84" s="21">
        <v>35.346248000000003</v>
      </c>
      <c r="AK84" s="22">
        <v>32.425330000000002</v>
      </c>
      <c r="AL84" s="22">
        <v>20.993888999999999</v>
      </c>
      <c r="AM84" s="22">
        <v>3.7690450000000002</v>
      </c>
      <c r="AN84" s="22">
        <v>24.532747000000001</v>
      </c>
      <c r="AO84" s="22">
        <v>3.5517460000000001</v>
      </c>
      <c r="AP84" s="22">
        <v>32.375171000000002</v>
      </c>
      <c r="AQ84" s="22">
        <v>4.1337270000000004</v>
      </c>
      <c r="AR84" s="22">
        <v>4.9773909999999999</v>
      </c>
      <c r="AS84" s="22">
        <v>48.045029</v>
      </c>
      <c r="AT84" s="22">
        <v>2.8321909999999999</v>
      </c>
      <c r="AU84" s="22">
        <v>35.030464000000002</v>
      </c>
      <c r="AV84" s="22">
        <v>3.5508829999999998</v>
      </c>
    </row>
    <row r="85" spans="1:48" x14ac:dyDescent="0.25">
      <c r="A85" t="s">
        <v>138</v>
      </c>
      <c r="B85" t="s">
        <v>52</v>
      </c>
      <c r="C85">
        <v>35092687</v>
      </c>
      <c r="D85" t="s">
        <v>36</v>
      </c>
      <c r="E85" s="20" t="s">
        <v>96</v>
      </c>
      <c r="F85" t="s">
        <v>48</v>
      </c>
      <c r="G85" t="s">
        <v>37</v>
      </c>
      <c r="H85" s="21">
        <f t="shared" si="4"/>
        <v>31.583279166666667</v>
      </c>
      <c r="I85" s="34">
        <f t="shared" si="5"/>
        <v>10.767808609370077</v>
      </c>
      <c r="J85" s="22">
        <f t="shared" si="6"/>
        <v>59.558892857142851</v>
      </c>
      <c r="K85" s="22">
        <f t="shared" si="7"/>
        <v>10.071068649966335</v>
      </c>
      <c r="L85" s="32">
        <v>8.6787217208111294E-6</v>
      </c>
      <c r="M85">
        <v>9.0791629501849797E-2</v>
      </c>
      <c r="N85" s="21">
        <v>22.661829999999998</v>
      </c>
      <c r="O85" s="22">
        <v>40.165210000000002</v>
      </c>
      <c r="P85" s="22">
        <v>36.844110000000001</v>
      </c>
      <c r="Q85" s="22">
        <v>41.765160000000002</v>
      </c>
      <c r="R85" s="22">
        <v>39.402850000000001</v>
      </c>
      <c r="S85" s="22">
        <v>14.622579999999999</v>
      </c>
      <c r="T85" s="22">
        <v>23.703689999999998</v>
      </c>
      <c r="U85" s="22">
        <v>11.86617</v>
      </c>
      <c r="V85" s="22">
        <v>44.761940000000003</v>
      </c>
      <c r="W85" s="22">
        <v>29.37548</v>
      </c>
      <c r="X85" s="22">
        <v>30.928229999999999</v>
      </c>
      <c r="Y85" s="22">
        <v>42.902099999999997</v>
      </c>
      <c r="Z85" s="22">
        <v>49.822589999999998</v>
      </c>
      <c r="AA85" s="22">
        <v>70.290229999999994</v>
      </c>
      <c r="AB85" s="22">
        <v>47.719920000000002</v>
      </c>
      <c r="AC85" s="22">
        <v>68.45232</v>
      </c>
      <c r="AD85" s="22">
        <v>73.770870000000002</v>
      </c>
      <c r="AE85" s="22">
        <v>52.082540000000002</v>
      </c>
      <c r="AF85" s="22">
        <v>54.773780000000002</v>
      </c>
      <c r="AH85" s="22">
        <f>AVERAGE(AJ85:AV85)</f>
        <v>54.120943076923069</v>
      </c>
      <c r="AI85" s="22">
        <f>_xlfn.STDEV.P(AJ85:AV85)</f>
        <v>17.302015972366394</v>
      </c>
      <c r="AJ85" s="21">
        <v>69.761720000000011</v>
      </c>
      <c r="AK85" s="22">
        <v>70.050780000000003</v>
      </c>
      <c r="AL85" s="22">
        <v>45.626650000000005</v>
      </c>
      <c r="AM85" s="22">
        <v>58.180100000000003</v>
      </c>
      <c r="AN85" s="22">
        <v>51.21884</v>
      </c>
      <c r="AO85" s="22">
        <v>45.075989999999997</v>
      </c>
      <c r="AP85" s="22">
        <v>63.884500000000003</v>
      </c>
      <c r="AQ85" s="22">
        <v>42.668410000000002</v>
      </c>
      <c r="AR85" s="22">
        <v>76.42174</v>
      </c>
      <c r="AS85" s="22">
        <v>76.292829999999995</v>
      </c>
      <c r="AT85" s="22">
        <v>33.432200000000002</v>
      </c>
      <c r="AU85" s="22">
        <v>56.407280000000007</v>
      </c>
      <c r="AV85" s="22">
        <v>14.551220000000001</v>
      </c>
    </row>
    <row r="86" spans="1:48" x14ac:dyDescent="0.25">
      <c r="A86" t="s">
        <v>145</v>
      </c>
      <c r="B86" t="s">
        <v>50</v>
      </c>
      <c r="C86">
        <v>184243411</v>
      </c>
      <c r="D86" t="s">
        <v>42</v>
      </c>
      <c r="G86" t="s">
        <v>46</v>
      </c>
      <c r="H86" s="21">
        <f t="shared" si="4"/>
        <v>2.4456054999999997</v>
      </c>
      <c r="I86" s="34">
        <f t="shared" si="5"/>
        <v>0.57181797161997816</v>
      </c>
      <c r="J86" s="22">
        <f t="shared" si="6"/>
        <v>13.759566333333332</v>
      </c>
      <c r="K86" s="22">
        <f t="shared" si="7"/>
        <v>10.056062352900028</v>
      </c>
      <c r="L86" s="32">
        <v>9.2780629466059201E-6</v>
      </c>
      <c r="M86">
        <v>9.0791629501849797E-2</v>
      </c>
      <c r="N86" s="21">
        <v>2.2951429999999999</v>
      </c>
      <c r="O86" s="22">
        <v>2.853316</v>
      </c>
      <c r="P86" s="22">
        <v>1.7816209999999999</v>
      </c>
      <c r="Q86" s="22">
        <v>3.3224360000000002</v>
      </c>
      <c r="R86" s="22">
        <v>3.4016640000000002</v>
      </c>
      <c r="S86" s="22">
        <v>2.7992240000000002</v>
      </c>
      <c r="T86" s="22">
        <v>1.876876</v>
      </c>
      <c r="U86" s="22">
        <v>1.6768330000000002</v>
      </c>
      <c r="V86" s="22">
        <v>2.73902</v>
      </c>
      <c r="W86" s="22">
        <v>2.0186009999999999</v>
      </c>
      <c r="X86" s="22">
        <v>1.933837</v>
      </c>
      <c r="Y86" s="22">
        <v>2.648695</v>
      </c>
      <c r="Z86" s="22">
        <v>9.9548689999999986</v>
      </c>
      <c r="AA86" s="22">
        <v>2.6919499999999998</v>
      </c>
      <c r="AB86" s="22">
        <v>19.296174999999998</v>
      </c>
      <c r="AC86" s="22">
        <v>31.358578999999999</v>
      </c>
      <c r="AD86" s="22">
        <v>2.7265329999999999</v>
      </c>
      <c r="AE86" s="22">
        <v>16.529292000000002</v>
      </c>
      <c r="AF86" s="22" t="s">
        <v>394</v>
      </c>
      <c r="AH86" s="22">
        <f>AVERAGE(AJ86:AV86)</f>
        <v>15.500350846153848</v>
      </c>
      <c r="AI86" s="22">
        <f>_xlfn.STDEV.P(AJ86:AV86)</f>
        <v>19.888151316024455</v>
      </c>
      <c r="AJ86" s="21">
        <v>8.6851010000000013</v>
      </c>
      <c r="AK86" s="22">
        <v>1.8317380000000001</v>
      </c>
      <c r="AL86" s="22">
        <v>18.232766999999999</v>
      </c>
      <c r="AM86" s="22">
        <v>35.501206000000003</v>
      </c>
      <c r="AN86" s="22">
        <v>54.044583000000003</v>
      </c>
      <c r="AO86" s="22">
        <v>2.9564789999999999</v>
      </c>
      <c r="AP86" s="22">
        <v>59.818334999999998</v>
      </c>
      <c r="AQ86" s="22">
        <v>3.579367</v>
      </c>
      <c r="AR86" s="22">
        <v>1.859181</v>
      </c>
      <c r="AS86" s="22">
        <v>6.8799529999999995</v>
      </c>
      <c r="AT86" s="22">
        <v>2.6861800000000002</v>
      </c>
      <c r="AU86" s="22">
        <v>3.2086580000000002</v>
      </c>
      <c r="AV86" s="22">
        <v>2.2210130000000001</v>
      </c>
    </row>
    <row r="87" spans="1:48" x14ac:dyDescent="0.25">
      <c r="A87" t="s">
        <v>148</v>
      </c>
      <c r="B87" t="s">
        <v>123</v>
      </c>
      <c r="C87">
        <v>210111531</v>
      </c>
      <c r="D87" t="s">
        <v>42</v>
      </c>
      <c r="E87" s="20" t="s">
        <v>134</v>
      </c>
      <c r="F87" t="s">
        <v>90</v>
      </c>
      <c r="G87" t="s">
        <v>37</v>
      </c>
      <c r="H87" s="21">
        <f t="shared" si="4"/>
        <v>17.129471083333335</v>
      </c>
      <c r="I87" s="34">
        <f t="shared" si="5"/>
        <v>15.16804487854578</v>
      </c>
      <c r="J87" s="22">
        <f t="shared" si="6"/>
        <v>43.273061833333337</v>
      </c>
      <c r="K87" s="22">
        <f t="shared" si="7"/>
        <v>7.4261585116405167</v>
      </c>
      <c r="L87" s="32">
        <v>8.7643398275015297E-6</v>
      </c>
      <c r="M87">
        <v>9.0791629501849797E-2</v>
      </c>
      <c r="N87" s="21">
        <v>9.5732289999999995</v>
      </c>
      <c r="O87" s="22">
        <v>10.519574</v>
      </c>
      <c r="P87" s="22">
        <v>4.6662599999999994</v>
      </c>
      <c r="Q87" s="22">
        <v>51.768369999999997</v>
      </c>
      <c r="R87" s="22">
        <v>25.484143</v>
      </c>
      <c r="S87" s="22">
        <v>3.917001</v>
      </c>
      <c r="T87" s="22">
        <v>10.670973999999999</v>
      </c>
      <c r="U87" s="22">
        <v>3.3357619999999999</v>
      </c>
      <c r="V87" s="22">
        <v>42.656897999999998</v>
      </c>
      <c r="W87" s="22">
        <v>7.3351180000000005</v>
      </c>
      <c r="X87" s="22">
        <v>11.488595</v>
      </c>
      <c r="Y87" s="22">
        <v>24.137729</v>
      </c>
      <c r="Z87" s="22">
        <v>45.565435999999998</v>
      </c>
      <c r="AA87" s="22">
        <v>53.168254000000005</v>
      </c>
      <c r="AB87" s="22">
        <v>38.809494000000001</v>
      </c>
      <c r="AC87" s="22">
        <v>43.478441000000004</v>
      </c>
      <c r="AD87" s="22">
        <v>29.919175999999997</v>
      </c>
      <c r="AE87" s="22" t="s">
        <v>394</v>
      </c>
      <c r="AF87" s="22">
        <v>48.697569999999999</v>
      </c>
      <c r="AH87" s="22">
        <f>AVERAGE(AJ87:AV87)</f>
        <v>38.453644384615373</v>
      </c>
      <c r="AI87" s="22">
        <f>_xlfn.STDEV.P(AJ87:AV87)</f>
        <v>19.864419860876399</v>
      </c>
      <c r="AJ87" s="21">
        <v>59.622428999999997</v>
      </c>
      <c r="AK87" s="22">
        <v>53.469040999999997</v>
      </c>
      <c r="AL87" s="22">
        <v>47.341316999999997</v>
      </c>
      <c r="AM87" s="22">
        <v>51.986997999999993</v>
      </c>
      <c r="AN87" s="22">
        <v>47.466451999999997</v>
      </c>
      <c r="AO87" s="22">
        <v>12.550049999999999</v>
      </c>
      <c r="AP87" s="22">
        <v>58.745880999999997</v>
      </c>
      <c r="AQ87" s="22">
        <v>11.776172000000001</v>
      </c>
      <c r="AR87" s="22">
        <v>57.011671</v>
      </c>
      <c r="AS87" s="22">
        <v>14.756851000000001</v>
      </c>
      <c r="AT87" s="22">
        <v>2.9314209999999998</v>
      </c>
      <c r="AU87" s="22">
        <v>32.862876</v>
      </c>
      <c r="AV87" s="22">
        <v>49.376218000000001</v>
      </c>
    </row>
    <row r="88" spans="1:48" x14ac:dyDescent="0.25">
      <c r="A88" t="s">
        <v>149</v>
      </c>
      <c r="B88" t="s">
        <v>52</v>
      </c>
      <c r="C88">
        <v>35093161</v>
      </c>
      <c r="D88" t="s">
        <v>42</v>
      </c>
      <c r="E88" s="20" t="s">
        <v>96</v>
      </c>
      <c r="F88" t="s">
        <v>90</v>
      </c>
      <c r="G88" t="s">
        <v>37</v>
      </c>
      <c r="H88" s="21">
        <f t="shared" si="4"/>
        <v>18.998589249999998</v>
      </c>
      <c r="I88" s="34">
        <f t="shared" si="5"/>
        <v>6.1997750980168256</v>
      </c>
      <c r="J88" s="22">
        <f t="shared" si="6"/>
        <v>41.471849714285717</v>
      </c>
      <c r="K88" s="22">
        <f t="shared" si="7"/>
        <v>8.1005210294520804</v>
      </c>
      <c r="L88" s="32">
        <v>9.7332728381886008E-6</v>
      </c>
      <c r="M88">
        <v>9.0791629501849797E-2</v>
      </c>
      <c r="N88" s="21">
        <v>15.340882000000001</v>
      </c>
      <c r="O88" s="22">
        <v>18.529502000000001</v>
      </c>
      <c r="P88" s="22">
        <v>18.628076</v>
      </c>
      <c r="Q88" s="22">
        <v>31.983207000000004</v>
      </c>
      <c r="R88" s="22">
        <v>25.986422999999998</v>
      </c>
      <c r="S88" s="22">
        <v>11.794513999999999</v>
      </c>
      <c r="T88" s="22">
        <v>11.53946</v>
      </c>
      <c r="U88" s="22">
        <v>9.8293980000000012</v>
      </c>
      <c r="V88" s="22">
        <v>21.007928</v>
      </c>
      <c r="W88" s="22">
        <v>23.721087000000001</v>
      </c>
      <c r="X88" s="22">
        <v>17.486594999999998</v>
      </c>
      <c r="Y88" s="22">
        <v>22.135999000000002</v>
      </c>
      <c r="Z88" s="22">
        <v>33.473748000000001</v>
      </c>
      <c r="AA88" s="22">
        <v>41.404648999999999</v>
      </c>
      <c r="AB88" s="22">
        <v>51.793894999999999</v>
      </c>
      <c r="AC88" s="22">
        <v>47.612301000000002</v>
      </c>
      <c r="AD88" s="22">
        <v>50.735996999999998</v>
      </c>
      <c r="AE88" s="22">
        <v>30.482561000000004</v>
      </c>
      <c r="AF88" s="22">
        <v>34.799796999999998</v>
      </c>
      <c r="AH88" s="22">
        <f>AVERAGE(AJ88:AV88)</f>
        <v>32.852054076923075</v>
      </c>
      <c r="AI88" s="22">
        <f>_xlfn.STDEV.P(AJ88:AV88)</f>
        <v>11.572140206481725</v>
      </c>
      <c r="AJ88" s="21">
        <v>44.691384999999997</v>
      </c>
      <c r="AK88" s="22">
        <v>39.124288</v>
      </c>
      <c r="AL88" s="22">
        <v>27.745499000000002</v>
      </c>
      <c r="AM88" s="22">
        <v>28.091799999999999</v>
      </c>
      <c r="AN88" s="22">
        <v>29.693597999999998</v>
      </c>
      <c r="AO88" s="22">
        <v>34.814392999999995</v>
      </c>
      <c r="AP88" s="22">
        <v>38.788012999999999</v>
      </c>
      <c r="AQ88" s="22">
        <v>24.386167</v>
      </c>
      <c r="AR88" s="22">
        <v>47.501064999999997</v>
      </c>
      <c r="AS88" s="22">
        <v>52.841903999999992</v>
      </c>
      <c r="AT88" s="22">
        <v>16.080158000000001</v>
      </c>
      <c r="AU88" s="22">
        <v>32.746668</v>
      </c>
      <c r="AV88" s="22">
        <v>10.571764999999999</v>
      </c>
    </row>
    <row r="89" spans="1:48" x14ac:dyDescent="0.25">
      <c r="A89" t="s">
        <v>171</v>
      </c>
      <c r="B89" t="s">
        <v>99</v>
      </c>
      <c r="C89">
        <v>27068135</v>
      </c>
      <c r="D89" t="s">
        <v>36</v>
      </c>
      <c r="E89" s="20" t="s">
        <v>197</v>
      </c>
      <c r="F89" t="s">
        <v>48</v>
      </c>
      <c r="G89" t="s">
        <v>46</v>
      </c>
      <c r="H89" s="21">
        <f t="shared" si="4"/>
        <v>7.2234742499999998</v>
      </c>
      <c r="I89" s="34">
        <f t="shared" si="5"/>
        <v>1.5766191500447078</v>
      </c>
      <c r="J89" s="22">
        <f t="shared" si="6"/>
        <v>27.155814428571428</v>
      </c>
      <c r="K89" s="22">
        <f t="shared" si="7"/>
        <v>20.015590086685528</v>
      </c>
      <c r="L89" s="32">
        <v>9.5087482291476798E-6</v>
      </c>
      <c r="M89">
        <v>9.0791629501849797E-2</v>
      </c>
      <c r="N89" s="21">
        <v>9.0661170000000002</v>
      </c>
      <c r="O89" s="22">
        <v>8.6494140000000002</v>
      </c>
      <c r="P89" s="22">
        <v>6.7810190000000006</v>
      </c>
      <c r="Q89" s="22">
        <v>8.1150529999999996</v>
      </c>
      <c r="R89" s="22">
        <v>7.3316240000000006</v>
      </c>
      <c r="S89" s="22">
        <v>7.9000079999999997</v>
      </c>
      <c r="T89" s="22">
        <v>5.7310220000000003</v>
      </c>
      <c r="U89" s="22">
        <v>5.1431890000000005</v>
      </c>
      <c r="V89" s="22">
        <v>6.2504749999999998</v>
      </c>
      <c r="W89" s="22">
        <v>6.1728519999999998</v>
      </c>
      <c r="X89" s="22">
        <v>5.149762</v>
      </c>
      <c r="Y89" s="22">
        <v>10.391156000000001</v>
      </c>
      <c r="Z89" s="22">
        <v>10.890063</v>
      </c>
      <c r="AA89" s="22">
        <v>40.531890999999995</v>
      </c>
      <c r="AB89" s="22">
        <v>5.8981760000000003</v>
      </c>
      <c r="AC89" s="22">
        <v>25.988626999999997</v>
      </c>
      <c r="AD89" s="22">
        <v>68.790845000000004</v>
      </c>
      <c r="AE89" s="22">
        <v>14.469640999999999</v>
      </c>
      <c r="AF89" s="22">
        <v>23.521457999999999</v>
      </c>
      <c r="AH89" s="22">
        <f>AVERAGE(AJ89:AV89)</f>
        <v>17.495241384615387</v>
      </c>
      <c r="AI89" s="22">
        <f>_xlfn.STDEV.P(AJ89:AV89)</f>
        <v>11.798102215040144</v>
      </c>
      <c r="AJ89" s="21">
        <v>10.123097</v>
      </c>
      <c r="AK89" s="22">
        <v>10.299777000000001</v>
      </c>
      <c r="AL89" s="22">
        <v>21.601772</v>
      </c>
      <c r="AM89" s="22">
        <v>42.972829000000004</v>
      </c>
      <c r="AN89" s="22">
        <v>20.479696000000001</v>
      </c>
      <c r="AO89" s="22">
        <v>8.6530780000000007</v>
      </c>
      <c r="AP89" s="22">
        <v>20.589230000000001</v>
      </c>
      <c r="AQ89" s="22">
        <v>8.8456119999999991</v>
      </c>
      <c r="AR89" s="22">
        <v>39.468647000000004</v>
      </c>
      <c r="AS89" s="22">
        <v>23.809946</v>
      </c>
      <c r="AT89" s="22">
        <v>6.2795309999999995</v>
      </c>
      <c r="AU89" s="22">
        <v>8.5224250000000001</v>
      </c>
      <c r="AV89" s="22">
        <v>5.7924980000000001</v>
      </c>
    </row>
    <row r="90" spans="1:48" x14ac:dyDescent="0.25">
      <c r="A90" t="s">
        <v>62</v>
      </c>
      <c r="B90" t="s">
        <v>63</v>
      </c>
      <c r="C90">
        <v>20690807</v>
      </c>
      <c r="D90" t="s">
        <v>36</v>
      </c>
      <c r="E90" s="20" t="s">
        <v>187</v>
      </c>
      <c r="F90" t="s">
        <v>48</v>
      </c>
      <c r="G90" t="s">
        <v>37</v>
      </c>
      <c r="H90" s="21">
        <f t="shared" si="4"/>
        <v>2.5640158333333334</v>
      </c>
      <c r="I90" s="34">
        <f t="shared" si="5"/>
        <v>0.40835675941955213</v>
      </c>
      <c r="J90" s="22">
        <f t="shared" si="6"/>
        <v>17.502229142857143</v>
      </c>
      <c r="K90" s="22">
        <f t="shared" si="7"/>
        <v>11.144252014873093</v>
      </c>
      <c r="L90" s="32">
        <v>1.0588986648802701E-5</v>
      </c>
      <c r="M90">
        <v>9.65288413023042E-2</v>
      </c>
      <c r="N90" s="21">
        <v>2.628838</v>
      </c>
      <c r="O90" s="22">
        <v>2.3269310000000001</v>
      </c>
      <c r="P90" s="22">
        <v>2.7558599999999998</v>
      </c>
      <c r="Q90" s="22">
        <v>3.2876250000000002</v>
      </c>
      <c r="R90" s="22">
        <v>2.580559</v>
      </c>
      <c r="S90" s="22">
        <v>2.4925490000000003</v>
      </c>
      <c r="T90" s="22">
        <v>1.8512139999999999</v>
      </c>
      <c r="U90" s="22">
        <v>1.9478349999999998</v>
      </c>
      <c r="V90" s="22">
        <v>2.2813330000000001</v>
      </c>
      <c r="W90" s="22">
        <v>2.5936949999999999</v>
      </c>
      <c r="X90" s="22">
        <v>2.951997</v>
      </c>
      <c r="Y90" s="22">
        <v>3.0697540000000001</v>
      </c>
      <c r="Z90" s="22">
        <v>17.693455</v>
      </c>
      <c r="AA90" s="22">
        <v>9.8407850000000003</v>
      </c>
      <c r="AB90" s="22">
        <v>29.108620999999999</v>
      </c>
      <c r="AC90" s="22">
        <v>3.945859</v>
      </c>
      <c r="AD90" s="22">
        <v>21.934963</v>
      </c>
      <c r="AE90" s="22">
        <v>4.8292839999999995</v>
      </c>
      <c r="AF90" s="22">
        <v>35.162637000000004</v>
      </c>
      <c r="AH90" s="22">
        <f>AVERAGE(AJ90:AV90)</f>
        <v>15.601016692307688</v>
      </c>
      <c r="AI90" s="22">
        <f>_xlfn.STDEV.P(AJ90:AV90)</f>
        <v>17.371363213273671</v>
      </c>
      <c r="AJ90" s="21">
        <v>2.515682</v>
      </c>
      <c r="AK90" s="22">
        <v>2.8956689999999998</v>
      </c>
      <c r="AL90" s="22">
        <v>20.935427000000001</v>
      </c>
      <c r="AM90" s="22">
        <v>37.444105999999998</v>
      </c>
      <c r="AN90" s="22">
        <v>46.186211</v>
      </c>
      <c r="AO90" s="22">
        <v>2.5923720000000001</v>
      </c>
      <c r="AP90" s="22">
        <v>4.9909809999999997</v>
      </c>
      <c r="AQ90" s="22">
        <v>3.8509120000000001</v>
      </c>
      <c r="AR90" s="22">
        <v>11.571234</v>
      </c>
      <c r="AS90" s="22">
        <v>52.490334000000004</v>
      </c>
      <c r="AT90" s="22">
        <v>3.0170029999999999</v>
      </c>
      <c r="AU90" s="22">
        <v>12.237367000000001</v>
      </c>
      <c r="AV90" s="22">
        <v>2.0859190000000001</v>
      </c>
    </row>
    <row r="91" spans="1:48" x14ac:dyDescent="0.25">
      <c r="A91" t="s">
        <v>181</v>
      </c>
      <c r="B91" t="s">
        <v>58</v>
      </c>
      <c r="C91">
        <v>46995743</v>
      </c>
      <c r="D91" t="s">
        <v>42</v>
      </c>
      <c r="E91" s="20" t="s">
        <v>147</v>
      </c>
      <c r="F91" t="s">
        <v>39</v>
      </c>
      <c r="G91" t="s">
        <v>37</v>
      </c>
      <c r="H91" s="21">
        <f t="shared" si="4"/>
        <v>7.8315893333333335</v>
      </c>
      <c r="I91" s="34">
        <f t="shared" si="5"/>
        <v>4.1697644195334398</v>
      </c>
      <c r="J91" s="22">
        <f t="shared" si="6"/>
        <v>23.842699</v>
      </c>
      <c r="K91" s="22">
        <f t="shared" si="7"/>
        <v>10.680870307899861</v>
      </c>
      <c r="L91" s="32">
        <v>1.0586603182595E-5</v>
      </c>
      <c r="M91">
        <v>9.65288413023042E-2</v>
      </c>
      <c r="N91" s="21">
        <v>7.807385</v>
      </c>
      <c r="O91" s="22">
        <v>10.420385</v>
      </c>
      <c r="P91" s="22">
        <v>4.149864</v>
      </c>
      <c r="Q91" s="22">
        <v>19.254826999999999</v>
      </c>
      <c r="R91" s="22">
        <v>9.4212819999999997</v>
      </c>
      <c r="S91" s="22">
        <v>5.9673920000000003</v>
      </c>
      <c r="T91" s="22">
        <v>5.2524980000000001</v>
      </c>
      <c r="U91" s="22">
        <v>4.2115830000000001</v>
      </c>
      <c r="V91" s="22">
        <v>8.2601599999999991</v>
      </c>
      <c r="W91" s="22">
        <v>3.634541</v>
      </c>
      <c r="X91" s="22">
        <v>5.1222780000000006</v>
      </c>
      <c r="Y91" s="22">
        <v>10.476877</v>
      </c>
      <c r="Z91" s="22">
        <v>24.378482999999999</v>
      </c>
      <c r="AA91" s="22">
        <v>43.049178999999995</v>
      </c>
      <c r="AB91" s="22">
        <v>13.096341000000001</v>
      </c>
      <c r="AC91" s="22">
        <v>17.779768000000001</v>
      </c>
      <c r="AD91" s="22">
        <v>36.361079000000004</v>
      </c>
      <c r="AE91" s="22">
        <v>15.387080000000001</v>
      </c>
      <c r="AF91" s="22">
        <v>16.846963000000002</v>
      </c>
      <c r="AH91" s="22">
        <f>AVERAGE(AJ91:AV91)</f>
        <v>27.339314615384616</v>
      </c>
      <c r="AI91" s="22">
        <f>_xlfn.STDEV.P(AJ91:AV91)</f>
        <v>14.920717965372301</v>
      </c>
      <c r="AJ91" s="21">
        <v>40.068422999999996</v>
      </c>
      <c r="AK91" s="22">
        <v>37.731520000000003</v>
      </c>
      <c r="AL91" s="22">
        <v>15.311374000000001</v>
      </c>
      <c r="AM91" s="22">
        <v>36.957993999999999</v>
      </c>
      <c r="AN91" s="22">
        <v>28.703700999999999</v>
      </c>
      <c r="AO91" s="22">
        <v>6.9956309999999995</v>
      </c>
      <c r="AP91" s="22">
        <v>30.006213999999996</v>
      </c>
      <c r="AQ91" s="22">
        <v>12.334074000000001</v>
      </c>
      <c r="AR91" s="22">
        <v>52.873798999999998</v>
      </c>
      <c r="AS91" s="22">
        <v>43.662141999999996</v>
      </c>
      <c r="AT91" s="22">
        <v>34.926881000000002</v>
      </c>
      <c r="AU91" s="22">
        <v>10.003603</v>
      </c>
      <c r="AV91" s="22">
        <v>5.8357340000000004</v>
      </c>
    </row>
    <row r="92" spans="1:48" x14ac:dyDescent="0.25">
      <c r="A92" t="s">
        <v>111</v>
      </c>
      <c r="B92" t="s">
        <v>63</v>
      </c>
      <c r="C92">
        <v>20690940</v>
      </c>
      <c r="D92" t="s">
        <v>42</v>
      </c>
      <c r="E92" s="20" t="s">
        <v>187</v>
      </c>
      <c r="F92" t="s">
        <v>39</v>
      </c>
      <c r="G92" t="s">
        <v>37</v>
      </c>
      <c r="H92" s="21">
        <f t="shared" si="4"/>
        <v>7.4817837500000008</v>
      </c>
      <c r="I92" s="34">
        <f t="shared" si="5"/>
        <v>3.4787379528196514</v>
      </c>
      <c r="J92" s="22">
        <f t="shared" si="6"/>
        <v>32.900579428571426</v>
      </c>
      <c r="K92" s="22">
        <f t="shared" si="7"/>
        <v>19.285034218784507</v>
      </c>
      <c r="L92" s="32">
        <v>1.08908109087908E-5</v>
      </c>
      <c r="M92">
        <v>9.8164752416702902E-2</v>
      </c>
      <c r="N92" s="21">
        <v>8.4333410000000004</v>
      </c>
      <c r="O92" s="22">
        <v>7.1992230000000008</v>
      </c>
      <c r="P92" s="22">
        <v>5.2753429999999994</v>
      </c>
      <c r="Q92" s="22">
        <v>15.913902999999999</v>
      </c>
      <c r="R92" s="22">
        <v>11.323097000000001</v>
      </c>
      <c r="S92" s="22">
        <v>4.5211519999999998</v>
      </c>
      <c r="T92" s="22">
        <v>6.3723640000000001</v>
      </c>
      <c r="U92" s="22">
        <v>2.5006150000000003</v>
      </c>
      <c r="V92" s="22">
        <v>5.2503469999999997</v>
      </c>
      <c r="W92" s="22">
        <v>5.7107539999999997</v>
      </c>
      <c r="X92" s="22">
        <v>6.6532359999999997</v>
      </c>
      <c r="Y92" s="22">
        <v>10.628029999999999</v>
      </c>
      <c r="Z92" s="22">
        <v>34.148770999999996</v>
      </c>
      <c r="AA92" s="22">
        <v>15.104643000000001</v>
      </c>
      <c r="AB92" s="22">
        <v>16.7439</v>
      </c>
      <c r="AC92" s="22">
        <v>9.1280809999999999</v>
      </c>
      <c r="AD92" s="22">
        <v>66.267783999999992</v>
      </c>
      <c r="AE92" s="22">
        <v>38.187877999999998</v>
      </c>
      <c r="AF92" s="22">
        <v>50.722999000000002</v>
      </c>
      <c r="AH92" s="22">
        <f>AVERAGE(AJ92:AV92)</f>
        <v>30.75947923076923</v>
      </c>
      <c r="AI92" s="22">
        <f>_xlfn.STDEV.P(AJ92:AV92)</f>
        <v>21.281732828742154</v>
      </c>
      <c r="AJ92" s="21">
        <v>12.908785999999999</v>
      </c>
      <c r="AK92" s="22">
        <v>59.243012999999998</v>
      </c>
      <c r="AL92" s="22">
        <v>48.826293</v>
      </c>
      <c r="AM92" s="22">
        <v>48.828322</v>
      </c>
      <c r="AN92" s="22">
        <v>53.948589999999996</v>
      </c>
      <c r="AO92" s="22">
        <v>12.281172999999999</v>
      </c>
      <c r="AP92" s="22">
        <v>5.819642</v>
      </c>
      <c r="AQ92" s="22">
        <v>12.225344</v>
      </c>
      <c r="AR92" s="22">
        <v>30.011557</v>
      </c>
      <c r="AS92" s="22">
        <v>60.903025</v>
      </c>
      <c r="AT92" s="22">
        <v>7.4504070000000002</v>
      </c>
      <c r="AU92" s="22">
        <v>42.535305000000001</v>
      </c>
      <c r="AV92" s="22">
        <v>4.8917729999999997</v>
      </c>
    </row>
    <row r="93" spans="1:48" x14ac:dyDescent="0.25">
      <c r="A93" t="s">
        <v>93</v>
      </c>
      <c r="B93" t="s">
        <v>77</v>
      </c>
      <c r="C93">
        <v>158527702</v>
      </c>
      <c r="D93" t="s">
        <v>36</v>
      </c>
      <c r="E93" s="20" t="s">
        <v>94</v>
      </c>
      <c r="F93" t="s">
        <v>48</v>
      </c>
      <c r="G93" t="s">
        <v>37</v>
      </c>
      <c r="H93" s="21">
        <f t="shared" si="4"/>
        <v>12.335371916666666</v>
      </c>
      <c r="I93" s="34">
        <f t="shared" si="5"/>
        <v>6.3852173148361757</v>
      </c>
      <c r="J93" s="22">
        <f t="shared" si="6"/>
        <v>34.067244142857142</v>
      </c>
      <c r="K93" s="22">
        <f t="shared" si="7"/>
        <v>14.228612657544684</v>
      </c>
      <c r="L93" s="32">
        <v>1.1209170359968E-5</v>
      </c>
      <c r="M93">
        <v>9.8813763830968598E-2</v>
      </c>
      <c r="N93" s="21">
        <v>9.1131659999999997</v>
      </c>
      <c r="O93" s="22">
        <v>19.943390999999998</v>
      </c>
      <c r="P93" s="22">
        <v>11.335853</v>
      </c>
      <c r="Q93" s="22">
        <v>28.754913999999999</v>
      </c>
      <c r="R93" s="22">
        <v>16.266649999999998</v>
      </c>
      <c r="S93" s="22">
        <v>9.2672509999999999</v>
      </c>
      <c r="T93" s="22">
        <v>7.6621510000000006</v>
      </c>
      <c r="U93" s="22">
        <v>5.5804830000000001</v>
      </c>
      <c r="V93" s="22">
        <v>9.7374329999999993</v>
      </c>
      <c r="W93" s="22">
        <v>6.2702070000000001</v>
      </c>
      <c r="X93" s="22">
        <v>9.3679769999999998</v>
      </c>
      <c r="Y93" s="22">
        <v>14.724987</v>
      </c>
      <c r="Z93" s="22">
        <v>37.646106000000003</v>
      </c>
      <c r="AA93" s="22">
        <v>32.927591999999997</v>
      </c>
      <c r="AB93" s="22">
        <v>58.748491999999999</v>
      </c>
      <c r="AC93" s="22">
        <v>38.157440000000001</v>
      </c>
      <c r="AD93" s="22">
        <v>7.0716869999999998</v>
      </c>
      <c r="AE93" s="22">
        <v>27.513936999999999</v>
      </c>
      <c r="AF93" s="22">
        <v>36.405454999999996</v>
      </c>
      <c r="AH93" s="22">
        <f>AVERAGE(AJ93:AV93)</f>
        <v>30.787222384615387</v>
      </c>
      <c r="AI93" s="22">
        <f>_xlfn.STDEV.P(AJ93:AV93)</f>
        <v>14.649737539267642</v>
      </c>
      <c r="AJ93" s="21">
        <v>51.738610999999999</v>
      </c>
      <c r="AK93" s="22">
        <v>40.313486999999995</v>
      </c>
      <c r="AL93" s="22">
        <v>32.995330000000003</v>
      </c>
      <c r="AM93" s="22">
        <v>29.883651999999998</v>
      </c>
      <c r="AN93" s="22">
        <v>33.308602</v>
      </c>
      <c r="AO93" s="22">
        <v>10.185681000000001</v>
      </c>
      <c r="AP93" s="22">
        <v>45.800085000000003</v>
      </c>
      <c r="AQ93" s="22">
        <v>24.164338000000001</v>
      </c>
      <c r="AR93" s="22">
        <v>53.729192999999995</v>
      </c>
      <c r="AS93" s="22">
        <v>38.171118999999997</v>
      </c>
      <c r="AT93" s="22">
        <v>18.074228999999999</v>
      </c>
      <c r="AU93" s="22">
        <v>14.387717</v>
      </c>
      <c r="AV93" s="22">
        <v>7.4818470000000001</v>
      </c>
    </row>
    <row r="94" spans="1:48" x14ac:dyDescent="0.25">
      <c r="A94" t="s">
        <v>178</v>
      </c>
      <c r="B94" t="s">
        <v>173</v>
      </c>
      <c r="C94">
        <v>32889090</v>
      </c>
      <c r="D94" t="s">
        <v>42</v>
      </c>
      <c r="E94" s="20" t="s">
        <v>179</v>
      </c>
      <c r="F94" t="s">
        <v>48</v>
      </c>
      <c r="G94" t="s">
        <v>71</v>
      </c>
      <c r="H94" s="21">
        <f t="shared" si="4"/>
        <v>18.049294999999997</v>
      </c>
      <c r="I94" s="34">
        <f t="shared" si="5"/>
        <v>11.2580264122751</v>
      </c>
      <c r="J94" s="22">
        <f t="shared" si="6"/>
        <v>43.799330000000005</v>
      </c>
      <c r="K94" s="22">
        <f t="shared" si="7"/>
        <v>20.371418623803191</v>
      </c>
      <c r="L94" s="32">
        <v>1.1171133380239899E-5</v>
      </c>
      <c r="M94">
        <v>9.8813763830968598E-2</v>
      </c>
      <c r="N94" s="21">
        <v>7.4393840000000004</v>
      </c>
      <c r="O94" s="22">
        <v>13.475455</v>
      </c>
      <c r="P94" s="22">
        <v>16.684730999999999</v>
      </c>
      <c r="Q94" s="22">
        <v>37.209488</v>
      </c>
      <c r="R94" s="22">
        <v>29.161194000000002</v>
      </c>
      <c r="S94" s="22">
        <v>5.947298</v>
      </c>
      <c r="T94" s="22">
        <v>6.6573709999999995</v>
      </c>
      <c r="U94" s="22">
        <v>4.6509239999999998</v>
      </c>
      <c r="V94" s="22">
        <v>33.930385999999999</v>
      </c>
      <c r="W94" s="22">
        <v>10.070193</v>
      </c>
      <c r="X94" s="22">
        <v>23.836046</v>
      </c>
      <c r="Y94" s="22">
        <v>27.529070000000001</v>
      </c>
      <c r="Z94" s="22">
        <v>57.867091000000002</v>
      </c>
      <c r="AA94" s="22">
        <v>20.483323000000002</v>
      </c>
      <c r="AB94" s="22">
        <v>71.193035000000009</v>
      </c>
      <c r="AC94" s="22">
        <v>53.236103999999997</v>
      </c>
      <c r="AD94" s="22">
        <v>8.1118030000000001</v>
      </c>
      <c r="AE94" s="22">
        <v>44.893130999999997</v>
      </c>
      <c r="AF94" s="22">
        <v>50.810823000000006</v>
      </c>
      <c r="AH94" s="22">
        <f>AVERAGE(AJ94:AV94)</f>
        <v>34.416804076923079</v>
      </c>
      <c r="AI94" s="22">
        <f>_xlfn.STDEV.P(AJ94:AV94)</f>
        <v>22.823116844842883</v>
      </c>
      <c r="AJ94" s="21">
        <v>75.821221000000008</v>
      </c>
      <c r="AK94" s="22">
        <v>13.687339000000001</v>
      </c>
      <c r="AL94" s="22">
        <v>45.940442999999995</v>
      </c>
      <c r="AM94" s="22">
        <v>57.113824999999999</v>
      </c>
      <c r="AN94" s="22">
        <v>56.666658999999996</v>
      </c>
      <c r="AO94" s="22">
        <v>13.367425999999998</v>
      </c>
      <c r="AP94" s="22">
        <v>70.866444000000001</v>
      </c>
      <c r="AQ94" s="22">
        <v>24.115600000000001</v>
      </c>
      <c r="AR94" s="22">
        <v>10.739016999999999</v>
      </c>
      <c r="AS94" s="22">
        <v>27.425961999999998</v>
      </c>
      <c r="AT94" s="22">
        <v>8.9652209999999997</v>
      </c>
      <c r="AU94" s="22">
        <v>19.318804</v>
      </c>
      <c r="AV94" s="22">
        <v>23.390491999999998</v>
      </c>
    </row>
    <row r="95" spans="1:48" x14ac:dyDescent="0.25">
      <c r="A95" t="s">
        <v>122</v>
      </c>
      <c r="B95" t="s">
        <v>123</v>
      </c>
      <c r="C95">
        <v>99470560</v>
      </c>
      <c r="D95" t="s">
        <v>42</v>
      </c>
      <c r="E95" s="20" t="s">
        <v>192</v>
      </c>
      <c r="F95" t="s">
        <v>39</v>
      </c>
      <c r="G95" t="s">
        <v>37</v>
      </c>
      <c r="H95" s="21">
        <f t="shared" si="4"/>
        <v>7.2561075833333346</v>
      </c>
      <c r="I95" s="34">
        <f t="shared" si="5"/>
        <v>2.5713088884485913</v>
      </c>
      <c r="J95" s="22">
        <f t="shared" si="6"/>
        <v>18.674400428571431</v>
      </c>
      <c r="K95" s="22">
        <f t="shared" si="7"/>
        <v>11.570451278567669</v>
      </c>
      <c r="L95" s="32">
        <v>1.14393071887383E-5</v>
      </c>
      <c r="M95">
        <v>9.9746406775454002E-2</v>
      </c>
      <c r="N95" s="21">
        <v>10.07807</v>
      </c>
      <c r="O95" s="22">
        <v>7.7870220000000003</v>
      </c>
      <c r="P95" s="22">
        <v>6.5424120000000006</v>
      </c>
      <c r="Q95" s="22">
        <v>9.4577869999999997</v>
      </c>
      <c r="R95" s="22">
        <v>11.396673999999999</v>
      </c>
      <c r="S95" s="22">
        <v>3.8103860000000003</v>
      </c>
      <c r="T95" s="22">
        <v>5.1683240000000001</v>
      </c>
      <c r="U95" s="22">
        <v>2.2325810000000001</v>
      </c>
      <c r="V95" s="22">
        <v>5.8101700000000003</v>
      </c>
      <c r="W95" s="22">
        <v>7.472912</v>
      </c>
      <c r="X95" s="22">
        <v>7.9323589999999999</v>
      </c>
      <c r="Y95" s="22">
        <v>9.3845939999999999</v>
      </c>
      <c r="Z95" s="22">
        <v>18.774927999999999</v>
      </c>
      <c r="AA95" s="22">
        <v>8.2553719999999995</v>
      </c>
      <c r="AB95" s="22">
        <v>7.1931190000000003</v>
      </c>
      <c r="AC95" s="22">
        <v>9.2600499999999997</v>
      </c>
      <c r="AD95" s="22">
        <v>15.361775</v>
      </c>
      <c r="AE95" s="22">
        <v>36.675791000000004</v>
      </c>
      <c r="AF95" s="22">
        <v>35.199767999999999</v>
      </c>
      <c r="AH95" s="22">
        <f>AVERAGE(AJ95:AV95)</f>
        <v>19.949338615384615</v>
      </c>
      <c r="AI95" s="22">
        <f>_xlfn.STDEV.P(AJ95:AV95)</f>
        <v>14.705748999381939</v>
      </c>
      <c r="AJ95" s="21">
        <v>23.082644999999999</v>
      </c>
      <c r="AK95" s="22">
        <v>6.0291230000000002</v>
      </c>
      <c r="AL95" s="22">
        <v>38.919446999999998</v>
      </c>
      <c r="AM95" s="22">
        <v>34.481300999999995</v>
      </c>
      <c r="AN95" s="22">
        <v>40.531382999999998</v>
      </c>
      <c r="AO95" s="22">
        <v>8.2429890000000015</v>
      </c>
      <c r="AP95" s="22">
        <v>3.31853</v>
      </c>
      <c r="AQ95" s="22">
        <v>19.987085</v>
      </c>
      <c r="AR95" s="22">
        <v>13.66499</v>
      </c>
      <c r="AS95" s="22">
        <v>46.085243999999996</v>
      </c>
      <c r="AT95" s="22">
        <v>5.6111420000000001</v>
      </c>
      <c r="AU95" s="22">
        <v>15.215271999999999</v>
      </c>
      <c r="AV95" s="22">
        <v>4.1722510000000002</v>
      </c>
    </row>
    <row r="96" spans="1:48" s="37" customFormat="1" x14ac:dyDescent="0.25">
      <c r="A96" s="40" t="s">
        <v>476</v>
      </c>
      <c r="E96" s="38"/>
      <c r="H96" s="39"/>
      <c r="L96" s="39"/>
      <c r="N96" s="39"/>
      <c r="AJ96" s="39"/>
    </row>
    <row r="97" spans="1:36" x14ac:dyDescent="0.25">
      <c r="A97" s="41" t="s">
        <v>477</v>
      </c>
      <c r="AJ97"/>
    </row>
    <row r="98" spans="1:36" x14ac:dyDescent="0.25">
      <c r="AJ98"/>
    </row>
    <row r="99" spans="1:36" x14ac:dyDescent="0.25">
      <c r="AJ99"/>
    </row>
    <row r="100" spans="1:36" x14ac:dyDescent="0.25">
      <c r="AJ100"/>
    </row>
    <row r="101" spans="1:36" x14ac:dyDescent="0.25">
      <c r="AJ101"/>
    </row>
    <row r="102" spans="1:36" x14ac:dyDescent="0.25">
      <c r="AJ102"/>
    </row>
    <row r="103" spans="1:36" x14ac:dyDescent="0.25">
      <c r="AJ103"/>
    </row>
    <row r="104" spans="1:36" x14ac:dyDescent="0.25">
      <c r="AJ104"/>
    </row>
    <row r="105" spans="1:36" x14ac:dyDescent="0.25">
      <c r="AJ105"/>
    </row>
    <row r="106" spans="1:36" x14ac:dyDescent="0.25">
      <c r="AJ106"/>
    </row>
    <row r="107" spans="1:36" x14ac:dyDescent="0.25">
      <c r="AJ107"/>
    </row>
    <row r="108" spans="1:36" x14ac:dyDescent="0.25">
      <c r="AJ108"/>
    </row>
    <row r="109" spans="1:36" x14ac:dyDescent="0.25">
      <c r="AJ109"/>
    </row>
    <row r="110" spans="1:36" x14ac:dyDescent="0.25">
      <c r="AJ110"/>
    </row>
    <row r="111" spans="1:36" x14ac:dyDescent="0.25">
      <c r="AJ111"/>
    </row>
    <row r="112" spans="1:36" x14ac:dyDescent="0.25">
      <c r="AJ112"/>
    </row>
    <row r="113" spans="36:36" x14ac:dyDescent="0.25">
      <c r="AJ113"/>
    </row>
    <row r="114" spans="36:36" x14ac:dyDescent="0.25">
      <c r="AJ114"/>
    </row>
    <row r="115" spans="36:36" x14ac:dyDescent="0.25">
      <c r="AJ115"/>
    </row>
    <row r="116" spans="36:36" x14ac:dyDescent="0.25">
      <c r="AJ116"/>
    </row>
    <row r="117" spans="36:36" x14ac:dyDescent="0.25">
      <c r="AJ117"/>
    </row>
    <row r="118" spans="36:36" x14ac:dyDescent="0.25">
      <c r="AJ118"/>
    </row>
    <row r="119" spans="36:36" x14ac:dyDescent="0.25">
      <c r="AJ119"/>
    </row>
    <row r="120" spans="36:36" x14ac:dyDescent="0.25">
      <c r="AJ120"/>
    </row>
    <row r="121" spans="36:36" x14ac:dyDescent="0.25">
      <c r="AJ121"/>
    </row>
    <row r="122" spans="36:36" x14ac:dyDescent="0.25">
      <c r="AJ122"/>
    </row>
    <row r="123" spans="36:36" x14ac:dyDescent="0.25">
      <c r="AJ123"/>
    </row>
    <row r="124" spans="36:36" x14ac:dyDescent="0.25">
      <c r="AJ124"/>
    </row>
    <row r="125" spans="36:36" x14ac:dyDescent="0.25">
      <c r="AJ125"/>
    </row>
    <row r="126" spans="36:36" x14ac:dyDescent="0.25">
      <c r="AJ126"/>
    </row>
    <row r="127" spans="36:36" x14ac:dyDescent="0.25">
      <c r="AJ127"/>
    </row>
    <row r="128" spans="36:36" x14ac:dyDescent="0.25">
      <c r="AJ128"/>
    </row>
    <row r="129" spans="36:36" x14ac:dyDescent="0.25">
      <c r="AJ129"/>
    </row>
    <row r="130" spans="36:36" x14ac:dyDescent="0.25">
      <c r="AJ130"/>
    </row>
    <row r="131" spans="36:36" x14ac:dyDescent="0.25">
      <c r="AJ131"/>
    </row>
    <row r="132" spans="36:36" x14ac:dyDescent="0.25">
      <c r="AJ132"/>
    </row>
    <row r="133" spans="36:36" x14ac:dyDescent="0.25">
      <c r="AJ133"/>
    </row>
    <row r="134" spans="36:36" x14ac:dyDescent="0.25">
      <c r="AJ134"/>
    </row>
    <row r="135" spans="36:36" x14ac:dyDescent="0.25">
      <c r="AJ135"/>
    </row>
    <row r="136" spans="36:36" x14ac:dyDescent="0.25">
      <c r="AJ136"/>
    </row>
    <row r="137" spans="36:36" x14ac:dyDescent="0.25">
      <c r="AJ137"/>
    </row>
    <row r="138" spans="36:36" x14ac:dyDescent="0.25">
      <c r="AJ138"/>
    </row>
    <row r="139" spans="36:36" x14ac:dyDescent="0.25">
      <c r="AJ139"/>
    </row>
    <row r="140" spans="36:36" x14ac:dyDescent="0.25">
      <c r="AJ140"/>
    </row>
    <row r="141" spans="36:36" x14ac:dyDescent="0.25">
      <c r="AJ141"/>
    </row>
    <row r="142" spans="36:36" x14ac:dyDescent="0.25">
      <c r="AJ142"/>
    </row>
    <row r="143" spans="36:36" x14ac:dyDescent="0.25">
      <c r="AJ143"/>
    </row>
    <row r="144" spans="36:36" x14ac:dyDescent="0.25">
      <c r="AJ144"/>
    </row>
    <row r="145" spans="36:36" x14ac:dyDescent="0.25">
      <c r="AJ145"/>
    </row>
    <row r="146" spans="36:36" x14ac:dyDescent="0.25">
      <c r="AJ146"/>
    </row>
    <row r="147" spans="36:36" x14ac:dyDescent="0.25">
      <c r="AJ147"/>
    </row>
    <row r="148" spans="36:36" x14ac:dyDescent="0.25">
      <c r="AJ148"/>
    </row>
    <row r="149" spans="36:36" x14ac:dyDescent="0.25">
      <c r="AJ149"/>
    </row>
    <row r="150" spans="36:36" x14ac:dyDescent="0.25">
      <c r="AJ150"/>
    </row>
    <row r="151" spans="36:36" x14ac:dyDescent="0.25">
      <c r="AJ151"/>
    </row>
    <row r="152" spans="36:36" x14ac:dyDescent="0.25">
      <c r="AJ152"/>
    </row>
    <row r="153" spans="36:36" x14ac:dyDescent="0.25">
      <c r="AJ153"/>
    </row>
    <row r="154" spans="36:36" x14ac:dyDescent="0.25">
      <c r="AJ154"/>
    </row>
    <row r="155" spans="36:36" x14ac:dyDescent="0.25">
      <c r="AJ155"/>
    </row>
    <row r="156" spans="36:36" x14ac:dyDescent="0.25">
      <c r="AJ156"/>
    </row>
    <row r="157" spans="36:36" x14ac:dyDescent="0.25">
      <c r="AJ157"/>
    </row>
    <row r="158" spans="36:36" x14ac:dyDescent="0.25">
      <c r="AJ158"/>
    </row>
    <row r="159" spans="36:36" x14ac:dyDescent="0.25">
      <c r="AJ159"/>
    </row>
    <row r="160" spans="36:36" x14ac:dyDescent="0.25">
      <c r="AJ160"/>
    </row>
    <row r="161" spans="36:36" x14ac:dyDescent="0.25">
      <c r="AJ161"/>
    </row>
    <row r="162" spans="36:36" x14ac:dyDescent="0.25">
      <c r="AJ162"/>
    </row>
    <row r="163" spans="36:36" x14ac:dyDescent="0.25">
      <c r="AJ163"/>
    </row>
    <row r="164" spans="36:36" x14ac:dyDescent="0.25">
      <c r="AJ164"/>
    </row>
    <row r="165" spans="36:36" x14ac:dyDescent="0.25">
      <c r="AJ165"/>
    </row>
    <row r="166" spans="36:36" x14ac:dyDescent="0.25">
      <c r="AJ166"/>
    </row>
    <row r="167" spans="36:36" x14ac:dyDescent="0.25">
      <c r="AJ167"/>
    </row>
    <row r="168" spans="36:36" x14ac:dyDescent="0.25">
      <c r="AJ168"/>
    </row>
    <row r="169" spans="36:36" x14ac:dyDescent="0.25">
      <c r="AJ169"/>
    </row>
    <row r="170" spans="36:36" x14ac:dyDescent="0.25">
      <c r="AJ170"/>
    </row>
    <row r="171" spans="36:36" x14ac:dyDescent="0.25">
      <c r="AJ171"/>
    </row>
    <row r="172" spans="36:36" x14ac:dyDescent="0.25">
      <c r="AJ172"/>
    </row>
    <row r="173" spans="36:36" x14ac:dyDescent="0.25">
      <c r="AJ173"/>
    </row>
    <row r="174" spans="36:36" x14ac:dyDescent="0.25">
      <c r="AJ174"/>
    </row>
    <row r="175" spans="36:36" x14ac:dyDescent="0.25">
      <c r="AJ175"/>
    </row>
    <row r="176" spans="36:36" x14ac:dyDescent="0.25">
      <c r="AJ176"/>
    </row>
    <row r="177" spans="36:36" x14ac:dyDescent="0.25">
      <c r="AJ177"/>
    </row>
    <row r="178" spans="36:36" x14ac:dyDescent="0.25">
      <c r="AJ178"/>
    </row>
    <row r="179" spans="36:36" x14ac:dyDescent="0.25">
      <c r="AJ179"/>
    </row>
    <row r="180" spans="36:36" x14ac:dyDescent="0.25">
      <c r="AJ180"/>
    </row>
    <row r="181" spans="36:36" x14ac:dyDescent="0.25">
      <c r="AJ181"/>
    </row>
    <row r="182" spans="36:36" x14ac:dyDescent="0.25">
      <c r="AJ182"/>
    </row>
    <row r="183" spans="36:36" x14ac:dyDescent="0.25">
      <c r="AJ183"/>
    </row>
    <row r="184" spans="36:36" x14ac:dyDescent="0.25">
      <c r="AJ184"/>
    </row>
    <row r="185" spans="36:36" x14ac:dyDescent="0.25">
      <c r="AJ185"/>
    </row>
    <row r="186" spans="36:36" x14ac:dyDescent="0.25">
      <c r="AJ186"/>
    </row>
    <row r="187" spans="36:36" x14ac:dyDescent="0.25">
      <c r="AJ187"/>
    </row>
    <row r="188" spans="36:36" x14ac:dyDescent="0.25">
      <c r="AJ188"/>
    </row>
    <row r="189" spans="36:36" x14ac:dyDescent="0.25">
      <c r="AJ189"/>
    </row>
    <row r="190" spans="36:36" x14ac:dyDescent="0.25">
      <c r="AJ190"/>
    </row>
    <row r="191" spans="36:36" x14ac:dyDescent="0.25">
      <c r="AJ191"/>
    </row>
    <row r="192" spans="36:36" x14ac:dyDescent="0.25">
      <c r="AJ192"/>
    </row>
  </sheetData>
  <sortState xmlns:xlrd2="http://schemas.microsoft.com/office/spreadsheetml/2017/richdata2" ref="A4:AW95">
    <sortCondition ref="AW4:AW95"/>
  </sortState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4C323-61C6-4197-AC43-B4660D1FB1A8}">
  <dimension ref="A1:L29"/>
  <sheetViews>
    <sheetView zoomScaleNormal="100" workbookViewId="0">
      <selection activeCell="O10" sqref="O10"/>
    </sheetView>
  </sheetViews>
  <sheetFormatPr defaultRowHeight="15.75" x14ac:dyDescent="0.25"/>
  <cols>
    <col min="1" max="1" width="14.875" customWidth="1"/>
    <col min="3" max="3" width="10.75" customWidth="1"/>
    <col min="7" max="7" width="13.125" customWidth="1"/>
    <col min="8" max="8" width="14.5" customWidth="1"/>
    <col min="9" max="9" width="17.875" customWidth="1"/>
    <col min="10" max="10" width="22" customWidth="1"/>
    <col min="11" max="11" width="15.875" customWidth="1"/>
  </cols>
  <sheetData>
    <row r="1" spans="1:12" ht="21" x14ac:dyDescent="0.35">
      <c r="A1" t="s">
        <v>484</v>
      </c>
      <c r="B1" s="17"/>
      <c r="C1" s="17"/>
      <c r="D1" s="17"/>
      <c r="E1" s="17"/>
      <c r="F1" s="17"/>
    </row>
    <row r="2" spans="1:12" ht="16.5" thickBot="1" x14ac:dyDescent="0.3">
      <c r="A2" s="35" t="s">
        <v>485</v>
      </c>
      <c r="B2" s="17"/>
      <c r="C2" s="17"/>
      <c r="D2" s="17"/>
      <c r="E2" s="17"/>
      <c r="F2" s="17"/>
    </row>
    <row r="3" spans="1:12" s="49" customFormat="1" ht="60" customHeight="1" thickTop="1" thickBot="1" x14ac:dyDescent="0.3">
      <c r="A3" s="81" t="s">
        <v>396</v>
      </c>
      <c r="B3" s="82" t="s">
        <v>397</v>
      </c>
      <c r="C3" s="82" t="s">
        <v>398</v>
      </c>
      <c r="D3" s="82" t="s">
        <v>506</v>
      </c>
      <c r="E3" s="82" t="s">
        <v>399</v>
      </c>
      <c r="F3" s="83" t="s">
        <v>507</v>
      </c>
      <c r="G3" s="84" t="s">
        <v>437</v>
      </c>
      <c r="H3" s="84" t="s">
        <v>438</v>
      </c>
      <c r="I3" s="84" t="s">
        <v>508</v>
      </c>
      <c r="J3" s="82" t="s">
        <v>400</v>
      </c>
      <c r="K3" s="85" t="s">
        <v>461</v>
      </c>
      <c r="L3" s="85" t="s">
        <v>439</v>
      </c>
    </row>
    <row r="4" spans="1:12" s="49" customFormat="1" ht="63" x14ac:dyDescent="0.25">
      <c r="A4" s="86" t="s">
        <v>401</v>
      </c>
      <c r="B4" s="87" t="s">
        <v>402</v>
      </c>
      <c r="C4" s="87" t="s">
        <v>403</v>
      </c>
      <c r="D4" s="87">
        <v>27.2</v>
      </c>
      <c r="E4" s="87">
        <v>14</v>
      </c>
      <c r="F4" s="96" t="s">
        <v>509</v>
      </c>
      <c r="G4" s="87" t="s">
        <v>404</v>
      </c>
      <c r="H4" s="87" t="s">
        <v>405</v>
      </c>
      <c r="I4" s="88" t="s">
        <v>463</v>
      </c>
      <c r="J4" s="87" t="s">
        <v>493</v>
      </c>
      <c r="K4" s="89" t="s">
        <v>451</v>
      </c>
      <c r="L4" s="89" t="s">
        <v>495</v>
      </c>
    </row>
    <row r="5" spans="1:12" s="49" customFormat="1" ht="31.5" x14ac:dyDescent="0.25">
      <c r="A5" s="90" t="s">
        <v>96</v>
      </c>
      <c r="B5" s="91" t="s">
        <v>406</v>
      </c>
      <c r="C5" s="91" t="s">
        <v>407</v>
      </c>
      <c r="D5" s="91">
        <v>28.2</v>
      </c>
      <c r="E5" s="91">
        <v>10</v>
      </c>
      <c r="F5" s="97" t="s">
        <v>510</v>
      </c>
      <c r="G5" s="91" t="s">
        <v>404</v>
      </c>
      <c r="H5" s="91" t="s">
        <v>408</v>
      </c>
      <c r="I5" s="91" t="s">
        <v>464</v>
      </c>
      <c r="J5" s="91" t="s">
        <v>409</v>
      </c>
      <c r="K5" s="92" t="s">
        <v>454</v>
      </c>
      <c r="L5" s="89" t="s">
        <v>420</v>
      </c>
    </row>
    <row r="6" spans="1:12" s="49" customFormat="1" ht="31.5" x14ac:dyDescent="0.25">
      <c r="A6" s="90" t="s">
        <v>109</v>
      </c>
      <c r="B6" s="91" t="s">
        <v>410</v>
      </c>
      <c r="C6" s="91" t="s">
        <v>411</v>
      </c>
      <c r="D6" s="91">
        <v>14.9</v>
      </c>
      <c r="E6" s="91">
        <v>7</v>
      </c>
      <c r="F6" s="97" t="s">
        <v>511</v>
      </c>
      <c r="G6" s="91" t="s">
        <v>404</v>
      </c>
      <c r="H6" s="91" t="s">
        <v>412</v>
      </c>
      <c r="I6" s="91" t="s">
        <v>463</v>
      </c>
      <c r="J6" s="91" t="s">
        <v>413</v>
      </c>
      <c r="K6" s="92" t="s">
        <v>455</v>
      </c>
      <c r="L6" s="89" t="s">
        <v>425</v>
      </c>
    </row>
    <row r="7" spans="1:12" s="49" customFormat="1" ht="31.5" x14ac:dyDescent="0.25">
      <c r="A7" s="90" t="s">
        <v>56</v>
      </c>
      <c r="B7" s="91" t="s">
        <v>414</v>
      </c>
      <c r="C7" s="91" t="s">
        <v>415</v>
      </c>
      <c r="D7" s="91">
        <v>23.8</v>
      </c>
      <c r="E7" s="91">
        <v>10</v>
      </c>
      <c r="F7" s="97" t="s">
        <v>512</v>
      </c>
      <c r="G7" s="91" t="s">
        <v>416</v>
      </c>
      <c r="H7" s="91" t="s">
        <v>405</v>
      </c>
      <c r="I7" s="91" t="s">
        <v>465</v>
      </c>
      <c r="J7" s="91" t="s">
        <v>413</v>
      </c>
      <c r="K7" s="92" t="s">
        <v>457</v>
      </c>
      <c r="L7" s="89" t="s">
        <v>430</v>
      </c>
    </row>
    <row r="8" spans="1:12" s="49" customFormat="1" ht="63" x14ac:dyDescent="0.25">
      <c r="A8" s="90" t="s">
        <v>187</v>
      </c>
      <c r="B8" s="91" t="s">
        <v>417</v>
      </c>
      <c r="C8" s="91" t="s">
        <v>418</v>
      </c>
      <c r="D8" s="91">
        <v>22.8</v>
      </c>
      <c r="E8" s="91">
        <v>12</v>
      </c>
      <c r="F8" s="97" t="s">
        <v>513</v>
      </c>
      <c r="G8" s="91" t="s">
        <v>404</v>
      </c>
      <c r="H8" s="91" t="s">
        <v>419</v>
      </c>
      <c r="I8" s="91" t="s">
        <v>464</v>
      </c>
      <c r="J8" s="91" t="s">
        <v>413</v>
      </c>
      <c r="K8" s="92" t="s">
        <v>459</v>
      </c>
      <c r="L8" s="89" t="s">
        <v>432</v>
      </c>
    </row>
    <row r="9" spans="1:12" s="49" customFormat="1" ht="31.5" x14ac:dyDescent="0.25">
      <c r="A9" s="90" t="s">
        <v>194</v>
      </c>
      <c r="B9" s="91" t="s">
        <v>421</v>
      </c>
      <c r="C9" s="91" t="s">
        <v>422</v>
      </c>
      <c r="D9" s="91">
        <v>20.3</v>
      </c>
      <c r="E9" s="91">
        <v>11</v>
      </c>
      <c r="F9" s="97" t="s">
        <v>514</v>
      </c>
      <c r="G9" s="91" t="s">
        <v>423</v>
      </c>
      <c r="H9" s="91" t="s">
        <v>423</v>
      </c>
      <c r="I9" s="91" t="s">
        <v>464</v>
      </c>
      <c r="J9" s="91" t="s">
        <v>424</v>
      </c>
      <c r="K9" s="92" t="s">
        <v>452</v>
      </c>
      <c r="L9" s="89" t="s">
        <v>436</v>
      </c>
    </row>
    <row r="10" spans="1:12" s="49" customFormat="1" ht="47.25" x14ac:dyDescent="0.25">
      <c r="A10" s="90" t="s">
        <v>100</v>
      </c>
      <c r="B10" s="91" t="s">
        <v>426</v>
      </c>
      <c r="C10" s="91" t="s">
        <v>427</v>
      </c>
      <c r="D10" s="91">
        <v>17.5</v>
      </c>
      <c r="E10" s="91">
        <v>11</v>
      </c>
      <c r="F10" s="97" t="s">
        <v>515</v>
      </c>
      <c r="G10" s="91" t="s">
        <v>428</v>
      </c>
      <c r="H10" s="91" t="s">
        <v>423</v>
      </c>
      <c r="I10" s="91" t="s">
        <v>464</v>
      </c>
      <c r="J10" s="91" t="s">
        <v>429</v>
      </c>
      <c r="K10" s="92" t="s">
        <v>458</v>
      </c>
      <c r="L10" s="89" t="s">
        <v>460</v>
      </c>
    </row>
    <row r="11" spans="1:12" s="49" customFormat="1" ht="31.5" x14ac:dyDescent="0.25">
      <c r="A11" s="90" t="s">
        <v>105</v>
      </c>
      <c r="B11" s="91" t="s">
        <v>414</v>
      </c>
      <c r="C11" s="91" t="s">
        <v>431</v>
      </c>
      <c r="D11" s="91">
        <v>24.2</v>
      </c>
      <c r="E11" s="91">
        <v>10</v>
      </c>
      <c r="F11" s="97" t="s">
        <v>515</v>
      </c>
      <c r="G11" s="91" t="s">
        <v>404</v>
      </c>
      <c r="H11" s="91" t="s">
        <v>404</v>
      </c>
      <c r="I11" s="91" t="s">
        <v>466</v>
      </c>
      <c r="J11" s="91" t="s">
        <v>516</v>
      </c>
      <c r="K11" s="92" t="s">
        <v>453</v>
      </c>
      <c r="L11" s="89" t="s">
        <v>462</v>
      </c>
    </row>
    <row r="12" spans="1:12" s="49" customFormat="1" ht="32.25" thickBot="1" x14ac:dyDescent="0.3">
      <c r="A12" s="93" t="s">
        <v>191</v>
      </c>
      <c r="B12" s="94" t="s">
        <v>417</v>
      </c>
      <c r="C12" s="94" t="s">
        <v>433</v>
      </c>
      <c r="D12" s="94">
        <v>15.4</v>
      </c>
      <c r="E12" s="94">
        <v>7</v>
      </c>
      <c r="F12" s="98" t="s">
        <v>517</v>
      </c>
      <c r="G12" s="94" t="s">
        <v>434</v>
      </c>
      <c r="H12" s="94" t="s">
        <v>434</v>
      </c>
      <c r="I12" s="94" t="s">
        <v>464</v>
      </c>
      <c r="J12" s="94" t="s">
        <v>435</v>
      </c>
      <c r="K12" s="95" t="s">
        <v>456</v>
      </c>
      <c r="L12" s="89" t="s">
        <v>494</v>
      </c>
    </row>
    <row r="13" spans="1:12" s="49" customFormat="1" x14ac:dyDescent="0.25">
      <c r="A13" s="69" t="s">
        <v>503</v>
      </c>
      <c r="B13" s="70"/>
      <c r="C13" s="70"/>
      <c r="D13" s="70"/>
      <c r="E13" s="70"/>
      <c r="F13" s="70"/>
      <c r="G13" s="70"/>
      <c r="H13" s="70"/>
      <c r="I13" s="70"/>
      <c r="J13" s="70"/>
      <c r="K13" s="71"/>
      <c r="L13" s="72"/>
    </row>
    <row r="14" spans="1:12" s="49" customFormat="1" x14ac:dyDescent="0.25">
      <c r="A14" s="73" t="s">
        <v>504</v>
      </c>
      <c r="B14" s="74"/>
      <c r="C14" s="74"/>
      <c r="D14" s="74"/>
      <c r="E14" s="74"/>
      <c r="F14" s="74"/>
      <c r="G14" s="74"/>
      <c r="H14" s="74"/>
      <c r="I14" s="74"/>
      <c r="J14" s="74"/>
      <c r="K14" s="75"/>
      <c r="L14" s="76"/>
    </row>
    <row r="15" spans="1:12" s="49" customFormat="1" x14ac:dyDescent="0.25">
      <c r="A15" s="77" t="s">
        <v>505</v>
      </c>
      <c r="B15" s="78"/>
      <c r="C15" s="78"/>
      <c r="D15" s="78"/>
      <c r="E15" s="78"/>
      <c r="F15" s="78"/>
      <c r="G15" s="78"/>
      <c r="H15" s="78"/>
      <c r="I15" s="78"/>
      <c r="J15" s="78"/>
      <c r="K15" s="79"/>
      <c r="L15" s="80"/>
    </row>
    <row r="17" spans="1:2" x14ac:dyDescent="0.25">
      <c r="A17" s="11" t="s">
        <v>440</v>
      </c>
    </row>
    <row r="18" spans="1:2" x14ac:dyDescent="0.25">
      <c r="A18" s="19">
        <v>1</v>
      </c>
      <c r="B18" s="49" t="s">
        <v>518</v>
      </c>
    </row>
    <row r="19" spans="1:2" x14ac:dyDescent="0.25">
      <c r="A19" s="19">
        <v>2</v>
      </c>
      <c r="B19" s="49" t="s">
        <v>519</v>
      </c>
    </row>
    <row r="20" spans="1:2" x14ac:dyDescent="0.25">
      <c r="A20" s="19">
        <v>3</v>
      </c>
      <c r="B20" s="99" t="s">
        <v>520</v>
      </c>
    </row>
    <row r="21" spans="1:2" x14ac:dyDescent="0.25">
      <c r="A21" s="19">
        <v>4</v>
      </c>
      <c r="B21" s="49" t="s">
        <v>521</v>
      </c>
    </row>
    <row r="22" spans="1:2" x14ac:dyDescent="0.25">
      <c r="A22" s="19">
        <v>5</v>
      </c>
      <c r="B22" s="99" t="s">
        <v>522</v>
      </c>
    </row>
    <row r="23" spans="1:2" x14ac:dyDescent="0.25">
      <c r="A23" s="19">
        <v>6</v>
      </c>
      <c r="B23" s="99" t="s">
        <v>523</v>
      </c>
    </row>
    <row r="24" spans="1:2" x14ac:dyDescent="0.25">
      <c r="A24" s="19">
        <v>7</v>
      </c>
      <c r="B24" s="99" t="s">
        <v>524</v>
      </c>
    </row>
    <row r="25" spans="1:2" x14ac:dyDescent="0.25">
      <c r="A25" s="19">
        <v>8</v>
      </c>
      <c r="B25" s="99" t="s">
        <v>525</v>
      </c>
    </row>
    <row r="26" spans="1:2" x14ac:dyDescent="0.25">
      <c r="A26" s="19">
        <v>9</v>
      </c>
      <c r="B26" s="99" t="s">
        <v>526</v>
      </c>
    </row>
    <row r="27" spans="1:2" x14ac:dyDescent="0.25">
      <c r="A27" s="19">
        <v>10</v>
      </c>
      <c r="B27" s="99" t="s">
        <v>527</v>
      </c>
    </row>
    <row r="28" spans="1:2" x14ac:dyDescent="0.25">
      <c r="A28" s="19">
        <v>11</v>
      </c>
      <c r="B28" s="99" t="s">
        <v>528</v>
      </c>
    </row>
    <row r="29" spans="1:2" x14ac:dyDescent="0.25">
      <c r="A29" s="19">
        <v>12</v>
      </c>
      <c r="B29" s="99" t="s">
        <v>529</v>
      </c>
    </row>
  </sheetData>
  <mergeCells count="5">
    <mergeCell ref="A13:I13"/>
    <mergeCell ref="A14:I14"/>
    <mergeCell ref="A15:I15"/>
    <mergeCell ref="J13:J15"/>
    <mergeCell ref="L13:L15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6"/>
  <sheetViews>
    <sheetView workbookViewId="0">
      <selection activeCell="N27" sqref="N27"/>
    </sheetView>
  </sheetViews>
  <sheetFormatPr defaultColWidth="11" defaultRowHeight="15.75" x14ac:dyDescent="0.25"/>
  <cols>
    <col min="1" max="1" width="3.125" customWidth="1"/>
    <col min="2" max="2" width="25.75" bestFit="1" customWidth="1"/>
  </cols>
  <sheetData>
    <row r="1" spans="1:12" ht="21" x14ac:dyDescent="0.35">
      <c r="A1" t="s">
        <v>486</v>
      </c>
      <c r="B1" s="17"/>
      <c r="C1" s="17"/>
      <c r="D1" s="17"/>
      <c r="E1" s="17"/>
      <c r="F1" s="17"/>
    </row>
    <row r="2" spans="1:12" x14ac:dyDescent="0.25">
      <c r="A2" s="35" t="s">
        <v>487</v>
      </c>
      <c r="B2" s="17"/>
      <c r="C2" s="17"/>
      <c r="D2" s="17"/>
      <c r="E2" s="17"/>
      <c r="F2" s="17"/>
    </row>
    <row r="3" spans="1:12" x14ac:dyDescent="0.25">
      <c r="C3" s="23" t="s">
        <v>320</v>
      </c>
      <c r="D3" s="23" t="s">
        <v>184</v>
      </c>
      <c r="E3" s="23" t="s">
        <v>194</v>
      </c>
      <c r="F3" s="23" t="s">
        <v>109</v>
      </c>
      <c r="G3" s="23" t="s">
        <v>105</v>
      </c>
      <c r="H3" s="23" t="s">
        <v>191</v>
      </c>
      <c r="I3" s="23" t="s">
        <v>96</v>
      </c>
      <c r="J3" s="23" t="s">
        <v>187</v>
      </c>
      <c r="K3" s="23" t="s">
        <v>100</v>
      </c>
      <c r="L3" s="23" t="s">
        <v>56</v>
      </c>
    </row>
    <row r="4" spans="1:12" x14ac:dyDescent="0.25">
      <c r="A4" s="45" t="s">
        <v>449</v>
      </c>
      <c r="B4" s="26" t="s">
        <v>29</v>
      </c>
      <c r="C4">
        <v>41.28</v>
      </c>
      <c r="D4">
        <v>84.99</v>
      </c>
      <c r="E4">
        <v>0.88</v>
      </c>
      <c r="F4">
        <v>2.81</v>
      </c>
      <c r="G4">
        <v>0.06</v>
      </c>
      <c r="H4">
        <v>0.78</v>
      </c>
      <c r="I4">
        <v>0.23</v>
      </c>
      <c r="J4">
        <v>0.06</v>
      </c>
      <c r="K4">
        <v>0</v>
      </c>
      <c r="L4">
        <v>4.84</v>
      </c>
    </row>
    <row r="5" spans="1:12" x14ac:dyDescent="0.25">
      <c r="A5" s="45"/>
      <c r="B5" s="26" t="s">
        <v>10</v>
      </c>
      <c r="C5">
        <v>10.33</v>
      </c>
      <c r="D5">
        <v>20.69</v>
      </c>
      <c r="E5">
        <v>0</v>
      </c>
      <c r="F5">
        <v>2.63</v>
      </c>
      <c r="G5">
        <v>0.21</v>
      </c>
      <c r="H5">
        <v>0.23</v>
      </c>
      <c r="I5">
        <v>0</v>
      </c>
      <c r="J5">
        <v>0</v>
      </c>
      <c r="K5">
        <v>0</v>
      </c>
      <c r="L5">
        <v>2.91</v>
      </c>
    </row>
    <row r="6" spans="1:12" x14ac:dyDescent="0.25">
      <c r="A6" s="45"/>
      <c r="B6" s="26" t="s">
        <v>23</v>
      </c>
      <c r="C6">
        <v>19.27</v>
      </c>
      <c r="D6">
        <v>31.09</v>
      </c>
      <c r="E6">
        <v>0.24</v>
      </c>
      <c r="F6">
        <v>9.74</v>
      </c>
      <c r="G6">
        <v>0.27</v>
      </c>
      <c r="H6">
        <v>0.04</v>
      </c>
      <c r="I6">
        <v>0.17</v>
      </c>
      <c r="J6">
        <v>0.08</v>
      </c>
      <c r="K6">
        <v>0.28999999999999998</v>
      </c>
      <c r="L6">
        <v>3.44</v>
      </c>
    </row>
    <row r="7" spans="1:12" x14ac:dyDescent="0.25">
      <c r="A7" s="45"/>
      <c r="B7" s="26" t="s">
        <v>28</v>
      </c>
      <c r="C7">
        <v>9.43</v>
      </c>
      <c r="D7">
        <v>16.05</v>
      </c>
      <c r="E7">
        <v>0.09</v>
      </c>
      <c r="F7">
        <v>0.56999999999999995</v>
      </c>
      <c r="G7">
        <v>0.04</v>
      </c>
      <c r="H7">
        <v>0.26</v>
      </c>
      <c r="I7">
        <v>0.04</v>
      </c>
      <c r="J7">
        <v>0.84</v>
      </c>
      <c r="K7">
        <v>0.71</v>
      </c>
      <c r="L7">
        <v>1.79</v>
      </c>
    </row>
    <row r="8" spans="1:12" x14ac:dyDescent="0.25">
      <c r="A8" s="45"/>
      <c r="B8" s="26" t="s">
        <v>21</v>
      </c>
      <c r="C8">
        <v>9.8000000000000007</v>
      </c>
      <c r="D8">
        <v>22.76</v>
      </c>
      <c r="E8">
        <v>0.72</v>
      </c>
      <c r="F8">
        <v>0.18</v>
      </c>
      <c r="G8">
        <v>0.01</v>
      </c>
      <c r="H8">
        <v>0.01</v>
      </c>
      <c r="I8">
        <v>0.2</v>
      </c>
      <c r="J8">
        <v>0.06</v>
      </c>
      <c r="K8">
        <v>0.43</v>
      </c>
      <c r="L8">
        <v>3.66</v>
      </c>
    </row>
    <row r="9" spans="1:12" x14ac:dyDescent="0.25">
      <c r="A9" s="45"/>
      <c r="B9" s="26" t="s">
        <v>24</v>
      </c>
      <c r="C9">
        <v>105.06</v>
      </c>
      <c r="D9">
        <v>161.97</v>
      </c>
      <c r="E9">
        <v>0.17</v>
      </c>
      <c r="F9">
        <v>0.03</v>
      </c>
      <c r="G9">
        <v>0.26</v>
      </c>
      <c r="H9">
        <v>0</v>
      </c>
      <c r="I9">
        <v>0.02</v>
      </c>
      <c r="J9">
        <v>0</v>
      </c>
      <c r="K9">
        <v>0</v>
      </c>
      <c r="L9">
        <v>2.44</v>
      </c>
    </row>
    <row r="10" spans="1:12" x14ac:dyDescent="0.25">
      <c r="A10" s="45"/>
      <c r="B10" s="26" t="s">
        <v>7</v>
      </c>
      <c r="C10">
        <v>70.88</v>
      </c>
      <c r="D10">
        <v>132.57</v>
      </c>
      <c r="E10">
        <v>0.88</v>
      </c>
      <c r="F10">
        <v>14.44</v>
      </c>
      <c r="G10">
        <v>0.74</v>
      </c>
      <c r="H10">
        <v>0.5</v>
      </c>
      <c r="I10">
        <v>0.04</v>
      </c>
      <c r="J10">
        <v>0</v>
      </c>
      <c r="K10">
        <v>0</v>
      </c>
      <c r="L10">
        <v>5.31</v>
      </c>
    </row>
    <row r="11" spans="1:12" x14ac:dyDescent="0.25">
      <c r="A11" s="45"/>
      <c r="B11" s="26" t="s">
        <v>30</v>
      </c>
      <c r="C11">
        <v>140.29</v>
      </c>
      <c r="D11">
        <v>234.46</v>
      </c>
      <c r="E11">
        <v>11.76</v>
      </c>
      <c r="F11">
        <v>29.87</v>
      </c>
      <c r="G11">
        <v>0.72</v>
      </c>
      <c r="H11">
        <v>2.29</v>
      </c>
      <c r="I11">
        <v>0</v>
      </c>
      <c r="J11">
        <v>0.06</v>
      </c>
      <c r="K11">
        <v>0</v>
      </c>
      <c r="L11">
        <v>3.9</v>
      </c>
    </row>
    <row r="12" spans="1:12" x14ac:dyDescent="0.25">
      <c r="A12" s="45"/>
      <c r="B12" s="26" t="s">
        <v>2</v>
      </c>
      <c r="C12">
        <v>96.36</v>
      </c>
      <c r="D12">
        <v>110.62</v>
      </c>
      <c r="E12">
        <v>15.63</v>
      </c>
      <c r="F12">
        <v>1.9</v>
      </c>
      <c r="G12">
        <v>0.16</v>
      </c>
      <c r="H12">
        <v>0.35</v>
      </c>
      <c r="I12">
        <v>0.03</v>
      </c>
      <c r="J12">
        <v>5.04</v>
      </c>
      <c r="K12">
        <v>0.22</v>
      </c>
      <c r="L12">
        <v>10.84</v>
      </c>
    </row>
    <row r="13" spans="1:12" x14ac:dyDescent="0.25">
      <c r="A13" s="45"/>
      <c r="B13" s="26" t="s">
        <v>12</v>
      </c>
      <c r="C13">
        <v>44.61</v>
      </c>
      <c r="D13">
        <v>88.52</v>
      </c>
      <c r="E13">
        <v>0.15</v>
      </c>
      <c r="F13">
        <v>1.23</v>
      </c>
      <c r="G13">
        <v>0</v>
      </c>
      <c r="H13">
        <v>0.73</v>
      </c>
      <c r="I13">
        <v>0</v>
      </c>
      <c r="J13">
        <v>0.04</v>
      </c>
      <c r="K13">
        <v>0.09</v>
      </c>
      <c r="L13">
        <v>8.17</v>
      </c>
    </row>
    <row r="14" spans="1:12" x14ac:dyDescent="0.25">
      <c r="A14" s="45"/>
      <c r="B14" s="26" t="s">
        <v>11</v>
      </c>
      <c r="C14">
        <v>23.75</v>
      </c>
      <c r="D14">
        <v>43.64</v>
      </c>
      <c r="E14">
        <v>44.62</v>
      </c>
      <c r="F14">
        <v>0</v>
      </c>
      <c r="G14">
        <v>0.26</v>
      </c>
      <c r="H14">
        <v>0.03</v>
      </c>
      <c r="I14">
        <v>0</v>
      </c>
      <c r="J14">
        <v>0.39</v>
      </c>
      <c r="K14">
        <v>0</v>
      </c>
      <c r="L14">
        <v>6.83</v>
      </c>
    </row>
    <row r="15" spans="1:12" x14ac:dyDescent="0.25">
      <c r="A15" s="45"/>
      <c r="B15" s="26" t="s">
        <v>14</v>
      </c>
      <c r="C15">
        <v>2.67</v>
      </c>
      <c r="D15">
        <v>4.42</v>
      </c>
      <c r="E15">
        <v>1.31</v>
      </c>
      <c r="F15">
        <v>0.31</v>
      </c>
      <c r="G15">
        <v>0.21</v>
      </c>
      <c r="H15">
        <v>0</v>
      </c>
      <c r="I15">
        <v>0.04</v>
      </c>
      <c r="J15">
        <v>0</v>
      </c>
      <c r="K15">
        <v>0</v>
      </c>
      <c r="L15">
        <v>3.7</v>
      </c>
    </row>
    <row r="16" spans="1:12" x14ac:dyDescent="0.25">
      <c r="A16" s="46" t="s">
        <v>450</v>
      </c>
      <c r="B16" s="27" t="s">
        <v>8</v>
      </c>
      <c r="C16">
        <v>16.38</v>
      </c>
      <c r="D16">
        <v>25.35</v>
      </c>
      <c r="E16">
        <v>0.48</v>
      </c>
      <c r="F16">
        <v>2.2400000000000002</v>
      </c>
      <c r="G16">
        <v>0.25</v>
      </c>
      <c r="H16">
        <v>0.11</v>
      </c>
      <c r="I16">
        <v>0.01</v>
      </c>
      <c r="J16">
        <v>0.06</v>
      </c>
      <c r="K16">
        <v>0</v>
      </c>
      <c r="L16">
        <v>1.1000000000000001</v>
      </c>
    </row>
    <row r="17" spans="1:12" x14ac:dyDescent="0.25">
      <c r="A17" s="46"/>
      <c r="B17" s="27" t="s">
        <v>27</v>
      </c>
      <c r="C17">
        <v>17.36</v>
      </c>
      <c r="D17">
        <v>42.41</v>
      </c>
      <c r="E17">
        <v>0.8</v>
      </c>
      <c r="F17">
        <v>1.19</v>
      </c>
      <c r="G17">
        <v>0.04</v>
      </c>
      <c r="H17">
        <v>0.23</v>
      </c>
      <c r="I17">
        <v>0</v>
      </c>
      <c r="J17">
        <v>0.04</v>
      </c>
      <c r="K17">
        <v>0.01</v>
      </c>
      <c r="L17">
        <v>2.1</v>
      </c>
    </row>
    <row r="18" spans="1:12" x14ac:dyDescent="0.25">
      <c r="A18" s="46"/>
      <c r="B18" s="27" t="s">
        <v>3</v>
      </c>
      <c r="C18">
        <v>3.61</v>
      </c>
      <c r="D18">
        <v>10.34</v>
      </c>
      <c r="E18">
        <v>0.08</v>
      </c>
      <c r="F18">
        <v>0.02</v>
      </c>
      <c r="G18">
        <v>0.06</v>
      </c>
      <c r="H18">
        <v>0.03</v>
      </c>
      <c r="I18">
        <v>0</v>
      </c>
      <c r="J18">
        <v>0</v>
      </c>
      <c r="K18">
        <v>0</v>
      </c>
      <c r="L18">
        <v>0.23</v>
      </c>
    </row>
    <row r="19" spans="1:12" x14ac:dyDescent="0.25">
      <c r="A19" s="46"/>
      <c r="B19" s="27" t="s">
        <v>18</v>
      </c>
      <c r="C19">
        <v>26.42</v>
      </c>
      <c r="D19">
        <v>69.16</v>
      </c>
      <c r="E19">
        <v>0.6</v>
      </c>
      <c r="F19">
        <v>30.18</v>
      </c>
      <c r="G19">
        <v>0.13</v>
      </c>
      <c r="H19">
        <v>0.67</v>
      </c>
      <c r="I19">
        <v>0</v>
      </c>
      <c r="J19">
        <v>0</v>
      </c>
      <c r="K19">
        <v>2.68</v>
      </c>
      <c r="L19">
        <v>6.47</v>
      </c>
    </row>
    <row r="20" spans="1:12" x14ac:dyDescent="0.25">
      <c r="A20" s="46"/>
      <c r="B20" s="27" t="s">
        <v>16</v>
      </c>
      <c r="C20">
        <v>34.39</v>
      </c>
      <c r="D20">
        <v>59.83</v>
      </c>
      <c r="E20">
        <v>10.9</v>
      </c>
      <c r="F20">
        <v>0.27</v>
      </c>
      <c r="G20">
        <v>0.84</v>
      </c>
      <c r="H20">
        <v>0.18</v>
      </c>
      <c r="I20">
        <v>0.01</v>
      </c>
      <c r="J20">
        <v>0.02</v>
      </c>
      <c r="K20">
        <v>0</v>
      </c>
      <c r="L20">
        <v>2.48</v>
      </c>
    </row>
    <row r="21" spans="1:12" x14ac:dyDescent="0.25">
      <c r="A21" s="46"/>
      <c r="B21" s="27" t="s">
        <v>1</v>
      </c>
      <c r="C21">
        <v>11.4</v>
      </c>
      <c r="D21">
        <v>13.09</v>
      </c>
      <c r="E21">
        <v>1.3</v>
      </c>
      <c r="F21">
        <v>0.08</v>
      </c>
      <c r="G21">
        <v>0.2</v>
      </c>
      <c r="H21">
        <v>0.03</v>
      </c>
      <c r="I21">
        <v>0</v>
      </c>
      <c r="J21">
        <v>0</v>
      </c>
      <c r="K21">
        <v>0.02</v>
      </c>
      <c r="L21">
        <v>1.91</v>
      </c>
    </row>
    <row r="22" spans="1:12" x14ac:dyDescent="0.25">
      <c r="A22" s="46"/>
      <c r="B22" s="27" t="s">
        <v>31</v>
      </c>
      <c r="C22">
        <v>22.75</v>
      </c>
      <c r="D22">
        <v>36.340000000000003</v>
      </c>
      <c r="E22">
        <v>1.58</v>
      </c>
      <c r="F22">
        <v>0.02</v>
      </c>
      <c r="G22">
        <v>0.23</v>
      </c>
      <c r="H22">
        <v>0</v>
      </c>
      <c r="I22">
        <v>0</v>
      </c>
      <c r="J22">
        <v>0.2</v>
      </c>
      <c r="K22">
        <v>0</v>
      </c>
      <c r="L22">
        <v>0.25</v>
      </c>
    </row>
    <row r="23" spans="1:12" x14ac:dyDescent="0.25">
      <c r="B23" s="11"/>
    </row>
    <row r="24" spans="1:12" x14ac:dyDescent="0.25">
      <c r="B24" s="11" t="s">
        <v>447</v>
      </c>
      <c r="C24" s="22">
        <f>AVERAGE(C4:C15)</f>
        <v>47.810833333333335</v>
      </c>
      <c r="D24" s="22">
        <f t="shared" ref="D24:L24" si="0">AVERAGE(D4:D15)</f>
        <v>79.314999999999984</v>
      </c>
      <c r="E24" s="22">
        <f t="shared" si="0"/>
        <v>6.3708333333333336</v>
      </c>
      <c r="F24" s="22">
        <f t="shared" si="0"/>
        <v>5.3091666666666661</v>
      </c>
      <c r="G24" s="22">
        <f t="shared" si="0"/>
        <v>0.24500000000000002</v>
      </c>
      <c r="H24" s="22">
        <f t="shared" si="0"/>
        <v>0.435</v>
      </c>
      <c r="I24" s="22">
        <f t="shared" si="0"/>
        <v>6.4166666666666677E-2</v>
      </c>
      <c r="J24" s="22">
        <f t="shared" si="0"/>
        <v>0.54749999999999999</v>
      </c>
      <c r="K24" s="22">
        <f t="shared" si="0"/>
        <v>0.14499999999999999</v>
      </c>
      <c r="L24" s="22">
        <f t="shared" si="0"/>
        <v>4.8191666666666668</v>
      </c>
    </row>
    <row r="25" spans="1:12" x14ac:dyDescent="0.25">
      <c r="B25" s="11" t="s">
        <v>448</v>
      </c>
      <c r="C25" s="22">
        <f>AVERAGE(C16:C22)</f>
        <v>18.901428571428571</v>
      </c>
      <c r="D25" s="22">
        <f t="shared" ref="D25:L25" si="1">AVERAGE(D16:D22)</f>
        <v>36.645714285714284</v>
      </c>
      <c r="E25" s="22">
        <f t="shared" si="1"/>
        <v>2.2485714285714287</v>
      </c>
      <c r="F25" s="22">
        <f t="shared" si="1"/>
        <v>4.8571428571428585</v>
      </c>
      <c r="G25" s="22">
        <f t="shared" si="1"/>
        <v>0.24999999999999997</v>
      </c>
      <c r="H25" s="22">
        <f t="shared" si="1"/>
        <v>0.17857142857142858</v>
      </c>
      <c r="I25" s="22">
        <f t="shared" si="1"/>
        <v>2.8571428571428571E-3</v>
      </c>
      <c r="J25" s="22">
        <f t="shared" si="1"/>
        <v>4.5714285714285714E-2</v>
      </c>
      <c r="K25" s="22">
        <f t="shared" si="1"/>
        <v>0.38714285714285712</v>
      </c>
      <c r="L25" s="22">
        <f t="shared" si="1"/>
        <v>2.0771428571428574</v>
      </c>
    </row>
    <row r="26" spans="1:12" x14ac:dyDescent="0.25">
      <c r="B26" s="11" t="s">
        <v>488</v>
      </c>
      <c r="C26" s="7">
        <f>TTEST(C4:C15,C16:C22,2,3)</f>
        <v>5.3734936923327155E-2</v>
      </c>
      <c r="D26" s="7">
        <f t="shared" ref="D26:L26" si="2">TTEST(D4:D15,D16:D22,2,3)</f>
        <v>7.2824280619013387E-2</v>
      </c>
      <c r="E26" s="7">
        <f t="shared" si="2"/>
        <v>0.32658521561678444</v>
      </c>
      <c r="F26" s="7">
        <f t="shared" si="2"/>
        <v>0.92904151425878012</v>
      </c>
      <c r="G26" s="7">
        <f t="shared" si="2"/>
        <v>0.96885053175472191</v>
      </c>
      <c r="H26" s="7">
        <f t="shared" si="2"/>
        <v>0.23341340695648119</v>
      </c>
      <c r="I26" s="42">
        <f t="shared" si="2"/>
        <v>2.8922744088218495E-2</v>
      </c>
      <c r="J26" s="7">
        <f t="shared" si="2"/>
        <v>0.25219122753791912</v>
      </c>
      <c r="K26" s="7">
        <f t="shared" si="2"/>
        <v>0.55411787084656017</v>
      </c>
      <c r="L26" s="42">
        <f t="shared" si="2"/>
        <v>2.5429899217713672E-2</v>
      </c>
    </row>
  </sheetData>
  <sortState xmlns:xlrd2="http://schemas.microsoft.com/office/spreadsheetml/2017/richdata2" ref="B4:L22">
    <sortCondition descending="1" sortBy="cellColor" ref="B4:B22" dxfId="0"/>
  </sortState>
  <mergeCells count="2">
    <mergeCell ref="A4:A15"/>
    <mergeCell ref="A16:A22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88F58-0BB7-C84E-87BA-82955DB065F7}">
  <dimension ref="A1:H25"/>
  <sheetViews>
    <sheetView workbookViewId="0">
      <selection activeCell="K8" sqref="K8"/>
    </sheetView>
  </sheetViews>
  <sheetFormatPr defaultColWidth="11" defaultRowHeight="15.75" x14ac:dyDescent="0.25"/>
  <cols>
    <col min="1" max="1" width="1.75" customWidth="1"/>
    <col min="2" max="2" width="18" customWidth="1"/>
    <col min="3" max="3" width="15.75" customWidth="1"/>
    <col min="4" max="4" width="15.875" customWidth="1"/>
    <col min="5" max="5" width="15" customWidth="1"/>
    <col min="6" max="6" width="15.625" customWidth="1"/>
    <col min="7" max="7" width="17.125" customWidth="1"/>
    <col min="8" max="8" width="14.375" customWidth="1"/>
  </cols>
  <sheetData>
    <row r="1" spans="1:8" ht="21" x14ac:dyDescent="0.35">
      <c r="A1" t="s">
        <v>489</v>
      </c>
      <c r="B1" s="17"/>
      <c r="C1" s="17"/>
      <c r="D1" s="17"/>
      <c r="E1" s="17"/>
      <c r="F1" s="17"/>
    </row>
    <row r="2" spans="1:8" ht="16.5" thickBot="1" x14ac:dyDescent="0.3">
      <c r="A2" s="35" t="s">
        <v>490</v>
      </c>
      <c r="B2" s="17"/>
      <c r="C2" s="17"/>
      <c r="D2" s="17"/>
      <c r="E2" s="17"/>
      <c r="F2" s="17"/>
    </row>
    <row r="3" spans="1:8" s="49" customFormat="1" ht="17.25" thickTop="1" thickBot="1" x14ac:dyDescent="0.3">
      <c r="B3" s="50"/>
      <c r="C3" s="51" t="s">
        <v>321</v>
      </c>
      <c r="D3" s="51"/>
      <c r="E3" s="51"/>
      <c r="F3" s="51"/>
      <c r="G3" s="51"/>
      <c r="H3" s="52"/>
    </row>
    <row r="4" spans="1:8" s="49" customFormat="1" ht="16.5" thickBot="1" x14ac:dyDescent="0.3">
      <c r="B4" s="53" t="s">
        <v>322</v>
      </c>
      <c r="C4" s="54" t="s">
        <v>443</v>
      </c>
      <c r="D4" s="54"/>
      <c r="E4" s="55"/>
      <c r="F4" s="56" t="s">
        <v>444</v>
      </c>
      <c r="G4" s="54"/>
      <c r="H4" s="55"/>
    </row>
    <row r="5" spans="1:8" s="49" customFormat="1" ht="15" customHeight="1" thickBot="1" x14ac:dyDescent="0.3">
      <c r="B5" s="57"/>
      <c r="C5" s="58" t="s">
        <v>497</v>
      </c>
      <c r="D5" s="58" t="s">
        <v>323</v>
      </c>
      <c r="E5" s="59" t="s">
        <v>498</v>
      </c>
      <c r="F5" s="58" t="s">
        <v>497</v>
      </c>
      <c r="G5" s="58" t="s">
        <v>323</v>
      </c>
      <c r="H5" s="59" t="s">
        <v>498</v>
      </c>
    </row>
    <row r="6" spans="1:8" s="49" customFormat="1" ht="31.5" x14ac:dyDescent="0.25">
      <c r="B6" s="60" t="s">
        <v>324</v>
      </c>
      <c r="C6" s="61">
        <v>0.03</v>
      </c>
      <c r="D6" s="62" t="s">
        <v>499</v>
      </c>
      <c r="E6" s="63">
        <v>4.9000000000000002E-2</v>
      </c>
      <c r="F6" s="61">
        <v>8.0000000000000002E-3</v>
      </c>
      <c r="G6" s="62" t="s">
        <v>325</v>
      </c>
      <c r="H6" s="63">
        <v>0.03</v>
      </c>
    </row>
    <row r="7" spans="1:8" s="49" customFormat="1" x14ac:dyDescent="0.25">
      <c r="B7" s="60" t="s">
        <v>326</v>
      </c>
      <c r="C7" s="62">
        <v>0.08</v>
      </c>
      <c r="D7" s="62" t="s">
        <v>327</v>
      </c>
      <c r="E7" s="64">
        <v>0.10199999999999999</v>
      </c>
      <c r="F7" s="62">
        <v>0.3</v>
      </c>
      <c r="G7" s="62" t="s">
        <v>328</v>
      </c>
      <c r="H7" s="64">
        <v>0.32800000000000001</v>
      </c>
    </row>
    <row r="8" spans="1:8" s="49" customFormat="1" x14ac:dyDescent="0.25">
      <c r="B8" s="60" t="s">
        <v>329</v>
      </c>
      <c r="C8" s="62"/>
      <c r="D8" s="62" t="s">
        <v>330</v>
      </c>
      <c r="E8" s="64">
        <v>0.108</v>
      </c>
      <c r="F8" s="62"/>
      <c r="G8" s="62" t="s">
        <v>331</v>
      </c>
      <c r="H8" s="64">
        <v>0.32300000000000001</v>
      </c>
    </row>
    <row r="9" spans="1:8" s="49" customFormat="1" ht="18" x14ac:dyDescent="0.25">
      <c r="B9" s="60" t="s">
        <v>208</v>
      </c>
      <c r="C9" s="62">
        <v>0.8</v>
      </c>
      <c r="D9" s="62" t="s">
        <v>332</v>
      </c>
      <c r="E9" s="64">
        <v>0.64700000000000002</v>
      </c>
      <c r="F9" s="65" t="s">
        <v>500</v>
      </c>
      <c r="G9" s="62" t="s">
        <v>333</v>
      </c>
      <c r="H9" s="64">
        <v>0.19</v>
      </c>
    </row>
    <row r="10" spans="1:8" s="49" customFormat="1" x14ac:dyDescent="0.25">
      <c r="B10" s="60" t="s">
        <v>334</v>
      </c>
      <c r="C10" s="62"/>
      <c r="D10" s="62" t="s">
        <v>335</v>
      </c>
      <c r="E10" s="64">
        <v>0.79</v>
      </c>
      <c r="F10" s="62"/>
      <c r="G10" s="62" t="s">
        <v>336</v>
      </c>
      <c r="H10" s="64">
        <v>0.19600000000000001</v>
      </c>
    </row>
    <row r="11" spans="1:8" s="49" customFormat="1" x14ac:dyDescent="0.25">
      <c r="B11" s="60" t="s">
        <v>337</v>
      </c>
      <c r="C11" s="62"/>
      <c r="D11" s="62"/>
      <c r="E11" s="64"/>
      <c r="F11" s="62"/>
      <c r="G11" s="62"/>
      <c r="H11" s="64"/>
    </row>
    <row r="12" spans="1:8" s="49" customFormat="1" x14ac:dyDescent="0.25">
      <c r="B12" s="60" t="s">
        <v>338</v>
      </c>
      <c r="C12" s="62">
        <v>0.151</v>
      </c>
      <c r="D12" s="62" t="s">
        <v>339</v>
      </c>
      <c r="E12" s="64">
        <v>0.22500000000000001</v>
      </c>
      <c r="F12" s="62">
        <v>0.127</v>
      </c>
      <c r="G12" s="62" t="s">
        <v>340</v>
      </c>
      <c r="H12" s="64">
        <v>0.14399999999999999</v>
      </c>
    </row>
    <row r="13" spans="1:8" s="49" customFormat="1" x14ac:dyDescent="0.25">
      <c r="B13" s="60" t="s">
        <v>341</v>
      </c>
      <c r="C13" s="62">
        <v>0.83899999999999997</v>
      </c>
      <c r="D13" s="62" t="s">
        <v>342</v>
      </c>
      <c r="E13" s="64">
        <v>0.52300000000000002</v>
      </c>
      <c r="F13" s="62">
        <v>0.61399999999999999</v>
      </c>
      <c r="G13" s="62" t="s">
        <v>343</v>
      </c>
      <c r="H13" s="64">
        <v>0.63600000000000001</v>
      </c>
    </row>
    <row r="14" spans="1:8" s="49" customFormat="1" x14ac:dyDescent="0.25">
      <c r="B14" s="60" t="s">
        <v>344</v>
      </c>
      <c r="C14" s="62"/>
      <c r="D14" s="62"/>
      <c r="E14" s="64"/>
      <c r="F14" s="62"/>
      <c r="G14" s="62"/>
      <c r="H14" s="64"/>
    </row>
    <row r="15" spans="1:8" s="49" customFormat="1" x14ac:dyDescent="0.25">
      <c r="B15" s="60" t="s">
        <v>345</v>
      </c>
      <c r="C15" s="62">
        <v>0.85</v>
      </c>
      <c r="D15" s="62" t="s">
        <v>346</v>
      </c>
      <c r="E15" s="64">
        <v>0.73799999999999999</v>
      </c>
      <c r="F15" s="62">
        <v>0.76</v>
      </c>
      <c r="G15" s="62" t="s">
        <v>347</v>
      </c>
      <c r="H15" s="64">
        <v>0.19800000000000001</v>
      </c>
    </row>
    <row r="16" spans="1:8" s="49" customFormat="1" x14ac:dyDescent="0.25">
      <c r="B16" s="60" t="s">
        <v>348</v>
      </c>
      <c r="C16" s="62">
        <v>0.372</v>
      </c>
      <c r="D16" s="62" t="s">
        <v>349</v>
      </c>
      <c r="E16" s="64">
        <v>0.77200000000000002</v>
      </c>
      <c r="F16" s="62">
        <v>0.312</v>
      </c>
      <c r="G16" s="62" t="s">
        <v>350</v>
      </c>
      <c r="H16" s="64">
        <v>0.747</v>
      </c>
    </row>
    <row r="17" spans="2:8" s="49" customFormat="1" x14ac:dyDescent="0.25">
      <c r="B17" s="66" t="s">
        <v>351</v>
      </c>
      <c r="C17" s="62">
        <v>0.156</v>
      </c>
      <c r="D17" s="62" t="s">
        <v>352</v>
      </c>
      <c r="E17" s="64">
        <v>0.25900000000000001</v>
      </c>
      <c r="F17" s="62">
        <v>0.29699999999999999</v>
      </c>
      <c r="G17" s="62" t="s">
        <v>353</v>
      </c>
      <c r="H17" s="64">
        <v>0.27900000000000003</v>
      </c>
    </row>
    <row r="18" spans="2:8" s="49" customFormat="1" x14ac:dyDescent="0.25">
      <c r="B18" s="60" t="s">
        <v>354</v>
      </c>
      <c r="C18" s="62">
        <v>0.49199999999999999</v>
      </c>
      <c r="D18" s="62" t="s">
        <v>355</v>
      </c>
      <c r="E18" s="64">
        <v>0.81100000000000005</v>
      </c>
      <c r="F18" s="62">
        <v>0.90400000000000003</v>
      </c>
      <c r="G18" s="62" t="s">
        <v>356</v>
      </c>
      <c r="H18" s="64">
        <v>0.89600000000000002</v>
      </c>
    </row>
    <row r="19" spans="2:8" s="49" customFormat="1" x14ac:dyDescent="0.25">
      <c r="B19" s="60" t="s">
        <v>357</v>
      </c>
      <c r="C19" s="62">
        <v>0.96099999999999997</v>
      </c>
      <c r="D19" s="62" t="s">
        <v>358</v>
      </c>
      <c r="E19" s="64">
        <v>0.27900000000000003</v>
      </c>
      <c r="F19" s="62">
        <v>0.46200000000000002</v>
      </c>
      <c r="G19" s="62" t="s">
        <v>359</v>
      </c>
      <c r="H19" s="64">
        <v>0.39600000000000002</v>
      </c>
    </row>
    <row r="20" spans="2:8" s="49" customFormat="1" x14ac:dyDescent="0.25">
      <c r="B20" s="60" t="s">
        <v>360</v>
      </c>
      <c r="C20" s="62">
        <v>0.54500000000000004</v>
      </c>
      <c r="D20" s="62" t="s">
        <v>361</v>
      </c>
      <c r="E20" s="64">
        <v>0.96399999999999997</v>
      </c>
      <c r="F20" s="62">
        <v>0.86399999999999999</v>
      </c>
      <c r="G20" s="62" t="s">
        <v>362</v>
      </c>
      <c r="H20" s="64">
        <v>0.94199999999999995</v>
      </c>
    </row>
    <row r="21" spans="2:8" s="49" customFormat="1" x14ac:dyDescent="0.25">
      <c r="B21" s="60" t="s">
        <v>363</v>
      </c>
      <c r="C21" s="62">
        <v>0.51</v>
      </c>
      <c r="D21" s="62" t="s">
        <v>364</v>
      </c>
      <c r="E21" s="64">
        <v>0.57699999999999996</v>
      </c>
      <c r="F21" s="62">
        <v>0.54500000000000004</v>
      </c>
      <c r="G21" s="62" t="s">
        <v>365</v>
      </c>
      <c r="H21" s="64">
        <v>0.41499999999999998</v>
      </c>
    </row>
    <row r="22" spans="2:8" s="49" customFormat="1" ht="16.5" thickBot="1" x14ac:dyDescent="0.3">
      <c r="B22" s="57" t="s">
        <v>366</v>
      </c>
      <c r="C22" s="58">
        <v>0.39200000000000002</v>
      </c>
      <c r="D22" s="58" t="s">
        <v>367</v>
      </c>
      <c r="E22" s="59">
        <v>0.65900000000000003</v>
      </c>
      <c r="F22" s="58">
        <v>0.14599999999999999</v>
      </c>
      <c r="G22" s="58" t="s">
        <v>368</v>
      </c>
      <c r="H22" s="59">
        <v>0.27</v>
      </c>
    </row>
    <row r="23" spans="2:8" s="49" customFormat="1" ht="25.5" customHeight="1" x14ac:dyDescent="0.25">
      <c r="B23" s="67" t="s">
        <v>501</v>
      </c>
      <c r="C23" s="67"/>
      <c r="D23" s="67"/>
      <c r="E23" s="67"/>
      <c r="F23" s="67"/>
      <c r="G23" s="67"/>
      <c r="H23" s="67"/>
    </row>
    <row r="24" spans="2:8" s="49" customFormat="1" x14ac:dyDescent="0.25">
      <c r="B24" s="68" t="s">
        <v>502</v>
      </c>
      <c r="C24" s="68"/>
      <c r="D24" s="68"/>
      <c r="E24" s="68"/>
      <c r="F24" s="68"/>
      <c r="G24" s="68"/>
      <c r="H24" s="68"/>
    </row>
    <row r="25" spans="2:8" x14ac:dyDescent="0.25">
      <c r="B25" s="47"/>
      <c r="C25" s="47"/>
      <c r="D25" s="47"/>
      <c r="E25" s="47"/>
      <c r="F25" s="47"/>
      <c r="G25" s="47"/>
      <c r="H25" s="47"/>
    </row>
  </sheetData>
  <mergeCells count="6">
    <mergeCell ref="B23:H23"/>
    <mergeCell ref="B24:H24"/>
    <mergeCell ref="B25:H25"/>
    <mergeCell ref="C3:H3"/>
    <mergeCell ref="C4:E4"/>
    <mergeCell ref="F4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0271D-BD02-43EA-8F07-AA9597CB02A1}">
  <dimension ref="A1:L15"/>
  <sheetViews>
    <sheetView workbookViewId="0">
      <selection activeCell="R24" sqref="R24"/>
    </sheetView>
  </sheetViews>
  <sheetFormatPr defaultColWidth="8.875" defaultRowHeight="15.75" x14ac:dyDescent="0.25"/>
  <cols>
    <col min="1" max="1" width="1.625" customWidth="1"/>
    <col min="2" max="2" width="13.125" bestFit="1" customWidth="1"/>
    <col min="3" max="3" width="13.875" customWidth="1"/>
    <col min="4" max="4" width="15.75" customWidth="1"/>
    <col min="5" max="5" width="6.875" bestFit="1" customWidth="1"/>
    <col min="6" max="6" width="7" bestFit="1" customWidth="1"/>
    <col min="7" max="7" width="12.25" customWidth="1"/>
    <col min="8" max="8" width="13.875" bestFit="1" customWidth="1"/>
    <col min="9" max="9" width="14.625" bestFit="1" customWidth="1"/>
    <col min="10" max="10" width="6.875" bestFit="1" customWidth="1"/>
    <col min="11" max="11" width="7" bestFit="1" customWidth="1"/>
    <col min="12" max="12" width="12.25" bestFit="1" customWidth="1"/>
    <col min="13" max="13" width="13.125" bestFit="1" customWidth="1"/>
    <col min="14" max="14" width="14" bestFit="1" customWidth="1"/>
    <col min="15" max="15" width="6.875" bestFit="1" customWidth="1"/>
    <col min="16" max="16" width="7" bestFit="1" customWidth="1"/>
    <col min="17" max="17" width="5.375" bestFit="1" customWidth="1"/>
  </cols>
  <sheetData>
    <row r="1" spans="1:12" ht="21" x14ac:dyDescent="0.35">
      <c r="A1" t="s">
        <v>491</v>
      </c>
      <c r="B1" s="17"/>
      <c r="C1" s="17"/>
      <c r="D1" s="17"/>
      <c r="E1" s="17"/>
      <c r="F1" s="17"/>
    </row>
    <row r="2" spans="1:12" x14ac:dyDescent="0.25">
      <c r="A2" s="35" t="s">
        <v>492</v>
      </c>
      <c r="B2" s="17"/>
      <c r="C2" s="17"/>
      <c r="D2" s="17"/>
      <c r="E2" s="17"/>
      <c r="F2" s="17"/>
    </row>
    <row r="3" spans="1:12" ht="16.5" thickBot="1" x14ac:dyDescent="0.3">
      <c r="C3" s="48" t="s">
        <v>445</v>
      </c>
      <c r="D3" s="48"/>
      <c r="E3" s="48"/>
      <c r="F3" s="48"/>
      <c r="G3" s="48"/>
      <c r="H3" s="48" t="s">
        <v>446</v>
      </c>
      <c r="I3" s="48"/>
      <c r="J3" s="48"/>
      <c r="K3" s="48"/>
      <c r="L3" s="48"/>
    </row>
    <row r="4" spans="1:12" ht="18" thickBot="1" x14ac:dyDescent="0.3">
      <c r="B4" s="16" t="s">
        <v>317</v>
      </c>
      <c r="C4" s="9" t="s">
        <v>469</v>
      </c>
      <c r="D4" s="10" t="s">
        <v>470</v>
      </c>
      <c r="E4" s="10" t="s">
        <v>318</v>
      </c>
      <c r="F4" s="10" t="s">
        <v>319</v>
      </c>
      <c r="G4" s="10" t="s">
        <v>472</v>
      </c>
      <c r="H4" s="9" t="s">
        <v>469</v>
      </c>
      <c r="I4" s="10" t="s">
        <v>470</v>
      </c>
      <c r="J4" s="10" t="s">
        <v>318</v>
      </c>
      <c r="K4" s="10" t="s">
        <v>319</v>
      </c>
      <c r="L4" s="8" t="s">
        <v>472</v>
      </c>
    </row>
    <row r="5" spans="1:12" x14ac:dyDescent="0.25">
      <c r="B5" s="24" t="s">
        <v>105</v>
      </c>
      <c r="C5" s="6">
        <v>1.1350492352047299</v>
      </c>
      <c r="D5" s="7">
        <v>3.5493351003713798</v>
      </c>
      <c r="E5" s="7">
        <v>1.2092121058082099</v>
      </c>
      <c r="F5" s="7">
        <v>10.418171960252</v>
      </c>
      <c r="G5" s="42">
        <v>2.1124968058123399E-2</v>
      </c>
      <c r="H5" s="6">
        <v>1.0470330852402201</v>
      </c>
      <c r="I5" s="7">
        <v>1.5834488969707201</v>
      </c>
      <c r="J5" s="7">
        <v>1.05499657635634</v>
      </c>
      <c r="K5" s="7">
        <v>2.3766052568410698</v>
      </c>
      <c r="L5" s="44">
        <v>2.6529404466168902E-2</v>
      </c>
    </row>
    <row r="6" spans="1:12" x14ac:dyDescent="0.25">
      <c r="B6" s="24" t="s">
        <v>100</v>
      </c>
      <c r="C6" s="6">
        <v>1.12488627150759</v>
      </c>
      <c r="D6" s="7">
        <v>3.2440397368971499</v>
      </c>
      <c r="E6" s="7">
        <v>1.0115466362426699</v>
      </c>
      <c r="F6" s="7">
        <v>10.4036664623371</v>
      </c>
      <c r="G6" s="42">
        <v>4.7785298499882702E-2</v>
      </c>
      <c r="H6" s="6">
        <v>1.0018849763911799</v>
      </c>
      <c r="I6" s="7">
        <v>1.0190104613980999</v>
      </c>
      <c r="J6" s="7">
        <v>0.719552809917124</v>
      </c>
      <c r="K6" s="7">
        <v>1.4430939690978</v>
      </c>
      <c r="L6" s="12">
        <v>0.915521699081844</v>
      </c>
    </row>
    <row r="7" spans="1:12" x14ac:dyDescent="0.25">
      <c r="B7" s="24" t="s">
        <v>191</v>
      </c>
      <c r="C7" s="6">
        <v>1.08605194545411</v>
      </c>
      <c r="D7" s="7">
        <v>2.2830003543885802</v>
      </c>
      <c r="E7" s="7">
        <v>0.852589334775399</v>
      </c>
      <c r="F7" s="7">
        <v>6.1132486714854597</v>
      </c>
      <c r="G7" s="7">
        <v>0.10046076545928</v>
      </c>
      <c r="H7" s="6">
        <v>1.00290425923357</v>
      </c>
      <c r="I7" s="7">
        <v>1.02942510939881</v>
      </c>
      <c r="J7" s="7">
        <v>0.77287160970065005</v>
      </c>
      <c r="K7" s="7">
        <v>1.37114113464615</v>
      </c>
      <c r="L7" s="12">
        <v>0.84281400581968002</v>
      </c>
    </row>
    <row r="8" spans="1:12" x14ac:dyDescent="0.25">
      <c r="B8" s="24" t="s">
        <v>194</v>
      </c>
      <c r="C8" s="6">
        <v>1.13218678006841</v>
      </c>
      <c r="D8" s="7">
        <v>3.4608342139407302</v>
      </c>
      <c r="E8" s="7">
        <v>1.03949626413234</v>
      </c>
      <c r="F8" s="7">
        <v>11.522286197324799</v>
      </c>
      <c r="G8" s="42">
        <v>4.3064269569357799E-2</v>
      </c>
      <c r="H8" s="6">
        <v>1.0546234238098799</v>
      </c>
      <c r="I8" s="7">
        <v>1.70205711900811</v>
      </c>
      <c r="J8" s="7">
        <v>1.0787625621853101</v>
      </c>
      <c r="K8" s="7">
        <v>2.68548292081769</v>
      </c>
      <c r="L8" s="44">
        <v>2.2265295451042201E-2</v>
      </c>
    </row>
    <row r="9" spans="1:12" x14ac:dyDescent="0.25">
      <c r="B9" s="24" t="s">
        <v>187</v>
      </c>
      <c r="C9" s="6">
        <v>1.12144271844081</v>
      </c>
      <c r="D9" s="7">
        <v>3.1460886355821902</v>
      </c>
      <c r="E9" s="7">
        <v>1.17512500513134</v>
      </c>
      <c r="F9" s="7">
        <v>8.4228262182482894</v>
      </c>
      <c r="G9" s="42">
        <v>2.2540235985212001E-2</v>
      </c>
      <c r="H9" s="6">
        <v>1.0452943062444899</v>
      </c>
      <c r="I9" s="7">
        <v>1.5573486396556699</v>
      </c>
      <c r="J9" s="7">
        <v>1.06929356558449</v>
      </c>
      <c r="K9" s="7">
        <v>2.2681655099192999</v>
      </c>
      <c r="L9" s="44">
        <v>2.09315962966878E-2</v>
      </c>
    </row>
    <row r="10" spans="1:12" x14ac:dyDescent="0.25">
      <c r="B10" s="24" t="s">
        <v>56</v>
      </c>
      <c r="C10" s="6">
        <v>1.07727893582824</v>
      </c>
      <c r="D10" s="7">
        <v>2.1051433820915002</v>
      </c>
      <c r="E10" s="7">
        <v>1.03734552400668</v>
      </c>
      <c r="F10" s="7">
        <v>4.2720853916125696</v>
      </c>
      <c r="G10" s="42">
        <v>3.9254919333624301E-2</v>
      </c>
      <c r="H10" s="6">
        <v>1.0485579432163501</v>
      </c>
      <c r="I10" s="7">
        <v>1.60666134629709</v>
      </c>
      <c r="J10" s="7">
        <v>0.99962259177319801</v>
      </c>
      <c r="K10" s="7">
        <v>2.5823352762627998</v>
      </c>
      <c r="L10" s="44">
        <v>5.0182521425915297E-2</v>
      </c>
    </row>
    <row r="11" spans="1:12" x14ac:dyDescent="0.25">
      <c r="B11" s="24" t="s">
        <v>109</v>
      </c>
      <c r="C11" s="6">
        <v>1.1300773712506</v>
      </c>
      <c r="D11" s="7">
        <v>3.3968923710111598</v>
      </c>
      <c r="E11" s="7">
        <v>0.87134616095437301</v>
      </c>
      <c r="F11" s="7">
        <v>13.2425875011551</v>
      </c>
      <c r="G11" s="7">
        <v>7.8140487775826606E-2</v>
      </c>
      <c r="H11" s="6">
        <v>1.008370476581</v>
      </c>
      <c r="I11" s="7">
        <v>1.08692910383525</v>
      </c>
      <c r="J11" s="7">
        <v>0.61155689715336903</v>
      </c>
      <c r="K11" s="7">
        <v>1.93181514633106</v>
      </c>
      <c r="L11" s="12">
        <v>0.77634899216180797</v>
      </c>
    </row>
    <row r="12" spans="1:12" x14ac:dyDescent="0.25">
      <c r="B12" s="24" t="s">
        <v>401</v>
      </c>
      <c r="C12" s="6">
        <v>1.0919102055915899</v>
      </c>
      <c r="D12" s="7">
        <v>2.4091800136302002</v>
      </c>
      <c r="E12" s="7">
        <v>1.1174058218352101</v>
      </c>
      <c r="F12" s="7">
        <v>5.1943065130469401</v>
      </c>
      <c r="G12" s="42">
        <v>2.4886309599618101E-2</v>
      </c>
      <c r="H12" s="6">
        <v>1.0376100128044901</v>
      </c>
      <c r="I12" s="7">
        <v>1.44657694710841</v>
      </c>
      <c r="J12" s="7">
        <v>0.91508136064200696</v>
      </c>
      <c r="K12" s="7">
        <v>2.2867746562309601</v>
      </c>
      <c r="L12" s="12">
        <v>0.114071921944637</v>
      </c>
    </row>
    <row r="13" spans="1:12" ht="16.5" thickBot="1" x14ac:dyDescent="0.3">
      <c r="B13" s="25" t="s">
        <v>96</v>
      </c>
      <c r="C13" s="13">
        <v>1.08299922763634</v>
      </c>
      <c r="D13" s="14">
        <v>2.2196345128538502</v>
      </c>
      <c r="E13" s="14">
        <v>1.14222468320065</v>
      </c>
      <c r="F13" s="14">
        <v>4.3133171985449703</v>
      </c>
      <c r="G13" s="43">
        <v>1.8659414136076101E-2</v>
      </c>
      <c r="H13" s="13">
        <v>1.03054036508303</v>
      </c>
      <c r="I13" s="14">
        <v>1.3509835863911099</v>
      </c>
      <c r="J13" s="14">
        <v>0.95834138981100403</v>
      </c>
      <c r="K13" s="14">
        <v>1.9044952770516499</v>
      </c>
      <c r="L13" s="15">
        <v>8.5962604428238207E-2</v>
      </c>
    </row>
    <row r="14" spans="1:12" x14ac:dyDescent="0.25">
      <c r="B14" s="36" t="s">
        <v>471</v>
      </c>
    </row>
    <row r="15" spans="1:12" x14ac:dyDescent="0.25">
      <c r="B15" s="36" t="s">
        <v>473</v>
      </c>
    </row>
  </sheetData>
  <mergeCells count="2">
    <mergeCell ref="C3:G3"/>
    <mergeCell ref="H3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S1 Patient Information</vt:lpstr>
      <vt:lpstr>S2 Patient Information Extended</vt:lpstr>
      <vt:lpstr>S3 DMPs</vt:lpstr>
      <vt:lpstr>S4 DMRs - Extended</vt:lpstr>
      <vt:lpstr>S5 TPM Expression</vt:lpstr>
      <vt:lpstr>S6 Clinical Survival Analyss</vt:lpstr>
      <vt:lpstr>S7 DMR_Survival</vt:lpstr>
      <vt:lpstr>'S4 DMRs - Extended'!_Hlk79592844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Braydon Meyer</cp:lastModifiedBy>
  <dcterms:created xsi:type="dcterms:W3CDTF">2021-02-03T06:37:13Z</dcterms:created>
  <dcterms:modified xsi:type="dcterms:W3CDTF">2021-09-24T06:04:30Z</dcterms:modified>
</cp:coreProperties>
</file>