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C10" s="1"/>
  <c r="K3"/>
  <c r="A24" s="1"/>
  <c r="K8"/>
  <c r="M3"/>
  <c r="L8"/>
  <c r="H8"/>
  <c r="G8"/>
  <c r="E8"/>
  <c r="A13"/>
  <c r="A19" l="1"/>
  <c r="A9"/>
  <c r="E9" s="1"/>
  <c r="A25"/>
  <c r="A14"/>
  <c r="A26"/>
  <c r="A20"/>
  <c r="A15"/>
  <c r="A21"/>
  <c r="A16"/>
  <c r="A10"/>
  <c r="A22"/>
  <c r="A17"/>
  <c r="A11"/>
  <c r="A23"/>
  <c r="A18"/>
  <c r="A12"/>
  <c r="K9"/>
  <c r="D9"/>
  <c r="E10" l="1"/>
  <c r="E11" s="1"/>
  <c r="G9"/>
  <c r="H9" s="1"/>
  <c r="K10"/>
  <c r="E12" l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L9"/>
  <c r="L10"/>
  <c r="K11"/>
  <c r="K12"/>
  <c r="D10"/>
  <c r="G10" s="1"/>
  <c r="C11"/>
  <c r="D11" s="1"/>
  <c r="G11" s="1"/>
  <c r="L14" l="1"/>
  <c r="H11"/>
  <c r="L13" s="1"/>
  <c r="L12"/>
  <c r="H10"/>
  <c r="L11" s="1"/>
  <c r="C12"/>
  <c r="K14"/>
  <c r="K13"/>
  <c r="D12" l="1"/>
  <c r="G12" s="1"/>
  <c r="C13"/>
  <c r="K16"/>
  <c r="K15"/>
  <c r="H12" l="1"/>
  <c r="L15" s="1"/>
  <c r="L16"/>
  <c r="K17"/>
  <c r="D13"/>
  <c r="G13" s="1"/>
  <c r="C14"/>
  <c r="K18"/>
  <c r="H13" l="1"/>
  <c r="L17" s="1"/>
  <c r="L18"/>
  <c r="C15"/>
  <c r="K20"/>
  <c r="K19"/>
  <c r="D14"/>
  <c r="G14" s="1"/>
  <c r="K21" l="1"/>
  <c r="D15"/>
  <c r="G15" s="1"/>
  <c r="C16"/>
  <c r="K22"/>
  <c r="H14"/>
  <c r="L19" s="1"/>
  <c r="L20"/>
  <c r="H15" l="1"/>
  <c r="L21" s="1"/>
  <c r="L22"/>
  <c r="K24"/>
  <c r="K23"/>
  <c r="C17"/>
  <c r="D16"/>
  <c r="G16" s="1"/>
  <c r="K26" l="1"/>
  <c r="D17"/>
  <c r="G17" s="1"/>
  <c r="C18"/>
  <c r="K25"/>
  <c r="L24"/>
  <c r="H16"/>
  <c r="L23" s="1"/>
  <c r="H17" l="1"/>
  <c r="L25" s="1"/>
  <c r="L26"/>
  <c r="K27"/>
  <c r="K28"/>
  <c r="C19"/>
  <c r="D18"/>
  <c r="G18" s="1"/>
  <c r="C20" l="1"/>
  <c r="D19"/>
  <c r="G19" s="1"/>
  <c r="K29"/>
  <c r="K30"/>
  <c r="L28"/>
  <c r="H18"/>
  <c r="L27" s="1"/>
  <c r="D20" l="1"/>
  <c r="G20" s="1"/>
  <c r="C21"/>
  <c r="K31"/>
  <c r="K32"/>
  <c r="L30"/>
  <c r="H19"/>
  <c r="L29" s="1"/>
  <c r="L32" l="1"/>
  <c r="H20"/>
  <c r="L31" s="1"/>
  <c r="K33"/>
  <c r="K34"/>
  <c r="C22"/>
  <c r="D21"/>
  <c r="G21" s="1"/>
  <c r="D22" l="1"/>
  <c r="G22" s="1"/>
  <c r="H22" s="1"/>
  <c r="C23"/>
  <c r="L34"/>
  <c r="H21"/>
  <c r="L33" s="1"/>
  <c r="C24" l="1"/>
  <c r="D23"/>
  <c r="G23" s="1"/>
  <c r="H23" s="1"/>
  <c r="C25" l="1"/>
  <c r="D25" s="1"/>
  <c r="G25" s="1"/>
  <c r="H25" s="1"/>
  <c r="D24"/>
  <c r="G24" s="1"/>
  <c r="H24" s="1"/>
</calcChain>
</file>

<file path=xl/sharedStrings.xml><?xml version="1.0" encoding="utf-8"?>
<sst xmlns="http://schemas.openxmlformats.org/spreadsheetml/2006/main" count="16" uniqueCount="15">
  <si>
    <t>U(t)</t>
  </si>
  <si>
    <t>premium loading</t>
  </si>
  <si>
    <t>lambda</t>
  </si>
  <si>
    <t>mu</t>
  </si>
  <si>
    <t>U0</t>
  </si>
  <si>
    <t xml:space="preserve">Exponential claims </t>
  </si>
  <si>
    <t>ct</t>
  </si>
  <si>
    <t>S(t)</t>
  </si>
  <si>
    <t>Exponential inter-arrival times</t>
  </si>
  <si>
    <t>mean claim amount</t>
  </si>
  <si>
    <t>mean time between claims (periods)</t>
  </si>
  <si>
    <t>U(t) before claim</t>
  </si>
  <si>
    <t>U(t) after claim</t>
  </si>
  <si>
    <t>Xi</t>
  </si>
  <si>
    <t>t</t>
  </si>
</sst>
</file>

<file path=xl/styles.xml><?xml version="1.0" encoding="utf-8"?>
<styleSheet xmlns="http://schemas.openxmlformats.org/spreadsheetml/2006/main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8" formatCode="_-&quot;$&quot;* #,##0_-;\-&quot;$&quot;* #,##0_-;_-&quot;$&quot;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/>
    <xf numFmtId="8" fontId="0" fillId="0" borderId="0" xfId="0" applyNumberFormat="1"/>
    <xf numFmtId="2" fontId="0" fillId="0" borderId="0" xfId="0" applyNumberFormat="1"/>
    <xf numFmtId="44" fontId="0" fillId="0" borderId="0" xfId="1" applyFont="1"/>
    <xf numFmtId="168" fontId="0" fillId="0" borderId="0" xfId="1" applyNumberFormat="1" applyFont="1"/>
    <xf numFmtId="44" fontId="0" fillId="0" borderId="0" xfId="0" applyNumberFormat="1"/>
    <xf numFmtId="44" fontId="0" fillId="0" borderId="0" xfId="1" applyNumberFormat="1" applyFont="1"/>
    <xf numFmtId="168" fontId="0" fillId="0" borderId="0" xfId="0" applyNumberFormat="1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  <xf numFmtId="168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  <a:prstDash val="sysDot"/>
            </a:ln>
          </c:spPr>
          <c:xVal>
            <c:numRef>
              <c:f>Sheet1!$K$8:$K$34</c:f>
              <c:numCache>
                <c:formatCode>0.00</c:formatCode>
                <c:ptCount val="27"/>
                <c:pt idx="0" formatCode="General">
                  <c:v>0</c:v>
                </c:pt>
                <c:pt idx="1">
                  <c:v>9.5003622554033385</c:v>
                </c:pt>
                <c:pt idx="2">
                  <c:v>9.5003622554033385</c:v>
                </c:pt>
                <c:pt idx="3">
                  <c:v>9.5063052129558052</c:v>
                </c:pt>
                <c:pt idx="4">
                  <c:v>9.5063052129558052</c:v>
                </c:pt>
                <c:pt idx="5">
                  <c:v>12.378180128572101</c:v>
                </c:pt>
                <c:pt idx="6">
                  <c:v>12.378180128572101</c:v>
                </c:pt>
                <c:pt idx="7">
                  <c:v>13.869911834220465</c:v>
                </c:pt>
                <c:pt idx="8">
                  <c:v>13.869911834220465</c:v>
                </c:pt>
                <c:pt idx="9">
                  <c:v>14.018778897596356</c:v>
                </c:pt>
                <c:pt idx="10">
                  <c:v>14.018778897596356</c:v>
                </c:pt>
                <c:pt idx="11">
                  <c:v>23.110098057773719</c:v>
                </c:pt>
                <c:pt idx="12">
                  <c:v>23.110098057773719</c:v>
                </c:pt>
                <c:pt idx="13">
                  <c:v>39.342027091697346</c:v>
                </c:pt>
                <c:pt idx="14">
                  <c:v>39.342027091697346</c:v>
                </c:pt>
                <c:pt idx="15">
                  <c:v>41.946823282998047</c:v>
                </c:pt>
                <c:pt idx="16">
                  <c:v>41.946823282998047</c:v>
                </c:pt>
                <c:pt idx="17">
                  <c:v>50.933117671198531</c:v>
                </c:pt>
                <c:pt idx="18">
                  <c:v>50.933117671198531</c:v>
                </c:pt>
                <c:pt idx="19">
                  <c:v>51.544341929417229</c:v>
                </c:pt>
                <c:pt idx="20">
                  <c:v>51.544341929417229</c:v>
                </c:pt>
                <c:pt idx="21">
                  <c:v>52.570720582168036</c:v>
                </c:pt>
                <c:pt idx="22">
                  <c:v>52.570720582168036</c:v>
                </c:pt>
                <c:pt idx="23">
                  <c:v>57.661742999515212</c:v>
                </c:pt>
                <c:pt idx="24">
                  <c:v>57.661742999515212</c:v>
                </c:pt>
                <c:pt idx="25">
                  <c:v>58.822773202362598</c:v>
                </c:pt>
                <c:pt idx="26">
                  <c:v>58.822773202362598</c:v>
                </c:pt>
              </c:numCache>
            </c:numRef>
          </c:xVal>
          <c:yVal>
            <c:numRef>
              <c:f>Sheet1!$L$8:$L$34</c:f>
              <c:numCache>
                <c:formatCode>_-"$"* #,##0.00_-;\-"$"* #,##0.00_-;_-"$"* "-"??_-;_-@_-</c:formatCode>
                <c:ptCount val="27"/>
                <c:pt idx="0">
                  <c:v>500</c:v>
                </c:pt>
                <c:pt idx="1">
                  <c:v>1070.0217353242003</c:v>
                </c:pt>
                <c:pt idx="2">
                  <c:v>761.352314691831</c:v>
                </c:pt>
                <c:pt idx="3">
                  <c:v>761.70889214497902</c:v>
                </c:pt>
                <c:pt idx="4">
                  <c:v>725.12874689971591</c:v>
                </c:pt>
                <c:pt idx="5">
                  <c:v>897.44124183669385</c:v>
                </c:pt>
                <c:pt idx="6">
                  <c:v>776.81288739362628</c:v>
                </c:pt>
                <c:pt idx="7">
                  <c:v>866.31678973252804</c:v>
                </c:pt>
                <c:pt idx="8">
                  <c:v>662.34589574209519</c:v>
                </c:pt>
                <c:pt idx="9">
                  <c:v>671.27791954464863</c:v>
                </c:pt>
                <c:pt idx="10">
                  <c:v>666.3551475493914</c:v>
                </c:pt>
                <c:pt idx="11">
                  <c:v>1211.8342971600332</c:v>
                </c:pt>
                <c:pt idx="12">
                  <c:v>828.5419024358107</c:v>
                </c:pt>
                <c:pt idx="13">
                  <c:v>1802.4576444712284</c:v>
                </c:pt>
                <c:pt idx="14">
                  <c:v>1569.519229357626</c:v>
                </c:pt>
                <c:pt idx="15">
                  <c:v>1725.8070008356681</c:v>
                </c:pt>
                <c:pt idx="16">
                  <c:v>1087.7189142844936</c:v>
                </c:pt>
                <c:pt idx="17">
                  <c:v>1626.8965775765228</c:v>
                </c:pt>
                <c:pt idx="18">
                  <c:v>1076.358379075853</c:v>
                </c:pt>
                <c:pt idx="19">
                  <c:v>1113.0318345689748</c:v>
                </c:pt>
                <c:pt idx="20">
                  <c:v>925.20352428724209</c:v>
                </c:pt>
                <c:pt idx="21">
                  <c:v>986.78624345229025</c:v>
                </c:pt>
                <c:pt idx="22">
                  <c:v>933.66490211630253</c:v>
                </c:pt>
                <c:pt idx="23">
                  <c:v>1239.1262471571331</c:v>
                </c:pt>
                <c:pt idx="24">
                  <c:v>1151.7691057797088</c:v>
                </c:pt>
                <c:pt idx="25">
                  <c:v>1221.4309179505522</c:v>
                </c:pt>
                <c:pt idx="26">
                  <c:v>870.8480587562749</c:v>
                </c:pt>
              </c:numCache>
            </c:numRef>
          </c:yVal>
        </c:ser>
        <c:axId val="48081920"/>
        <c:axId val="48080384"/>
      </c:scatterChart>
      <c:valAx>
        <c:axId val="48081920"/>
        <c:scaling>
          <c:orientation val="minMax"/>
        </c:scaling>
        <c:axPos val="b"/>
        <c:numFmt formatCode="General" sourceLinked="1"/>
        <c:tickLblPos val="nextTo"/>
        <c:crossAx val="48080384"/>
        <c:crosses val="autoZero"/>
        <c:crossBetween val="midCat"/>
      </c:valAx>
      <c:valAx>
        <c:axId val="48080384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480819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638175</xdr:colOff>
      <xdr:row>4</xdr:row>
      <xdr:rowOff>180976</xdr:rowOff>
    </xdr:from>
    <xdr:to>
      <xdr:col>25</xdr:col>
      <xdr:colOff>495299</xdr:colOff>
      <xdr:row>36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F31" sqref="F31"/>
    </sheetView>
  </sheetViews>
  <sheetFormatPr defaultRowHeight="15"/>
  <cols>
    <col min="7" max="7" width="16.28515625" bestFit="1" customWidth="1"/>
    <col min="8" max="8" width="16.140625" bestFit="1" customWidth="1"/>
    <col min="12" max="12" width="16.140625" bestFit="1" customWidth="1"/>
    <col min="13" max="13" width="14.42578125" bestFit="1" customWidth="1"/>
  </cols>
  <sheetData>
    <row r="1" spans="1:15">
      <c r="G1" s="9" t="s">
        <v>1</v>
      </c>
      <c r="H1" s="10">
        <v>0.2</v>
      </c>
      <c r="K1" t="s">
        <v>5</v>
      </c>
      <c r="M1" t="s">
        <v>8</v>
      </c>
    </row>
    <row r="2" spans="1:15">
      <c r="G2" s="9" t="s">
        <v>2</v>
      </c>
      <c r="H2" s="11">
        <v>0.25</v>
      </c>
      <c r="K2" t="s">
        <v>9</v>
      </c>
      <c r="M2" t="s">
        <v>10</v>
      </c>
    </row>
    <row r="3" spans="1:15">
      <c r="G3" s="9" t="s">
        <v>3</v>
      </c>
      <c r="H3" s="12">
        <v>200</v>
      </c>
      <c r="K3" s="5">
        <f>H3</f>
        <v>200</v>
      </c>
      <c r="M3">
        <f>1/H2</f>
        <v>4</v>
      </c>
    </row>
    <row r="4" spans="1:15">
      <c r="G4" s="9" t="s">
        <v>4</v>
      </c>
      <c r="H4" s="12">
        <v>500</v>
      </c>
    </row>
    <row r="7" spans="1:15">
      <c r="A7" t="s">
        <v>13</v>
      </c>
      <c r="C7" t="s">
        <v>14</v>
      </c>
      <c r="D7" t="s">
        <v>6</v>
      </c>
      <c r="E7" t="s">
        <v>7</v>
      </c>
      <c r="G7" t="s">
        <v>12</v>
      </c>
      <c r="H7" t="s">
        <v>11</v>
      </c>
      <c r="K7" t="s">
        <v>14</v>
      </c>
      <c r="L7" t="s">
        <v>0</v>
      </c>
    </row>
    <row r="8" spans="1:15">
      <c r="A8">
        <v>0</v>
      </c>
      <c r="C8">
        <v>0</v>
      </c>
      <c r="D8">
        <v>0</v>
      </c>
      <c r="E8">
        <f>0</f>
        <v>0</v>
      </c>
      <c r="G8" s="5">
        <f>H4</f>
        <v>500</v>
      </c>
      <c r="H8" s="8">
        <f>G8</f>
        <v>500</v>
      </c>
      <c r="K8">
        <f>C8</f>
        <v>0</v>
      </c>
      <c r="L8" s="4">
        <f>G8</f>
        <v>500</v>
      </c>
      <c r="M8" s="1"/>
    </row>
    <row r="9" spans="1:15">
      <c r="A9" s="2">
        <f ca="1">-LN(1-RAND())*K$3</f>
        <v>308.66942063236928</v>
      </c>
      <c r="C9" s="3">
        <f ca="1">-LN(1-RAND())*M$3</f>
        <v>9.5003622554033385</v>
      </c>
      <c r="D9" s="1">
        <f ca="1">(1+H$1)*(1/M$3)*K$3*C9</f>
        <v>570.02173532420034</v>
      </c>
      <c r="E9" s="2">
        <f ca="1">A9</f>
        <v>308.66942063236928</v>
      </c>
      <c r="G9" s="6">
        <f ca="1">G8+D9-E9</f>
        <v>761.352314691831</v>
      </c>
      <c r="H9" s="6">
        <f ca="1">G9+A9</f>
        <v>1070.0217353242003</v>
      </c>
      <c r="K9" s="3">
        <f ca="1">C9</f>
        <v>9.5003622554033385</v>
      </c>
      <c r="L9" s="4">
        <f ca="1">H9</f>
        <v>1070.0217353242003</v>
      </c>
      <c r="O9" s="6"/>
    </row>
    <row r="10" spans="1:15">
      <c r="A10" s="2">
        <f ca="1">-LN(1-RAND())*K$3</f>
        <v>36.580145245263132</v>
      </c>
      <c r="C10" s="3">
        <f ca="1">-LN(1-RAND())*M$3+C9</f>
        <v>9.5063052129558052</v>
      </c>
      <c r="D10" s="1">
        <f ca="1">(1+H$1)*(1/M$3)*K$3*C10</f>
        <v>570.37831277734836</v>
      </c>
      <c r="E10" s="2">
        <f ca="1">E9+A10</f>
        <v>345.24956587763239</v>
      </c>
      <c r="G10" s="6">
        <f ca="1">G$8+D10-E10</f>
        <v>725.12874689971591</v>
      </c>
      <c r="H10" s="6">
        <f ca="1">G10+A10</f>
        <v>761.70889214497902</v>
      </c>
      <c r="K10" s="3">
        <f ca="1">K9</f>
        <v>9.5003622554033385</v>
      </c>
      <c r="L10" s="6">
        <f ca="1">G9</f>
        <v>761.352314691831</v>
      </c>
      <c r="M10" s="4"/>
      <c r="O10" s="6"/>
    </row>
    <row r="11" spans="1:15">
      <c r="A11" s="2">
        <f ca="1">-LN(1-RAND())*K$3</f>
        <v>120.62835444306752</v>
      </c>
      <c r="C11" s="3">
        <f ca="1">-LN(1-RAND())*M$3+C10</f>
        <v>12.378180128572101</v>
      </c>
      <c r="D11" s="1">
        <f ca="1">(1+H$1)*(1/M$3)*K$3*C11</f>
        <v>742.69080771432607</v>
      </c>
      <c r="E11" s="2">
        <f t="shared" ref="E11:E25" ca="1" si="0">E10+A11</f>
        <v>465.8779203206999</v>
      </c>
      <c r="G11" s="6">
        <f t="shared" ref="G11:G25" ca="1" si="1">G$8+D11-E11</f>
        <v>776.81288739362628</v>
      </c>
      <c r="H11" s="6">
        <f t="shared" ref="H11:H25" ca="1" si="2">G11+A11</f>
        <v>897.44124183669385</v>
      </c>
      <c r="K11" s="3">
        <f ca="1">C10</f>
        <v>9.5063052129558052</v>
      </c>
      <c r="L11" s="4">
        <f ca="1">H10</f>
        <v>761.70889214497902</v>
      </c>
      <c r="O11" s="6"/>
    </row>
    <row r="12" spans="1:15">
      <c r="A12" s="2">
        <f ca="1">-LN(1-RAND())*K$3</f>
        <v>203.97089399043287</v>
      </c>
      <c r="C12" s="3">
        <f ca="1">-LN(1-RAND())*M$3+C11</f>
        <v>13.869911834220465</v>
      </c>
      <c r="D12" s="1">
        <f ca="1">(1+H$1)*(1/M$3)*K$3*C12</f>
        <v>832.19471005322794</v>
      </c>
      <c r="E12" s="2">
        <f t="shared" ca="1" si="0"/>
        <v>669.84881431113274</v>
      </c>
      <c r="G12" s="6">
        <f t="shared" ca="1" si="1"/>
        <v>662.34589574209519</v>
      </c>
      <c r="H12" s="6">
        <f t="shared" ca="1" si="2"/>
        <v>866.31678973252804</v>
      </c>
      <c r="K12" s="3">
        <f ca="1">C10</f>
        <v>9.5063052129558052</v>
      </c>
      <c r="L12" s="6">
        <f ca="1">G10</f>
        <v>725.12874689971591</v>
      </c>
      <c r="M12" s="4"/>
      <c r="O12" s="6"/>
    </row>
    <row r="13" spans="1:15">
      <c r="A13" s="2">
        <f ca="1">-LN(1-RAND())*K$3</f>
        <v>4.9227719952572411</v>
      </c>
      <c r="C13" s="3">
        <f ca="1">-LN(1-RAND())*M$3+C12</f>
        <v>14.018778897596356</v>
      </c>
      <c r="D13" s="1">
        <f ca="1">(1+H$1)*(1/M$3)*K$3*C13</f>
        <v>841.12673385578137</v>
      </c>
      <c r="E13" s="2">
        <f t="shared" ca="1" si="0"/>
        <v>674.77158630638996</v>
      </c>
      <c r="G13" s="6">
        <f t="shared" ca="1" si="1"/>
        <v>666.3551475493914</v>
      </c>
      <c r="H13" s="6">
        <f t="shared" ca="1" si="2"/>
        <v>671.27791954464863</v>
      </c>
      <c r="K13" s="3">
        <f ca="1">C11</f>
        <v>12.378180128572101</v>
      </c>
      <c r="L13" s="4">
        <f ca="1">H11</f>
        <v>897.44124183669385</v>
      </c>
      <c r="O13" s="6"/>
    </row>
    <row r="14" spans="1:15">
      <c r="A14" s="2">
        <f ca="1">-LN(1-RAND())*K$3</f>
        <v>383.29239472422245</v>
      </c>
      <c r="C14" s="3">
        <f ca="1">-LN(1-RAND())*M$3+C13</f>
        <v>23.110098057773719</v>
      </c>
      <c r="D14" s="1">
        <f ca="1">(1+H$1)*(1/M$3)*K$3*C14</f>
        <v>1386.6058834664232</v>
      </c>
      <c r="E14" s="2">
        <f t="shared" ca="1" si="0"/>
        <v>1058.0639810306125</v>
      </c>
      <c r="G14" s="6">
        <f t="shared" ca="1" si="1"/>
        <v>828.5419024358107</v>
      </c>
      <c r="H14" s="6">
        <f t="shared" ca="1" si="2"/>
        <v>1211.8342971600332</v>
      </c>
      <c r="K14" s="3">
        <f ca="1">C11</f>
        <v>12.378180128572101</v>
      </c>
      <c r="L14" s="6">
        <f ca="1">G11</f>
        <v>776.81288739362628</v>
      </c>
      <c r="M14" s="4"/>
      <c r="O14" s="6"/>
    </row>
    <row r="15" spans="1:15">
      <c r="A15" s="2">
        <f ca="1">-LN(1-RAND())*K$3</f>
        <v>232.93841511360239</v>
      </c>
      <c r="C15" s="3">
        <f ca="1">-LN(1-RAND())*M$3+C14</f>
        <v>39.342027091697346</v>
      </c>
      <c r="D15" s="1">
        <f ca="1">(1+H$1)*(1/M$3)*K$3*C15</f>
        <v>2360.5216255018408</v>
      </c>
      <c r="E15" s="2">
        <f t="shared" ca="1" si="0"/>
        <v>1291.0023961442148</v>
      </c>
      <c r="G15" s="6">
        <f t="shared" ca="1" si="1"/>
        <v>1569.519229357626</v>
      </c>
      <c r="H15" s="6">
        <f t="shared" ca="1" si="2"/>
        <v>1802.4576444712284</v>
      </c>
      <c r="K15" s="3">
        <f ca="1">C12</f>
        <v>13.869911834220465</v>
      </c>
      <c r="L15" s="4">
        <f ca="1">H12</f>
        <v>866.31678973252804</v>
      </c>
      <c r="O15" s="6"/>
    </row>
    <row r="16" spans="1:15">
      <c r="A16" s="2">
        <f ca="1">-LN(1-RAND())*K$3</f>
        <v>638.08808655117457</v>
      </c>
      <c r="C16" s="3">
        <f ca="1">-LN(1-RAND())*M$3+C15</f>
        <v>41.946823282998047</v>
      </c>
      <c r="D16" s="1">
        <f ca="1">(1+H$1)*(1/M$3)*K$3*C16</f>
        <v>2516.8093969798829</v>
      </c>
      <c r="E16" s="2">
        <f t="shared" ca="1" si="0"/>
        <v>1929.0904826953893</v>
      </c>
      <c r="G16" s="6">
        <f t="shared" ca="1" si="1"/>
        <v>1087.7189142844936</v>
      </c>
      <c r="H16" s="6">
        <f t="shared" ca="1" si="2"/>
        <v>1725.8070008356681</v>
      </c>
      <c r="K16" s="3">
        <f ca="1">C12</f>
        <v>13.869911834220465</v>
      </c>
      <c r="L16" s="6">
        <f ca="1">G12</f>
        <v>662.34589574209519</v>
      </c>
      <c r="M16" s="4"/>
      <c r="O16" s="6"/>
    </row>
    <row r="17" spans="1:15">
      <c r="A17" s="2">
        <f ca="1">-LN(1-RAND())*K$3</f>
        <v>550.53819850066986</v>
      </c>
      <c r="C17" s="3">
        <f ca="1">-LN(1-RAND())*M$3+C16</f>
        <v>50.933117671198531</v>
      </c>
      <c r="D17" s="1">
        <f ca="1">(1+H$1)*(1/M$3)*K$3*C17</f>
        <v>3055.987060271912</v>
      </c>
      <c r="E17" s="2">
        <f t="shared" ca="1" si="0"/>
        <v>2479.628681196059</v>
      </c>
      <c r="G17" s="6">
        <f t="shared" ca="1" si="1"/>
        <v>1076.358379075853</v>
      </c>
      <c r="H17" s="6">
        <f t="shared" ca="1" si="2"/>
        <v>1626.8965775765228</v>
      </c>
      <c r="K17" s="3">
        <f ca="1">C13</f>
        <v>14.018778897596356</v>
      </c>
      <c r="L17" s="4">
        <f ca="1">H13</f>
        <v>671.27791954464863</v>
      </c>
      <c r="O17" s="6"/>
    </row>
    <row r="18" spans="1:15">
      <c r="A18" s="2">
        <f ca="1">-LN(1-RAND())*K$3</f>
        <v>187.82831028173271</v>
      </c>
      <c r="C18" s="3">
        <f ca="1">-LN(1-RAND())*M$3+C17</f>
        <v>51.544341929417229</v>
      </c>
      <c r="D18" s="1">
        <f ca="1">(1+H$1)*(1/M$3)*K$3*C18</f>
        <v>3092.6605157650338</v>
      </c>
      <c r="E18" s="2">
        <f t="shared" ca="1" si="0"/>
        <v>2667.4569914777917</v>
      </c>
      <c r="G18" s="6">
        <f t="shared" ca="1" si="1"/>
        <v>925.20352428724209</v>
      </c>
      <c r="H18" s="6">
        <f t="shared" ca="1" si="2"/>
        <v>1113.0318345689748</v>
      </c>
      <c r="K18" s="3">
        <f ca="1">C13</f>
        <v>14.018778897596356</v>
      </c>
      <c r="L18" s="6">
        <f ca="1">G13</f>
        <v>666.3551475493914</v>
      </c>
      <c r="M18" s="7"/>
      <c r="O18" s="6"/>
    </row>
    <row r="19" spans="1:15">
      <c r="A19" s="2">
        <f ca="1">-LN(1-RAND())*K$3</f>
        <v>53.121341335987751</v>
      </c>
      <c r="C19" s="3">
        <f ca="1">-LN(1-RAND())*M$3+C18</f>
        <v>52.570720582168036</v>
      </c>
      <c r="D19" s="1">
        <f ca="1">(1+H$1)*(1/M$3)*K$3*C19</f>
        <v>3154.2432349300821</v>
      </c>
      <c r="E19" s="2">
        <f t="shared" ca="1" si="0"/>
        <v>2720.5783328137795</v>
      </c>
      <c r="G19" s="6">
        <f t="shared" ca="1" si="1"/>
        <v>933.66490211630253</v>
      </c>
      <c r="H19" s="6">
        <f t="shared" ca="1" si="2"/>
        <v>986.78624345229025</v>
      </c>
      <c r="K19" s="3">
        <f ca="1">C14</f>
        <v>23.110098057773719</v>
      </c>
      <c r="L19" s="4">
        <f ca="1">H14</f>
        <v>1211.8342971600332</v>
      </c>
      <c r="O19" s="6"/>
    </row>
    <row r="20" spans="1:15">
      <c r="A20" s="2">
        <f ca="1">-LN(1-RAND())*K$3</f>
        <v>87.357141377424412</v>
      </c>
      <c r="C20" s="3">
        <f ca="1">-LN(1-RAND())*M$3+C19</f>
        <v>57.661742999515212</v>
      </c>
      <c r="D20" s="1">
        <f ca="1">(1+H$1)*(1/M$3)*K$3*C20</f>
        <v>3459.7045799709126</v>
      </c>
      <c r="E20" s="2">
        <f t="shared" ca="1" si="0"/>
        <v>2807.9354741912039</v>
      </c>
      <c r="G20" s="6">
        <f t="shared" ca="1" si="1"/>
        <v>1151.7691057797088</v>
      </c>
      <c r="H20" s="6">
        <f t="shared" ca="1" si="2"/>
        <v>1239.1262471571331</v>
      </c>
      <c r="K20" s="3">
        <f ca="1">C14</f>
        <v>23.110098057773719</v>
      </c>
      <c r="L20" s="6">
        <f ca="1">G14</f>
        <v>828.5419024358107</v>
      </c>
      <c r="M20" s="7"/>
      <c r="O20" s="6"/>
    </row>
    <row r="21" spans="1:15">
      <c r="A21" s="2">
        <f ca="1">-LN(1-RAND())*K$3</f>
        <v>350.58285919427721</v>
      </c>
      <c r="C21" s="3">
        <f ca="1">-LN(1-RAND())*M$3+C20</f>
        <v>58.822773202362598</v>
      </c>
      <c r="D21" s="1">
        <f ca="1">(1+H$1)*(1/M$3)*K$3*C21</f>
        <v>3529.366392141756</v>
      </c>
      <c r="E21" s="2">
        <f t="shared" ca="1" si="0"/>
        <v>3158.5183333854811</v>
      </c>
      <c r="G21" s="6">
        <f t="shared" ca="1" si="1"/>
        <v>870.8480587562749</v>
      </c>
      <c r="H21" s="6">
        <f t="shared" ca="1" si="2"/>
        <v>1221.4309179505522</v>
      </c>
      <c r="K21" s="3">
        <f ca="1">C15</f>
        <v>39.342027091697346</v>
      </c>
      <c r="L21" s="4">
        <f ca="1">H15</f>
        <v>1802.4576444712284</v>
      </c>
      <c r="O21" s="6"/>
    </row>
    <row r="22" spans="1:15">
      <c r="A22" s="2">
        <f ca="1">-LN(1-RAND())*K$3</f>
        <v>52.039686679548346</v>
      </c>
      <c r="C22" s="3">
        <f ca="1">-LN(1-RAND())*M$3+C21</f>
        <v>61.086288925701538</v>
      </c>
      <c r="D22" s="1">
        <f ca="1">(1+H$1)*(1/M$3)*K$3*C22</f>
        <v>3665.1773355420924</v>
      </c>
      <c r="E22" s="2">
        <f t="shared" ca="1" si="0"/>
        <v>3210.5580200650293</v>
      </c>
      <c r="G22" s="6">
        <f t="shared" ca="1" si="1"/>
        <v>954.61931547706263</v>
      </c>
      <c r="H22" s="6">
        <f t="shared" ca="1" si="2"/>
        <v>1006.659002156611</v>
      </c>
      <c r="K22" s="3">
        <f ca="1">C15</f>
        <v>39.342027091697346</v>
      </c>
      <c r="L22" s="6">
        <f ca="1">G15</f>
        <v>1569.519229357626</v>
      </c>
      <c r="M22" s="7"/>
      <c r="O22" s="6"/>
    </row>
    <row r="23" spans="1:15">
      <c r="A23" s="2">
        <f ca="1">-LN(1-RAND())*K$3</f>
        <v>592.52260741248369</v>
      </c>
      <c r="C23" s="3">
        <f ca="1">-LN(1-RAND())*M$3+C22</f>
        <v>66.527589387189792</v>
      </c>
      <c r="D23" s="1">
        <f ca="1">(1+H$1)*(1/M$3)*K$3*C23</f>
        <v>3991.6553632313876</v>
      </c>
      <c r="E23" s="2">
        <f t="shared" ca="1" si="0"/>
        <v>3803.0806274775132</v>
      </c>
      <c r="G23" s="6">
        <f t="shared" ca="1" si="1"/>
        <v>688.57473575387485</v>
      </c>
      <c r="H23" s="6">
        <f t="shared" ca="1" si="2"/>
        <v>1281.0973431663585</v>
      </c>
      <c r="K23" s="3">
        <f ca="1">C16</f>
        <v>41.946823282998047</v>
      </c>
      <c r="L23" s="4">
        <f ca="1">H16</f>
        <v>1725.8070008356681</v>
      </c>
      <c r="O23" s="6"/>
    </row>
    <row r="24" spans="1:15">
      <c r="A24" s="2">
        <f ca="1">-LN(1-RAND())*K$3</f>
        <v>73.870561351711288</v>
      </c>
      <c r="C24" s="3">
        <f ca="1">-LN(1-RAND())*M$3+C23</f>
        <v>68.593868762822794</v>
      </c>
      <c r="D24" s="1">
        <f ca="1">(1+H$1)*(1/M$3)*K$3*C24</f>
        <v>4115.632125769368</v>
      </c>
      <c r="E24" s="2">
        <f t="shared" ca="1" si="0"/>
        <v>3876.9511888292245</v>
      </c>
      <c r="G24" s="6">
        <f t="shared" ca="1" si="1"/>
        <v>738.68093694014351</v>
      </c>
      <c r="H24" s="6">
        <f t="shared" ca="1" si="2"/>
        <v>812.55149829185484</v>
      </c>
      <c r="K24" s="3">
        <f ca="1">C16</f>
        <v>41.946823282998047</v>
      </c>
      <c r="L24" s="6">
        <f ca="1">G16</f>
        <v>1087.7189142844936</v>
      </c>
      <c r="M24" s="7"/>
      <c r="O24" s="6"/>
    </row>
    <row r="25" spans="1:15">
      <c r="A25" s="2">
        <f ca="1">-LN(1-RAND())*K$3</f>
        <v>337.3232586651709</v>
      </c>
      <c r="C25" s="3">
        <f ca="1">-LN(1-RAND())*M$3+C24</f>
        <v>71.179890871185506</v>
      </c>
      <c r="D25" s="1">
        <f ca="1">(1+H$1)*(1/M$3)*K$3*C25</f>
        <v>4270.7934522711303</v>
      </c>
      <c r="E25" s="2">
        <f ca="1">E24+A25</f>
        <v>4214.2744474943956</v>
      </c>
      <c r="G25" s="6">
        <f t="shared" ca="1" si="1"/>
        <v>556.51900477673462</v>
      </c>
      <c r="H25" s="6">
        <f t="shared" ca="1" si="2"/>
        <v>893.84226344190552</v>
      </c>
      <c r="K25" s="3">
        <f ca="1">C17</f>
        <v>50.933117671198531</v>
      </c>
      <c r="L25" s="6">
        <f ca="1">H17</f>
        <v>1626.8965775765228</v>
      </c>
    </row>
    <row r="26" spans="1:15">
      <c r="A26" s="2">
        <f ca="1">-LN(1-RAND())*K$3</f>
        <v>346.60326923603463</v>
      </c>
      <c r="K26" s="3">
        <f ca="1">C17</f>
        <v>50.933117671198531</v>
      </c>
      <c r="L26" s="6">
        <f ca="1">G17</f>
        <v>1076.358379075853</v>
      </c>
    </row>
    <row r="27" spans="1:15">
      <c r="K27" s="3">
        <f ca="1">C18</f>
        <v>51.544341929417229</v>
      </c>
      <c r="L27" s="6">
        <f ca="1">H18</f>
        <v>1113.0318345689748</v>
      </c>
    </row>
    <row r="28" spans="1:15">
      <c r="K28" s="3">
        <f ca="1">C18</f>
        <v>51.544341929417229</v>
      </c>
      <c r="L28" s="6">
        <f ca="1">G18</f>
        <v>925.20352428724209</v>
      </c>
    </row>
    <row r="29" spans="1:15">
      <c r="K29" s="3">
        <f ca="1">C19</f>
        <v>52.570720582168036</v>
      </c>
      <c r="L29" s="6">
        <f ca="1">H19</f>
        <v>986.78624345229025</v>
      </c>
    </row>
    <row r="30" spans="1:15">
      <c r="K30" s="3">
        <f ca="1">C19</f>
        <v>52.570720582168036</v>
      </c>
      <c r="L30" s="6">
        <f ca="1">G19</f>
        <v>933.66490211630253</v>
      </c>
    </row>
    <row r="31" spans="1:15">
      <c r="K31" s="3">
        <f ca="1">C20</f>
        <v>57.661742999515212</v>
      </c>
      <c r="L31" s="6">
        <f ca="1">H20</f>
        <v>1239.1262471571331</v>
      </c>
    </row>
    <row r="32" spans="1:15">
      <c r="K32" s="3">
        <f ca="1">C20</f>
        <v>57.661742999515212</v>
      </c>
      <c r="L32" s="6">
        <f ca="1">G20</f>
        <v>1151.7691057797088</v>
      </c>
    </row>
    <row r="33" spans="11:12">
      <c r="K33" s="3">
        <f ca="1">C21</f>
        <v>58.822773202362598</v>
      </c>
      <c r="L33" s="6">
        <f ca="1">H21</f>
        <v>1221.4309179505522</v>
      </c>
    </row>
    <row r="34" spans="11:12">
      <c r="K34" s="3">
        <f ca="1">C21</f>
        <v>58.822773202362598</v>
      </c>
      <c r="L34" s="6">
        <f ca="1">G21</f>
        <v>870.8480587562749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ANU College of Business &amp; Economics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Higgins</dc:creator>
  <cp:lastModifiedBy>Tim Higgins</cp:lastModifiedBy>
  <dcterms:created xsi:type="dcterms:W3CDTF">2013-05-06T22:05:36Z</dcterms:created>
  <dcterms:modified xsi:type="dcterms:W3CDTF">2013-05-07T00:16:22Z</dcterms:modified>
</cp:coreProperties>
</file>