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ibuike\Projects\Clients\MiddlesexUniversity\4th Year 2018\AdvancedMechatronics\advanced_mechatronics_2018\docs\"/>
    </mc:Choice>
  </mc:AlternateContent>
  <bookViews>
    <workbookView xWindow="0" yWindow="0" windowWidth="23040" windowHeight="9780" tabRatio="467" activeTab="1"/>
  </bookViews>
  <sheets>
    <sheet name="numbers" sheetId="1" r:id="rId1"/>
    <sheet name="calculations" sheetId="3" r:id="rId2"/>
    <sheet name="graph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3" l="1"/>
  <c r="D65" i="3"/>
  <c r="D64" i="3"/>
  <c r="D63" i="3"/>
  <c r="D62" i="3"/>
  <c r="D61" i="3"/>
  <c r="D60" i="3"/>
  <c r="D59" i="3"/>
  <c r="D58" i="3"/>
  <c r="D57" i="3"/>
  <c r="D56" i="3"/>
  <c r="D55" i="3"/>
  <c r="D53" i="3"/>
  <c r="D52" i="3"/>
  <c r="D51" i="3"/>
  <c r="D50" i="3"/>
  <c r="D49" i="3"/>
  <c r="C54" i="3"/>
  <c r="D54" i="3" s="1"/>
  <c r="C66" i="3" l="1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50" i="3"/>
  <c r="C49" i="3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M10" i="3"/>
  <c r="E54" i="3" s="1"/>
  <c r="L10" i="3"/>
  <c r="E43" i="3" s="1"/>
  <c r="K10" i="3"/>
  <c r="E16" i="3" s="1"/>
  <c r="C3" i="3"/>
  <c r="D3" i="3" s="1"/>
  <c r="E28" i="3" l="1"/>
  <c r="E17" i="3"/>
  <c r="E10" i="3"/>
  <c r="E11" i="3"/>
  <c r="E12" i="3"/>
  <c r="E20" i="3"/>
  <c r="E5" i="3"/>
  <c r="E13" i="3"/>
  <c r="E9" i="3"/>
  <c r="E3" i="3"/>
  <c r="E14" i="3"/>
  <c r="E7" i="3"/>
  <c r="E15" i="3"/>
  <c r="E18" i="3"/>
  <c r="E19" i="3"/>
  <c r="E4" i="3"/>
  <c r="E6" i="3"/>
  <c r="E8" i="3"/>
  <c r="E36" i="3"/>
  <c r="E29" i="3"/>
  <c r="E37" i="3"/>
  <c r="E30" i="3"/>
  <c r="E38" i="3"/>
  <c r="E40" i="3"/>
  <c r="E39" i="3"/>
  <c r="E41" i="3"/>
  <c r="E31" i="3"/>
  <c r="E32" i="3"/>
  <c r="E33" i="3"/>
  <c r="E26" i="3"/>
  <c r="E34" i="3"/>
  <c r="E42" i="3"/>
  <c r="E27" i="3"/>
  <c r="E35" i="3"/>
  <c r="E65" i="3"/>
  <c r="E66" i="3"/>
  <c r="E59" i="3"/>
  <c r="E51" i="3"/>
  <c r="E60" i="3"/>
  <c r="E53" i="3"/>
  <c r="E62" i="3"/>
  <c r="E55" i="3"/>
  <c r="E63" i="3"/>
  <c r="E56" i="3"/>
  <c r="E64" i="3"/>
  <c r="E57" i="3"/>
  <c r="E49" i="3"/>
  <c r="E58" i="3"/>
  <c r="E50" i="3"/>
  <c r="E52" i="3"/>
  <c r="E61" i="3"/>
</calcChain>
</file>

<file path=xl/sharedStrings.xml><?xml version="1.0" encoding="utf-8"?>
<sst xmlns="http://schemas.openxmlformats.org/spreadsheetml/2006/main" count="48" uniqueCount="26">
  <si>
    <t>Degrees</t>
  </si>
  <si>
    <t>Force (N)</t>
  </si>
  <si>
    <t>Force with Arm (N)</t>
  </si>
  <si>
    <t>Elbow Force (N)</t>
  </si>
  <si>
    <t>Dynamics Max</t>
  </si>
  <si>
    <t>Shoulder Test</t>
  </si>
  <si>
    <t>Arm Test</t>
  </si>
  <si>
    <t>Elbow Test</t>
  </si>
  <si>
    <t>Shoulder Force (N)</t>
  </si>
  <si>
    <r>
      <t>Angle Moved (</t>
    </r>
    <r>
      <rPr>
        <sz val="11"/>
        <color rgb="FF006100"/>
        <rFont val="Calibri"/>
        <family val="2"/>
      </rPr>
      <t>Ɵ)</t>
    </r>
  </si>
  <si>
    <t>Distance Travelled (m)</t>
  </si>
  <si>
    <t>Length of Muscle Required (m)</t>
  </si>
  <si>
    <t>Pulley Radius (m)</t>
  </si>
  <si>
    <t>Shoulder</t>
  </si>
  <si>
    <t>Arm</t>
  </si>
  <si>
    <t>Elbow</t>
  </si>
  <si>
    <t>contraction constant</t>
  </si>
  <si>
    <t>force measured (N)</t>
  </si>
  <si>
    <t>radius (m)</t>
  </si>
  <si>
    <t>forces (N)</t>
  </si>
  <si>
    <t>required force (N)</t>
  </si>
  <si>
    <t>Muscle Diameter</t>
  </si>
  <si>
    <t>Joint Name</t>
  </si>
  <si>
    <t>Force Required (N)</t>
  </si>
  <si>
    <t>10 -&gt; 40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</si>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</sst>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6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4" fillId="5" borderId="1" xfId="4"/>
    <xf numFmtId="0" fontId="6" fillId="6" borderId="0" xfId="5"/>
  </cellXfs>
  <cellStyles count="6">
    <cellStyle name="Bad" xfId="5" builtinId="27"/>
    <cellStyle name="Calculation" xfId="3" builtinId="22"/>
    <cellStyle name="Good" xfId="1" builtinId="26"/>
    <cellStyle name="Input" xfId="4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numbers!$F$1</c:f>
              <c:strCache>
                <c:ptCount val="1"/>
                <c:pt idx="0">
                  <c:v>Elbow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numbers!$E$2:$E$8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37</c:v>
                </c:pt>
                <c:pt idx="4">
                  <c:v>76</c:v>
                </c:pt>
                <c:pt idx="5">
                  <c:v>95</c:v>
                </c:pt>
              </c:numCache>
            </c:numRef>
          </c:xVal>
          <c:yVal>
            <c:numRef>
              <c:f>numbers!$F$2:$F$8</c:f>
              <c:numCache>
                <c:formatCode>General</c:formatCode>
                <c:ptCount val="7"/>
                <c:pt idx="0">
                  <c:v>40</c:v>
                </c:pt>
                <c:pt idx="1">
                  <c:v>70</c:v>
                </c:pt>
                <c:pt idx="2">
                  <c:v>80</c:v>
                </c:pt>
                <c:pt idx="3">
                  <c:v>95</c:v>
                </c:pt>
                <c:pt idx="4">
                  <c:v>100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C51-9B58-FE4B41B3CCA7}"/>
            </c:ext>
          </c:extLst>
        </c:ser>
        <c:ser>
          <c:idx val="1"/>
          <c:order val="1"/>
          <c:tx>
            <c:strRef>
              <c:f>numbers!$G$1</c:f>
              <c:strCache>
                <c:ptCount val="1"/>
                <c:pt idx="0">
                  <c:v>Force with Arm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numbers!$E$2:$E$8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37</c:v>
                </c:pt>
                <c:pt idx="4">
                  <c:v>76</c:v>
                </c:pt>
                <c:pt idx="5">
                  <c:v>95</c:v>
                </c:pt>
              </c:numCache>
            </c:numRef>
          </c:xVal>
          <c:yVal>
            <c:numRef>
              <c:f>numbers!$G$2:$G$8</c:f>
              <c:numCache>
                <c:formatCode>General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C51-9B58-FE4B41B3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36896"/>
        <c:axId val="440529352"/>
      </c:scatterChart>
      <c:valAx>
        <c:axId val="4405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9352"/>
        <c:crosses val="autoZero"/>
        <c:crossBetween val="midCat"/>
      </c:valAx>
      <c:valAx>
        <c:axId val="4405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Arm Joint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numbers!$B$1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numbers!$A$2:$A$16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numbers!$B$2:$B$16</c:f>
              <c:numCache>
                <c:formatCode>General</c:formatCode>
                <c:ptCount val="15"/>
                <c:pt idx="0">
                  <c:v>10</c:v>
                </c:pt>
                <c:pt idx="1">
                  <c:v>47</c:v>
                </c:pt>
                <c:pt idx="2">
                  <c:v>61</c:v>
                </c:pt>
                <c:pt idx="3">
                  <c:v>82</c:v>
                </c:pt>
                <c:pt idx="4">
                  <c:v>107</c:v>
                </c:pt>
                <c:pt idx="5">
                  <c:v>126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152</c:v>
                </c:pt>
                <c:pt idx="13">
                  <c:v>166</c:v>
                </c:pt>
                <c:pt idx="1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C-428E-9DEF-B9A88A43CB5A}"/>
            </c:ext>
          </c:extLst>
        </c:ser>
        <c:ser>
          <c:idx val="1"/>
          <c:order val="1"/>
          <c:tx>
            <c:strRef>
              <c:f>numbers!$C$1</c:f>
              <c:strCache>
                <c:ptCount val="1"/>
                <c:pt idx="0">
                  <c:v>Force with Arm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numbers!$A$2:$A$16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numbers!$C$2:$C$16</c:f>
              <c:numCache>
                <c:formatCode>General</c:formatCode>
                <c:ptCount val="15"/>
                <c:pt idx="0">
                  <c:v>38</c:v>
                </c:pt>
                <c:pt idx="1">
                  <c:v>151</c:v>
                </c:pt>
                <c:pt idx="2">
                  <c:v>160</c:v>
                </c:pt>
                <c:pt idx="3">
                  <c:v>175</c:v>
                </c:pt>
                <c:pt idx="4">
                  <c:v>265</c:v>
                </c:pt>
                <c:pt idx="5">
                  <c:v>336</c:v>
                </c:pt>
                <c:pt idx="6">
                  <c:v>357</c:v>
                </c:pt>
                <c:pt idx="7">
                  <c:v>323</c:v>
                </c:pt>
                <c:pt idx="8">
                  <c:v>334</c:v>
                </c:pt>
                <c:pt idx="9">
                  <c:v>314</c:v>
                </c:pt>
                <c:pt idx="10">
                  <c:v>390</c:v>
                </c:pt>
                <c:pt idx="11">
                  <c:v>402</c:v>
                </c:pt>
                <c:pt idx="12">
                  <c:v>420</c:v>
                </c:pt>
                <c:pt idx="13">
                  <c:v>340</c:v>
                </c:pt>
                <c:pt idx="14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28E-9DEF-B9A88A43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6528"/>
        <c:axId val="440049816"/>
      </c:scatterChart>
      <c:valAx>
        <c:axId val="5024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816"/>
        <c:crosses val="autoZero"/>
        <c:crossBetween val="midCat"/>
      </c:valAx>
      <c:valAx>
        <c:axId val="4400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4</xdr:row>
      <xdr:rowOff>0</xdr:rowOff>
    </xdr:from>
    <xdr:to>
      <xdr:col>12</xdr:col>
      <xdr:colOff>518160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3</xdr:row>
      <xdr:rowOff>167640</xdr:rowOff>
    </xdr:from>
    <xdr:to>
      <xdr:col>20</xdr:col>
      <xdr:colOff>403860</xdr:colOff>
      <xdr:row>18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8" sqref="A18"/>
    </sheetView>
  </sheetViews>
  <sheetFormatPr defaultRowHeight="14.4" x14ac:dyDescent="0.3"/>
  <cols>
    <col min="1" max="1" width="30.6640625" customWidth="1"/>
    <col min="2" max="2" width="31.33203125" customWidth="1"/>
    <col min="3" max="3" width="22.44140625" customWidth="1"/>
    <col min="4" max="4" width="23" customWidth="1"/>
    <col min="5" max="5" width="14" bestFit="1" customWidth="1"/>
    <col min="6" max="6" width="18.21875" customWidth="1"/>
    <col min="7" max="7" width="16.33203125" bestFit="1" customWidth="1"/>
    <col min="8" max="8" width="12.777343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G1" s="1" t="s">
        <v>2</v>
      </c>
      <c r="H1" s="1" t="s">
        <v>4</v>
      </c>
    </row>
    <row r="2" spans="1:8" x14ac:dyDescent="0.3">
      <c r="A2" s="2">
        <v>0</v>
      </c>
      <c r="B2" s="3">
        <v>10</v>
      </c>
      <c r="C2" s="3">
        <v>38</v>
      </c>
      <c r="E2" s="2">
        <v>0</v>
      </c>
      <c r="F2" s="3">
        <v>40</v>
      </c>
      <c r="G2" s="3">
        <v>100</v>
      </c>
      <c r="H2">
        <v>210</v>
      </c>
    </row>
    <row r="3" spans="1:8" x14ac:dyDescent="0.3">
      <c r="A3" s="2">
        <v>10</v>
      </c>
      <c r="B3" s="3">
        <v>47</v>
      </c>
      <c r="C3" s="3">
        <v>151</v>
      </c>
      <c r="E3" s="2">
        <v>19</v>
      </c>
      <c r="F3" s="3">
        <v>70</v>
      </c>
      <c r="G3" s="3">
        <v>120</v>
      </c>
      <c r="H3">
        <v>236</v>
      </c>
    </row>
    <row r="4" spans="1:8" x14ac:dyDescent="0.3">
      <c r="A4" s="2">
        <v>20</v>
      </c>
      <c r="B4" s="3">
        <v>61</v>
      </c>
      <c r="C4" s="3">
        <v>160</v>
      </c>
      <c r="E4" s="2">
        <v>38</v>
      </c>
      <c r="F4" s="3">
        <v>80</v>
      </c>
      <c r="G4" s="3">
        <v>140</v>
      </c>
    </row>
    <row r="5" spans="1:8" x14ac:dyDescent="0.3">
      <c r="A5" s="2">
        <v>30</v>
      </c>
      <c r="B5" s="3">
        <v>82</v>
      </c>
      <c r="C5" s="3">
        <v>175</v>
      </c>
      <c r="E5" s="2">
        <v>37</v>
      </c>
      <c r="F5" s="3">
        <v>95</v>
      </c>
      <c r="G5" s="3">
        <v>150</v>
      </c>
    </row>
    <row r="6" spans="1:8" x14ac:dyDescent="0.3">
      <c r="A6" s="2">
        <v>40</v>
      </c>
      <c r="B6" s="3">
        <v>107</v>
      </c>
      <c r="C6" s="3">
        <v>265</v>
      </c>
      <c r="E6" s="2">
        <v>76</v>
      </c>
      <c r="F6" s="3">
        <v>100</v>
      </c>
      <c r="G6" s="3">
        <v>155</v>
      </c>
    </row>
    <row r="7" spans="1:8" x14ac:dyDescent="0.3">
      <c r="A7" s="2">
        <v>50</v>
      </c>
      <c r="B7" s="3">
        <v>126</v>
      </c>
      <c r="C7" s="3">
        <v>336</v>
      </c>
      <c r="E7" s="2">
        <v>95</v>
      </c>
      <c r="F7" s="3">
        <v>110</v>
      </c>
      <c r="G7" s="3">
        <v>160</v>
      </c>
    </row>
    <row r="8" spans="1:8" x14ac:dyDescent="0.3">
      <c r="A8" s="2">
        <v>60</v>
      </c>
      <c r="B8" s="3">
        <v>140</v>
      </c>
      <c r="C8" s="3">
        <v>357</v>
      </c>
      <c r="E8" s="2"/>
    </row>
    <row r="9" spans="1:8" x14ac:dyDescent="0.3">
      <c r="A9" s="2">
        <v>70</v>
      </c>
      <c r="B9" s="3">
        <v>144</v>
      </c>
      <c r="C9" s="3">
        <v>323</v>
      </c>
      <c r="E9" s="2"/>
    </row>
    <row r="10" spans="1:8" x14ac:dyDescent="0.3">
      <c r="A10" s="2">
        <v>80</v>
      </c>
      <c r="B10" s="3">
        <v>148</v>
      </c>
      <c r="C10" s="3">
        <v>334</v>
      </c>
      <c r="E10" s="2"/>
    </row>
    <row r="11" spans="1:8" x14ac:dyDescent="0.3">
      <c r="A11" s="2">
        <v>90</v>
      </c>
      <c r="B11" s="3">
        <v>147</v>
      </c>
      <c r="C11" s="3">
        <v>314</v>
      </c>
      <c r="E11" s="2"/>
    </row>
    <row r="12" spans="1:8" x14ac:dyDescent="0.3">
      <c r="A12" s="2">
        <v>100</v>
      </c>
      <c r="B12" s="3">
        <v>147</v>
      </c>
      <c r="C12" s="3">
        <v>390</v>
      </c>
      <c r="E12" s="2"/>
    </row>
    <row r="13" spans="1:8" x14ac:dyDescent="0.3">
      <c r="A13" s="2">
        <v>110</v>
      </c>
      <c r="B13" s="3">
        <v>148</v>
      </c>
      <c r="C13" s="3">
        <v>402</v>
      </c>
      <c r="E13" s="2"/>
    </row>
    <row r="14" spans="1:8" x14ac:dyDescent="0.3">
      <c r="A14" s="2">
        <v>120</v>
      </c>
      <c r="B14" s="3">
        <v>152</v>
      </c>
      <c r="C14" s="3">
        <v>420</v>
      </c>
      <c r="E14" s="2"/>
    </row>
    <row r="15" spans="1:8" x14ac:dyDescent="0.3">
      <c r="A15" s="2">
        <v>130</v>
      </c>
      <c r="B15" s="3">
        <v>166</v>
      </c>
      <c r="C15" s="3">
        <v>340</v>
      </c>
      <c r="E15" s="2"/>
    </row>
    <row r="16" spans="1:8" x14ac:dyDescent="0.3">
      <c r="A16" s="2">
        <v>140</v>
      </c>
      <c r="B16" s="3">
        <v>212</v>
      </c>
      <c r="C16" s="3">
        <v>444</v>
      </c>
      <c r="E16" s="2"/>
    </row>
    <row r="17" spans="1:6" x14ac:dyDescent="0.3">
      <c r="A17" t="s">
        <v>6</v>
      </c>
      <c r="F17" t="s">
        <v>7</v>
      </c>
    </row>
    <row r="18" spans="1:6" x14ac:dyDescent="0.3">
      <c r="A18" t="s">
        <v>5</v>
      </c>
    </row>
    <row r="19" spans="1:6" s="1" customFormat="1" x14ac:dyDescent="0.3">
      <c r="A19" s="1" t="s">
        <v>0</v>
      </c>
      <c r="B19" s="1" t="s">
        <v>8</v>
      </c>
      <c r="C19" s="1" t="s">
        <v>2</v>
      </c>
    </row>
    <row r="20" spans="1:6" x14ac:dyDescent="0.3">
      <c r="A20" s="2"/>
      <c r="B20" s="3">
        <v>67</v>
      </c>
      <c r="C20" s="3">
        <v>97</v>
      </c>
    </row>
    <row r="21" spans="1:6" x14ac:dyDescent="0.3">
      <c r="A21" s="2"/>
      <c r="B21" s="3">
        <v>96</v>
      </c>
      <c r="C21" s="3">
        <v>156</v>
      </c>
    </row>
    <row r="22" spans="1:6" x14ac:dyDescent="0.3">
      <c r="A22" s="2"/>
      <c r="B22" s="3">
        <v>110</v>
      </c>
      <c r="C22" s="3">
        <v>200</v>
      </c>
    </row>
    <row r="23" spans="1:6" x14ac:dyDescent="0.3">
      <c r="A23" s="2"/>
      <c r="B23" s="3">
        <v>120</v>
      </c>
      <c r="C23" s="3">
        <v>330</v>
      </c>
    </row>
    <row r="24" spans="1:6" x14ac:dyDescent="0.3">
      <c r="A24" s="2"/>
      <c r="B24" s="3">
        <v>116</v>
      </c>
      <c r="C24" s="3"/>
    </row>
    <row r="25" spans="1:6" x14ac:dyDescent="0.3">
      <c r="A25" s="2"/>
      <c r="B25" s="3">
        <v>130</v>
      </c>
      <c r="C25" s="3"/>
    </row>
    <row r="26" spans="1:6" x14ac:dyDescent="0.3">
      <c r="A26" s="2"/>
      <c r="B26" s="3">
        <v>123</v>
      </c>
      <c r="C26" s="3"/>
    </row>
    <row r="27" spans="1:6" x14ac:dyDescent="0.3">
      <c r="A27" s="2"/>
      <c r="B27" s="3">
        <v>147</v>
      </c>
      <c r="C27" s="3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tabSelected="1" workbookViewId="0">
      <selection activeCell="D52" sqref="D52"/>
    </sheetView>
  </sheetViews>
  <sheetFormatPr defaultRowHeight="14.4" x14ac:dyDescent="0.3"/>
  <cols>
    <col min="1" max="1" width="19" customWidth="1"/>
    <col min="2" max="2" width="19.109375" bestFit="1" customWidth="1"/>
    <col min="3" max="3" width="19.21875" bestFit="1" customWidth="1"/>
    <col min="4" max="4" width="26.109375" bestFit="1" customWidth="1"/>
    <col min="5" max="5" width="16.44140625" bestFit="1" customWidth="1"/>
    <col min="13" max="13" width="13.88671875" bestFit="1" customWidth="1"/>
    <col min="14" max="14" width="28.44140625" customWidth="1"/>
  </cols>
  <sheetData>
    <row r="2" spans="1:14" x14ac:dyDescent="0.3">
      <c r="A2" s="1" t="s">
        <v>12</v>
      </c>
      <c r="B2" s="1" t="s">
        <v>9</v>
      </c>
      <c r="C2" s="1" t="s">
        <v>10</v>
      </c>
      <c r="D2" s="1" t="s">
        <v>11</v>
      </c>
      <c r="E2" s="1" t="s">
        <v>23</v>
      </c>
      <c r="J2" s="1">
        <v>5</v>
      </c>
      <c r="K2" s="1">
        <v>10</v>
      </c>
      <c r="L2" s="1">
        <v>20</v>
      </c>
      <c r="M2" s="1">
        <v>40</v>
      </c>
      <c r="N2" s="2"/>
    </row>
    <row r="3" spans="1:14" x14ac:dyDescent="0.3">
      <c r="A3" s="2">
        <v>0.01</v>
      </c>
      <c r="B3" s="2">
        <v>80</v>
      </c>
      <c r="C3" s="2">
        <f>(B3/360)*2*3.14*A3</f>
        <v>1.3955555555555554E-2</v>
      </c>
      <c r="D3" s="2">
        <f>(C3*4)</f>
        <v>5.5822222222222218E-2</v>
      </c>
      <c r="E3" s="2">
        <f>(K10/A3)</f>
        <v>1204.5</v>
      </c>
      <c r="J3" s="5">
        <v>140</v>
      </c>
      <c r="K3">
        <v>630</v>
      </c>
      <c r="L3">
        <v>1500</v>
      </c>
      <c r="M3">
        <v>6000</v>
      </c>
      <c r="N3" s="2" t="s">
        <v>19</v>
      </c>
    </row>
    <row r="4" spans="1:14" x14ac:dyDescent="0.3">
      <c r="A4" s="2">
        <v>0.02</v>
      </c>
      <c r="B4" s="2">
        <v>80</v>
      </c>
      <c r="C4" s="2">
        <f t="shared" ref="C4:C20" si="0">(B4/360)*2*3.14*A4</f>
        <v>2.7911111111111109E-2</v>
      </c>
      <c r="D4" s="2">
        <f t="shared" ref="D4:D20" si="1">(C4*4)</f>
        <v>0.11164444444444444</v>
      </c>
      <c r="E4" s="2">
        <f>(K10/A4)</f>
        <v>602.25</v>
      </c>
      <c r="J4" s="5">
        <v>5</v>
      </c>
      <c r="K4">
        <v>5</v>
      </c>
      <c r="L4">
        <v>5</v>
      </c>
      <c r="M4">
        <v>5</v>
      </c>
      <c r="N4" s="2" t="s">
        <v>16</v>
      </c>
    </row>
    <row r="5" spans="1:14" x14ac:dyDescent="0.3">
      <c r="A5" s="2">
        <v>0.03</v>
      </c>
      <c r="B5" s="2">
        <v>80</v>
      </c>
      <c r="C5" s="2">
        <f t="shared" si="0"/>
        <v>4.1866666666666663E-2</v>
      </c>
      <c r="D5" s="2">
        <f t="shared" si="1"/>
        <v>0.16746666666666665</v>
      </c>
      <c r="E5" s="2">
        <f>(K10/A5)</f>
        <v>401.5</v>
      </c>
    </row>
    <row r="6" spans="1:14" x14ac:dyDescent="0.3">
      <c r="A6" s="2">
        <v>0.04</v>
      </c>
      <c r="B6" s="2">
        <v>80</v>
      </c>
      <c r="C6" s="2">
        <f t="shared" si="0"/>
        <v>5.5822222222222218E-2</v>
      </c>
      <c r="D6" s="2">
        <f t="shared" si="1"/>
        <v>0.22328888888888887</v>
      </c>
      <c r="E6" s="2">
        <f>(K10/A6)</f>
        <v>301.125</v>
      </c>
    </row>
    <row r="7" spans="1:14" x14ac:dyDescent="0.3">
      <c r="A7" s="2">
        <v>0.05</v>
      </c>
      <c r="B7" s="2">
        <v>80</v>
      </c>
      <c r="C7" s="2">
        <f t="shared" si="0"/>
        <v>6.9777777777777772E-2</v>
      </c>
      <c r="D7" s="2">
        <f t="shared" si="1"/>
        <v>0.27911111111111109</v>
      </c>
      <c r="E7" s="2">
        <f>(K10/A7)</f>
        <v>240.89999999999998</v>
      </c>
      <c r="K7" s="1" t="s">
        <v>13</v>
      </c>
      <c r="L7" s="1" t="s">
        <v>14</v>
      </c>
      <c r="M7" s="1" t="s">
        <v>15</v>
      </c>
      <c r="N7" s="2"/>
    </row>
    <row r="8" spans="1:14" x14ac:dyDescent="0.3">
      <c r="A8" s="4">
        <v>3.6499999999999998E-2</v>
      </c>
      <c r="B8" s="4">
        <v>80</v>
      </c>
      <c r="C8" s="4">
        <f t="shared" si="0"/>
        <v>5.0937777777777769E-2</v>
      </c>
      <c r="D8" s="4">
        <f t="shared" si="1"/>
        <v>0.20375111111111108</v>
      </c>
      <c r="E8" s="4">
        <f>(K10/A8)</f>
        <v>330</v>
      </c>
      <c r="K8">
        <v>3.6499999999999998E-2</v>
      </c>
      <c r="L8">
        <v>0.05</v>
      </c>
      <c r="M8">
        <v>1.6250000000000001E-2</v>
      </c>
      <c r="N8" s="2" t="s">
        <v>18</v>
      </c>
    </row>
    <row r="9" spans="1:14" x14ac:dyDescent="0.3">
      <c r="A9" s="2">
        <v>7.0000000000000007E-2</v>
      </c>
      <c r="B9" s="2">
        <v>80</v>
      </c>
      <c r="C9" s="2">
        <f t="shared" si="0"/>
        <v>9.7688888888888895E-2</v>
      </c>
      <c r="D9" s="2">
        <f t="shared" si="1"/>
        <v>0.39075555555555558</v>
      </c>
      <c r="E9" s="2">
        <f>(K10/A9)</f>
        <v>172.07142857142856</v>
      </c>
      <c r="K9">
        <v>330</v>
      </c>
      <c r="L9">
        <v>753</v>
      </c>
      <c r="M9">
        <v>236</v>
      </c>
      <c r="N9" s="2" t="s">
        <v>17</v>
      </c>
    </row>
    <row r="10" spans="1:14" x14ac:dyDescent="0.3">
      <c r="A10" s="2">
        <v>0.08</v>
      </c>
      <c r="B10" s="2">
        <v>80</v>
      </c>
      <c r="C10" s="2">
        <f t="shared" si="0"/>
        <v>0.11164444444444444</v>
      </c>
      <c r="D10" s="2">
        <f t="shared" si="1"/>
        <v>0.44657777777777774</v>
      </c>
      <c r="E10" s="2">
        <f>(K10/A10)</f>
        <v>150.5625</v>
      </c>
      <c r="K10">
        <f>PRODUCT(K8,K9)</f>
        <v>12.045</v>
      </c>
      <c r="L10">
        <f>PRODUCT(L8,L9)</f>
        <v>37.65</v>
      </c>
      <c r="M10">
        <f>PRODUCT(M8,M9)</f>
        <v>3.835</v>
      </c>
      <c r="N10" s="2" t="s">
        <v>20</v>
      </c>
    </row>
    <row r="11" spans="1:14" x14ac:dyDescent="0.3">
      <c r="A11" s="2">
        <v>0.09</v>
      </c>
      <c r="B11" s="2">
        <v>80</v>
      </c>
      <c r="C11" s="2">
        <f t="shared" si="0"/>
        <v>0.12559999999999999</v>
      </c>
      <c r="D11" s="2">
        <f t="shared" si="1"/>
        <v>0.50239999999999996</v>
      </c>
      <c r="E11" s="2">
        <f>(K10/A11)</f>
        <v>133.83333333333334</v>
      </c>
    </row>
    <row r="12" spans="1:14" x14ac:dyDescent="0.3">
      <c r="A12" s="2">
        <v>0.1</v>
      </c>
      <c r="B12" s="2">
        <v>80</v>
      </c>
      <c r="C12" s="2">
        <f t="shared" si="0"/>
        <v>0.13955555555555554</v>
      </c>
      <c r="D12" s="2">
        <f t="shared" si="1"/>
        <v>0.55822222222222218</v>
      </c>
      <c r="E12" s="2">
        <f>(K10/A12)</f>
        <v>120.44999999999999</v>
      </c>
    </row>
    <row r="13" spans="1:14" x14ac:dyDescent="0.3">
      <c r="A13" s="2">
        <v>0.11</v>
      </c>
      <c r="B13" s="2">
        <v>80</v>
      </c>
      <c r="C13" s="2">
        <f t="shared" si="0"/>
        <v>0.1535111111111111</v>
      </c>
      <c r="D13" s="2">
        <f t="shared" si="1"/>
        <v>0.61404444444444439</v>
      </c>
      <c r="E13" s="2">
        <f>(K10/A13)</f>
        <v>109.5</v>
      </c>
    </row>
    <row r="14" spans="1:14" x14ac:dyDescent="0.3">
      <c r="A14" s="2">
        <v>0.12</v>
      </c>
      <c r="B14" s="2">
        <v>80</v>
      </c>
      <c r="C14" s="2">
        <f t="shared" si="0"/>
        <v>0.16746666666666665</v>
      </c>
      <c r="D14" s="2">
        <f t="shared" si="1"/>
        <v>0.66986666666666661</v>
      </c>
      <c r="E14" s="2">
        <f>(K10/A14)</f>
        <v>100.375</v>
      </c>
    </row>
    <row r="15" spans="1:14" x14ac:dyDescent="0.3">
      <c r="A15" s="2">
        <v>0.13</v>
      </c>
      <c r="B15" s="2">
        <v>80</v>
      </c>
      <c r="C15" s="2">
        <f t="shared" si="0"/>
        <v>0.18142222222222221</v>
      </c>
      <c r="D15" s="2">
        <f t="shared" si="1"/>
        <v>0.72568888888888883</v>
      </c>
      <c r="E15" s="2">
        <f>(K10/A15)</f>
        <v>92.653846153846146</v>
      </c>
    </row>
    <row r="16" spans="1:14" x14ac:dyDescent="0.3">
      <c r="A16" s="2">
        <v>0.14000000000000001</v>
      </c>
      <c r="B16" s="2">
        <v>80</v>
      </c>
      <c r="C16" s="2">
        <f t="shared" si="0"/>
        <v>0.19537777777777779</v>
      </c>
      <c r="D16" s="2">
        <f t="shared" si="1"/>
        <v>0.78151111111111116</v>
      </c>
      <c r="E16" s="2">
        <f>(K10/A16)</f>
        <v>86.035714285714278</v>
      </c>
    </row>
    <row r="17" spans="1:5" x14ac:dyDescent="0.3">
      <c r="A17" s="2">
        <v>0.15</v>
      </c>
      <c r="B17" s="2">
        <v>80</v>
      </c>
      <c r="C17" s="2">
        <f t="shared" si="0"/>
        <v>0.20933333333333332</v>
      </c>
      <c r="D17" s="2">
        <f t="shared" si="1"/>
        <v>0.83733333333333326</v>
      </c>
      <c r="E17" s="2">
        <f>(K10/A17)</f>
        <v>80.3</v>
      </c>
    </row>
    <row r="18" spans="1:5" x14ac:dyDescent="0.3">
      <c r="A18" s="2">
        <v>0.16</v>
      </c>
      <c r="B18" s="2">
        <v>80</v>
      </c>
      <c r="C18" s="2">
        <f t="shared" si="0"/>
        <v>0.22328888888888887</v>
      </c>
      <c r="D18" s="2">
        <f t="shared" si="1"/>
        <v>0.89315555555555548</v>
      </c>
      <c r="E18" s="2">
        <f>(K10/A18)</f>
        <v>75.28125</v>
      </c>
    </row>
    <row r="19" spans="1:5" x14ac:dyDescent="0.3">
      <c r="A19" s="2">
        <v>0.17</v>
      </c>
      <c r="B19" s="2">
        <v>80</v>
      </c>
      <c r="C19" s="2">
        <f t="shared" si="0"/>
        <v>0.23724444444444445</v>
      </c>
      <c r="D19" s="2">
        <f t="shared" si="1"/>
        <v>0.94897777777777781</v>
      </c>
      <c r="E19" s="2">
        <f>(K10/A19)</f>
        <v>70.85294117647058</v>
      </c>
    </row>
    <row r="20" spans="1:5" x14ac:dyDescent="0.3">
      <c r="A20" s="2">
        <v>0.18</v>
      </c>
      <c r="B20" s="2">
        <v>80</v>
      </c>
      <c r="C20" s="2">
        <f t="shared" si="0"/>
        <v>0.25119999999999998</v>
      </c>
      <c r="D20" s="2">
        <f t="shared" si="1"/>
        <v>1.0047999999999999</v>
      </c>
      <c r="E20" s="2">
        <f>(K10/A20)</f>
        <v>66.916666666666671</v>
      </c>
    </row>
    <row r="21" spans="1:5" x14ac:dyDescent="0.3">
      <c r="A21" s="3" t="s">
        <v>22</v>
      </c>
      <c r="B21" t="s">
        <v>13</v>
      </c>
      <c r="C21" s="3" t="s">
        <v>21</v>
      </c>
      <c r="D21" t="s">
        <v>24</v>
      </c>
    </row>
    <row r="25" spans="1:5" x14ac:dyDescent="0.3">
      <c r="A25" s="1" t="s">
        <v>12</v>
      </c>
      <c r="B25" s="1" t="s">
        <v>9</v>
      </c>
      <c r="C25" s="1" t="s">
        <v>10</v>
      </c>
      <c r="D25" s="1" t="s">
        <v>11</v>
      </c>
      <c r="E25" s="1" t="s">
        <v>23</v>
      </c>
    </row>
    <row r="26" spans="1:5" x14ac:dyDescent="0.3">
      <c r="A26" s="2">
        <v>0.02</v>
      </c>
      <c r="B26" s="2">
        <v>200</v>
      </c>
      <c r="C26" s="2">
        <f>(B26/360)*2*3.14*A26</f>
        <v>6.9777777777777786E-2</v>
      </c>
      <c r="D26" s="2">
        <f>(C26*4)</f>
        <v>0.27911111111111114</v>
      </c>
      <c r="E26" s="2">
        <f>(L10/A26)</f>
        <v>1882.5</v>
      </c>
    </row>
    <row r="27" spans="1:5" x14ac:dyDescent="0.3">
      <c r="A27" s="2">
        <v>0.03</v>
      </c>
      <c r="B27" s="2">
        <v>200</v>
      </c>
      <c r="C27" s="2">
        <f t="shared" ref="C27:C43" si="2">(B27/360)*2*3.14*A27</f>
        <v>0.10466666666666667</v>
      </c>
      <c r="D27" s="2">
        <f t="shared" ref="D27:D43" si="3">(C27*4)</f>
        <v>0.41866666666666669</v>
      </c>
      <c r="E27" s="2">
        <f>(L10/A27)</f>
        <v>1255</v>
      </c>
    </row>
    <row r="28" spans="1:5" x14ac:dyDescent="0.3">
      <c r="A28" s="2">
        <v>0.04</v>
      </c>
      <c r="B28" s="2">
        <v>200</v>
      </c>
      <c r="C28" s="2">
        <f t="shared" si="2"/>
        <v>0.13955555555555557</v>
      </c>
      <c r="D28" s="2">
        <f t="shared" si="3"/>
        <v>0.55822222222222229</v>
      </c>
      <c r="E28" s="2">
        <f>(L10/A28)</f>
        <v>941.25</v>
      </c>
    </row>
    <row r="29" spans="1:5" x14ac:dyDescent="0.3">
      <c r="A29" s="4">
        <v>0.05</v>
      </c>
      <c r="B29" s="4">
        <v>200</v>
      </c>
      <c r="C29" s="4">
        <f t="shared" si="2"/>
        <v>0.17444444444444449</v>
      </c>
      <c r="D29" s="4">
        <f t="shared" si="3"/>
        <v>0.69777777777777794</v>
      </c>
      <c r="E29" s="4">
        <f>(L10/A29)</f>
        <v>752.99999999999989</v>
      </c>
    </row>
    <row r="30" spans="1:5" x14ac:dyDescent="0.3">
      <c r="A30" s="2">
        <v>0.06</v>
      </c>
      <c r="B30" s="2">
        <v>200</v>
      </c>
      <c r="C30" s="2">
        <f t="shared" si="2"/>
        <v>0.20933333333333334</v>
      </c>
      <c r="D30" s="2">
        <f t="shared" si="3"/>
        <v>0.83733333333333337</v>
      </c>
      <c r="E30" s="2">
        <f>(L10/A30)</f>
        <v>627.5</v>
      </c>
    </row>
    <row r="31" spans="1:5" x14ac:dyDescent="0.3">
      <c r="A31" s="2">
        <v>7.0000000000000007E-2</v>
      </c>
      <c r="B31" s="2">
        <v>200</v>
      </c>
      <c r="C31" s="2">
        <f t="shared" si="2"/>
        <v>0.24422222222222228</v>
      </c>
      <c r="D31" s="2">
        <f t="shared" si="3"/>
        <v>0.97688888888888914</v>
      </c>
      <c r="E31" s="2">
        <f>(L10/A31)</f>
        <v>537.85714285714278</v>
      </c>
    </row>
    <row r="32" spans="1:5" x14ac:dyDescent="0.3">
      <c r="A32" s="2">
        <v>0.08</v>
      </c>
      <c r="B32" s="2">
        <v>200</v>
      </c>
      <c r="C32" s="2">
        <f t="shared" si="2"/>
        <v>0.27911111111111114</v>
      </c>
      <c r="D32" s="2">
        <f t="shared" si="3"/>
        <v>1.1164444444444446</v>
      </c>
      <c r="E32" s="2">
        <f>(L10/A32)</f>
        <v>470.625</v>
      </c>
    </row>
    <row r="33" spans="1:5" x14ac:dyDescent="0.3">
      <c r="A33" s="2">
        <v>0.09</v>
      </c>
      <c r="B33" s="2">
        <v>200</v>
      </c>
      <c r="C33" s="2">
        <f t="shared" si="2"/>
        <v>0.31400000000000006</v>
      </c>
      <c r="D33" s="2">
        <f t="shared" si="3"/>
        <v>1.2560000000000002</v>
      </c>
      <c r="E33" s="2">
        <f>(L10/A33)</f>
        <v>418.33333333333331</v>
      </c>
    </row>
    <row r="34" spans="1:5" x14ac:dyDescent="0.3">
      <c r="A34" s="2">
        <v>0.1</v>
      </c>
      <c r="B34" s="2">
        <v>200</v>
      </c>
      <c r="C34" s="2">
        <f t="shared" si="2"/>
        <v>0.34888888888888897</v>
      </c>
      <c r="D34" s="2">
        <f t="shared" si="3"/>
        <v>1.3955555555555559</v>
      </c>
      <c r="E34" s="2">
        <f>(L10/A34)</f>
        <v>376.49999999999994</v>
      </c>
    </row>
    <row r="35" spans="1:5" x14ac:dyDescent="0.3">
      <c r="A35" s="2">
        <v>0.11</v>
      </c>
      <c r="B35" s="2">
        <v>200</v>
      </c>
      <c r="C35" s="2">
        <f t="shared" si="2"/>
        <v>0.38377777777777783</v>
      </c>
      <c r="D35" s="2">
        <f t="shared" si="3"/>
        <v>1.5351111111111113</v>
      </c>
      <c r="E35" s="2">
        <f>(L10/A35)</f>
        <v>342.27272727272725</v>
      </c>
    </row>
    <row r="36" spans="1:5" x14ac:dyDescent="0.3">
      <c r="A36" s="2">
        <v>0.12</v>
      </c>
      <c r="B36" s="2">
        <v>200</v>
      </c>
      <c r="C36" s="2">
        <f t="shared" si="2"/>
        <v>0.41866666666666669</v>
      </c>
      <c r="D36" s="2">
        <f t="shared" si="3"/>
        <v>1.6746666666666667</v>
      </c>
      <c r="E36" s="2">
        <f>(L10/A36)</f>
        <v>313.75</v>
      </c>
    </row>
    <row r="37" spans="1:5" x14ac:dyDescent="0.3">
      <c r="A37" s="2">
        <v>0.13</v>
      </c>
      <c r="B37" s="2">
        <v>200</v>
      </c>
      <c r="C37" s="2">
        <f t="shared" si="2"/>
        <v>0.45355555555555566</v>
      </c>
      <c r="D37" s="2">
        <f t="shared" si="3"/>
        <v>1.8142222222222226</v>
      </c>
      <c r="E37" s="2">
        <f>(L10/A37)</f>
        <v>289.61538461538458</v>
      </c>
    </row>
    <row r="38" spans="1:5" x14ac:dyDescent="0.3">
      <c r="A38" s="2">
        <v>0.14000000000000001</v>
      </c>
      <c r="B38" s="2">
        <v>200</v>
      </c>
      <c r="C38" s="2">
        <f t="shared" si="2"/>
        <v>0.48844444444444457</v>
      </c>
      <c r="D38" s="2">
        <f t="shared" si="3"/>
        <v>1.9537777777777783</v>
      </c>
      <c r="E38" s="2">
        <f>(L10/A38)</f>
        <v>268.92857142857139</v>
      </c>
    </row>
    <row r="39" spans="1:5" x14ac:dyDescent="0.3">
      <c r="A39" s="2">
        <v>0.15</v>
      </c>
      <c r="B39" s="2">
        <v>200</v>
      </c>
      <c r="C39" s="2">
        <f t="shared" si="2"/>
        <v>0.52333333333333343</v>
      </c>
      <c r="D39" s="2">
        <f t="shared" si="3"/>
        <v>2.0933333333333337</v>
      </c>
      <c r="E39" s="2">
        <f>(L10/A39)</f>
        <v>251</v>
      </c>
    </row>
    <row r="40" spans="1:5" x14ac:dyDescent="0.3">
      <c r="A40" s="2">
        <v>0.16</v>
      </c>
      <c r="B40" s="2">
        <v>200</v>
      </c>
      <c r="C40" s="2">
        <f t="shared" si="2"/>
        <v>0.55822222222222229</v>
      </c>
      <c r="D40" s="2">
        <f t="shared" si="3"/>
        <v>2.2328888888888891</v>
      </c>
      <c r="E40" s="2">
        <f>(L10/A40)</f>
        <v>235.3125</v>
      </c>
    </row>
    <row r="41" spans="1:5" x14ac:dyDescent="0.3">
      <c r="A41" s="2">
        <v>0.17</v>
      </c>
      <c r="B41" s="2">
        <v>200</v>
      </c>
      <c r="C41" s="2">
        <f t="shared" si="2"/>
        <v>0.59311111111111126</v>
      </c>
      <c r="D41" s="2">
        <f t="shared" si="3"/>
        <v>2.372444444444445</v>
      </c>
      <c r="E41" s="2">
        <f>(L10/A41)</f>
        <v>221.47058823529409</v>
      </c>
    </row>
    <row r="42" spans="1:5" x14ac:dyDescent="0.3">
      <c r="A42" s="2">
        <v>0.18</v>
      </c>
      <c r="B42" s="2">
        <v>200</v>
      </c>
      <c r="C42" s="2">
        <f t="shared" si="2"/>
        <v>0.62800000000000011</v>
      </c>
      <c r="D42" s="2">
        <f t="shared" si="3"/>
        <v>2.5120000000000005</v>
      </c>
      <c r="E42" s="2">
        <f>(L10/A42)</f>
        <v>209.16666666666666</v>
      </c>
    </row>
    <row r="43" spans="1:5" x14ac:dyDescent="0.3">
      <c r="A43" s="2">
        <v>0.19</v>
      </c>
      <c r="B43" s="2">
        <v>200</v>
      </c>
      <c r="C43" s="2">
        <f t="shared" si="2"/>
        <v>0.66288888888888897</v>
      </c>
      <c r="D43" s="2">
        <f t="shared" si="3"/>
        <v>2.6515555555555559</v>
      </c>
      <c r="E43" s="2">
        <f>(L10/A43)</f>
        <v>198.15789473684208</v>
      </c>
    </row>
    <row r="44" spans="1:5" x14ac:dyDescent="0.3">
      <c r="A44" s="3" t="s">
        <v>22</v>
      </c>
      <c r="B44" t="s">
        <v>25</v>
      </c>
      <c r="C44" s="3" t="s">
        <v>21</v>
      </c>
      <c r="D44" t="s">
        <v>24</v>
      </c>
    </row>
    <row r="48" spans="1:5" x14ac:dyDescent="0.3">
      <c r="A48" s="1" t="s">
        <v>12</v>
      </c>
      <c r="B48" s="1" t="s">
        <v>9</v>
      </c>
      <c r="C48" s="1" t="s">
        <v>10</v>
      </c>
      <c r="D48" s="1" t="s">
        <v>11</v>
      </c>
      <c r="E48" s="1" t="s">
        <v>23</v>
      </c>
    </row>
    <row r="49" spans="1:5" x14ac:dyDescent="0.3">
      <c r="A49" s="2">
        <v>5.0000000000000001E-3</v>
      </c>
      <c r="B49" s="2">
        <v>95</v>
      </c>
      <c r="C49" s="2">
        <f>(B49/360)*2*3.14*A49</f>
        <v>8.2861111111111121E-3</v>
      </c>
      <c r="D49" s="2">
        <f>(C49*K4)</f>
        <v>4.1430555555555561E-2</v>
      </c>
      <c r="E49" s="2">
        <f>(M10/A49)</f>
        <v>767</v>
      </c>
    </row>
    <row r="50" spans="1:5" x14ac:dyDescent="0.3">
      <c r="A50" s="2">
        <v>0.01</v>
      </c>
      <c r="B50" s="2">
        <v>95</v>
      </c>
      <c r="C50" s="2">
        <f t="shared" ref="C50:C66" si="4">(B50/360)*2*3.14*A50</f>
        <v>1.6572222222222224E-2</v>
      </c>
      <c r="D50" s="2">
        <f>(C50*K4)</f>
        <v>8.2861111111111121E-2</v>
      </c>
      <c r="E50" s="2">
        <f>(M10/A50)</f>
        <v>383.5</v>
      </c>
    </row>
    <row r="51" spans="1:5" x14ac:dyDescent="0.3">
      <c r="A51" s="2">
        <v>1.4999999999999999E-2</v>
      </c>
      <c r="B51" s="2">
        <v>95</v>
      </c>
      <c r="C51" s="2">
        <f t="shared" si="4"/>
        <v>2.4858333333333333E-2</v>
      </c>
      <c r="D51" s="2">
        <f>(C51*K4)</f>
        <v>0.12429166666666666</v>
      </c>
      <c r="E51" s="2">
        <f>(M10/A51)</f>
        <v>255.66666666666669</v>
      </c>
    </row>
    <row r="52" spans="1:5" x14ac:dyDescent="0.3">
      <c r="A52" s="2">
        <v>0.02</v>
      </c>
      <c r="B52" s="2">
        <v>95</v>
      </c>
      <c r="C52" s="2">
        <f t="shared" si="4"/>
        <v>3.3144444444444449E-2</v>
      </c>
      <c r="D52" s="2">
        <f>(C52*K4)</f>
        <v>0.16572222222222224</v>
      </c>
      <c r="E52" s="2">
        <f>(M10/A52)</f>
        <v>191.75</v>
      </c>
    </row>
    <row r="53" spans="1:5" x14ac:dyDescent="0.3">
      <c r="A53" s="2">
        <v>2.5000000000000001E-2</v>
      </c>
      <c r="B53" s="2">
        <v>95</v>
      </c>
      <c r="C53" s="2">
        <f t="shared" si="4"/>
        <v>4.1430555555555561E-2</v>
      </c>
      <c r="D53" s="2">
        <f>(C53*K4)</f>
        <v>0.2071527777777778</v>
      </c>
      <c r="E53" s="2">
        <f>(M10/A53)</f>
        <v>153.39999999999998</v>
      </c>
    </row>
    <row r="54" spans="1:5" x14ac:dyDescent="0.3">
      <c r="A54" s="4">
        <v>1.6250000000000001E-2</v>
      </c>
      <c r="B54" s="4">
        <v>95</v>
      </c>
      <c r="C54" s="4">
        <f>(B54/360)*2*3.14*A54</f>
        <v>2.6929861111111116E-2</v>
      </c>
      <c r="D54" s="4">
        <f>(C54*K4)</f>
        <v>0.13464930555555557</v>
      </c>
      <c r="E54" s="4">
        <f>(M10/A54)</f>
        <v>236</v>
      </c>
    </row>
    <row r="55" spans="1:5" x14ac:dyDescent="0.3">
      <c r="A55" s="2">
        <v>3.5000000000000003E-2</v>
      </c>
      <c r="B55" s="2">
        <v>95</v>
      </c>
      <c r="C55" s="2">
        <f t="shared" si="4"/>
        <v>5.8002777777777792E-2</v>
      </c>
      <c r="D55" s="2">
        <f>(C55*K4)</f>
        <v>0.29001388888888896</v>
      </c>
      <c r="E55" s="2">
        <f>(M10/A55)</f>
        <v>109.57142857142856</v>
      </c>
    </row>
    <row r="56" spans="1:5" x14ac:dyDescent="0.3">
      <c r="A56" s="2">
        <v>0.04</v>
      </c>
      <c r="B56" s="2">
        <v>95</v>
      </c>
      <c r="C56" s="2">
        <f t="shared" si="4"/>
        <v>6.6288888888888897E-2</v>
      </c>
      <c r="D56" s="2">
        <f>(C56*K4)</f>
        <v>0.33144444444444449</v>
      </c>
      <c r="E56" s="2">
        <f>(M10/A56)</f>
        <v>95.875</v>
      </c>
    </row>
    <row r="57" spans="1:5" x14ac:dyDescent="0.3">
      <c r="A57" s="2">
        <v>4.4999999999999998E-2</v>
      </c>
      <c r="B57" s="2">
        <v>95</v>
      </c>
      <c r="C57" s="2">
        <f t="shared" si="4"/>
        <v>7.4575000000000002E-2</v>
      </c>
      <c r="D57" s="2">
        <f>(C57*K4)</f>
        <v>0.37287500000000001</v>
      </c>
      <c r="E57" s="2">
        <f>(M10/A57)</f>
        <v>85.222222222222229</v>
      </c>
    </row>
    <row r="58" spans="1:5" x14ac:dyDescent="0.3">
      <c r="A58" s="2">
        <v>0.05</v>
      </c>
      <c r="B58" s="2">
        <v>95</v>
      </c>
      <c r="C58" s="2">
        <f t="shared" si="4"/>
        <v>8.2861111111111121E-2</v>
      </c>
      <c r="D58" s="2">
        <f>(C58*K4)</f>
        <v>0.41430555555555559</v>
      </c>
      <c r="E58" s="2">
        <f>(M10/A58)</f>
        <v>76.699999999999989</v>
      </c>
    </row>
    <row r="59" spans="1:5" x14ac:dyDescent="0.3">
      <c r="A59" s="2">
        <v>5.5E-2</v>
      </c>
      <c r="B59" s="2">
        <v>95</v>
      </c>
      <c r="C59" s="2">
        <f t="shared" si="4"/>
        <v>9.1147222222222227E-2</v>
      </c>
      <c r="D59" s="2">
        <f>(C59*K4)</f>
        <v>0.45573611111111112</v>
      </c>
      <c r="E59" s="2">
        <f>(M10/A59)</f>
        <v>69.72727272727272</v>
      </c>
    </row>
    <row r="60" spans="1:5" x14ac:dyDescent="0.3">
      <c r="A60" s="2">
        <v>0.06</v>
      </c>
      <c r="B60" s="2">
        <v>95</v>
      </c>
      <c r="C60" s="2">
        <f t="shared" si="4"/>
        <v>9.9433333333333332E-2</v>
      </c>
      <c r="D60" s="2">
        <f>(C60*K4)</f>
        <v>0.49716666666666665</v>
      </c>
      <c r="E60" s="2">
        <f>(M10/A60)</f>
        <v>63.916666666666671</v>
      </c>
    </row>
    <row r="61" spans="1:5" x14ac:dyDescent="0.3">
      <c r="A61" s="2">
        <v>6.5000000000000002E-2</v>
      </c>
      <c r="B61" s="2">
        <v>95</v>
      </c>
      <c r="C61" s="2">
        <f t="shared" si="4"/>
        <v>0.10771944444444446</v>
      </c>
      <c r="D61" s="2">
        <f>(C61*K4)</f>
        <v>0.53859722222222228</v>
      </c>
      <c r="E61" s="2">
        <f>(M10/A61)</f>
        <v>59</v>
      </c>
    </row>
    <row r="62" spans="1:5" x14ac:dyDescent="0.3">
      <c r="A62" s="2">
        <v>7.0000000000000007E-2</v>
      </c>
      <c r="B62" s="2">
        <v>95</v>
      </c>
      <c r="C62" s="2">
        <f t="shared" si="4"/>
        <v>0.11600555555555558</v>
      </c>
      <c r="D62" s="2">
        <f>(C62*K4)</f>
        <v>0.58002777777777792</v>
      </c>
      <c r="E62" s="2">
        <f>(M10/A62)</f>
        <v>54.785714285714278</v>
      </c>
    </row>
    <row r="63" spans="1:5" x14ac:dyDescent="0.3">
      <c r="A63" s="2">
        <v>7.4999999999999997E-2</v>
      </c>
      <c r="B63" s="2">
        <v>95</v>
      </c>
      <c r="C63" s="2">
        <f t="shared" si="4"/>
        <v>0.12429166666666668</v>
      </c>
      <c r="D63" s="2">
        <f>(C63*K4)</f>
        <v>0.62145833333333333</v>
      </c>
      <c r="E63" s="2">
        <f>(M10/A63)</f>
        <v>51.133333333333333</v>
      </c>
    </row>
    <row r="64" spans="1:5" x14ac:dyDescent="0.3">
      <c r="A64" s="2">
        <v>0.08</v>
      </c>
      <c r="B64" s="2">
        <v>95</v>
      </c>
      <c r="C64" s="2">
        <f t="shared" si="4"/>
        <v>0.13257777777777779</v>
      </c>
      <c r="D64" s="2">
        <f>(C64*K4)</f>
        <v>0.66288888888888897</v>
      </c>
      <c r="E64" s="2">
        <f>(M10/A64)</f>
        <v>47.9375</v>
      </c>
    </row>
    <row r="65" spans="1:5" x14ac:dyDescent="0.3">
      <c r="A65" s="2">
        <v>8.5000000000000006E-2</v>
      </c>
      <c r="B65" s="2">
        <v>95</v>
      </c>
      <c r="C65" s="2">
        <f t="shared" si="4"/>
        <v>0.1408638888888889</v>
      </c>
      <c r="D65" s="2">
        <f>(C65*K4)</f>
        <v>0.7043194444444445</v>
      </c>
      <c r="E65" s="2">
        <f>(M10/A65)</f>
        <v>45.117647058823529</v>
      </c>
    </row>
    <row r="66" spans="1:5" x14ac:dyDescent="0.3">
      <c r="A66" s="2">
        <v>0.09</v>
      </c>
      <c r="B66" s="2">
        <v>95</v>
      </c>
      <c r="C66" s="2">
        <f t="shared" si="4"/>
        <v>0.14915</v>
      </c>
      <c r="D66" s="2">
        <f>(C66*K4)</f>
        <v>0.74575000000000002</v>
      </c>
      <c r="E66" s="2">
        <f>(M10/A66)</f>
        <v>42.611111111111114</v>
      </c>
    </row>
    <row r="67" spans="1:5" x14ac:dyDescent="0.3">
      <c r="A67" s="3" t="s">
        <v>22</v>
      </c>
      <c r="B67" t="s">
        <v>15</v>
      </c>
      <c r="C67" s="3" t="s">
        <v>21</v>
      </c>
      <c r="D67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1" sqref="D1:D104857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calculations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praise</dc:creator>
  <cp:lastModifiedBy>chibuike praise</cp:lastModifiedBy>
  <dcterms:created xsi:type="dcterms:W3CDTF">2018-10-24T18:51:37Z</dcterms:created>
  <dcterms:modified xsi:type="dcterms:W3CDTF">2018-11-27T14:40:38Z</dcterms:modified>
</cp:coreProperties>
</file>