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yata/Git/CellProliferationTwo/CellProliferationGUI/"/>
    </mc:Choice>
  </mc:AlternateContent>
  <bookViews>
    <workbookView xWindow="400" yWindow="460" windowWidth="19380" windowHeight="15460" tabRatio="500" activeTab="1"/>
  </bookViews>
  <sheets>
    <sheet name="Individual Cell Percentages - O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K30" i="2"/>
  <c r="K29" i="2"/>
  <c r="K27" i="2"/>
  <c r="B12" i="2"/>
  <c r="M24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Q9" i="2"/>
  <c r="L17" i="2"/>
  <c r="K17" i="2"/>
  <c r="J17" i="2"/>
  <c r="I17" i="2"/>
  <c r="H17" i="2"/>
  <c r="G17" i="2"/>
  <c r="F17" i="2"/>
  <c r="J16" i="2"/>
  <c r="K16" i="2"/>
  <c r="I15" i="2"/>
  <c r="J15" i="2"/>
  <c r="I14" i="2"/>
  <c r="K14" i="2"/>
  <c r="B13" i="2"/>
</calcChain>
</file>

<file path=xl/sharedStrings.xml><?xml version="1.0" encoding="utf-8"?>
<sst xmlns="http://schemas.openxmlformats.org/spreadsheetml/2006/main" count="92" uniqueCount="20">
  <si>
    <t>LINEAGE</t>
  </si>
  <si>
    <t>Generation</t>
  </si>
  <si>
    <t># of Cells</t>
  </si>
  <si>
    <t>No</t>
  </si>
  <si>
    <t>Total cell label percentage</t>
  </si>
  <si>
    <t>Yes</t>
  </si>
  <si>
    <t>chr1</t>
  </si>
  <si>
    <t>x</t>
  </si>
  <si>
    <t>y</t>
  </si>
  <si>
    <t>Chromosome</t>
  </si>
  <si>
    <t>Chromsome</t>
  </si>
  <si>
    <t>Size</t>
  </si>
  <si>
    <t>Chr1</t>
  </si>
  <si>
    <t>X</t>
  </si>
  <si>
    <t>Y</t>
  </si>
  <si>
    <t>Female</t>
  </si>
  <si>
    <t>Male</t>
  </si>
  <si>
    <t>Possible lowest percentage labelled cell - MALE</t>
  </si>
  <si>
    <t>Possible cell label percentages - FEMALE</t>
  </si>
  <si>
    <t>Genome total (diploid)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</si>
</sst>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3"/>
  <sheetViews>
    <sheetView workbookViewId="0"/>
  </sheetViews>
  <sheetFormatPr baseColWidth="10" defaultRowHeight="16" x14ac:dyDescent="0.2"/>
  <sheetData>
    <row r="1" spans="1:66" x14ac:dyDescent="0.2">
      <c r="A1" t="s">
        <v>0</v>
      </c>
      <c r="B1">
        <v>0</v>
      </c>
    </row>
    <row r="2" spans="1:66" x14ac:dyDescent="0.2">
      <c r="A2" t="s">
        <v>1</v>
      </c>
      <c r="B2">
        <v>0</v>
      </c>
    </row>
    <row r="3" spans="1:66" x14ac:dyDescent="0.2">
      <c r="A3" t="s">
        <v>2</v>
      </c>
      <c r="B3">
        <v>1</v>
      </c>
      <c r="C3">
        <v>0</v>
      </c>
    </row>
    <row r="4" spans="1:66" x14ac:dyDescent="0.2">
      <c r="A4" t="s">
        <v>1</v>
      </c>
      <c r="B4">
        <v>1</v>
      </c>
    </row>
    <row r="5" spans="1:66" x14ac:dyDescent="0.2">
      <c r="A5" t="s">
        <v>2</v>
      </c>
      <c r="B5">
        <v>2</v>
      </c>
      <c r="C5">
        <v>50</v>
      </c>
      <c r="D5">
        <v>50</v>
      </c>
    </row>
    <row r="6" spans="1:66" x14ac:dyDescent="0.2">
      <c r="A6" t="s">
        <v>1</v>
      </c>
      <c r="B6">
        <v>2</v>
      </c>
    </row>
    <row r="7" spans="1:66" x14ac:dyDescent="0.2">
      <c r="A7" t="s">
        <v>2</v>
      </c>
      <c r="B7">
        <v>4</v>
      </c>
      <c r="C7">
        <v>71.535156304578706</v>
      </c>
      <c r="D7">
        <v>78.464843695421195</v>
      </c>
      <c r="E7">
        <v>82.482268915235693</v>
      </c>
      <c r="F7">
        <v>67.517731084764193</v>
      </c>
    </row>
    <row r="8" spans="1:66" x14ac:dyDescent="0.2">
      <c r="A8" t="s">
        <v>1</v>
      </c>
      <c r="B8">
        <v>3</v>
      </c>
    </row>
    <row r="9" spans="1:66" x14ac:dyDescent="0.2">
      <c r="A9" t="s">
        <v>2</v>
      </c>
      <c r="B9">
        <v>8</v>
      </c>
      <c r="C9">
        <v>71.535156304578706</v>
      </c>
      <c r="D9">
        <v>100</v>
      </c>
      <c r="E9">
        <v>82.482268915235693</v>
      </c>
      <c r="F9">
        <v>100</v>
      </c>
      <c r="G9">
        <v>100</v>
      </c>
      <c r="H9">
        <v>78.464843695421195</v>
      </c>
      <c r="I9">
        <v>100</v>
      </c>
      <c r="J9">
        <v>67.517731084764193</v>
      </c>
    </row>
    <row r="10" spans="1:66" x14ac:dyDescent="0.2">
      <c r="A10" t="s">
        <v>1</v>
      </c>
      <c r="B10">
        <v>4</v>
      </c>
    </row>
    <row r="11" spans="1:66" x14ac:dyDescent="0.2">
      <c r="A11" t="s">
        <v>2</v>
      </c>
      <c r="B11">
        <v>16</v>
      </c>
      <c r="C11">
        <v>71.535156304578706</v>
      </c>
      <c r="D11">
        <v>100</v>
      </c>
      <c r="E11">
        <v>82.482268915235693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95.982574780185502</v>
      </c>
      <c r="P11">
        <v>82.482268915235693</v>
      </c>
      <c r="Q11">
        <v>100</v>
      </c>
      <c r="R11">
        <v>67.517731084764193</v>
      </c>
    </row>
    <row r="12" spans="1:66" x14ac:dyDescent="0.2">
      <c r="A12" t="s">
        <v>1</v>
      </c>
      <c r="B12">
        <v>5</v>
      </c>
    </row>
    <row r="13" spans="1:66" x14ac:dyDescent="0.2">
      <c r="A13" t="s">
        <v>2</v>
      </c>
      <c r="B13">
        <v>32</v>
      </c>
      <c r="C13">
        <v>71.535156304578706</v>
      </c>
      <c r="D13">
        <v>100</v>
      </c>
      <c r="E13">
        <v>100</v>
      </c>
      <c r="F13">
        <v>82.482268915235693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95.982574780185502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82.482268915235693</v>
      </c>
      <c r="AG13">
        <v>100</v>
      </c>
      <c r="AH13">
        <v>67.517731084764193</v>
      </c>
    </row>
    <row r="14" spans="1:66" x14ac:dyDescent="0.2">
      <c r="A14" t="s">
        <v>1</v>
      </c>
      <c r="B14">
        <v>6</v>
      </c>
    </row>
    <row r="15" spans="1:66" x14ac:dyDescent="0.2">
      <c r="A15" t="s">
        <v>2</v>
      </c>
      <c r="B15">
        <v>64</v>
      </c>
      <c r="C15">
        <v>71.535156304578706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95.982574780185502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82.482268915235693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82.482268915235693</v>
      </c>
      <c r="BM15">
        <v>100</v>
      </c>
      <c r="BN15">
        <v>67.517731084764193</v>
      </c>
    </row>
    <row r="16" spans="1:66" x14ac:dyDescent="0.2">
      <c r="A16" t="s">
        <v>1</v>
      </c>
      <c r="B16">
        <v>7</v>
      </c>
    </row>
    <row r="17" spans="1:1026" x14ac:dyDescent="0.2">
      <c r="A17" t="s">
        <v>2</v>
      </c>
      <c r="B17">
        <v>128</v>
      </c>
      <c r="C17">
        <v>71.535156304578706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95.982574780185502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82.482268915235693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82.482268915235693</v>
      </c>
      <c r="DY17">
        <v>100</v>
      </c>
      <c r="DZ17">
        <v>67.517731084764193</v>
      </c>
    </row>
    <row r="18" spans="1:1026" x14ac:dyDescent="0.2">
      <c r="A18" t="s">
        <v>1</v>
      </c>
      <c r="B18">
        <v>8</v>
      </c>
    </row>
    <row r="19" spans="1:1026" x14ac:dyDescent="0.2">
      <c r="A19" t="s">
        <v>2</v>
      </c>
      <c r="B19">
        <v>256</v>
      </c>
      <c r="C19">
        <v>71.535156304578706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82.482268915235693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100</v>
      </c>
      <c r="EC19">
        <v>100</v>
      </c>
      <c r="ED19">
        <v>100</v>
      </c>
      <c r="EE19">
        <v>100</v>
      </c>
      <c r="EF19">
        <v>100</v>
      </c>
      <c r="EG19">
        <v>100</v>
      </c>
      <c r="EH19">
        <v>100</v>
      </c>
      <c r="EI19">
        <v>100</v>
      </c>
      <c r="EJ19">
        <v>100</v>
      </c>
      <c r="EK19">
        <v>100</v>
      </c>
      <c r="EL19">
        <v>100</v>
      </c>
      <c r="EM19">
        <v>100</v>
      </c>
      <c r="EN19">
        <v>95.982574780185502</v>
      </c>
      <c r="EO19">
        <v>100</v>
      </c>
      <c r="EP19">
        <v>100</v>
      </c>
      <c r="EQ19">
        <v>100</v>
      </c>
      <c r="ER19">
        <v>100</v>
      </c>
      <c r="ES19">
        <v>100</v>
      </c>
      <c r="ET19">
        <v>100</v>
      </c>
      <c r="EU19">
        <v>100</v>
      </c>
      <c r="EV19">
        <v>100</v>
      </c>
      <c r="EW19">
        <v>100</v>
      </c>
      <c r="EX19">
        <v>100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</v>
      </c>
      <c r="GK19">
        <v>100</v>
      </c>
      <c r="GL19">
        <v>100</v>
      </c>
      <c r="GM19">
        <v>100</v>
      </c>
      <c r="GN19">
        <v>100</v>
      </c>
      <c r="GO19">
        <v>100</v>
      </c>
      <c r="GP19">
        <v>100</v>
      </c>
      <c r="GQ19">
        <v>100</v>
      </c>
      <c r="GR19">
        <v>100</v>
      </c>
      <c r="GS19">
        <v>100</v>
      </c>
      <c r="GT19">
        <v>100</v>
      </c>
      <c r="GU19">
        <v>100</v>
      </c>
      <c r="GV19">
        <v>100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100</v>
      </c>
      <c r="HI19">
        <v>100</v>
      </c>
      <c r="HJ19">
        <v>100</v>
      </c>
      <c r="HK19">
        <v>100</v>
      </c>
      <c r="HL19">
        <v>100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100</v>
      </c>
      <c r="HU19">
        <v>100</v>
      </c>
      <c r="HV19">
        <v>100</v>
      </c>
      <c r="HW19">
        <v>100</v>
      </c>
      <c r="HX19">
        <v>100</v>
      </c>
      <c r="HY19">
        <v>100</v>
      </c>
      <c r="HZ19">
        <v>100</v>
      </c>
      <c r="IA19">
        <v>100</v>
      </c>
      <c r="IB19">
        <v>100</v>
      </c>
      <c r="IC19">
        <v>100</v>
      </c>
      <c r="ID19">
        <v>100</v>
      </c>
      <c r="IE19">
        <v>100</v>
      </c>
      <c r="IF19">
        <v>100</v>
      </c>
      <c r="IG19">
        <v>100</v>
      </c>
      <c r="IH19">
        <v>100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100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82.482268915235693</v>
      </c>
      <c r="IW19">
        <v>95.982574780185502</v>
      </c>
      <c r="IX19">
        <v>71.535156304578706</v>
      </c>
    </row>
    <row r="20" spans="1:1026" x14ac:dyDescent="0.2">
      <c r="A20" t="s">
        <v>1</v>
      </c>
      <c r="B20">
        <v>9</v>
      </c>
    </row>
    <row r="21" spans="1:1026" x14ac:dyDescent="0.2">
      <c r="A21" t="s">
        <v>2</v>
      </c>
      <c r="B21">
        <v>512</v>
      </c>
      <c r="C21">
        <v>71.535156304578706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95.982574780185502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82.482268915235693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95.982574780185502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100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100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82.482268915235693</v>
      </c>
      <c r="SR21">
        <v>100</v>
      </c>
      <c r="SS21">
        <v>100</v>
      </c>
      <c r="ST21">
        <v>71.535156304578706</v>
      </c>
    </row>
    <row r="22" spans="1:1026" x14ac:dyDescent="0.2">
      <c r="A22" t="s">
        <v>1</v>
      </c>
      <c r="B22">
        <v>10</v>
      </c>
    </row>
    <row r="23" spans="1:1026" x14ac:dyDescent="0.2">
      <c r="A23" t="s">
        <v>2</v>
      </c>
      <c r="B23">
        <v>1024</v>
      </c>
      <c r="C23">
        <v>71.535156304578706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95.982574780185502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82.482268915235693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100</v>
      </c>
      <c r="RD23">
        <v>100</v>
      </c>
      <c r="RE23">
        <v>100</v>
      </c>
      <c r="RF23">
        <v>100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100</v>
      </c>
      <c r="RQ23">
        <v>100</v>
      </c>
      <c r="RR23">
        <v>100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82.482268915235693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100</v>
      </c>
      <c r="WR23">
        <v>100</v>
      </c>
      <c r="WS23">
        <v>100</v>
      </c>
      <c r="WT23">
        <v>100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M23">
        <v>100</v>
      </c>
      <c r="YN23">
        <v>100</v>
      </c>
      <c r="YO23">
        <v>100</v>
      </c>
      <c r="YP23">
        <v>100</v>
      </c>
      <c r="YQ23">
        <v>100</v>
      </c>
      <c r="YR23">
        <v>100</v>
      </c>
      <c r="YS23">
        <v>100</v>
      </c>
      <c r="YT23">
        <v>100</v>
      </c>
      <c r="YU23">
        <v>100</v>
      </c>
      <c r="YV23">
        <v>100</v>
      </c>
      <c r="YW23">
        <v>100</v>
      </c>
      <c r="YX23">
        <v>100</v>
      </c>
      <c r="YY23">
        <v>100</v>
      </c>
      <c r="YZ23">
        <v>100</v>
      </c>
      <c r="ZA23">
        <v>100</v>
      </c>
      <c r="ZB23">
        <v>100</v>
      </c>
      <c r="ZC23">
        <v>100</v>
      </c>
      <c r="ZD23">
        <v>100</v>
      </c>
      <c r="ZE23">
        <v>100</v>
      </c>
      <c r="ZF23">
        <v>100</v>
      </c>
      <c r="ZG23">
        <v>100</v>
      </c>
      <c r="ZH23">
        <v>100</v>
      </c>
      <c r="ZI23">
        <v>100</v>
      </c>
      <c r="ZJ23">
        <v>100</v>
      </c>
      <c r="ZK23">
        <v>100</v>
      </c>
      <c r="ZL23">
        <v>100</v>
      </c>
      <c r="ZM23">
        <v>100</v>
      </c>
      <c r="ZN23">
        <v>100</v>
      </c>
      <c r="ZO23">
        <v>100</v>
      </c>
      <c r="ZP23">
        <v>100</v>
      </c>
      <c r="ZQ23">
        <v>100</v>
      </c>
      <c r="ZR23">
        <v>100</v>
      </c>
      <c r="ZS23">
        <v>100</v>
      </c>
      <c r="ZT23">
        <v>100</v>
      </c>
      <c r="ZU23">
        <v>100</v>
      </c>
      <c r="ZV23">
        <v>100</v>
      </c>
      <c r="ZW23">
        <v>100</v>
      </c>
      <c r="ZX23">
        <v>100</v>
      </c>
      <c r="ZY23">
        <v>100</v>
      </c>
      <c r="ZZ23">
        <v>100</v>
      </c>
      <c r="AAA23">
        <v>100</v>
      </c>
      <c r="AAB23">
        <v>100</v>
      </c>
      <c r="AAC23">
        <v>100</v>
      </c>
      <c r="AAD23">
        <v>100</v>
      </c>
      <c r="AAE23">
        <v>100</v>
      </c>
      <c r="AAF23">
        <v>100</v>
      </c>
      <c r="AAG23">
        <v>100</v>
      </c>
      <c r="AAH23">
        <v>100</v>
      </c>
      <c r="AAI23">
        <v>100</v>
      </c>
      <c r="AAJ23">
        <v>100</v>
      </c>
      <c r="AAK23">
        <v>100</v>
      </c>
      <c r="AAL23">
        <v>100</v>
      </c>
      <c r="AAM23">
        <v>100</v>
      </c>
      <c r="AAN23">
        <v>100</v>
      </c>
      <c r="AAO23">
        <v>100</v>
      </c>
      <c r="AAP23">
        <v>100</v>
      </c>
      <c r="AAQ23">
        <v>100</v>
      </c>
      <c r="AAR23">
        <v>100</v>
      </c>
      <c r="AAS23">
        <v>100</v>
      </c>
      <c r="AAT23">
        <v>100</v>
      </c>
      <c r="AAU23">
        <v>100</v>
      </c>
      <c r="AAV23">
        <v>100</v>
      </c>
      <c r="AAW23">
        <v>100</v>
      </c>
      <c r="AAX23">
        <v>100</v>
      </c>
      <c r="AAY23">
        <v>100</v>
      </c>
      <c r="AAZ23">
        <v>100</v>
      </c>
      <c r="ABA23">
        <v>100</v>
      </c>
      <c r="ABB23">
        <v>100</v>
      </c>
      <c r="ABC23">
        <v>100</v>
      </c>
      <c r="ABD23">
        <v>100</v>
      </c>
      <c r="ABE23">
        <v>100</v>
      </c>
      <c r="ABF23">
        <v>100</v>
      </c>
      <c r="ABG23">
        <v>100</v>
      </c>
      <c r="ABH23">
        <v>100</v>
      </c>
      <c r="ABI23">
        <v>100</v>
      </c>
      <c r="ABJ23">
        <v>100</v>
      </c>
      <c r="ABK23">
        <v>100</v>
      </c>
      <c r="ABL23">
        <v>100</v>
      </c>
      <c r="ABM23">
        <v>100</v>
      </c>
      <c r="ABN23">
        <v>100</v>
      </c>
      <c r="ABO23">
        <v>100</v>
      </c>
      <c r="ABP23">
        <v>100</v>
      </c>
      <c r="ABQ23">
        <v>100</v>
      </c>
      <c r="ABR23">
        <v>100</v>
      </c>
      <c r="ABS23">
        <v>100</v>
      </c>
      <c r="ABT23">
        <v>100</v>
      </c>
      <c r="ABU23">
        <v>100</v>
      </c>
      <c r="ABV23">
        <v>100</v>
      </c>
      <c r="ABW23">
        <v>100</v>
      </c>
      <c r="ABX23">
        <v>100</v>
      </c>
      <c r="ABY23">
        <v>100</v>
      </c>
      <c r="ABZ23">
        <v>100</v>
      </c>
      <c r="ACA23">
        <v>100</v>
      </c>
      <c r="ACB23">
        <v>100</v>
      </c>
      <c r="ACC23">
        <v>100</v>
      </c>
      <c r="ACD23">
        <v>100</v>
      </c>
      <c r="ACE23">
        <v>100</v>
      </c>
      <c r="ACF23">
        <v>100</v>
      </c>
      <c r="ACG23">
        <v>100</v>
      </c>
      <c r="ACH23">
        <v>100</v>
      </c>
      <c r="ACI23">
        <v>100</v>
      </c>
      <c r="ACJ23">
        <v>100</v>
      </c>
      <c r="ACK23">
        <v>100</v>
      </c>
      <c r="ACL23">
        <v>100</v>
      </c>
      <c r="ACM23">
        <v>100</v>
      </c>
      <c r="ACN23">
        <v>100</v>
      </c>
      <c r="ACO23">
        <v>100</v>
      </c>
      <c r="ACP23">
        <v>100</v>
      </c>
      <c r="ACQ23">
        <v>100</v>
      </c>
      <c r="ACR23">
        <v>100</v>
      </c>
      <c r="ACS23">
        <v>100</v>
      </c>
      <c r="ACT23">
        <v>100</v>
      </c>
      <c r="ACU23">
        <v>100</v>
      </c>
      <c r="ACV23">
        <v>100</v>
      </c>
      <c r="ACW23">
        <v>100</v>
      </c>
      <c r="ACX23">
        <v>100</v>
      </c>
      <c r="ACY23">
        <v>100</v>
      </c>
      <c r="ACZ23">
        <v>100</v>
      </c>
      <c r="ADA23">
        <v>100</v>
      </c>
      <c r="ADB23">
        <v>100</v>
      </c>
      <c r="ADC23">
        <v>100</v>
      </c>
      <c r="ADD23">
        <v>100</v>
      </c>
      <c r="ADE23">
        <v>100</v>
      </c>
      <c r="ADF23">
        <v>100</v>
      </c>
      <c r="ADG23">
        <v>100</v>
      </c>
      <c r="ADH23">
        <v>100</v>
      </c>
      <c r="ADI23">
        <v>100</v>
      </c>
      <c r="ADJ23">
        <v>100</v>
      </c>
      <c r="ADK23">
        <v>100</v>
      </c>
      <c r="ADL23">
        <v>100</v>
      </c>
      <c r="ADM23">
        <v>100</v>
      </c>
      <c r="ADN23">
        <v>100</v>
      </c>
      <c r="ADO23">
        <v>100</v>
      </c>
      <c r="ADP23">
        <v>100</v>
      </c>
      <c r="ADQ23">
        <v>100</v>
      </c>
      <c r="ADR23">
        <v>100</v>
      </c>
      <c r="ADS23">
        <v>100</v>
      </c>
      <c r="ADT23">
        <v>100</v>
      </c>
      <c r="ADU23">
        <v>100</v>
      </c>
      <c r="ADV23">
        <v>100</v>
      </c>
      <c r="ADW23">
        <v>100</v>
      </c>
      <c r="ADX23">
        <v>100</v>
      </c>
      <c r="ADY23">
        <v>100</v>
      </c>
      <c r="ADZ23">
        <v>100</v>
      </c>
      <c r="AEA23">
        <v>100</v>
      </c>
      <c r="AEB23">
        <v>100</v>
      </c>
      <c r="AEC23">
        <v>100</v>
      </c>
      <c r="AED23">
        <v>100</v>
      </c>
      <c r="AEE23">
        <v>100</v>
      </c>
      <c r="AEF23">
        <v>100</v>
      </c>
      <c r="AEG23">
        <v>100</v>
      </c>
      <c r="AEH23">
        <v>100</v>
      </c>
      <c r="AEI23">
        <v>100</v>
      </c>
      <c r="AEJ23">
        <v>100</v>
      </c>
      <c r="AEK23">
        <v>100</v>
      </c>
      <c r="AEL23">
        <v>100</v>
      </c>
      <c r="AEM23">
        <v>100</v>
      </c>
      <c r="AEN23">
        <v>100</v>
      </c>
      <c r="AEO23">
        <v>100</v>
      </c>
      <c r="AEP23">
        <v>100</v>
      </c>
      <c r="AEQ23">
        <v>100</v>
      </c>
      <c r="AER23">
        <v>100</v>
      </c>
      <c r="AES23">
        <v>100</v>
      </c>
      <c r="AET23">
        <v>100</v>
      </c>
      <c r="AEU23">
        <v>100</v>
      </c>
      <c r="AEV23">
        <v>100</v>
      </c>
      <c r="AEW23">
        <v>100</v>
      </c>
      <c r="AEX23">
        <v>100</v>
      </c>
      <c r="AEY23">
        <v>100</v>
      </c>
      <c r="AEZ23">
        <v>100</v>
      </c>
      <c r="AFA23">
        <v>100</v>
      </c>
      <c r="AFB23">
        <v>100</v>
      </c>
      <c r="AFC23">
        <v>100</v>
      </c>
      <c r="AFD23">
        <v>100</v>
      </c>
      <c r="AFE23">
        <v>100</v>
      </c>
      <c r="AFF23">
        <v>100</v>
      </c>
      <c r="AFG23">
        <v>100</v>
      </c>
      <c r="AFH23">
        <v>100</v>
      </c>
      <c r="AFI23">
        <v>100</v>
      </c>
      <c r="AFJ23">
        <v>100</v>
      </c>
      <c r="AFK23">
        <v>100</v>
      </c>
      <c r="AFL23">
        <v>100</v>
      </c>
      <c r="AFM23">
        <v>100</v>
      </c>
      <c r="AFN23">
        <v>100</v>
      </c>
      <c r="AFO23">
        <v>100</v>
      </c>
      <c r="AFP23">
        <v>100</v>
      </c>
      <c r="AFQ23">
        <v>100</v>
      </c>
      <c r="AFR23">
        <v>100</v>
      </c>
      <c r="AFS23">
        <v>100</v>
      </c>
      <c r="AFT23">
        <v>100</v>
      </c>
      <c r="AFU23">
        <v>100</v>
      </c>
      <c r="AFV23">
        <v>100</v>
      </c>
      <c r="AFW23">
        <v>100</v>
      </c>
      <c r="AFX23">
        <v>100</v>
      </c>
      <c r="AFY23">
        <v>100</v>
      </c>
      <c r="AFZ23">
        <v>100</v>
      </c>
      <c r="AGA23">
        <v>100</v>
      </c>
      <c r="AGB23">
        <v>100</v>
      </c>
      <c r="AGC23">
        <v>100</v>
      </c>
      <c r="AGD23">
        <v>100</v>
      </c>
      <c r="AGE23">
        <v>100</v>
      </c>
      <c r="AGF23">
        <v>100</v>
      </c>
      <c r="AGG23">
        <v>100</v>
      </c>
      <c r="AGH23">
        <v>100</v>
      </c>
      <c r="AGI23">
        <v>100</v>
      </c>
      <c r="AGJ23">
        <v>100</v>
      </c>
      <c r="AGK23">
        <v>100</v>
      </c>
      <c r="AGL23">
        <v>100</v>
      </c>
      <c r="AGM23">
        <v>100</v>
      </c>
      <c r="AGN23">
        <v>100</v>
      </c>
      <c r="AGO23">
        <v>100</v>
      </c>
      <c r="AGP23">
        <v>100</v>
      </c>
      <c r="AGQ23">
        <v>100</v>
      </c>
      <c r="AGR23">
        <v>100</v>
      </c>
      <c r="AGS23">
        <v>100</v>
      </c>
      <c r="AGT23">
        <v>100</v>
      </c>
      <c r="AGU23">
        <v>100</v>
      </c>
      <c r="AGV23">
        <v>100</v>
      </c>
      <c r="AGW23">
        <v>100</v>
      </c>
      <c r="AGX23">
        <v>100</v>
      </c>
      <c r="AGY23">
        <v>100</v>
      </c>
      <c r="AGZ23">
        <v>100</v>
      </c>
      <c r="AHA23">
        <v>100</v>
      </c>
      <c r="AHB23">
        <v>100</v>
      </c>
      <c r="AHC23">
        <v>100</v>
      </c>
      <c r="AHD23">
        <v>100</v>
      </c>
      <c r="AHE23">
        <v>100</v>
      </c>
      <c r="AHF23">
        <v>100</v>
      </c>
      <c r="AHG23">
        <v>100</v>
      </c>
      <c r="AHH23">
        <v>100</v>
      </c>
      <c r="AHI23">
        <v>100</v>
      </c>
      <c r="AHJ23">
        <v>100</v>
      </c>
      <c r="AHK23">
        <v>100</v>
      </c>
      <c r="AHL23">
        <v>100</v>
      </c>
      <c r="AHM23">
        <v>100</v>
      </c>
      <c r="AHN23">
        <v>100</v>
      </c>
      <c r="AHO23">
        <v>100</v>
      </c>
      <c r="AHP23">
        <v>100</v>
      </c>
      <c r="AHQ23">
        <v>100</v>
      </c>
      <c r="AHR23">
        <v>100</v>
      </c>
      <c r="AHS23">
        <v>100</v>
      </c>
      <c r="AHT23">
        <v>100</v>
      </c>
      <c r="AHU23">
        <v>100</v>
      </c>
      <c r="AHV23">
        <v>100</v>
      </c>
      <c r="AHW23">
        <v>100</v>
      </c>
      <c r="AHX23">
        <v>100</v>
      </c>
      <c r="AHY23">
        <v>100</v>
      </c>
      <c r="AHZ23">
        <v>100</v>
      </c>
      <c r="AIA23">
        <v>95.982574780185502</v>
      </c>
      <c r="AIB23">
        <v>100</v>
      </c>
      <c r="AIC23">
        <v>100</v>
      </c>
      <c r="AID23">
        <v>100</v>
      </c>
      <c r="AIE23">
        <v>100</v>
      </c>
      <c r="AIF23">
        <v>100</v>
      </c>
      <c r="AIG23">
        <v>100</v>
      </c>
      <c r="AIH23">
        <v>100</v>
      </c>
      <c r="AII23">
        <v>100</v>
      </c>
      <c r="AIJ23">
        <v>100</v>
      </c>
      <c r="AIK23">
        <v>100</v>
      </c>
      <c r="AIL23">
        <v>100</v>
      </c>
      <c r="AIM23">
        <v>100</v>
      </c>
      <c r="AIN23">
        <v>100</v>
      </c>
      <c r="AIO23">
        <v>100</v>
      </c>
      <c r="AIP23">
        <v>100</v>
      </c>
      <c r="AIQ23">
        <v>100</v>
      </c>
      <c r="AIR23">
        <v>100</v>
      </c>
      <c r="AIS23">
        <v>100</v>
      </c>
      <c r="AIT23">
        <v>100</v>
      </c>
      <c r="AIU23">
        <v>100</v>
      </c>
      <c r="AIV23">
        <v>100</v>
      </c>
      <c r="AIW23">
        <v>100</v>
      </c>
      <c r="AIX23">
        <v>100</v>
      </c>
      <c r="AIY23">
        <v>100</v>
      </c>
      <c r="AIZ23">
        <v>100</v>
      </c>
      <c r="AJA23">
        <v>100</v>
      </c>
      <c r="AJB23">
        <v>100</v>
      </c>
      <c r="AJC23">
        <v>100</v>
      </c>
      <c r="AJD23">
        <v>100</v>
      </c>
      <c r="AJE23">
        <v>100</v>
      </c>
      <c r="AJF23">
        <v>100</v>
      </c>
      <c r="AJG23">
        <v>100</v>
      </c>
      <c r="AJH23">
        <v>100</v>
      </c>
      <c r="AJI23">
        <v>100</v>
      </c>
      <c r="AJJ23">
        <v>100</v>
      </c>
      <c r="AJK23">
        <v>100</v>
      </c>
      <c r="AJL23">
        <v>100</v>
      </c>
      <c r="AJM23">
        <v>100</v>
      </c>
      <c r="AJN23">
        <v>100</v>
      </c>
      <c r="AJO23">
        <v>100</v>
      </c>
      <c r="AJP23">
        <v>100</v>
      </c>
      <c r="AJQ23">
        <v>100</v>
      </c>
      <c r="AJR23">
        <v>100</v>
      </c>
      <c r="AJS23">
        <v>100</v>
      </c>
      <c r="AJT23">
        <v>100</v>
      </c>
      <c r="AJU23">
        <v>100</v>
      </c>
      <c r="AJV23">
        <v>100</v>
      </c>
      <c r="AJW23">
        <v>100</v>
      </c>
      <c r="AJX23">
        <v>100</v>
      </c>
      <c r="AJY23">
        <v>100</v>
      </c>
      <c r="AJZ23">
        <v>100</v>
      </c>
      <c r="AKA23">
        <v>100</v>
      </c>
      <c r="AKB23">
        <v>100</v>
      </c>
      <c r="AKC23">
        <v>100</v>
      </c>
      <c r="AKD23">
        <v>100</v>
      </c>
      <c r="AKE23">
        <v>100</v>
      </c>
      <c r="AKF23">
        <v>100</v>
      </c>
      <c r="AKG23">
        <v>100</v>
      </c>
      <c r="AKH23">
        <v>100</v>
      </c>
      <c r="AKI23">
        <v>100</v>
      </c>
      <c r="AKJ23">
        <v>100</v>
      </c>
      <c r="AKK23">
        <v>100</v>
      </c>
      <c r="AKL23">
        <v>100</v>
      </c>
      <c r="AKM23">
        <v>100</v>
      </c>
      <c r="AKN23">
        <v>100</v>
      </c>
      <c r="AKO23">
        <v>100</v>
      </c>
      <c r="AKP23">
        <v>100</v>
      </c>
      <c r="AKQ23">
        <v>100</v>
      </c>
      <c r="AKR23">
        <v>100</v>
      </c>
      <c r="AKS23">
        <v>100</v>
      </c>
      <c r="AKT23">
        <v>100</v>
      </c>
      <c r="AKU23">
        <v>100</v>
      </c>
      <c r="AKV23">
        <v>100</v>
      </c>
      <c r="AKW23">
        <v>100</v>
      </c>
      <c r="AKX23">
        <v>100</v>
      </c>
      <c r="AKY23">
        <v>100</v>
      </c>
      <c r="AKZ23">
        <v>100</v>
      </c>
      <c r="ALA23">
        <v>100</v>
      </c>
      <c r="ALB23">
        <v>100</v>
      </c>
      <c r="ALC23">
        <v>100</v>
      </c>
      <c r="ALD23">
        <v>100</v>
      </c>
      <c r="ALE23">
        <v>100</v>
      </c>
      <c r="ALF23">
        <v>100</v>
      </c>
      <c r="ALG23">
        <v>100</v>
      </c>
      <c r="ALH23">
        <v>100</v>
      </c>
      <c r="ALI23">
        <v>100</v>
      </c>
      <c r="ALJ23">
        <v>100</v>
      </c>
      <c r="ALK23">
        <v>100</v>
      </c>
      <c r="ALL23">
        <v>100</v>
      </c>
      <c r="ALM23">
        <v>100</v>
      </c>
      <c r="ALN23">
        <v>100</v>
      </c>
      <c r="ALO23">
        <v>100</v>
      </c>
      <c r="ALP23">
        <v>100</v>
      </c>
      <c r="ALQ23">
        <v>100</v>
      </c>
      <c r="ALR23">
        <v>100</v>
      </c>
      <c r="ALS23">
        <v>100</v>
      </c>
      <c r="ALT23">
        <v>100</v>
      </c>
      <c r="ALU23">
        <v>100</v>
      </c>
      <c r="ALV23">
        <v>100</v>
      </c>
      <c r="ALW23">
        <v>100</v>
      </c>
      <c r="ALX23">
        <v>100</v>
      </c>
      <c r="ALY23">
        <v>100</v>
      </c>
      <c r="ALZ23">
        <v>100</v>
      </c>
      <c r="AMA23">
        <v>100</v>
      </c>
      <c r="AMB23">
        <v>100</v>
      </c>
      <c r="AMC23">
        <v>100</v>
      </c>
      <c r="AMD23">
        <v>100</v>
      </c>
      <c r="AME23">
        <v>100</v>
      </c>
      <c r="AMF23">
        <v>100</v>
      </c>
      <c r="AMG23">
        <v>100</v>
      </c>
      <c r="AMH23">
        <v>100</v>
      </c>
      <c r="AMI23">
        <v>100</v>
      </c>
      <c r="AMJ23">
        <v>100</v>
      </c>
      <c r="AMK23">
        <v>100</v>
      </c>
      <c r="AML23">
        <v>71.535156304578706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L28" sqref="L28"/>
    </sheetView>
  </sheetViews>
  <sheetFormatPr baseColWidth="10" defaultRowHeight="16" x14ac:dyDescent="0.2"/>
  <cols>
    <col min="1" max="1" width="20.5" customWidth="1"/>
    <col min="2" max="2" width="11.1640625" bestFit="1" customWidth="1"/>
    <col min="3" max="3" width="10" customWidth="1"/>
    <col min="5" max="5" width="22.6640625" customWidth="1"/>
    <col min="6" max="6" width="11.33203125" customWidth="1"/>
    <col min="11" max="11" width="12.1640625" bestFit="1" customWidth="1"/>
  </cols>
  <sheetData>
    <row r="1" spans="1:20" x14ac:dyDescent="0.2">
      <c r="A1" t="s">
        <v>10</v>
      </c>
      <c r="B1" t="s">
        <v>11</v>
      </c>
    </row>
    <row r="2" spans="1:20" x14ac:dyDescent="0.2">
      <c r="A2" t="s">
        <v>12</v>
      </c>
      <c r="B2">
        <v>249698942</v>
      </c>
    </row>
    <row r="3" spans="1:20" x14ac:dyDescent="0.2">
      <c r="A3" t="s">
        <v>13</v>
      </c>
      <c r="B3">
        <v>156040895</v>
      </c>
      <c r="F3" t="s">
        <v>18</v>
      </c>
    </row>
    <row r="4" spans="1:20" x14ac:dyDescent="0.2">
      <c r="A4" t="s">
        <v>14</v>
      </c>
      <c r="B4">
        <v>57264655</v>
      </c>
      <c r="E4" t="s">
        <v>9</v>
      </c>
    </row>
    <row r="5" spans="1:20" x14ac:dyDescent="0.2">
      <c r="E5" t="s">
        <v>6</v>
      </c>
      <c r="F5" t="s">
        <v>8</v>
      </c>
      <c r="J5" t="s">
        <v>8</v>
      </c>
      <c r="M5" t="s">
        <v>8</v>
      </c>
      <c r="O5" t="s">
        <v>8</v>
      </c>
      <c r="Q5" t="s">
        <v>8</v>
      </c>
      <c r="R5" t="s">
        <v>8</v>
      </c>
      <c r="S5" t="s">
        <v>8</v>
      </c>
      <c r="T5" t="s">
        <v>8</v>
      </c>
    </row>
    <row r="6" spans="1:20" x14ac:dyDescent="0.2">
      <c r="E6" t="s">
        <v>6</v>
      </c>
      <c r="G6" t="s">
        <v>8</v>
      </c>
      <c r="J6" t="s">
        <v>8</v>
      </c>
      <c r="K6" t="s">
        <v>8</v>
      </c>
      <c r="M6" t="s">
        <v>8</v>
      </c>
      <c r="N6" t="s">
        <v>8</v>
      </c>
      <c r="P6" t="s">
        <v>8</v>
      </c>
      <c r="Q6" t="s">
        <v>8</v>
      </c>
      <c r="T6" t="s">
        <v>8</v>
      </c>
    </row>
    <row r="7" spans="1:20" x14ac:dyDescent="0.2">
      <c r="E7" t="s">
        <v>7</v>
      </c>
      <c r="H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Q7" t="s">
        <v>8</v>
      </c>
      <c r="S7" t="s">
        <v>8</v>
      </c>
    </row>
    <row r="8" spans="1:20" x14ac:dyDescent="0.2">
      <c r="E8" t="s">
        <v>7</v>
      </c>
      <c r="I8" t="s">
        <v>8</v>
      </c>
      <c r="L8" t="s">
        <v>8</v>
      </c>
      <c r="N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</row>
    <row r="9" spans="1:20" x14ac:dyDescent="0.2">
      <c r="E9" t="s">
        <v>4</v>
      </c>
      <c r="F9">
        <f>(B2/B12)*100</f>
        <v>15.385409517971487</v>
      </c>
      <c r="G9">
        <f>(B2/B12)*100</f>
        <v>15.385409517971487</v>
      </c>
      <c r="H9">
        <f>(B3/B12)*100</f>
        <v>9.6145904820285129</v>
      </c>
      <c r="I9">
        <f>(B3/B12)*100</f>
        <v>9.6145904820285129</v>
      </c>
      <c r="J9">
        <f>((B2*2)/B12)*100</f>
        <v>30.770819035942974</v>
      </c>
      <c r="K9">
        <f>((B2+B3)/B12)*100</f>
        <v>25</v>
      </c>
      <c r="L9">
        <f>(B3*2/B12)*100</f>
        <v>19.229180964057026</v>
      </c>
      <c r="M9">
        <f>(((B2*2)+B3)/B12)*100</f>
        <v>40.385409517971489</v>
      </c>
      <c r="N9">
        <f>(((B3*2)+B2)/B12)*100</f>
        <v>34.614590482028511</v>
      </c>
      <c r="O9">
        <f>((B2+B3)/B12*100)</f>
        <v>25</v>
      </c>
      <c r="P9">
        <f>((B2+B3)/B12*100)</f>
        <v>25</v>
      </c>
      <c r="Q9">
        <f>((B2*2+B3*2)/B12)*100</f>
        <v>50</v>
      </c>
      <c r="R9">
        <f>((B3+B2)/B12*100)</f>
        <v>25</v>
      </c>
      <c r="S9">
        <f>((B3*2+B2)/B12)*100</f>
        <v>34.614590482028511</v>
      </c>
      <c r="T9">
        <f>(((B2*2)+B3)/B12)*100</f>
        <v>40.385409517971489</v>
      </c>
    </row>
    <row r="11" spans="1:20" x14ac:dyDescent="0.2">
      <c r="A11" t="s">
        <v>19</v>
      </c>
      <c r="F11" t="s">
        <v>17</v>
      </c>
    </row>
    <row r="12" spans="1:20" x14ac:dyDescent="0.2">
      <c r="A12" t="s">
        <v>15</v>
      </c>
      <c r="B12">
        <f>SUM(B2*4,B3*4)</f>
        <v>1622959348</v>
      </c>
      <c r="E12" t="s">
        <v>9</v>
      </c>
    </row>
    <row r="13" spans="1:20" x14ac:dyDescent="0.2">
      <c r="A13" t="s">
        <v>16</v>
      </c>
      <c r="B13">
        <f>SUM(B2*2,B3,B4)</f>
        <v>712703434</v>
      </c>
      <c r="E13" t="s">
        <v>6</v>
      </c>
    </row>
    <row r="14" spans="1:20" x14ac:dyDescent="0.2">
      <c r="E14" t="s">
        <v>6</v>
      </c>
      <c r="F14" t="s">
        <v>5</v>
      </c>
      <c r="G14" t="s">
        <v>3</v>
      </c>
      <c r="H14" t="s">
        <v>3</v>
      </c>
      <c r="I14" t="str">
        <f>F14</f>
        <v>Yes</v>
      </c>
      <c r="J14" t="s">
        <v>3</v>
      </c>
      <c r="K14" t="str">
        <f>I14</f>
        <v>Yes</v>
      </c>
      <c r="L14" t="s">
        <v>5</v>
      </c>
    </row>
    <row r="15" spans="1:20" x14ac:dyDescent="0.2">
      <c r="E15" t="s">
        <v>7</v>
      </c>
      <c r="F15" t="s">
        <v>3</v>
      </c>
      <c r="G15" t="s">
        <v>5</v>
      </c>
      <c r="H15" t="s">
        <v>3</v>
      </c>
      <c r="I15" t="str">
        <f>G15</f>
        <v>Yes</v>
      </c>
      <c r="J15" t="str">
        <f>I15</f>
        <v>Yes</v>
      </c>
      <c r="K15" t="s">
        <v>3</v>
      </c>
      <c r="L15" t="s">
        <v>5</v>
      </c>
    </row>
    <row r="16" spans="1:20" x14ac:dyDescent="0.2">
      <c r="E16" t="s">
        <v>8</v>
      </c>
      <c r="F16" t="s">
        <v>3</v>
      </c>
      <c r="G16" t="s">
        <v>3</v>
      </c>
      <c r="H16" t="s">
        <v>5</v>
      </c>
      <c r="I16" t="s">
        <v>3</v>
      </c>
      <c r="J16" t="str">
        <f>H16</f>
        <v>Yes</v>
      </c>
      <c r="K16" t="str">
        <f>J16</f>
        <v>Yes</v>
      </c>
      <c r="L16" t="s">
        <v>5</v>
      </c>
    </row>
    <row r="17" spans="5:13" x14ac:dyDescent="0.2">
      <c r="E17" t="s">
        <v>4</v>
      </c>
      <c r="F17" t="e">
        <f>((B20-B10)/B20)*100</f>
        <v>#DIV/0!</v>
      </c>
      <c r="G17" t="e">
        <f>(B20-B11)/B20</f>
        <v>#DIV/0!</v>
      </c>
      <c r="H17" t="e">
        <f>(B20-B12)/B20</f>
        <v>#DIV/0!</v>
      </c>
      <c r="I17" t="e">
        <f>(B20-SUM(B10:B11))/B20</f>
        <v>#DIV/0!</v>
      </c>
      <c r="J17" t="e">
        <f>(B20-SUM(B11:B12))/B20</f>
        <v>#DIV/0!</v>
      </c>
      <c r="K17" t="e">
        <f>(B20-SUM(B10,B12))/B20</f>
        <v>#DIV/0!</v>
      </c>
      <c r="L17" t="e">
        <f>(B20-(SUM(B10:B12)))/B20</f>
        <v>#DIV/0!</v>
      </c>
    </row>
    <row r="24" spans="5:13" x14ac:dyDescent="0.2">
      <c r="M24">
        <f>(B2+B3)/B12</f>
        <v>0.25</v>
      </c>
    </row>
    <row r="27" spans="5:13" x14ac:dyDescent="0.2">
      <c r="J27">
        <v>1</v>
      </c>
      <c r="K27">
        <f>(B2+B3+(B3/2))/B12</f>
        <v>0.29807295241014259</v>
      </c>
    </row>
    <row r="28" spans="5:13" x14ac:dyDescent="0.2">
      <c r="J28">
        <v>2</v>
      </c>
      <c r="K28">
        <f>((B2*3+B3*2)/B12)*100</f>
        <v>65.385409517971482</v>
      </c>
    </row>
    <row r="29" spans="5:13" x14ac:dyDescent="0.2">
      <c r="J29">
        <v>3</v>
      </c>
      <c r="K29">
        <f>((B3*4)+(B2*2))/B12</f>
        <v>0.69229180964057024</v>
      </c>
    </row>
    <row r="30" spans="5:13" x14ac:dyDescent="0.2">
      <c r="J30">
        <v>4</v>
      </c>
      <c r="K30">
        <f>(B2*3+B3*3)/B12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Cell Percentages - 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2016-08-02T21:40:18Z</dcterms:created>
  <dcterms:modified xsi:type="dcterms:W3CDTF">2016-10-31T18:43:45Z</dcterms:modified>
</cp:coreProperties>
</file>