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9-8\pt\git\Source Code\week 10\"/>
    </mc:Choice>
  </mc:AlternateContent>
  <xr:revisionPtr revIDLastSave="4" documentId="8_{07988A1D-E2F1-481C-9764-A1E728003BED}" xr6:coauthVersionLast="45" xr6:coauthVersionMax="45" xr10:uidLastSave="{FCF16BCD-E443-4FFF-B2C0-6B6DBA84F849}"/>
  <bookViews>
    <workbookView xWindow="-120" yWindow="-120" windowWidth="29040" windowHeight="15840" xr2:uid="{00000000-000D-0000-FFFF-FFFF00000000}"/>
  </bookViews>
  <sheets>
    <sheet name="test_y_df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I51" i="1"/>
  <c r="I50" i="1"/>
  <c r="I49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E51" i="1"/>
  <c r="E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I1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</calcChain>
</file>

<file path=xl/sharedStrings.xml><?xml version="1.0" encoding="utf-8"?>
<sst xmlns="http://schemas.openxmlformats.org/spreadsheetml/2006/main" count="17" uniqueCount="15">
  <si>
    <t>date</t>
    <phoneticPr fontId="18" type="noConversion"/>
  </si>
  <si>
    <t>spy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</si>
  <si>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</si>
  <si>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</si>
  <si>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</si>
  <si>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SPY close</t>
    <phoneticPr fontId="18" type="noConversion"/>
  </si>
  <si>
    <t>Position</t>
    <phoneticPr fontId="18" type="noConversion"/>
  </si>
  <si>
    <t>SPY return</t>
    <phoneticPr fontId="18" type="noConversion"/>
  </si>
  <si>
    <t>sum</t>
    <phoneticPr fontId="18" type="noConversion"/>
  </si>
  <si>
    <t>overall</t>
    <phoneticPr fontId="18" type="noConversion"/>
  </si>
  <si>
    <t>profile return</t>
    <phoneticPr fontId="18" type="noConversion"/>
  </si>
  <si>
    <t>profile Cumulative return</t>
    <phoneticPr fontId="18" type="noConversion"/>
  </si>
  <si>
    <t>SPY Cumulative return</t>
    <phoneticPr fontId="18" type="noConversion"/>
  </si>
  <si>
    <t>SPY return</t>
  </si>
  <si>
    <t>good distion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</si>
</sst>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 vs</a:t>
            </a:r>
            <a:r>
              <a:rPr lang="en-US" altLang="zh-CN" baseline="0"/>
              <a:t> RFR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99999.999966999996</c:v>
                </c:pt>
                <c:pt idx="1">
                  <c:v>99954.789556000003</c:v>
                </c:pt>
                <c:pt idx="2">
                  <c:v>100073.983255</c:v>
                </c:pt>
                <c:pt idx="3">
                  <c:v>100139.73832300001</c:v>
                </c:pt>
                <c:pt idx="4">
                  <c:v>99334.182022000008</c:v>
                </c:pt>
                <c:pt idx="5">
                  <c:v>100221.94325500001</c:v>
                </c:pt>
                <c:pt idx="6">
                  <c:v>99342.403665999998</c:v>
                </c:pt>
                <c:pt idx="7">
                  <c:v>99527.352433000007</c:v>
                </c:pt>
                <c:pt idx="8">
                  <c:v>99695.864076999991</c:v>
                </c:pt>
                <c:pt idx="9">
                  <c:v>99926.022844000006</c:v>
                </c:pt>
                <c:pt idx="10">
                  <c:v>99013.602433000007</c:v>
                </c:pt>
                <c:pt idx="11">
                  <c:v>99654.761611000009</c:v>
                </c:pt>
                <c:pt idx="12">
                  <c:v>99761.621200000009</c:v>
                </c:pt>
                <c:pt idx="13">
                  <c:v>99687.641199999998</c:v>
                </c:pt>
                <c:pt idx="14">
                  <c:v>100435.6612</c:v>
                </c:pt>
                <c:pt idx="15">
                  <c:v>100604.1712</c:v>
                </c:pt>
                <c:pt idx="16">
                  <c:v>101072.71120000001</c:v>
                </c:pt>
                <c:pt idx="17">
                  <c:v>101060.3812</c:v>
                </c:pt>
                <c:pt idx="18">
                  <c:v>101113.8112</c:v>
                </c:pt>
                <c:pt idx="19">
                  <c:v>101660.4412</c:v>
                </c:pt>
                <c:pt idx="20">
                  <c:v>101705.65119999999</c:v>
                </c:pt>
                <c:pt idx="21">
                  <c:v>101615.23119999999</c:v>
                </c:pt>
                <c:pt idx="22">
                  <c:v>101590.57120000001</c:v>
                </c:pt>
                <c:pt idx="23">
                  <c:v>101837.1712</c:v>
                </c:pt>
                <c:pt idx="24">
                  <c:v>101841.2812</c:v>
                </c:pt>
                <c:pt idx="25">
                  <c:v>101746.7512</c:v>
                </c:pt>
                <c:pt idx="26">
                  <c:v>101627.5612</c:v>
                </c:pt>
                <c:pt idx="27">
                  <c:v>101570.0212</c:v>
                </c:pt>
                <c:pt idx="28">
                  <c:v>101796.07120000001</c:v>
                </c:pt>
                <c:pt idx="29">
                  <c:v>101845.3912</c:v>
                </c:pt>
                <c:pt idx="30">
                  <c:v>101648.1112</c:v>
                </c:pt>
                <c:pt idx="31">
                  <c:v>101833.0612</c:v>
                </c:pt>
                <c:pt idx="32">
                  <c:v>102022.12120000001</c:v>
                </c:pt>
                <c:pt idx="33">
                  <c:v>101771.4112</c:v>
                </c:pt>
                <c:pt idx="34">
                  <c:v>101767.3012</c:v>
                </c:pt>
                <c:pt idx="35">
                  <c:v>100332.9112</c:v>
                </c:pt>
                <c:pt idx="36">
                  <c:v>100480.87120000001</c:v>
                </c:pt>
                <c:pt idx="37">
                  <c:v>101475.4912</c:v>
                </c:pt>
                <c:pt idx="38">
                  <c:v>101463.1612</c:v>
                </c:pt>
                <c:pt idx="39">
                  <c:v>101639.8912</c:v>
                </c:pt>
                <c:pt idx="40">
                  <c:v>100057.54120000001</c:v>
                </c:pt>
                <c:pt idx="41">
                  <c:v>99901.361199999999</c:v>
                </c:pt>
                <c:pt idx="42">
                  <c:v>99979.45120000001</c:v>
                </c:pt>
                <c:pt idx="43">
                  <c:v>101023.3912</c:v>
                </c:pt>
                <c:pt idx="44">
                  <c:v>100661.71120000001</c:v>
                </c:pt>
                <c:pt idx="45">
                  <c:v>100427.4412</c:v>
                </c:pt>
                <c:pt idx="46">
                  <c:v>100661.71120000001</c:v>
                </c:pt>
                <c:pt idx="47">
                  <c:v>100665.82120000001</c:v>
                </c:pt>
                <c:pt idx="48">
                  <c:v>100780.90119999999</c:v>
                </c:pt>
                <c:pt idx="49">
                  <c:v>101257.6612</c:v>
                </c:pt>
                <c:pt idx="50">
                  <c:v>101865.9412</c:v>
                </c:pt>
                <c:pt idx="51">
                  <c:v>102009.79120000001</c:v>
                </c:pt>
                <c:pt idx="52">
                  <c:v>101278.21120000001</c:v>
                </c:pt>
                <c:pt idx="53">
                  <c:v>101623.45120000001</c:v>
                </c:pt>
                <c:pt idx="54">
                  <c:v>101611.12120000001</c:v>
                </c:pt>
                <c:pt idx="55">
                  <c:v>101491.93120000001</c:v>
                </c:pt>
                <c:pt idx="56">
                  <c:v>102572.8612</c:v>
                </c:pt>
                <c:pt idx="57">
                  <c:v>102918.1012</c:v>
                </c:pt>
                <c:pt idx="58">
                  <c:v>102967.4212</c:v>
                </c:pt>
                <c:pt idx="59">
                  <c:v>102934.54120000001</c:v>
                </c:pt>
                <c:pt idx="60">
                  <c:v>102564.6412</c:v>
                </c:pt>
                <c:pt idx="61">
                  <c:v>102782.4712</c:v>
                </c:pt>
                <c:pt idx="62">
                  <c:v>102885.2212</c:v>
                </c:pt>
                <c:pt idx="63">
                  <c:v>102922.21120000001</c:v>
                </c:pt>
                <c:pt idx="64">
                  <c:v>102646.8412</c:v>
                </c:pt>
                <c:pt idx="65">
                  <c:v>102667.3912</c:v>
                </c:pt>
                <c:pt idx="66">
                  <c:v>102457.7812</c:v>
                </c:pt>
                <c:pt idx="67">
                  <c:v>102519.43120000001</c:v>
                </c:pt>
                <c:pt idx="68">
                  <c:v>102918.1012</c:v>
                </c:pt>
                <c:pt idx="69">
                  <c:v>103041.40119999999</c:v>
                </c:pt>
                <c:pt idx="70">
                  <c:v>103403.0812</c:v>
                </c:pt>
                <c:pt idx="71">
                  <c:v>103851.07120000001</c:v>
                </c:pt>
                <c:pt idx="72">
                  <c:v>104073.01120000001</c:v>
                </c:pt>
                <c:pt idx="73">
                  <c:v>104196.3112</c:v>
                </c:pt>
                <c:pt idx="74">
                  <c:v>104812.8112</c:v>
                </c:pt>
                <c:pt idx="75">
                  <c:v>104693.62120000001</c:v>
                </c:pt>
                <c:pt idx="76">
                  <c:v>104521.0012</c:v>
                </c:pt>
                <c:pt idx="77">
                  <c:v>104796.37120000001</c:v>
                </c:pt>
                <c:pt idx="78">
                  <c:v>104960.7712</c:v>
                </c:pt>
                <c:pt idx="79">
                  <c:v>104804.5912</c:v>
                </c:pt>
                <c:pt idx="80">
                  <c:v>104932.0012</c:v>
                </c:pt>
                <c:pt idx="81">
                  <c:v>105071.7412</c:v>
                </c:pt>
                <c:pt idx="82">
                  <c:v>105145.7212</c:v>
                </c:pt>
                <c:pt idx="83">
                  <c:v>105248.4712</c:v>
                </c:pt>
                <c:pt idx="84">
                  <c:v>105277.2412</c:v>
                </c:pt>
                <c:pt idx="85">
                  <c:v>105819.76120000001</c:v>
                </c:pt>
                <c:pt idx="86">
                  <c:v>105408.76120000001</c:v>
                </c:pt>
                <c:pt idx="87">
                  <c:v>105593.71120000001</c:v>
                </c:pt>
                <c:pt idx="88">
                  <c:v>105071.7412</c:v>
                </c:pt>
                <c:pt idx="89">
                  <c:v>105207.37120000001</c:v>
                </c:pt>
                <c:pt idx="90">
                  <c:v>106066.3612</c:v>
                </c:pt>
                <c:pt idx="91">
                  <c:v>105671.8012</c:v>
                </c:pt>
                <c:pt idx="92">
                  <c:v>105836.2012</c:v>
                </c:pt>
                <c:pt idx="93">
                  <c:v>105975.9412</c:v>
                </c:pt>
                <c:pt idx="94">
                  <c:v>106017.04119999999</c:v>
                </c:pt>
                <c:pt idx="95">
                  <c:v>106370.5012</c:v>
                </c:pt>
                <c:pt idx="96">
                  <c:v>106534.90120000001</c:v>
                </c:pt>
                <c:pt idx="97">
                  <c:v>106460.92120000001</c:v>
                </c:pt>
                <c:pt idx="98">
                  <c:v>106641.76120000001</c:v>
                </c:pt>
                <c:pt idx="99">
                  <c:v>106255.42120000001</c:v>
                </c:pt>
                <c:pt idx="100">
                  <c:v>106222.54119999999</c:v>
                </c:pt>
                <c:pt idx="101">
                  <c:v>106321.18119999999</c:v>
                </c:pt>
                <c:pt idx="102">
                  <c:v>106074.58120000002</c:v>
                </c:pt>
                <c:pt idx="103">
                  <c:v>105544.3912</c:v>
                </c:pt>
                <c:pt idx="104">
                  <c:v>106440.37120000001</c:v>
                </c:pt>
                <c:pt idx="105">
                  <c:v>106128.01120000001</c:v>
                </c:pt>
                <c:pt idx="106">
                  <c:v>106308.8512</c:v>
                </c:pt>
                <c:pt idx="107">
                  <c:v>107003.4412</c:v>
                </c:pt>
                <c:pt idx="108">
                  <c:v>106908.9112</c:v>
                </c:pt>
                <c:pt idx="109">
                  <c:v>107155.51120000001</c:v>
                </c:pt>
                <c:pt idx="110">
                  <c:v>107102.08120000002</c:v>
                </c:pt>
                <c:pt idx="111">
                  <c:v>108187.12120000001</c:v>
                </c:pt>
                <c:pt idx="112">
                  <c:v>108121.3612</c:v>
                </c:pt>
                <c:pt idx="113">
                  <c:v>109066.6612</c:v>
                </c:pt>
                <c:pt idx="114">
                  <c:v>108840.6112</c:v>
                </c:pt>
                <c:pt idx="115">
                  <c:v>108709.0912</c:v>
                </c:pt>
                <c:pt idx="116">
                  <c:v>108318.6412</c:v>
                </c:pt>
                <c:pt idx="117">
                  <c:v>108339.1912</c:v>
                </c:pt>
                <c:pt idx="118">
                  <c:v>108680.32120000001</c:v>
                </c:pt>
                <c:pt idx="119">
                  <c:v>109272.1612</c:v>
                </c:pt>
                <c:pt idx="120">
                  <c:v>109600.96120000001</c:v>
                </c:pt>
                <c:pt idx="121">
                  <c:v>109794.13119999999</c:v>
                </c:pt>
                <c:pt idx="122">
                  <c:v>109781.8012</c:v>
                </c:pt>
                <c:pt idx="123">
                  <c:v>109333.81120000001</c:v>
                </c:pt>
                <c:pt idx="124">
                  <c:v>109683.1612</c:v>
                </c:pt>
                <c:pt idx="125">
                  <c:v>110377.7512</c:v>
                </c:pt>
                <c:pt idx="126">
                  <c:v>109954.42120000001</c:v>
                </c:pt>
                <c:pt idx="127">
                  <c:v>109896.88119999999</c:v>
                </c:pt>
                <c:pt idx="128">
                  <c:v>110122.93119999999</c:v>
                </c:pt>
                <c:pt idx="129">
                  <c:v>110094.1612</c:v>
                </c:pt>
                <c:pt idx="130">
                  <c:v>109962.6412</c:v>
                </c:pt>
                <c:pt idx="131">
                  <c:v>110016.07120000001</c:v>
                </c:pt>
                <c:pt idx="132">
                  <c:v>110242.12120000001</c:v>
                </c:pt>
                <c:pt idx="133">
                  <c:v>109827.01120000001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0A-807A-9C73D54F9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100000</c:v>
                </c:pt>
                <c:pt idx="1">
                  <c:v>99954.789589000007</c:v>
                </c:pt>
                <c:pt idx="2">
                  <c:v>100073.983288</c:v>
                </c:pt>
                <c:pt idx="3">
                  <c:v>100139.73835600002</c:v>
                </c:pt>
                <c:pt idx="4">
                  <c:v>99334.182055000012</c:v>
                </c:pt>
                <c:pt idx="5">
                  <c:v>100221.94328800001</c:v>
                </c:pt>
                <c:pt idx="6">
                  <c:v>99562.28859625</c:v>
                </c:pt>
                <c:pt idx="7">
                  <c:v>99701.337669250002</c:v>
                </c:pt>
                <c:pt idx="8">
                  <c:v>99870.259317249991</c:v>
                </c:pt>
                <c:pt idx="9">
                  <c:v>100100.97808125001</c:v>
                </c:pt>
                <c:pt idx="10">
                  <c:v>99186.337669250002</c:v>
                </c:pt>
                <c:pt idx="11">
                  <c:v>99829.056845250016</c:v>
                </c:pt>
                <c:pt idx="12">
                  <c:v>99936.176433250017</c:v>
                </c:pt>
                <c:pt idx="13">
                  <c:v>99862.016433250014</c:v>
                </c:pt>
                <c:pt idx="14">
                  <c:v>100611.85643325001</c:v>
                </c:pt>
                <c:pt idx="15">
                  <c:v>100780.77643324999</c:v>
                </c:pt>
                <c:pt idx="16">
                  <c:v>101250.45643325002</c:v>
                </c:pt>
                <c:pt idx="17">
                  <c:v>101238.09643325</c:v>
                </c:pt>
                <c:pt idx="18">
                  <c:v>101291.65643325</c:v>
                </c:pt>
                <c:pt idx="19">
                  <c:v>101839.61643325002</c:v>
                </c:pt>
                <c:pt idx="20">
                  <c:v>101873.60643325001</c:v>
                </c:pt>
                <c:pt idx="21">
                  <c:v>101782.96643325001</c:v>
                </c:pt>
                <c:pt idx="22">
                  <c:v>101758.24643325001</c:v>
                </c:pt>
                <c:pt idx="23">
                  <c:v>101943.64643325</c:v>
                </c:pt>
                <c:pt idx="24">
                  <c:v>101946.73643325</c:v>
                </c:pt>
                <c:pt idx="25">
                  <c:v>101875.66643325001</c:v>
                </c:pt>
                <c:pt idx="26">
                  <c:v>101786.05643325001</c:v>
                </c:pt>
                <c:pt idx="27">
                  <c:v>101728.37643325001</c:v>
                </c:pt>
                <c:pt idx="28">
                  <c:v>101898.32643325001</c:v>
                </c:pt>
                <c:pt idx="29">
                  <c:v>101947.76643325001</c:v>
                </c:pt>
                <c:pt idx="30">
                  <c:v>101750.00643325002</c:v>
                </c:pt>
                <c:pt idx="31">
                  <c:v>101935.40643325001</c:v>
                </c:pt>
                <c:pt idx="32">
                  <c:v>102124.92643325002</c:v>
                </c:pt>
                <c:pt idx="33">
                  <c:v>101873.60643325001</c:v>
                </c:pt>
                <c:pt idx="34">
                  <c:v>101869.48643325001</c:v>
                </c:pt>
                <c:pt idx="35">
                  <c:v>100431.60643325001</c:v>
                </c:pt>
                <c:pt idx="36">
                  <c:v>100579.92643325002</c:v>
                </c:pt>
                <c:pt idx="37">
                  <c:v>101576.96643325001</c:v>
                </c:pt>
                <c:pt idx="38">
                  <c:v>101564.60643325001</c:v>
                </c:pt>
                <c:pt idx="39">
                  <c:v>101741.76643325001</c:v>
                </c:pt>
                <c:pt idx="40">
                  <c:v>100155.56643325002</c:v>
                </c:pt>
                <c:pt idx="41">
                  <c:v>99999.006433250019</c:v>
                </c:pt>
                <c:pt idx="42">
                  <c:v>100077.28643325002</c:v>
                </c:pt>
                <c:pt idx="43">
                  <c:v>100862.14643325</c:v>
                </c:pt>
                <c:pt idx="44">
                  <c:v>100501.34643325002</c:v>
                </c:pt>
                <c:pt idx="45">
                  <c:v>100267.64643325002</c:v>
                </c:pt>
                <c:pt idx="46">
                  <c:v>100501.34643325002</c:v>
                </c:pt>
                <c:pt idx="47">
                  <c:v>100505.44643325001</c:v>
                </c:pt>
                <c:pt idx="48">
                  <c:v>100620.24643325001</c:v>
                </c:pt>
                <c:pt idx="49">
                  <c:v>101095.84643325</c:v>
                </c:pt>
                <c:pt idx="50">
                  <c:v>101702.64643325002</c:v>
                </c:pt>
                <c:pt idx="51">
                  <c:v>101810.27143325002</c:v>
                </c:pt>
                <c:pt idx="52">
                  <c:v>101262.92143325001</c:v>
                </c:pt>
                <c:pt idx="53">
                  <c:v>101521.85143325002</c:v>
                </c:pt>
                <c:pt idx="54">
                  <c:v>101512.60393325002</c:v>
                </c:pt>
                <c:pt idx="55">
                  <c:v>101423.21143325002</c:v>
                </c:pt>
                <c:pt idx="56">
                  <c:v>102233.90893325003</c:v>
                </c:pt>
                <c:pt idx="57">
                  <c:v>102578.30893325002</c:v>
                </c:pt>
                <c:pt idx="58">
                  <c:v>102627.50893325001</c:v>
                </c:pt>
                <c:pt idx="59">
                  <c:v>102594.70893325002</c:v>
                </c:pt>
                <c:pt idx="60">
                  <c:v>102225.70893325002</c:v>
                </c:pt>
                <c:pt idx="61">
                  <c:v>102443.00893325001</c:v>
                </c:pt>
                <c:pt idx="62">
                  <c:v>102545.50893325001</c:v>
                </c:pt>
                <c:pt idx="63">
                  <c:v>102582.40893325003</c:v>
                </c:pt>
                <c:pt idx="64">
                  <c:v>102307.70893325002</c:v>
                </c:pt>
                <c:pt idx="65">
                  <c:v>102328.20893325002</c:v>
                </c:pt>
                <c:pt idx="66">
                  <c:v>102119.10893325001</c:v>
                </c:pt>
                <c:pt idx="67">
                  <c:v>102180.60893325001</c:v>
                </c:pt>
                <c:pt idx="68">
                  <c:v>102578.30893325002</c:v>
                </c:pt>
                <c:pt idx="69">
                  <c:v>102701.30893325002</c:v>
                </c:pt>
                <c:pt idx="70">
                  <c:v>103062.10893325001</c:v>
                </c:pt>
                <c:pt idx="71">
                  <c:v>103397.28393325</c:v>
                </c:pt>
                <c:pt idx="72">
                  <c:v>103618.14393325002</c:v>
                </c:pt>
                <c:pt idx="73">
                  <c:v>103740.84393325003</c:v>
                </c:pt>
                <c:pt idx="74">
                  <c:v>104354.34393325003</c:v>
                </c:pt>
                <c:pt idx="75">
                  <c:v>104235.73393325001</c:v>
                </c:pt>
                <c:pt idx="76">
                  <c:v>104063.95393325001</c:v>
                </c:pt>
                <c:pt idx="77">
                  <c:v>104269.47643325001</c:v>
                </c:pt>
                <c:pt idx="78">
                  <c:v>104392.17643325002</c:v>
                </c:pt>
                <c:pt idx="79">
                  <c:v>104275.61143325001</c:v>
                </c:pt>
                <c:pt idx="80">
                  <c:v>104370.70393325001</c:v>
                </c:pt>
                <c:pt idx="81">
                  <c:v>104474.99893325003</c:v>
                </c:pt>
                <c:pt idx="82">
                  <c:v>104530.21393325001</c:v>
                </c:pt>
                <c:pt idx="83">
                  <c:v>104632.46393325001</c:v>
                </c:pt>
                <c:pt idx="84">
                  <c:v>104661.09393325001</c:v>
                </c:pt>
                <c:pt idx="85">
                  <c:v>105200.97393325002</c:v>
                </c:pt>
                <c:pt idx="86">
                  <c:v>104791.97393325002</c:v>
                </c:pt>
                <c:pt idx="87">
                  <c:v>104976.02393325002</c:v>
                </c:pt>
                <c:pt idx="88">
                  <c:v>104456.59393325001</c:v>
                </c:pt>
                <c:pt idx="89">
                  <c:v>104591.56393325001</c:v>
                </c:pt>
                <c:pt idx="90">
                  <c:v>105446.37393325</c:v>
                </c:pt>
                <c:pt idx="91">
                  <c:v>105053.73393325001</c:v>
                </c:pt>
                <c:pt idx="92">
                  <c:v>105217.33393325</c:v>
                </c:pt>
                <c:pt idx="93">
                  <c:v>105356.39393325003</c:v>
                </c:pt>
                <c:pt idx="94">
                  <c:v>105387.06893325</c:v>
                </c:pt>
                <c:pt idx="95">
                  <c:v>105738.80893325001</c:v>
                </c:pt>
                <c:pt idx="96">
                  <c:v>105902.40893325003</c:v>
                </c:pt>
                <c:pt idx="97">
                  <c:v>105847.19393325003</c:v>
                </c:pt>
                <c:pt idx="98">
                  <c:v>106027.15393325003</c:v>
                </c:pt>
                <c:pt idx="99">
                  <c:v>105642.69393325003</c:v>
                </c:pt>
                <c:pt idx="100">
                  <c:v>105609.97393325</c:v>
                </c:pt>
                <c:pt idx="101">
                  <c:v>105708.13393325001</c:v>
                </c:pt>
                <c:pt idx="102">
                  <c:v>105462.73393325003</c:v>
                </c:pt>
                <c:pt idx="103">
                  <c:v>104935.12393325001</c:v>
                </c:pt>
                <c:pt idx="104">
                  <c:v>105826.74393325002</c:v>
                </c:pt>
                <c:pt idx="105">
                  <c:v>105515.90393325003</c:v>
                </c:pt>
                <c:pt idx="106">
                  <c:v>105695.86393325003</c:v>
                </c:pt>
                <c:pt idx="107">
                  <c:v>106387.07393325004</c:v>
                </c:pt>
                <c:pt idx="108">
                  <c:v>106316.52143325002</c:v>
                </c:pt>
                <c:pt idx="109">
                  <c:v>106500.57143325004</c:v>
                </c:pt>
                <c:pt idx="110">
                  <c:v>106460.69393325003</c:v>
                </c:pt>
                <c:pt idx="111">
                  <c:v>107540.45393325001</c:v>
                </c:pt>
                <c:pt idx="112">
                  <c:v>107491.37393325001</c:v>
                </c:pt>
                <c:pt idx="113">
                  <c:v>108432.07393325002</c:v>
                </c:pt>
                <c:pt idx="114">
                  <c:v>108207.12393325001</c:v>
                </c:pt>
                <c:pt idx="115">
                  <c:v>108076.24393325002</c:v>
                </c:pt>
                <c:pt idx="116">
                  <c:v>107687.69393325002</c:v>
                </c:pt>
                <c:pt idx="117">
                  <c:v>107708.14393325003</c:v>
                </c:pt>
                <c:pt idx="118">
                  <c:v>108047.61393325002</c:v>
                </c:pt>
                <c:pt idx="119">
                  <c:v>108636.57393325002</c:v>
                </c:pt>
                <c:pt idx="120">
                  <c:v>108963.77393325002</c:v>
                </c:pt>
                <c:pt idx="121">
                  <c:v>109107.94643325002</c:v>
                </c:pt>
                <c:pt idx="122">
                  <c:v>109098.76643325003</c:v>
                </c:pt>
                <c:pt idx="123">
                  <c:v>108765.22643325003</c:v>
                </c:pt>
                <c:pt idx="124">
                  <c:v>109112.87643325001</c:v>
                </c:pt>
                <c:pt idx="125">
                  <c:v>109804.08643325002</c:v>
                </c:pt>
                <c:pt idx="126">
                  <c:v>110225.35643325001</c:v>
                </c:pt>
                <c:pt idx="127">
                  <c:v>110167.67643324999</c:v>
                </c:pt>
                <c:pt idx="128">
                  <c:v>110394.27643324999</c:v>
                </c:pt>
                <c:pt idx="129">
                  <c:v>110365.43643325</c:v>
                </c:pt>
                <c:pt idx="130">
                  <c:v>110233.59643325</c:v>
                </c:pt>
                <c:pt idx="131">
                  <c:v>110287.15643325</c:v>
                </c:pt>
                <c:pt idx="132">
                  <c:v>110513.75643325</c:v>
                </c:pt>
                <c:pt idx="133">
                  <c:v>110097.63643325001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0A-807A-9C73D54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3544"/>
        <c:axId val="769820664"/>
      </c:lineChart>
      <c:dateAx>
        <c:axId val="76982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0664"/>
        <c:crosses val="autoZero"/>
        <c:auto val="1"/>
        <c:lblOffset val="100"/>
        <c:baseTimeUnit val="days"/>
      </c:dateAx>
      <c:valAx>
        <c:axId val="769820664"/>
        <c:scaling>
          <c:orientation val="minMax"/>
          <c:min val="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Sheet1!$E$2:$E$136</c:f>
              <c:numCache>
                <c:formatCode>m/d/yyyy</c:formatCode>
                <c:ptCount val="135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8.8307629886058201E-4</c:v>
                </c:pt>
                <c:pt idx="1">
                  <c:v>8.8307629886058201E-4</c:v>
                </c:pt>
                <c:pt idx="2">
                  <c:v>8.8307629886058201E-4</c:v>
                </c:pt>
                <c:pt idx="3">
                  <c:v>8.8307629886058201E-4</c:v>
                </c:pt>
                <c:pt idx="4">
                  <c:v>8.8307629886058201E-4</c:v>
                </c:pt>
                <c:pt idx="5">
                  <c:v>7.9995304619854201E-4</c:v>
                </c:pt>
                <c:pt idx="6">
                  <c:v>8.8307629886058201E-4</c:v>
                </c:pt>
                <c:pt idx="7">
                  <c:v>8.8307629886058201E-4</c:v>
                </c:pt>
                <c:pt idx="8">
                  <c:v>7.6144636522904995E-4</c:v>
                </c:pt>
                <c:pt idx="9">
                  <c:v>8.8307629886058201E-4</c:v>
                </c:pt>
                <c:pt idx="10">
                  <c:v>8.8307629886058201E-4</c:v>
                </c:pt>
                <c:pt idx="11">
                  <c:v>8.8307629886058201E-4</c:v>
                </c:pt>
                <c:pt idx="12">
                  <c:v>8.8307629886058201E-4</c:v>
                </c:pt>
                <c:pt idx="13">
                  <c:v>8.8307629886058201E-4</c:v>
                </c:pt>
                <c:pt idx="14">
                  <c:v>8.8307629886058201E-4</c:v>
                </c:pt>
                <c:pt idx="15">
                  <c:v>8.8307629886058201E-4</c:v>
                </c:pt>
                <c:pt idx="16">
                  <c:v>8.8307629886058201E-4</c:v>
                </c:pt>
                <c:pt idx="17">
                  <c:v>8.8307629886058201E-4</c:v>
                </c:pt>
                <c:pt idx="18">
                  <c:v>8.8307629886058201E-4</c:v>
                </c:pt>
                <c:pt idx="19">
                  <c:v>7.2871727006543804E-4</c:v>
                </c:pt>
                <c:pt idx="20">
                  <c:v>8.8307629886058201E-4</c:v>
                </c:pt>
                <c:pt idx="21">
                  <c:v>8.8307629886058201E-4</c:v>
                </c:pt>
                <c:pt idx="22">
                  <c:v>8.8307629886058201E-4</c:v>
                </c:pt>
                <c:pt idx="23">
                  <c:v>7.9995304619854201E-4</c:v>
                </c:pt>
                <c:pt idx="24">
                  <c:v>7.9995304619854201E-4</c:v>
                </c:pt>
                <c:pt idx="25">
                  <c:v>7.9995304619854201E-4</c:v>
                </c:pt>
                <c:pt idx="26">
                  <c:v>8.8307629886058201E-4</c:v>
                </c:pt>
                <c:pt idx="27">
                  <c:v>7.6144636522904995E-4</c:v>
                </c:pt>
                <c:pt idx="28">
                  <c:v>8.8307629886058201E-4</c:v>
                </c:pt>
                <c:pt idx="29">
                  <c:v>8.8307629886058201E-4</c:v>
                </c:pt>
                <c:pt idx="30">
                  <c:v>8.8307629886058201E-4</c:v>
                </c:pt>
                <c:pt idx="31">
                  <c:v>8.8307629886058201E-4</c:v>
                </c:pt>
                <c:pt idx="32">
                  <c:v>8.8307629886058201E-4</c:v>
                </c:pt>
                <c:pt idx="33">
                  <c:v>8.8307629886058201E-4</c:v>
                </c:pt>
                <c:pt idx="34">
                  <c:v>8.8307629886058201E-4</c:v>
                </c:pt>
                <c:pt idx="35">
                  <c:v>8.8307629886058201E-4</c:v>
                </c:pt>
                <c:pt idx="36">
                  <c:v>8.8307629886058201E-4</c:v>
                </c:pt>
                <c:pt idx="37">
                  <c:v>8.8307629886058201E-4</c:v>
                </c:pt>
                <c:pt idx="38">
                  <c:v>8.8307629886058201E-4</c:v>
                </c:pt>
                <c:pt idx="39">
                  <c:v>8.8307629886058201E-4</c:v>
                </c:pt>
                <c:pt idx="40">
                  <c:v>8.8307629886058201E-4</c:v>
                </c:pt>
                <c:pt idx="41">
                  <c:v>8.8307629886058201E-4</c:v>
                </c:pt>
                <c:pt idx="42">
                  <c:v>7.6144636522904995E-4</c:v>
                </c:pt>
                <c:pt idx="43">
                  <c:v>7.6144636522904995E-4</c:v>
                </c:pt>
                <c:pt idx="44">
                  <c:v>8.8307629886058201E-4</c:v>
                </c:pt>
                <c:pt idx="45">
                  <c:v>8.8307629886058201E-4</c:v>
                </c:pt>
                <c:pt idx="46">
                  <c:v>8.8307629886058201E-4</c:v>
                </c:pt>
                <c:pt idx="47">
                  <c:v>8.8307629886058201E-4</c:v>
                </c:pt>
                <c:pt idx="48">
                  <c:v>8.8307629886058201E-4</c:v>
                </c:pt>
                <c:pt idx="49">
                  <c:v>8.8307629886058201E-4</c:v>
                </c:pt>
                <c:pt idx="50">
                  <c:v>8.8307629886058201E-4</c:v>
                </c:pt>
                <c:pt idx="51">
                  <c:v>7.9995304619854201E-4</c:v>
                </c:pt>
                <c:pt idx="52">
                  <c:v>7.9995304619854201E-4</c:v>
                </c:pt>
                <c:pt idx="53">
                  <c:v>7.9995304619854201E-4</c:v>
                </c:pt>
                <c:pt idx="54">
                  <c:v>7.9995304619854201E-4</c:v>
                </c:pt>
                <c:pt idx="55">
                  <c:v>7.9995304619854201E-4</c:v>
                </c:pt>
                <c:pt idx="56">
                  <c:v>8.8307629886058201E-4</c:v>
                </c:pt>
                <c:pt idx="57">
                  <c:v>8.8307629886058201E-4</c:v>
                </c:pt>
                <c:pt idx="58">
                  <c:v>8.8307629886058201E-4</c:v>
                </c:pt>
                <c:pt idx="59">
                  <c:v>8.8307629886058201E-4</c:v>
                </c:pt>
                <c:pt idx="60">
                  <c:v>8.8307629886058201E-4</c:v>
                </c:pt>
                <c:pt idx="61">
                  <c:v>8.8307629886058201E-4</c:v>
                </c:pt>
                <c:pt idx="62">
                  <c:v>8.8307629886058201E-4</c:v>
                </c:pt>
                <c:pt idx="63">
                  <c:v>8.8307629886058201E-4</c:v>
                </c:pt>
                <c:pt idx="64">
                  <c:v>8.8307629886058201E-4</c:v>
                </c:pt>
                <c:pt idx="65">
                  <c:v>8.8307629886058201E-4</c:v>
                </c:pt>
                <c:pt idx="66">
                  <c:v>8.8307629886058201E-4</c:v>
                </c:pt>
                <c:pt idx="67">
                  <c:v>8.8307629886058201E-4</c:v>
                </c:pt>
                <c:pt idx="68">
                  <c:v>8.8307629886058201E-4</c:v>
                </c:pt>
                <c:pt idx="69">
                  <c:v>8.8307629886058201E-4</c:v>
                </c:pt>
                <c:pt idx="70">
                  <c:v>7.2871727006543804E-4</c:v>
                </c:pt>
                <c:pt idx="71">
                  <c:v>8.8307629886058201E-4</c:v>
                </c:pt>
                <c:pt idx="72">
                  <c:v>8.8307629886058201E-4</c:v>
                </c:pt>
                <c:pt idx="73">
                  <c:v>8.8307629886058201E-4</c:v>
                </c:pt>
                <c:pt idx="74">
                  <c:v>8.8307629886058201E-4</c:v>
                </c:pt>
                <c:pt idx="75">
                  <c:v>8.8307629886058201E-4</c:v>
                </c:pt>
                <c:pt idx="76">
                  <c:v>7.6144636522904995E-4</c:v>
                </c:pt>
                <c:pt idx="77">
                  <c:v>7.9995304619854201E-4</c:v>
                </c:pt>
                <c:pt idx="78">
                  <c:v>7.9995304619854201E-4</c:v>
                </c:pt>
                <c:pt idx="79">
                  <c:v>6.4559401740339804E-4</c:v>
                </c:pt>
                <c:pt idx="80">
                  <c:v>6.4559401740339804E-4</c:v>
                </c:pt>
                <c:pt idx="81">
                  <c:v>7.9995304619854201E-4</c:v>
                </c:pt>
                <c:pt idx="82">
                  <c:v>8.8307629886058201E-4</c:v>
                </c:pt>
                <c:pt idx="83">
                  <c:v>8.8307629886058201E-4</c:v>
                </c:pt>
                <c:pt idx="84">
                  <c:v>8.8307629886058201E-4</c:v>
                </c:pt>
                <c:pt idx="85">
                  <c:v>8.8307629886058201E-4</c:v>
                </c:pt>
                <c:pt idx="86">
                  <c:v>8.8307629886058201E-4</c:v>
                </c:pt>
                <c:pt idx="87">
                  <c:v>8.8307629886058201E-4</c:v>
                </c:pt>
                <c:pt idx="88">
                  <c:v>8.8307629886058201E-4</c:v>
                </c:pt>
                <c:pt idx="89">
                  <c:v>8.8307629886058201E-4</c:v>
                </c:pt>
                <c:pt idx="90">
                  <c:v>8.8307629886058201E-4</c:v>
                </c:pt>
                <c:pt idx="91">
                  <c:v>8.8307629886058201E-4</c:v>
                </c:pt>
                <c:pt idx="92">
                  <c:v>7.2871727006543804E-4</c:v>
                </c:pt>
                <c:pt idx="93">
                  <c:v>6.4559401740339804E-4</c:v>
                </c:pt>
                <c:pt idx="94">
                  <c:v>8.8307629886058201E-4</c:v>
                </c:pt>
                <c:pt idx="95">
                  <c:v>8.8307629886058201E-4</c:v>
                </c:pt>
                <c:pt idx="96">
                  <c:v>7.9995304619854201E-4</c:v>
                </c:pt>
                <c:pt idx="97">
                  <c:v>8.8307629886058201E-4</c:v>
                </c:pt>
                <c:pt idx="98">
                  <c:v>8.8307629886058201E-4</c:v>
                </c:pt>
                <c:pt idx="99">
                  <c:v>8.8307629886058201E-4</c:v>
                </c:pt>
                <c:pt idx="100">
                  <c:v>8.8307629886058201E-4</c:v>
                </c:pt>
                <c:pt idx="101">
                  <c:v>8.8307629886058201E-4</c:v>
                </c:pt>
                <c:pt idx="102">
                  <c:v>8.8307629886058201E-4</c:v>
                </c:pt>
                <c:pt idx="103">
                  <c:v>8.8307629886058201E-4</c:v>
                </c:pt>
                <c:pt idx="104">
                  <c:v>8.8307629886058201E-4</c:v>
                </c:pt>
                <c:pt idx="105">
                  <c:v>8.8307629886058201E-4</c:v>
                </c:pt>
                <c:pt idx="106">
                  <c:v>8.8307629886058201E-4</c:v>
                </c:pt>
                <c:pt idx="107">
                  <c:v>4.69075640859962E-4</c:v>
                </c:pt>
                <c:pt idx="108">
                  <c:v>7.9995304619854201E-4</c:v>
                </c:pt>
                <c:pt idx="109">
                  <c:v>7.9995304619854201E-4</c:v>
                </c:pt>
                <c:pt idx="110">
                  <c:v>8.8307629886058201E-4</c:v>
                </c:pt>
                <c:pt idx="111">
                  <c:v>7.9995304619854201E-4</c:v>
                </c:pt>
                <c:pt idx="112">
                  <c:v>8.8307629886058201E-4</c:v>
                </c:pt>
                <c:pt idx="113">
                  <c:v>8.8307629886058201E-4</c:v>
                </c:pt>
                <c:pt idx="114">
                  <c:v>8.8307629886058201E-4</c:v>
                </c:pt>
                <c:pt idx="115">
                  <c:v>8.8307629886058201E-4</c:v>
                </c:pt>
                <c:pt idx="116">
                  <c:v>8.8307629886058201E-4</c:v>
                </c:pt>
                <c:pt idx="117">
                  <c:v>8.8307629886058201E-4</c:v>
                </c:pt>
                <c:pt idx="118">
                  <c:v>8.8307629886058201E-4</c:v>
                </c:pt>
                <c:pt idx="119">
                  <c:v>8.8307629886058201E-4</c:v>
                </c:pt>
                <c:pt idx="120">
                  <c:v>7.9995304619854201E-4</c:v>
                </c:pt>
                <c:pt idx="121">
                  <c:v>6.4559401740339804E-4</c:v>
                </c:pt>
                <c:pt idx="122">
                  <c:v>7.9995304619854201E-4</c:v>
                </c:pt>
                <c:pt idx="123">
                  <c:v>8.8307629886058201E-4</c:v>
                </c:pt>
                <c:pt idx="124">
                  <c:v>8.8307629886058201E-4</c:v>
                </c:pt>
                <c:pt idx="125">
                  <c:v>2.8445203660897202E-4</c:v>
                </c:pt>
                <c:pt idx="126">
                  <c:v>8.8307629886058201E-4</c:v>
                </c:pt>
                <c:pt idx="127">
                  <c:v>8.8307629886058201E-4</c:v>
                </c:pt>
                <c:pt idx="128">
                  <c:v>8.8307629886058201E-4</c:v>
                </c:pt>
                <c:pt idx="129">
                  <c:v>8.8307629886058201E-4</c:v>
                </c:pt>
                <c:pt idx="130">
                  <c:v>8.8307629886058201E-4</c:v>
                </c:pt>
                <c:pt idx="131">
                  <c:v>8.8307629886058201E-4</c:v>
                </c:pt>
                <c:pt idx="132">
                  <c:v>8.8307629886058201E-4</c:v>
                </c:pt>
                <c:pt idx="133">
                  <c:v>8.8307629886058201E-4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Sheet1!$H$2:$H$135</c:f>
              <c:numCache>
                <c:formatCode>General</c:formatCode>
                <c:ptCount val="134"/>
                <c:pt idx="0">
                  <c:v>8.8999999999999995E-4</c:v>
                </c:pt>
                <c:pt idx="1">
                  <c:v>8.8999999999999995E-4</c:v>
                </c:pt>
                <c:pt idx="2">
                  <c:v>8.8999999999999995E-4</c:v>
                </c:pt>
                <c:pt idx="3">
                  <c:v>8.8999999999999995E-4</c:v>
                </c:pt>
                <c:pt idx="4">
                  <c:v>8.8999999999999995E-4</c:v>
                </c:pt>
                <c:pt idx="5">
                  <c:v>8.8999999999999995E-4</c:v>
                </c:pt>
                <c:pt idx="6">
                  <c:v>8.8999999999999995E-4</c:v>
                </c:pt>
                <c:pt idx="7">
                  <c:v>8.8999999999999995E-4</c:v>
                </c:pt>
                <c:pt idx="8">
                  <c:v>8.8999999999999995E-4</c:v>
                </c:pt>
                <c:pt idx="9">
                  <c:v>8.8999999999999995E-4</c:v>
                </c:pt>
                <c:pt idx="10">
                  <c:v>8.8999999999999995E-4</c:v>
                </c:pt>
                <c:pt idx="11">
                  <c:v>8.8999999999999995E-4</c:v>
                </c:pt>
                <c:pt idx="12">
                  <c:v>8.8999999999999995E-4</c:v>
                </c:pt>
                <c:pt idx="13">
                  <c:v>8.8999999999999995E-4</c:v>
                </c:pt>
                <c:pt idx="14">
                  <c:v>8.8999999999999995E-4</c:v>
                </c:pt>
                <c:pt idx="15">
                  <c:v>8.8999999999999995E-4</c:v>
                </c:pt>
                <c:pt idx="16">
                  <c:v>8.8999999999999995E-4</c:v>
                </c:pt>
                <c:pt idx="17">
                  <c:v>8.8999999999999995E-4</c:v>
                </c:pt>
                <c:pt idx="18">
                  <c:v>8.8999999999999995E-4</c:v>
                </c:pt>
                <c:pt idx="19">
                  <c:v>8.8999999999999995E-4</c:v>
                </c:pt>
                <c:pt idx="20">
                  <c:v>8.8999999999999995E-4</c:v>
                </c:pt>
                <c:pt idx="21">
                  <c:v>8.8999999999999995E-4</c:v>
                </c:pt>
                <c:pt idx="22">
                  <c:v>8.8999999999999995E-4</c:v>
                </c:pt>
                <c:pt idx="23">
                  <c:v>8.8999999999999995E-4</c:v>
                </c:pt>
                <c:pt idx="24">
                  <c:v>8.8999999999999995E-4</c:v>
                </c:pt>
                <c:pt idx="25">
                  <c:v>8.8999999999999995E-4</c:v>
                </c:pt>
                <c:pt idx="26">
                  <c:v>8.8999999999999995E-4</c:v>
                </c:pt>
                <c:pt idx="27">
                  <c:v>8.8999999999999995E-4</c:v>
                </c:pt>
                <c:pt idx="28">
                  <c:v>8.8999999999999995E-4</c:v>
                </c:pt>
                <c:pt idx="29">
                  <c:v>8.8999999999999995E-4</c:v>
                </c:pt>
                <c:pt idx="30">
                  <c:v>8.8999999999999995E-4</c:v>
                </c:pt>
                <c:pt idx="31">
                  <c:v>8.8999999999999995E-4</c:v>
                </c:pt>
                <c:pt idx="32">
                  <c:v>8.8999999999999995E-4</c:v>
                </c:pt>
                <c:pt idx="33">
                  <c:v>8.8999999999999995E-4</c:v>
                </c:pt>
                <c:pt idx="34">
                  <c:v>8.8999999999999995E-4</c:v>
                </c:pt>
                <c:pt idx="35">
                  <c:v>8.8999999999999995E-4</c:v>
                </c:pt>
                <c:pt idx="36">
                  <c:v>8.8999999999999995E-4</c:v>
                </c:pt>
                <c:pt idx="37">
                  <c:v>8.8999999999999995E-4</c:v>
                </c:pt>
                <c:pt idx="38">
                  <c:v>8.8999999999999995E-4</c:v>
                </c:pt>
                <c:pt idx="39">
                  <c:v>8.8999999999999995E-4</c:v>
                </c:pt>
                <c:pt idx="40">
                  <c:v>8.8999999999999995E-4</c:v>
                </c:pt>
                <c:pt idx="41">
                  <c:v>8.8999999999999995E-4</c:v>
                </c:pt>
                <c:pt idx="42">
                  <c:v>8.8999999999999995E-4</c:v>
                </c:pt>
                <c:pt idx="43">
                  <c:v>8.8999999999999995E-4</c:v>
                </c:pt>
                <c:pt idx="44">
                  <c:v>8.8999999999999995E-4</c:v>
                </c:pt>
                <c:pt idx="45">
                  <c:v>8.8999999999999995E-4</c:v>
                </c:pt>
                <c:pt idx="46">
                  <c:v>8.8999999999999995E-4</c:v>
                </c:pt>
                <c:pt idx="47">
                  <c:v>8.8999999999999995E-4</c:v>
                </c:pt>
                <c:pt idx="48">
                  <c:v>8.8999999999999995E-4</c:v>
                </c:pt>
                <c:pt idx="49">
                  <c:v>8.8999999999999995E-4</c:v>
                </c:pt>
                <c:pt idx="50">
                  <c:v>8.8999999999999995E-4</c:v>
                </c:pt>
                <c:pt idx="51">
                  <c:v>8.8999999999999995E-4</c:v>
                </c:pt>
                <c:pt idx="52">
                  <c:v>8.8999999999999995E-4</c:v>
                </c:pt>
                <c:pt idx="53">
                  <c:v>8.8999999999999995E-4</c:v>
                </c:pt>
                <c:pt idx="54">
                  <c:v>8.8999999999999995E-4</c:v>
                </c:pt>
                <c:pt idx="55">
                  <c:v>8.8999999999999995E-4</c:v>
                </c:pt>
                <c:pt idx="56">
                  <c:v>8.8999999999999995E-4</c:v>
                </c:pt>
                <c:pt idx="57">
                  <c:v>8.8999999999999995E-4</c:v>
                </c:pt>
                <c:pt idx="58">
                  <c:v>8.8999999999999995E-4</c:v>
                </c:pt>
                <c:pt idx="59">
                  <c:v>8.8999999999999995E-4</c:v>
                </c:pt>
                <c:pt idx="60">
                  <c:v>8.8999999999999995E-4</c:v>
                </c:pt>
                <c:pt idx="61">
                  <c:v>8.8999999999999995E-4</c:v>
                </c:pt>
                <c:pt idx="62">
                  <c:v>8.8999999999999995E-4</c:v>
                </c:pt>
                <c:pt idx="63">
                  <c:v>8.8999999999999995E-4</c:v>
                </c:pt>
                <c:pt idx="64">
                  <c:v>8.8999999999999995E-4</c:v>
                </c:pt>
                <c:pt idx="65">
                  <c:v>8.8999999999999995E-4</c:v>
                </c:pt>
                <c:pt idx="66">
                  <c:v>8.8999999999999995E-4</c:v>
                </c:pt>
                <c:pt idx="67">
                  <c:v>8.8999999999999995E-4</c:v>
                </c:pt>
                <c:pt idx="68">
                  <c:v>8.8999999999999995E-4</c:v>
                </c:pt>
                <c:pt idx="69">
                  <c:v>8.8999999999999995E-4</c:v>
                </c:pt>
                <c:pt idx="70">
                  <c:v>8.8999999999999995E-4</c:v>
                </c:pt>
                <c:pt idx="71">
                  <c:v>8.8999999999999995E-4</c:v>
                </c:pt>
                <c:pt idx="72">
                  <c:v>8.8999999999999995E-4</c:v>
                </c:pt>
                <c:pt idx="73">
                  <c:v>8.8999999999999995E-4</c:v>
                </c:pt>
                <c:pt idx="74">
                  <c:v>8.8999999999999995E-4</c:v>
                </c:pt>
                <c:pt idx="75">
                  <c:v>8.8999999999999995E-4</c:v>
                </c:pt>
                <c:pt idx="76">
                  <c:v>8.8999999999999995E-4</c:v>
                </c:pt>
                <c:pt idx="77">
                  <c:v>8.8999999999999995E-4</c:v>
                </c:pt>
                <c:pt idx="78">
                  <c:v>8.8999999999999995E-4</c:v>
                </c:pt>
                <c:pt idx="79">
                  <c:v>8.8999999999999995E-4</c:v>
                </c:pt>
                <c:pt idx="80">
                  <c:v>8.8999999999999995E-4</c:v>
                </c:pt>
                <c:pt idx="81">
                  <c:v>8.8999999999999995E-4</c:v>
                </c:pt>
                <c:pt idx="82">
                  <c:v>8.8999999999999995E-4</c:v>
                </c:pt>
                <c:pt idx="83">
                  <c:v>8.8999999999999995E-4</c:v>
                </c:pt>
                <c:pt idx="84">
                  <c:v>8.8999999999999995E-4</c:v>
                </c:pt>
                <c:pt idx="85">
                  <c:v>8.8999999999999995E-4</c:v>
                </c:pt>
                <c:pt idx="86">
                  <c:v>8.8999999999999995E-4</c:v>
                </c:pt>
                <c:pt idx="87">
                  <c:v>8.8999999999999995E-4</c:v>
                </c:pt>
                <c:pt idx="88">
                  <c:v>8.8999999999999995E-4</c:v>
                </c:pt>
                <c:pt idx="89">
                  <c:v>8.8999999999999995E-4</c:v>
                </c:pt>
                <c:pt idx="90">
                  <c:v>8.8999999999999995E-4</c:v>
                </c:pt>
                <c:pt idx="91">
                  <c:v>8.8999999999999995E-4</c:v>
                </c:pt>
                <c:pt idx="92">
                  <c:v>8.8999999999999995E-4</c:v>
                </c:pt>
                <c:pt idx="93">
                  <c:v>8.8999999999999995E-4</c:v>
                </c:pt>
                <c:pt idx="94">
                  <c:v>8.8999999999999995E-4</c:v>
                </c:pt>
                <c:pt idx="95">
                  <c:v>8.8999999999999995E-4</c:v>
                </c:pt>
                <c:pt idx="96">
                  <c:v>8.8999999999999995E-4</c:v>
                </c:pt>
                <c:pt idx="97">
                  <c:v>8.8999999999999995E-4</c:v>
                </c:pt>
                <c:pt idx="98">
                  <c:v>8.8999999999999995E-4</c:v>
                </c:pt>
                <c:pt idx="99">
                  <c:v>8.8999999999999995E-4</c:v>
                </c:pt>
                <c:pt idx="100">
                  <c:v>8.8999999999999995E-4</c:v>
                </c:pt>
                <c:pt idx="101">
                  <c:v>8.8999999999999995E-4</c:v>
                </c:pt>
                <c:pt idx="102">
                  <c:v>8.8999999999999995E-4</c:v>
                </c:pt>
                <c:pt idx="103">
                  <c:v>8.8999999999999995E-4</c:v>
                </c:pt>
                <c:pt idx="104">
                  <c:v>8.8999999999999995E-4</c:v>
                </c:pt>
                <c:pt idx="105">
                  <c:v>8.8999999999999995E-4</c:v>
                </c:pt>
                <c:pt idx="106">
                  <c:v>8.8999999999999995E-4</c:v>
                </c:pt>
                <c:pt idx="107">
                  <c:v>8.8999999999999995E-4</c:v>
                </c:pt>
                <c:pt idx="108">
                  <c:v>8.8999999999999995E-4</c:v>
                </c:pt>
                <c:pt idx="109">
                  <c:v>8.8999999999999995E-4</c:v>
                </c:pt>
                <c:pt idx="110">
                  <c:v>8.8999999999999995E-4</c:v>
                </c:pt>
                <c:pt idx="111">
                  <c:v>8.8999999999999995E-4</c:v>
                </c:pt>
                <c:pt idx="112">
                  <c:v>8.8999999999999995E-4</c:v>
                </c:pt>
                <c:pt idx="113">
                  <c:v>8.8999999999999995E-4</c:v>
                </c:pt>
                <c:pt idx="114">
                  <c:v>8.8999999999999995E-4</c:v>
                </c:pt>
                <c:pt idx="115">
                  <c:v>8.8999999999999995E-4</c:v>
                </c:pt>
                <c:pt idx="116">
                  <c:v>8.8999999999999995E-4</c:v>
                </c:pt>
                <c:pt idx="117">
                  <c:v>8.8999999999999995E-4</c:v>
                </c:pt>
                <c:pt idx="118">
                  <c:v>8.8999999999999995E-4</c:v>
                </c:pt>
                <c:pt idx="119">
                  <c:v>8.8999999999999995E-4</c:v>
                </c:pt>
                <c:pt idx="120">
                  <c:v>8.8999999999999995E-4</c:v>
                </c:pt>
                <c:pt idx="121">
                  <c:v>8.8999999999999995E-4</c:v>
                </c:pt>
                <c:pt idx="122">
                  <c:v>8.8999999999999995E-4</c:v>
                </c:pt>
                <c:pt idx="123">
                  <c:v>8.8999999999999995E-4</c:v>
                </c:pt>
                <c:pt idx="124">
                  <c:v>8.8999999999999995E-4</c:v>
                </c:pt>
                <c:pt idx="125">
                  <c:v>8.8999999999999995E-4</c:v>
                </c:pt>
                <c:pt idx="126">
                  <c:v>8.8999999999999995E-4</c:v>
                </c:pt>
                <c:pt idx="127">
                  <c:v>8.8999999999999995E-4</c:v>
                </c:pt>
                <c:pt idx="128">
                  <c:v>8.8999999999999995E-4</c:v>
                </c:pt>
                <c:pt idx="129">
                  <c:v>8.8999999999999995E-4</c:v>
                </c:pt>
                <c:pt idx="130">
                  <c:v>8.8999999999999995E-4</c:v>
                </c:pt>
                <c:pt idx="131">
                  <c:v>8.8999999999999995E-4</c:v>
                </c:pt>
                <c:pt idx="132">
                  <c:v>8.8999999999999995E-4</c:v>
                </c:pt>
                <c:pt idx="133">
                  <c:v>8.8999999999999995E-4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</xdr:row>
      <xdr:rowOff>66675</xdr:rowOff>
    </xdr:from>
    <xdr:to>
      <xdr:col>20</xdr:col>
      <xdr:colOff>114300</xdr:colOff>
      <xdr:row>20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0D1B2C-53EA-4F16-A210-8ABC2D0E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4</xdr:row>
      <xdr:rowOff>0</xdr:rowOff>
    </xdr:from>
    <xdr:to>
      <xdr:col>23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E4" zoomScale="118" zoomScaleNormal="118" workbookViewId="0">
      <selection activeCell="J48" sqref="J48"/>
    </sheetView>
  </sheetViews>
  <sheetFormatPr defaultRowHeight="14.25" x14ac:dyDescent="0.2"/>
  <cols>
    <col min="1" max="1" width="11.125" bestFit="1" customWidth="1"/>
    <col min="5" max="5" width="20.375" bestFit="1" customWidth="1"/>
    <col min="7" max="7" width="14.125" bestFit="1" customWidth="1"/>
    <col min="8" max="8" width="22.75" bestFit="1" customWidth="1"/>
    <col min="9" max="9" width="11.5" customWidth="1"/>
    <col min="10" max="11" width="13.875" bestFit="1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7</v>
      </c>
      <c r="E1" t="s">
        <v>12</v>
      </c>
      <c r="F1" t="s">
        <v>6</v>
      </c>
      <c r="H1" t="s">
        <v>10</v>
      </c>
      <c r="I1" t="s">
        <v>11</v>
      </c>
      <c r="J1" t="s">
        <v>14</v>
      </c>
    </row>
    <row r="2" spans="1:10" x14ac:dyDescent="0.2">
      <c r="A2" s="1">
        <v>43031</v>
      </c>
      <c r="B2">
        <v>8.8307629886058201E-4</v>
      </c>
      <c r="C2">
        <v>256.11</v>
      </c>
      <c r="D2">
        <f t="shared" ref="D2:D44" si="0">(C3-C2)/C2</f>
        <v>1.7570575143492585E-3</v>
      </c>
      <c r="E2">
        <f>(D2+1)</f>
        <v>1.0017570575143493</v>
      </c>
      <c r="F2">
        <f>IF(B2&gt;0,IF(B2&gt;_xlfn.QUARTILE.EXC(B:B,2)-0.00001,1,0.75),-1)</f>
        <v>1</v>
      </c>
      <c r="G2">
        <v>1.01538461538461</v>
      </c>
      <c r="H2">
        <f>G2*D2</f>
        <v>1.7840891684161608E-3</v>
      </c>
      <c r="I2">
        <f>(H2+1)</f>
        <v>1.0017840891684162</v>
      </c>
      <c r="J2">
        <f>IF(F2=1,IF(D2&gt;0,1,0),0.5)</f>
        <v>1</v>
      </c>
    </row>
    <row r="3" spans="1:10" x14ac:dyDescent="0.2">
      <c r="A3" s="1">
        <v>43032</v>
      </c>
      <c r="B3">
        <v>8.8307629886058201E-4</v>
      </c>
      <c r="C3">
        <v>256.56</v>
      </c>
      <c r="D3">
        <f t="shared" si="0"/>
        <v>-4.9501091362644618E-3</v>
      </c>
      <c r="E3">
        <f t="shared" ref="E3:E45" si="1">(D3+1)*E2</f>
        <v>0.99679825075163009</v>
      </c>
      <c r="F3">
        <f>IF(B3&gt;0,IF(B3&gt;_xlfn.QUARTILE.EXC(B:B,2)-0.00001,1,0.75),-1)</f>
        <v>1</v>
      </c>
      <c r="G3">
        <v>0.99497487437185905</v>
      </c>
      <c r="H3">
        <f t="shared" ref="H3:H51" si="2">G3*D3</f>
        <v>-4.9252342159817244E-3</v>
      </c>
      <c r="I3">
        <f>(H3+1)*I2</f>
        <v>0.99685006789541786</v>
      </c>
      <c r="J3">
        <f t="shared" ref="J3:J51" si="3">IF(F3=1,IF(D3&gt;0,1,0),0.5)</f>
        <v>0</v>
      </c>
    </row>
    <row r="4" spans="1:10" x14ac:dyDescent="0.2">
      <c r="A4" s="1">
        <v>43033</v>
      </c>
      <c r="B4">
        <v>8.8307629886058201E-4</v>
      </c>
      <c r="C4">
        <v>255.29</v>
      </c>
      <c r="D4">
        <f t="shared" si="0"/>
        <v>1.2926475772651201E-3</v>
      </c>
      <c r="E4">
        <f t="shared" si="1"/>
        <v>0.99808675959548643</v>
      </c>
      <c r="F4">
        <f>IF(B4&gt;0,IF(B4&gt;_xlfn.QUARTILE.EXC(B:B,2)-0.00001,1,0.75),-1)</f>
        <v>1</v>
      </c>
      <c r="G4">
        <v>1.04210526315789</v>
      </c>
      <c r="H4">
        <f t="shared" si="2"/>
        <v>1.3470748436762768E-3</v>
      </c>
      <c r="I4">
        <f t="shared" ref="I4:I51" si="4">(H4+1)*I3</f>
        <v>0.99819289954479684</v>
      </c>
      <c r="J4">
        <f t="shared" si="3"/>
        <v>1</v>
      </c>
    </row>
    <row r="5" spans="1:10" x14ac:dyDescent="0.2">
      <c r="A5" s="1">
        <v>43034</v>
      </c>
      <c r="B5">
        <v>8.8307629886058201E-4</v>
      </c>
      <c r="C5">
        <v>255.62</v>
      </c>
      <c r="D5">
        <f t="shared" si="0"/>
        <v>8.176199045458004E-3</v>
      </c>
      <c r="E5">
        <f t="shared" si="1"/>
        <v>1.0062473156065754</v>
      </c>
      <c r="F5">
        <f>IF(B5&gt;0,IF(B5&gt;_xlfn.QUARTILE.EXC(B:B,2)-0.00001,1,0.75),-1)</f>
        <v>1</v>
      </c>
      <c r="G5">
        <v>1.0050761421319701</v>
      </c>
      <c r="H5">
        <f t="shared" si="2"/>
        <v>8.2177025939120275E-3</v>
      </c>
      <c r="I5">
        <f t="shared" si="4"/>
        <v>1.0063957519246107</v>
      </c>
      <c r="J5">
        <f t="shared" si="3"/>
        <v>1</v>
      </c>
    </row>
    <row r="6" spans="1:10" x14ac:dyDescent="0.2">
      <c r="A6" s="1">
        <v>43035</v>
      </c>
      <c r="B6">
        <v>8.8307629886058201E-4</v>
      </c>
      <c r="C6">
        <v>257.70999999999998</v>
      </c>
      <c r="D6">
        <f t="shared" si="0"/>
        <v>-3.7251173800006972E-3</v>
      </c>
      <c r="E6">
        <f t="shared" si="1"/>
        <v>1.0024989262426303</v>
      </c>
      <c r="F6">
        <f>IF(B6&gt;0,IF(B6&gt;_xlfn.QUARTILE.EXC(B:B,2)-0.00001,1,0.75),-1)</f>
        <v>1</v>
      </c>
      <c r="G6">
        <v>1.0102040816326501</v>
      </c>
      <c r="H6">
        <f t="shared" si="2"/>
        <v>-3.7631287818374278E-3</v>
      </c>
      <c r="I6">
        <f t="shared" si="4"/>
        <v>1.0026085551046244</v>
      </c>
      <c r="J6">
        <f t="shared" si="3"/>
        <v>0</v>
      </c>
    </row>
    <row r="7" spans="1:10" x14ac:dyDescent="0.2">
      <c r="A7" s="1">
        <v>43038</v>
      </c>
      <c r="B7">
        <v>8.8307629886058201E-4</v>
      </c>
      <c r="C7">
        <v>256.75</v>
      </c>
      <c r="D7">
        <f t="shared" si="0"/>
        <v>1.5579357351508366E-3</v>
      </c>
      <c r="E7">
        <f t="shared" si="1"/>
        <v>1.004060755144274</v>
      </c>
      <c r="F7">
        <f>IF(B7&gt;0,IF(B7&gt;_xlfn.QUARTILE.EXC(B:B,2)-0.00001,1,0.75),-1)</f>
        <v>1</v>
      </c>
      <c r="G7">
        <v>1.01538461538461</v>
      </c>
      <c r="H7">
        <f t="shared" si="2"/>
        <v>1.5819039772300718E-3</v>
      </c>
      <c r="I7">
        <f t="shared" si="4"/>
        <v>1.0041945855655492</v>
      </c>
      <c r="J7">
        <f t="shared" si="3"/>
        <v>1</v>
      </c>
    </row>
    <row r="8" spans="1:10" x14ac:dyDescent="0.2">
      <c r="A8" s="1">
        <v>43039</v>
      </c>
      <c r="B8">
        <v>7.2871727006543804E-4</v>
      </c>
      <c r="C8">
        <v>257.14999999999998</v>
      </c>
      <c r="D8">
        <f t="shared" si="0"/>
        <v>1.3221854948474892E-3</v>
      </c>
      <c r="E8">
        <f t="shared" si="1"/>
        <v>1.0053883097106713</v>
      </c>
      <c r="F8">
        <f>IF(B8&gt;0,IF(B8&gt;_xlfn.QUARTILE.EXC(B:B,2)-0.00001,1,0.75),-1)</f>
        <v>0.75</v>
      </c>
      <c r="G8">
        <v>1.0393700787401501</v>
      </c>
      <c r="H8">
        <f t="shared" si="2"/>
        <v>1.3742400418887192E-3</v>
      </c>
      <c r="I8">
        <f t="shared" si="4"/>
        <v>1.0055745899748814</v>
      </c>
      <c r="J8">
        <f t="shared" si="3"/>
        <v>0.5</v>
      </c>
    </row>
    <row r="9" spans="1:10" x14ac:dyDescent="0.2">
      <c r="A9" s="1">
        <v>43040</v>
      </c>
      <c r="B9">
        <v>6.4559401740339804E-4</v>
      </c>
      <c r="C9">
        <v>257.49</v>
      </c>
      <c r="D9">
        <f t="shared" si="0"/>
        <v>3.8836459668323389E-4</v>
      </c>
      <c r="E9">
        <f t="shared" si="1"/>
        <v>1.0057787669360823</v>
      </c>
      <c r="F9">
        <f>IF(B9&gt;0,IF(B9&gt;_xlfn.QUARTILE.EXC(B:B,2)-0.00001,1,0.75),-1)</f>
        <v>0.75</v>
      </c>
      <c r="G9">
        <v>1.04210526315789</v>
      </c>
      <c r="H9">
        <f t="shared" si="2"/>
        <v>4.0471679022778924E-4</v>
      </c>
      <c r="I9">
        <f t="shared" si="4"/>
        <v>1.0059815628952704</v>
      </c>
      <c r="J9">
        <f t="shared" si="3"/>
        <v>0.5</v>
      </c>
    </row>
    <row r="10" spans="1:10" x14ac:dyDescent="0.2">
      <c r="A10" s="1">
        <v>43041</v>
      </c>
      <c r="B10">
        <v>8.8307629886058201E-4</v>
      </c>
      <c r="C10">
        <v>257.58999999999997</v>
      </c>
      <c r="D10">
        <f t="shared" si="0"/>
        <v>3.3386389223184661E-3</v>
      </c>
      <c r="E10">
        <f t="shared" si="1"/>
        <v>1.0091366990746165</v>
      </c>
      <c r="F10">
        <f>IF(B10&gt;0,IF(B10&gt;_xlfn.QUARTILE.EXC(B:B,2)-0.00001,1,0.75),-1)</f>
        <v>1</v>
      </c>
      <c r="G10">
        <v>0.7734375</v>
      </c>
      <c r="H10">
        <f t="shared" si="2"/>
        <v>2.5822285414806886E-3</v>
      </c>
      <c r="I10">
        <f t="shared" si="4"/>
        <v>1.008579237199182</v>
      </c>
      <c r="J10">
        <f t="shared" si="3"/>
        <v>1</v>
      </c>
    </row>
    <row r="11" spans="1:10" x14ac:dyDescent="0.2">
      <c r="A11" s="1">
        <v>43042</v>
      </c>
      <c r="B11">
        <v>8.8307629886058201E-4</v>
      </c>
      <c r="C11">
        <v>258.45</v>
      </c>
      <c r="D11">
        <f t="shared" si="0"/>
        <v>1.5476881408397528E-3</v>
      </c>
      <c r="E11">
        <f t="shared" si="1"/>
        <v>1.0106985279762606</v>
      </c>
      <c r="F11">
        <f>IF(B11&gt;0,IF(B11&gt;_xlfn.QUARTILE.EXC(B:B,2)-0.00001,1,0.75),-1)</f>
        <v>1</v>
      </c>
      <c r="G11">
        <v>1.02325581395348</v>
      </c>
      <c r="H11">
        <f t="shared" si="2"/>
        <v>1.5836808883011293E-3</v>
      </c>
      <c r="I11">
        <f t="shared" si="4"/>
        <v>1.0101765048614717</v>
      </c>
      <c r="J11">
        <f t="shared" si="3"/>
        <v>1</v>
      </c>
    </row>
    <row r="12" spans="1:10" x14ac:dyDescent="0.2">
      <c r="A12" s="1">
        <v>43045</v>
      </c>
      <c r="B12">
        <v>7.9995304619854201E-4</v>
      </c>
      <c r="C12">
        <v>258.85000000000002</v>
      </c>
      <c r="D12">
        <f t="shared" si="0"/>
        <v>-6.9538342669502344E-4</v>
      </c>
      <c r="E12">
        <f t="shared" si="1"/>
        <v>1.0099957049705208</v>
      </c>
      <c r="F12">
        <f>IF(B12&gt;0,IF(B12&gt;_xlfn.QUARTILE.EXC(B:B,2)-0.00001,1,0.75),-1)</f>
        <v>0.75</v>
      </c>
      <c r="G12">
        <v>1.056</v>
      </c>
      <c r="H12">
        <f t="shared" si="2"/>
        <v>-7.3432489858994482E-4</v>
      </c>
      <c r="I12">
        <f t="shared" si="4"/>
        <v>1.0094347071019814</v>
      </c>
      <c r="J12">
        <f t="shared" si="3"/>
        <v>0.5</v>
      </c>
    </row>
    <row r="13" spans="1:10" x14ac:dyDescent="0.2">
      <c r="A13" s="1">
        <v>43046</v>
      </c>
      <c r="B13">
        <v>8.8307629886058201E-4</v>
      </c>
      <c r="C13">
        <v>258.67</v>
      </c>
      <c r="D13">
        <f t="shared" si="0"/>
        <v>1.7010090076158724E-3</v>
      </c>
      <c r="E13">
        <f t="shared" si="1"/>
        <v>1.0117137167623291</v>
      </c>
      <c r="F13">
        <f>IF(B13&gt;0,IF(B13&gt;_xlfn.QUARTILE.EXC(B:B,2)-0.00001,1,0.75),-1)</f>
        <v>1</v>
      </c>
      <c r="G13">
        <v>1.056</v>
      </c>
      <c r="H13">
        <f t="shared" si="2"/>
        <v>1.7962655120423614E-3</v>
      </c>
      <c r="I13">
        <f t="shared" si="4"/>
        <v>1.0112479198530071</v>
      </c>
      <c r="J13">
        <f t="shared" si="3"/>
        <v>1</v>
      </c>
    </row>
    <row r="14" spans="1:10" x14ac:dyDescent="0.2">
      <c r="A14" s="1">
        <v>43047</v>
      </c>
      <c r="B14">
        <v>8.8307629886058201E-4</v>
      </c>
      <c r="C14">
        <v>259.11</v>
      </c>
      <c r="D14">
        <f t="shared" si="0"/>
        <v>-3.6278028636486347E-3</v>
      </c>
      <c r="E14">
        <f t="shared" si="1"/>
        <v>1.0080434188434662</v>
      </c>
      <c r="F14">
        <f>IF(B14&gt;0,IF(B14&gt;_xlfn.QUARTILE.EXC(B:B,2)-0.00001,1,0.75),-1)</f>
        <v>1</v>
      </c>
      <c r="G14">
        <v>1.056</v>
      </c>
      <c r="H14">
        <f t="shared" si="2"/>
        <v>-3.8309598240129582E-3</v>
      </c>
      <c r="I14">
        <f t="shared" si="4"/>
        <v>1.0073738696999335</v>
      </c>
      <c r="J14">
        <f t="shared" si="3"/>
        <v>0</v>
      </c>
    </row>
    <row r="15" spans="1:10" x14ac:dyDescent="0.2">
      <c r="A15" s="1">
        <v>43048</v>
      </c>
      <c r="B15">
        <v>8.8307629886058201E-4</v>
      </c>
      <c r="C15">
        <v>258.17</v>
      </c>
      <c r="D15">
        <f t="shared" si="0"/>
        <v>-3.0987333927273085E-4</v>
      </c>
      <c r="E15">
        <f t="shared" si="1"/>
        <v>1.0077310530631374</v>
      </c>
      <c r="F15">
        <f>IF(B15&gt;0,IF(B15&gt;_xlfn.QUARTILE.EXC(B:B,2)-0.00001,1,0.75),-1)</f>
        <v>1</v>
      </c>
      <c r="G15">
        <v>1.0503978779840799</v>
      </c>
      <c r="H15">
        <f t="shared" si="2"/>
        <v>-3.2549029801591734E-4</v>
      </c>
      <c r="I15">
        <f t="shared" si="4"/>
        <v>1.0070459792788715</v>
      </c>
      <c r="J15">
        <f t="shared" si="3"/>
        <v>0</v>
      </c>
    </row>
    <row r="16" spans="1:10" x14ac:dyDescent="0.2">
      <c r="A16" s="1">
        <v>43049</v>
      </c>
      <c r="B16">
        <v>8.8307629886058201E-4</v>
      </c>
      <c r="C16">
        <v>258.08999999999997</v>
      </c>
      <c r="D16">
        <f t="shared" si="0"/>
        <v>9.2990817156809297E-4</v>
      </c>
      <c r="E16">
        <f t="shared" si="1"/>
        <v>1.0086681504041237</v>
      </c>
      <c r="F16">
        <f>IF(B16&gt;0,IF(B16&gt;_xlfn.QUARTILE.EXC(B:B,2)-0.00001,1,0.75),-1)</f>
        <v>1</v>
      </c>
      <c r="G16">
        <v>1.02857142857142</v>
      </c>
      <c r="H16">
        <f t="shared" si="2"/>
        <v>9.5647697647003053E-4</v>
      </c>
      <c r="I16">
        <f t="shared" si="4"/>
        <v>1.0080091955722985</v>
      </c>
      <c r="J16">
        <f t="shared" si="3"/>
        <v>1</v>
      </c>
    </row>
    <row r="17" spans="1:10" x14ac:dyDescent="0.2">
      <c r="A17" s="1">
        <v>43052</v>
      </c>
      <c r="B17">
        <v>8.8307629886058201E-4</v>
      </c>
      <c r="C17">
        <v>258.33</v>
      </c>
      <c r="D17">
        <f t="shared" si="0"/>
        <v>-2.3226106143303758E-3</v>
      </c>
      <c r="E17">
        <f t="shared" si="1"/>
        <v>1.0063254070516581</v>
      </c>
      <c r="F17">
        <f>IF(B17&gt;0,IF(B17&gt;_xlfn.QUARTILE.EXC(B:B,2)-0.00001,1,0.75),-1)</f>
        <v>1</v>
      </c>
      <c r="G17">
        <v>1.0531914893617</v>
      </c>
      <c r="H17">
        <f t="shared" si="2"/>
        <v>-2.4461537321139016E-3</v>
      </c>
      <c r="I17">
        <f t="shared" si="4"/>
        <v>1.0055434501165443</v>
      </c>
      <c r="J17">
        <f t="shared" si="3"/>
        <v>0</v>
      </c>
    </row>
    <row r="18" spans="1:10" x14ac:dyDescent="0.2">
      <c r="A18" s="1">
        <v>43053</v>
      </c>
      <c r="B18">
        <v>8.8307629886058201E-4</v>
      </c>
      <c r="C18">
        <v>257.73</v>
      </c>
      <c r="D18">
        <f t="shared" si="0"/>
        <v>-5.0052380398091815E-3</v>
      </c>
      <c r="E18">
        <f t="shared" si="1"/>
        <v>1.0012885088438566</v>
      </c>
      <c r="F18">
        <f>IF(B18&gt;0,IF(B18&gt;_xlfn.QUARTILE.EXC(B:B,2)-0.00001,1,0.75),-1)</f>
        <v>1</v>
      </c>
      <c r="G18">
        <v>0.79200000000000004</v>
      </c>
      <c r="H18">
        <f t="shared" si="2"/>
        <v>-3.964148527528872E-3</v>
      </c>
      <c r="I18">
        <f t="shared" si="4"/>
        <v>1.0015573265293984</v>
      </c>
      <c r="J18">
        <f t="shared" si="3"/>
        <v>0</v>
      </c>
    </row>
    <row r="19" spans="1:10" x14ac:dyDescent="0.2">
      <c r="A19" s="1">
        <v>43054</v>
      </c>
      <c r="B19">
        <v>8.8307629886058201E-4</v>
      </c>
      <c r="C19">
        <v>256.44</v>
      </c>
      <c r="D19">
        <f t="shared" si="0"/>
        <v>8.50101388238967E-3</v>
      </c>
      <c r="E19">
        <f t="shared" si="1"/>
        <v>1.0098004763578154</v>
      </c>
      <c r="F19">
        <f>IF(B19&gt;0,IF(B19&gt;_xlfn.QUARTILE.EXC(B:B,2)-0.00001,1,0.75),-1)</f>
        <v>1</v>
      </c>
      <c r="G19">
        <v>1.056</v>
      </c>
      <c r="H19">
        <f t="shared" si="2"/>
        <v>8.9770706598034915E-3</v>
      </c>
      <c r="I19">
        <f t="shared" si="4"/>
        <v>1.0105483774194968</v>
      </c>
      <c r="J19">
        <f t="shared" si="3"/>
        <v>1</v>
      </c>
    </row>
    <row r="20" spans="1:10" x14ac:dyDescent="0.2">
      <c r="A20" s="1">
        <v>43055</v>
      </c>
      <c r="B20">
        <v>8.8307629886058201E-4</v>
      </c>
      <c r="C20">
        <v>258.62</v>
      </c>
      <c r="D20">
        <f t="shared" si="0"/>
        <v>-2.9386745031319732E-3</v>
      </c>
      <c r="E20">
        <f t="shared" si="1"/>
        <v>1.0068330014446922</v>
      </c>
      <c r="F20">
        <f>IF(B20&gt;0,IF(B20&gt;_xlfn.QUARTILE.EXC(B:B,2)-0.00001,1,0.75),-1)</f>
        <v>1</v>
      </c>
      <c r="G20">
        <v>1.00253164556962</v>
      </c>
      <c r="H20">
        <f t="shared" si="2"/>
        <v>-2.9461141854183826E-3</v>
      </c>
      <c r="I20">
        <f t="shared" si="4"/>
        <v>1.0075711865097297</v>
      </c>
      <c r="J20">
        <f t="shared" si="3"/>
        <v>0</v>
      </c>
    </row>
    <row r="21" spans="1:10" x14ac:dyDescent="0.2">
      <c r="A21" s="1">
        <v>43056</v>
      </c>
      <c r="B21">
        <v>8.8307629886058201E-4</v>
      </c>
      <c r="C21">
        <v>257.86</v>
      </c>
      <c r="D21">
        <f t="shared" si="0"/>
        <v>1.7063522841852079E-3</v>
      </c>
      <c r="E21">
        <f t="shared" si="1"/>
        <v>1.0085510132365003</v>
      </c>
      <c r="F21">
        <f>IF(B21&gt;0,IF(B21&gt;_xlfn.QUARTILE.EXC(B:B,2)-0.00001,1,0.75),-1)</f>
        <v>1</v>
      </c>
      <c r="G21">
        <v>1.0531914893617</v>
      </c>
      <c r="H21">
        <f t="shared" si="2"/>
        <v>1.7971157035567579E-3</v>
      </c>
      <c r="I21">
        <f t="shared" si="4"/>
        <v>1.0093819085114577</v>
      </c>
      <c r="J21">
        <f t="shared" si="3"/>
        <v>1</v>
      </c>
    </row>
    <row r="22" spans="1:10" x14ac:dyDescent="0.2">
      <c r="A22" s="1">
        <v>43059</v>
      </c>
      <c r="B22">
        <v>8.8307629886058201E-4</v>
      </c>
      <c r="C22">
        <v>258.3</v>
      </c>
      <c r="D22">
        <f t="shared" si="0"/>
        <v>6.5427797135114117E-3</v>
      </c>
      <c r="E22">
        <f t="shared" si="1"/>
        <v>1.0151497403459455</v>
      </c>
      <c r="F22">
        <f>IF(B22&gt;0,IF(B22&gt;_xlfn.QUARTILE.EXC(B:B,2)-0.00001,1,0.75),-1)</f>
        <v>1</v>
      </c>
      <c r="G22">
        <v>1.0503978779840799</v>
      </c>
      <c r="H22">
        <f t="shared" si="2"/>
        <v>6.8725219271896735E-3</v>
      </c>
      <c r="I22">
        <f t="shared" si="4"/>
        <v>1.0163189078106112</v>
      </c>
      <c r="J22">
        <f t="shared" si="3"/>
        <v>1</v>
      </c>
    </row>
    <row r="23" spans="1:10" x14ac:dyDescent="0.2">
      <c r="A23" s="1">
        <v>43060</v>
      </c>
      <c r="B23">
        <v>4.69075640859962E-4</v>
      </c>
      <c r="C23">
        <v>259.99</v>
      </c>
      <c r="D23">
        <f t="shared" si="0"/>
        <v>-8.8464940959274659E-4</v>
      </c>
      <c r="E23">
        <f t="shared" si="1"/>
        <v>1.0142516887275002</v>
      </c>
      <c r="F23">
        <f>IF(B23&gt;0,IF(B23&gt;_xlfn.QUARTILE.EXC(B:B,2)-0.00001,1,0.75),-1)</f>
        <v>0.75</v>
      </c>
      <c r="G23">
        <v>1.04485488126649</v>
      </c>
      <c r="H23">
        <f t="shared" si="2"/>
        <v>-9.243302538224997E-4</v>
      </c>
      <c r="I23">
        <f t="shared" si="4"/>
        <v>1.0153794934965898</v>
      </c>
      <c r="J23">
        <f t="shared" si="3"/>
        <v>0.5</v>
      </c>
    </row>
    <row r="24" spans="1:10" x14ac:dyDescent="0.2">
      <c r="A24" s="1">
        <v>43061</v>
      </c>
      <c r="B24">
        <v>7.9995304619854201E-4</v>
      </c>
      <c r="C24">
        <v>259.76</v>
      </c>
      <c r="D24">
        <f t="shared" si="0"/>
        <v>2.3098244533416336E-3</v>
      </c>
      <c r="E24">
        <f t="shared" si="1"/>
        <v>1.016594432079966</v>
      </c>
      <c r="F24">
        <f>IF(B24&gt;0,IF(B24&gt;_xlfn.QUARTILE.EXC(B:B,2)-0.00001,1,0.75),-1)</f>
        <v>0.75</v>
      </c>
      <c r="G24">
        <v>0.78571428571428503</v>
      </c>
      <c r="H24">
        <f t="shared" si="2"/>
        <v>1.8148620704827106E-3</v>
      </c>
      <c r="I24">
        <f t="shared" si="4"/>
        <v>1.0172222672264828</v>
      </c>
      <c r="J24">
        <f t="shared" si="3"/>
        <v>0.5</v>
      </c>
    </row>
    <row r="25" spans="1:10" x14ac:dyDescent="0.2">
      <c r="A25" s="1">
        <v>43063</v>
      </c>
      <c r="B25">
        <v>7.9995304619854201E-4</v>
      </c>
      <c r="C25">
        <v>260.36</v>
      </c>
      <c r="D25">
        <f t="shared" si="0"/>
        <v>-4.9930864956212724E-4</v>
      </c>
      <c r="E25">
        <f t="shared" si="1"/>
        <v>1.0160868376869319</v>
      </c>
      <c r="F25">
        <f>IF(B25&gt;0,IF(B25&gt;_xlfn.QUARTILE.EXC(B:B,2)-0.00001,1,0.75),-1)</f>
        <v>0.75</v>
      </c>
      <c r="G25">
        <v>1.056</v>
      </c>
      <c r="H25">
        <f t="shared" si="2"/>
        <v>-5.2726993393760642E-4</v>
      </c>
      <c r="I25">
        <f t="shared" si="4"/>
        <v>1.0166859165088424</v>
      </c>
      <c r="J25">
        <f t="shared" si="3"/>
        <v>0.5</v>
      </c>
    </row>
    <row r="26" spans="1:10" x14ac:dyDescent="0.2">
      <c r="A26" s="1">
        <v>43066</v>
      </c>
      <c r="B26">
        <v>8.8307629886058201E-4</v>
      </c>
      <c r="C26">
        <v>260.23</v>
      </c>
      <c r="D26">
        <f t="shared" si="0"/>
        <v>1.0144871844137825E-2</v>
      </c>
      <c r="E26">
        <f t="shared" si="1"/>
        <v>1.0263949084377813</v>
      </c>
      <c r="F26">
        <f>IF(B26&gt;0,IF(B26&gt;_xlfn.QUARTILE.EXC(B:B,2)-0.00001,1,0.75),-1)</f>
        <v>1</v>
      </c>
      <c r="G26">
        <v>1.056</v>
      </c>
      <c r="H26">
        <f t="shared" si="2"/>
        <v>1.0712984667409544E-2</v>
      </c>
      <c r="I26">
        <f t="shared" si="4"/>
        <v>1.0275776571439728</v>
      </c>
      <c r="J26">
        <f t="shared" si="3"/>
        <v>1</v>
      </c>
    </row>
    <row r="27" spans="1:10" x14ac:dyDescent="0.2">
      <c r="A27" s="1">
        <v>43067</v>
      </c>
      <c r="B27">
        <v>7.9995304619854201E-4</v>
      </c>
      <c r="C27">
        <v>262.87</v>
      </c>
      <c r="D27">
        <f t="shared" si="0"/>
        <v>-6.086658804733329E-4</v>
      </c>
      <c r="E27">
        <f t="shared" si="1"/>
        <v>1.0257701768771237</v>
      </c>
      <c r="F27">
        <f>IF(B27&gt;0,IF(B27&gt;_xlfn.QUARTILE.EXC(B:B,2)-0.00001,1,0.75),-1)</f>
        <v>0.75</v>
      </c>
      <c r="G27">
        <v>1.0259067357512901</v>
      </c>
      <c r="H27">
        <f t="shared" si="2"/>
        <v>-6.2443442659958182E-4</v>
      </c>
      <c r="I27">
        <f t="shared" si="4"/>
        <v>1.0269360022788476</v>
      </c>
      <c r="J27">
        <f t="shared" si="3"/>
        <v>0.5</v>
      </c>
    </row>
    <row r="28" spans="1:10" x14ac:dyDescent="0.2">
      <c r="A28" s="1">
        <v>43068</v>
      </c>
      <c r="B28">
        <v>8.8307629886058201E-4</v>
      </c>
      <c r="C28">
        <v>262.70999999999998</v>
      </c>
      <c r="D28">
        <f t="shared" si="0"/>
        <v>8.7549008412318198E-3</v>
      </c>
      <c r="E28">
        <f t="shared" si="1"/>
        <v>1.0347506930615757</v>
      </c>
      <c r="F28">
        <f>IF(B28&gt;0,IF(B28&gt;_xlfn.QUARTILE.EXC(B:B,2)-0.00001,1,0.75),-1)</f>
        <v>1</v>
      </c>
      <c r="G28">
        <v>0.77952755905511795</v>
      </c>
      <c r="H28">
        <f t="shared" si="2"/>
        <v>6.8246864825350388E-3</v>
      </c>
      <c r="I28">
        <f t="shared" si="4"/>
        <v>1.0339445185320286</v>
      </c>
      <c r="J28">
        <f t="shared" si="3"/>
        <v>1</v>
      </c>
    </row>
    <row r="29" spans="1:10" x14ac:dyDescent="0.2">
      <c r="A29" s="1">
        <v>43069</v>
      </c>
      <c r="B29">
        <v>8.8307629886058201E-4</v>
      </c>
      <c r="C29">
        <v>265.01</v>
      </c>
      <c r="D29">
        <f t="shared" si="0"/>
        <v>-2.0753933813818775E-3</v>
      </c>
      <c r="E29">
        <f t="shared" si="1"/>
        <v>1.0326031783218155</v>
      </c>
      <c r="F29">
        <f>IF(B29&gt;0,IF(B29&gt;_xlfn.QUARTILE.EXC(B:B,2)-0.00001,1,0.75),-1)</f>
        <v>1</v>
      </c>
      <c r="G29">
        <v>1.04210526315789</v>
      </c>
      <c r="H29">
        <f t="shared" si="2"/>
        <v>-2.1627783658611046E-3</v>
      </c>
      <c r="I29">
        <f t="shared" si="4"/>
        <v>1.0317083256958468</v>
      </c>
      <c r="J29">
        <f t="shared" si="3"/>
        <v>0</v>
      </c>
    </row>
    <row r="30" spans="1:10" x14ac:dyDescent="0.2">
      <c r="A30" s="1">
        <v>43070</v>
      </c>
      <c r="B30">
        <v>8.8307629886058201E-4</v>
      </c>
      <c r="C30">
        <v>264.45999999999998</v>
      </c>
      <c r="D30">
        <f t="shared" si="0"/>
        <v>-1.2100128563865733E-3</v>
      </c>
      <c r="E30">
        <f t="shared" si="1"/>
        <v>1.0313537152005006</v>
      </c>
      <c r="F30">
        <f>IF(B30&gt;0,IF(B30&gt;_xlfn.QUARTILE.EXC(B:B,2)-0.00001,1,0.75),-1)</f>
        <v>1</v>
      </c>
      <c r="G30">
        <v>1.056</v>
      </c>
      <c r="H30">
        <f t="shared" si="2"/>
        <v>-1.2777735763442215E-3</v>
      </c>
      <c r="I30">
        <f t="shared" si="4"/>
        <v>1.0303900360587783</v>
      </c>
      <c r="J30">
        <f t="shared" si="3"/>
        <v>0</v>
      </c>
    </row>
    <row r="31" spans="1:10" x14ac:dyDescent="0.2">
      <c r="A31" s="1">
        <v>43073</v>
      </c>
      <c r="B31">
        <v>8.8307629886058201E-4</v>
      </c>
      <c r="C31">
        <v>264.14</v>
      </c>
      <c r="D31">
        <f t="shared" si="0"/>
        <v>-3.5965775724993891E-3</v>
      </c>
      <c r="E31">
        <f t="shared" si="1"/>
        <v>1.0276443715590964</v>
      </c>
      <c r="F31">
        <f>IF(B31&gt;0,IF(B31&gt;_xlfn.QUARTILE.EXC(B:B,2)-0.00001,1,0.75),-1)</f>
        <v>1</v>
      </c>
      <c r="G31">
        <v>1.056</v>
      </c>
      <c r="H31">
        <f t="shared" si="2"/>
        <v>-3.7979859165593551E-3</v>
      </c>
      <c r="I31">
        <f t="shared" si="4"/>
        <v>1.0264766292132641</v>
      </c>
      <c r="J31">
        <f t="shared" si="3"/>
        <v>0</v>
      </c>
    </row>
    <row r="32" spans="1:10" x14ac:dyDescent="0.2">
      <c r="A32" s="1">
        <v>43074</v>
      </c>
      <c r="B32">
        <v>8.8307629886058201E-4</v>
      </c>
      <c r="C32">
        <v>263.19</v>
      </c>
      <c r="D32">
        <f t="shared" si="0"/>
        <v>1.8997682282765823E-4</v>
      </c>
      <c r="E32">
        <f t="shared" si="1"/>
        <v>1.027839600171802</v>
      </c>
      <c r="F32">
        <f>IF(B32&gt;0,IF(B32&gt;_xlfn.QUARTILE.EXC(B:B,2)-0.00001,1,0.75),-1)</f>
        <v>1</v>
      </c>
      <c r="G32">
        <v>0.75959079283887398</v>
      </c>
      <c r="H32">
        <f t="shared" si="2"/>
        <v>1.4430464547267121E-4</v>
      </c>
      <c r="I32">
        <f t="shared" si="4"/>
        <v>1.0266247545593288</v>
      </c>
      <c r="J32">
        <f t="shared" si="3"/>
        <v>1</v>
      </c>
    </row>
    <row r="33" spans="1:10" x14ac:dyDescent="0.2">
      <c r="A33" s="1">
        <v>43075</v>
      </c>
      <c r="B33">
        <v>8.8307629886058201E-4</v>
      </c>
      <c r="C33">
        <v>263.24</v>
      </c>
      <c r="D33">
        <f t="shared" si="0"/>
        <v>3.1530162589271543E-3</v>
      </c>
      <c r="E33">
        <f t="shared" si="1"/>
        <v>1.0310803951427128</v>
      </c>
      <c r="F33">
        <f>IF(B33&gt;0,IF(B33&gt;_xlfn.QUARTILE.EXC(B:B,2)-0.00001,1,0.75),-1)</f>
        <v>1</v>
      </c>
      <c r="G33">
        <v>1.0076335877862499</v>
      </c>
      <c r="H33">
        <f t="shared" si="2"/>
        <v>3.177085085331148E-3</v>
      </c>
      <c r="I33">
        <f t="shared" si="4"/>
        <v>1.0298864287552711</v>
      </c>
      <c r="J33">
        <f t="shared" si="3"/>
        <v>1</v>
      </c>
    </row>
    <row r="34" spans="1:10" x14ac:dyDescent="0.2">
      <c r="A34" s="1">
        <v>43076</v>
      </c>
      <c r="B34">
        <v>8.8307629886058201E-4</v>
      </c>
      <c r="C34">
        <v>264.07</v>
      </c>
      <c r="D34">
        <f t="shared" si="0"/>
        <v>5.4530995569356524E-3</v>
      </c>
      <c r="E34">
        <f t="shared" si="1"/>
        <v>1.0367029791886306</v>
      </c>
      <c r="F34">
        <f>IF(B34&gt;0,IF(B34&gt;_xlfn.QUARTILE.EXC(B:B,2)-0.00001,1,0.75),-1)</f>
        <v>1</v>
      </c>
      <c r="G34">
        <v>1.0339425587467299</v>
      </c>
      <c r="H34">
        <f t="shared" si="2"/>
        <v>5.6381917089987077E-3</v>
      </c>
      <c r="I34">
        <f t="shared" si="4"/>
        <v>1.0356931258790893</v>
      </c>
      <c r="J34">
        <f t="shared" si="3"/>
        <v>1</v>
      </c>
    </row>
    <row r="35" spans="1:10" x14ac:dyDescent="0.2">
      <c r="A35" s="1">
        <v>43077</v>
      </c>
      <c r="B35">
        <v>8.8307629886058201E-4</v>
      </c>
      <c r="C35">
        <v>265.51</v>
      </c>
      <c r="D35">
        <f t="shared" si="0"/>
        <v>3.0130691876012632E-3</v>
      </c>
      <c r="E35">
        <f t="shared" si="1"/>
        <v>1.0398266369919185</v>
      </c>
      <c r="F35">
        <f>IF(B35&gt;0,IF(B35&gt;_xlfn.QUARTILE.EXC(B:B,2)-0.00001,1,0.75),-1)</f>
        <v>1</v>
      </c>
      <c r="G35">
        <v>1.0259067357512901</v>
      </c>
      <c r="H35">
        <f t="shared" si="2"/>
        <v>3.0911279748448033E-3</v>
      </c>
      <c r="I35">
        <f t="shared" si="4"/>
        <v>1.0388945858738488</v>
      </c>
      <c r="J35">
        <f t="shared" si="3"/>
        <v>1</v>
      </c>
    </row>
    <row r="36" spans="1:10" x14ac:dyDescent="0.2">
      <c r="A36" s="1">
        <v>43080</v>
      </c>
      <c r="B36">
        <v>7.9995304619854201E-4</v>
      </c>
      <c r="C36">
        <v>266.31</v>
      </c>
      <c r="D36">
        <f t="shared" si="0"/>
        <v>1.7648605009198694E-3</v>
      </c>
      <c r="E36">
        <f t="shared" si="1"/>
        <v>1.0416617859513499</v>
      </c>
      <c r="F36">
        <f>IF(B36&gt;0,IF(B36&gt;_xlfn.QUARTILE.EXC(B:B,2)-0.00001,1,0.75),-1)</f>
        <v>0.75</v>
      </c>
      <c r="G36">
        <v>1.03125</v>
      </c>
      <c r="H36">
        <f t="shared" si="2"/>
        <v>1.8200123915736153E-3</v>
      </c>
      <c r="I36">
        <f t="shared" si="4"/>
        <v>1.0407853868936781</v>
      </c>
      <c r="J36">
        <f t="shared" si="3"/>
        <v>0.5</v>
      </c>
    </row>
    <row r="37" spans="1:10" x14ac:dyDescent="0.2">
      <c r="A37" s="1">
        <v>43081</v>
      </c>
      <c r="B37">
        <v>6.4559401740339804E-4</v>
      </c>
      <c r="C37">
        <v>266.77999999999997</v>
      </c>
      <c r="D37">
        <f t="shared" si="0"/>
        <v>-1.1245220781157777E-4</v>
      </c>
      <c r="E37">
        <f t="shared" si="1"/>
        <v>1.0415446487837268</v>
      </c>
      <c r="F37">
        <f>IF(B37&gt;0,IF(B37&gt;_xlfn.QUARTILE.EXC(B:B,2)-0.00001,1,0.75),-1)</f>
        <v>0.75</v>
      </c>
      <c r="G37">
        <v>1.0339425587467299</v>
      </c>
      <c r="H37">
        <f t="shared" si="2"/>
        <v>-1.1626912348142174E-4</v>
      </c>
      <c r="I37">
        <f t="shared" si="4"/>
        <v>1.0406643756890117</v>
      </c>
      <c r="J37">
        <f t="shared" si="3"/>
        <v>0.5</v>
      </c>
    </row>
    <row r="38" spans="1:10" x14ac:dyDescent="0.2">
      <c r="A38" s="1">
        <v>43082</v>
      </c>
      <c r="B38">
        <v>7.9995304619854201E-4</v>
      </c>
      <c r="C38">
        <v>266.75</v>
      </c>
      <c r="D38">
        <f t="shared" si="0"/>
        <v>-4.0862230552951261E-3</v>
      </c>
      <c r="E38">
        <f t="shared" si="1"/>
        <v>1.0372886650267474</v>
      </c>
      <c r="F38">
        <f>IF(B38&gt;0,IF(B38&gt;_xlfn.QUARTILE.EXC(B:B,2)-0.00001,1,0.75),-1)</f>
        <v>0.75</v>
      </c>
      <c r="G38">
        <v>0.79200000000000004</v>
      </c>
      <c r="H38">
        <f t="shared" si="2"/>
        <v>-3.23628865979374E-3</v>
      </c>
      <c r="I38">
        <f t="shared" si="4"/>
        <v>1.037296485371318</v>
      </c>
      <c r="J38">
        <f t="shared" si="3"/>
        <v>0.5</v>
      </c>
    </row>
    <row r="39" spans="1:10" x14ac:dyDescent="0.2">
      <c r="A39" s="1">
        <v>43083</v>
      </c>
      <c r="B39">
        <v>8.8307629886058201E-4</v>
      </c>
      <c r="C39">
        <v>265.66000000000003</v>
      </c>
      <c r="D39">
        <f t="shared" si="0"/>
        <v>3.1995784084919289E-3</v>
      </c>
      <c r="E39">
        <f t="shared" si="1"/>
        <v>1.0406075514427404</v>
      </c>
      <c r="F39">
        <f>IF(B39&gt;0,IF(B39&gt;_xlfn.QUARTILE.EXC(B:B,2)-0.00001,1,0.75),-1)</f>
        <v>1</v>
      </c>
      <c r="G39">
        <v>0.78157894736842004</v>
      </c>
      <c r="H39">
        <f t="shared" si="2"/>
        <v>2.5007231245318465E-3</v>
      </c>
      <c r="I39">
        <f t="shared" si="4"/>
        <v>1.0398904766792816</v>
      </c>
      <c r="J39">
        <f t="shared" si="3"/>
        <v>1</v>
      </c>
    </row>
    <row r="40" spans="1:10" x14ac:dyDescent="0.2">
      <c r="A40" s="1">
        <v>43084</v>
      </c>
      <c r="B40">
        <v>8.8307629886058201E-4</v>
      </c>
      <c r="C40">
        <v>266.51</v>
      </c>
      <c r="D40">
        <f t="shared" si="0"/>
        <v>6.3412254699635956E-3</v>
      </c>
      <c r="E40">
        <f t="shared" si="1"/>
        <v>1.0472062785521854</v>
      </c>
      <c r="F40">
        <f>IF(B40&gt;0,IF(B40&gt;_xlfn.QUARTILE.EXC(B:B,2)-0.00001,1,0.75),-1)</f>
        <v>1</v>
      </c>
      <c r="G40">
        <v>1.056</v>
      </c>
      <c r="H40">
        <f t="shared" si="2"/>
        <v>6.6963340962815573E-3</v>
      </c>
      <c r="I40">
        <f t="shared" si="4"/>
        <v>1.0468539307346676</v>
      </c>
      <c r="J40">
        <f t="shared" si="3"/>
        <v>1</v>
      </c>
    </row>
    <row r="41" spans="1:10" x14ac:dyDescent="0.2">
      <c r="A41" s="1">
        <v>43087</v>
      </c>
      <c r="B41">
        <v>2.8445203660897202E-4</v>
      </c>
      <c r="C41">
        <v>268.2</v>
      </c>
      <c r="D41">
        <f t="shared" si="0"/>
        <v>-3.840417598806759E-3</v>
      </c>
      <c r="E41">
        <f t="shared" si="1"/>
        <v>1.0431845691304527</v>
      </c>
      <c r="F41">
        <f>IF(B41&gt;0,IF(B41&gt;_xlfn.QUARTILE.EXC(B:B,2)-0.00001,1,0.75),-1)</f>
        <v>0.75</v>
      </c>
      <c r="G41">
        <v>1.04210526315789</v>
      </c>
      <c r="H41">
        <f t="shared" si="2"/>
        <v>-4.0021193924407094E-3</v>
      </c>
      <c r="I41">
        <f t="shared" si="4"/>
        <v>1.0426642963174217</v>
      </c>
      <c r="J41">
        <f t="shared" si="3"/>
        <v>0.5</v>
      </c>
    </row>
    <row r="42" spans="1:10" x14ac:dyDescent="0.2">
      <c r="A42" s="1">
        <v>43088</v>
      </c>
      <c r="B42">
        <v>8.8307629886058201E-4</v>
      </c>
      <c r="C42">
        <v>267.17</v>
      </c>
      <c r="D42">
        <f t="shared" si="0"/>
        <v>-5.2401092937097427E-4</v>
      </c>
      <c r="E42">
        <f t="shared" si="1"/>
        <v>1.0426379290148773</v>
      </c>
      <c r="F42">
        <f>IF(B42&gt;0,IF(B42&gt;_xlfn.QUARTILE.EXC(B:B,2)-0.00001,1,0.75),-1)</f>
        <v>1</v>
      </c>
      <c r="G42">
        <v>-1.0339425587467299</v>
      </c>
      <c r="H42">
        <f t="shared" si="2"/>
        <v>5.417972011250771E-4</v>
      </c>
      <c r="I42">
        <f t="shared" si="4"/>
        <v>1.0432292089148796</v>
      </c>
      <c r="J42">
        <f t="shared" si="3"/>
        <v>0</v>
      </c>
    </row>
    <row r="43" spans="1:10" x14ac:dyDescent="0.2">
      <c r="A43" s="1">
        <v>43089</v>
      </c>
      <c r="B43">
        <v>8.8307629886058201E-4</v>
      </c>
      <c r="C43">
        <v>267.02999999999997</v>
      </c>
      <c r="D43">
        <f t="shared" si="0"/>
        <v>2.0596936673782399E-3</v>
      </c>
      <c r="E43">
        <f t="shared" si="1"/>
        <v>1.0447854437546376</v>
      </c>
      <c r="F43">
        <f>IF(B43&gt;0,IF(B43&gt;_xlfn.QUARTILE.EXC(B:B,2)-0.00001,1,0.75),-1)</f>
        <v>1</v>
      </c>
      <c r="G43">
        <v>1.0339425587467299</v>
      </c>
      <c r="H43">
        <f t="shared" si="2"/>
        <v>2.1296049406834936E-3</v>
      </c>
      <c r="I43">
        <f t="shared" si="4"/>
        <v>1.04545087499245</v>
      </c>
      <c r="J43">
        <f t="shared" si="3"/>
        <v>1</v>
      </c>
    </row>
    <row r="44" spans="1:10" x14ac:dyDescent="0.2">
      <c r="A44" s="1">
        <v>43090</v>
      </c>
      <c r="B44">
        <v>8.8307629886058201E-4</v>
      </c>
      <c r="C44">
        <v>267.58</v>
      </c>
      <c r="D44">
        <f t="shared" si="0"/>
        <v>-2.6160400627847066E-4</v>
      </c>
      <c r="E44">
        <f t="shared" si="1"/>
        <v>1.04451212369685</v>
      </c>
      <c r="F44">
        <f>IF(B44&gt;0,IF(B44&gt;_xlfn.QUARTILE.EXC(B:B,2)-0.00001,1,0.75),-1)</f>
        <v>1</v>
      </c>
      <c r="G44">
        <v>1.0339425587467299</v>
      </c>
      <c r="H44">
        <f t="shared" si="2"/>
        <v>-2.7048351562995753E-4</v>
      </c>
      <c r="I44">
        <f t="shared" si="4"/>
        <v>1.0451680977643636</v>
      </c>
      <c r="J44">
        <f t="shared" si="3"/>
        <v>0</v>
      </c>
    </row>
    <row r="45" spans="1:10" x14ac:dyDescent="0.2">
      <c r="A45" s="1">
        <v>43091</v>
      </c>
      <c r="B45">
        <v>8.8307629886058201E-4</v>
      </c>
      <c r="C45">
        <v>267.51</v>
      </c>
      <c r="D45">
        <f t="shared" ref="D45:D48" si="5">(C46-C45)/C45</f>
        <v>-1.1962169638517932E-3</v>
      </c>
      <c r="E45">
        <f t="shared" si="1"/>
        <v>1.0432626605755351</v>
      </c>
      <c r="F45">
        <f>IF(B45&gt;0,IF(B45&gt;_xlfn.QUARTILE.EXC(B:B,2)-0.00001,1,0.75),-1)</f>
        <v>1</v>
      </c>
      <c r="G45">
        <v>1.04210526315789</v>
      </c>
      <c r="H45">
        <f t="shared" si="2"/>
        <v>-1.2465839939087052E-3</v>
      </c>
      <c r="I45">
        <f t="shared" si="4"/>
        <v>1.0438652079427464</v>
      </c>
      <c r="J45">
        <f t="shared" si="3"/>
        <v>0</v>
      </c>
    </row>
    <row r="46" spans="1:10" x14ac:dyDescent="0.2">
      <c r="A46" s="1">
        <v>43095</v>
      </c>
      <c r="B46">
        <v>8.8307629886058201E-4</v>
      </c>
      <c r="C46">
        <v>267.19</v>
      </c>
      <c r="D46">
        <f t="shared" si="5"/>
        <v>4.8654515513303436E-4</v>
      </c>
      <c r="E46">
        <f t="shared" ref="E46:E49" si="6">(D46+1)*E45</f>
        <v>1.0437702549685692</v>
      </c>
      <c r="F46">
        <f>IF(B46&gt;0,IF(B46&gt;_xlfn.QUARTILE.EXC(B:B,2)-0.00001,1,0.75),-1)</f>
        <v>1</v>
      </c>
      <c r="G46">
        <v>1.0179948586118199</v>
      </c>
      <c r="H46">
        <f t="shared" si="2"/>
        <v>4.9530046640791929E-4</v>
      </c>
      <c r="I46">
        <f t="shared" si="4"/>
        <v>1.0443822348671075</v>
      </c>
      <c r="J46">
        <f t="shared" si="3"/>
        <v>1</v>
      </c>
    </row>
    <row r="47" spans="1:10" x14ac:dyDescent="0.2">
      <c r="A47" s="1">
        <v>43096</v>
      </c>
      <c r="B47">
        <v>8.8307629886058201E-4</v>
      </c>
      <c r="C47">
        <v>267.32</v>
      </c>
      <c r="D47">
        <f t="shared" si="5"/>
        <v>2.0574592248990401E-3</v>
      </c>
      <c r="E47">
        <f t="shared" si="6"/>
        <v>1.0459177697083295</v>
      </c>
      <c r="F47">
        <f>IF(B47&gt;0,IF(B47&gt;_xlfn.QUARTILE.EXC(B:B,2)-0.00001,1,0.75),-1)</f>
        <v>1</v>
      </c>
      <c r="G47">
        <v>1.0259067357512901</v>
      </c>
      <c r="H47">
        <f t="shared" si="2"/>
        <v>2.1107612773575537E-3</v>
      </c>
      <c r="I47">
        <f t="shared" si="4"/>
        <v>1.0465866764472251</v>
      </c>
      <c r="J47">
        <f t="shared" si="3"/>
        <v>1</v>
      </c>
    </row>
    <row r="48" spans="1:10" x14ac:dyDescent="0.2">
      <c r="A48" s="1">
        <v>43097</v>
      </c>
      <c r="B48">
        <v>8.8307629886058201E-4</v>
      </c>
      <c r="C48">
        <v>267.87</v>
      </c>
      <c r="D48">
        <f t="shared" si="5"/>
        <v>-3.7704856833538315E-3</v>
      </c>
      <c r="E48">
        <f t="shared" si="6"/>
        <v>1.041974151731679</v>
      </c>
      <c r="F48">
        <f>IF(B48&gt;0,IF(B48&gt;_xlfn.QUARTILE.EXC(B:B,2)-0.00001,1,0.75),-1)</f>
        <v>1</v>
      </c>
      <c r="G48">
        <v>1.0179948586118199</v>
      </c>
      <c r="H48">
        <f t="shared" si="2"/>
        <v>-3.8383350401236748E-3</v>
      </c>
      <c r="I48">
        <f t="shared" si="4"/>
        <v>1.0425695261344912</v>
      </c>
      <c r="J48">
        <f t="shared" si="3"/>
        <v>0</v>
      </c>
    </row>
    <row r="49" spans="1:10" x14ac:dyDescent="0.2">
      <c r="A49" s="1">
        <v>43098</v>
      </c>
      <c r="B49">
        <v>8.8307629886058201E-4</v>
      </c>
      <c r="C49">
        <v>266.86</v>
      </c>
      <c r="E49">
        <f t="shared" si="6"/>
        <v>1.041974151731679</v>
      </c>
      <c r="F49">
        <f>IF(B49&gt;0,IF(B49&gt;_xlfn.QUARTILE.EXC(B:B,2)-0.00001,1,0.75),-1)</f>
        <v>1</v>
      </c>
      <c r="G49">
        <v>1.04210526315789</v>
      </c>
      <c r="I49">
        <f>(H49+1)*I48</f>
        <v>1.0425695261344912</v>
      </c>
    </row>
    <row r="50" spans="1:10" x14ac:dyDescent="0.2">
      <c r="A50" t="s">
        <v>8</v>
      </c>
      <c r="E50">
        <f>E49</f>
        <v>1.041974151731679</v>
      </c>
      <c r="I50">
        <f>I49</f>
        <v>1.0425695261344912</v>
      </c>
    </row>
    <row r="51" spans="1:10" x14ac:dyDescent="0.2">
      <c r="A51" t="s">
        <v>9</v>
      </c>
      <c r="E51">
        <f>E50*C2</f>
        <v>266.8600000000003</v>
      </c>
      <c r="I51">
        <f>I50*C2</f>
        <v>267.01248133830455</v>
      </c>
      <c r="J51">
        <f>AVERAGE(J2:J48)</f>
        <v>0.58510638297872342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I135"/>
  <sheetViews>
    <sheetView workbookViewId="0">
      <selection activeCell="I1" sqref="I1"/>
    </sheetView>
  </sheetViews>
  <sheetFormatPr defaultRowHeight="14.25" x14ac:dyDescent="0.2"/>
  <cols>
    <col min="1" max="1" width="11.125" bestFit="1" customWidth="1"/>
    <col min="5" max="5" width="11.125" bestFit="1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13</v>
      </c>
      <c r="I1">
        <f>_xlfn.QUARTILE.EXC(F:F,2)-0.00001</f>
        <v>8.7307629886058198E-4</v>
      </c>
    </row>
    <row r="2" spans="1:9" x14ac:dyDescent="0.2">
      <c r="A2" s="1">
        <v>42907</v>
      </c>
      <c r="B2">
        <v>99999.999966999996</v>
      </c>
      <c r="C2">
        <v>100000</v>
      </c>
      <c r="E2" s="1">
        <v>42907</v>
      </c>
      <c r="F2">
        <v>8.8307629886058201E-4</v>
      </c>
      <c r="G2">
        <v>-2.4689519457834369E-4</v>
      </c>
      <c r="H2">
        <v>8.8999999999999995E-4</v>
      </c>
      <c r="I2">
        <v>0</v>
      </c>
    </row>
    <row r="3" spans="1:9" x14ac:dyDescent="0.2">
      <c r="A3" s="1">
        <v>42908</v>
      </c>
      <c r="B3">
        <v>99954.789556000003</v>
      </c>
      <c r="C3">
        <v>99954.789589000007</v>
      </c>
      <c r="E3" s="1">
        <v>42908</v>
      </c>
      <c r="F3">
        <v>8.8307629886058201E-4</v>
      </c>
      <c r="G3">
        <v>-4.5277218093558031E-4</v>
      </c>
      <c r="H3">
        <v>8.8999999999999995E-4</v>
      </c>
      <c r="I3">
        <v>0</v>
      </c>
    </row>
    <row r="4" spans="1:9" x14ac:dyDescent="0.2">
      <c r="A4" s="1">
        <v>42909</v>
      </c>
      <c r="B4">
        <v>100073.983255</v>
      </c>
      <c r="C4">
        <v>100073.983288</v>
      </c>
      <c r="E4" s="1">
        <v>42909</v>
      </c>
      <c r="F4">
        <v>8.8307629886058201E-4</v>
      </c>
      <c r="G4">
        <v>1.1942390247774413E-3</v>
      </c>
      <c r="H4">
        <v>8.8999999999999995E-4</v>
      </c>
      <c r="I4">
        <v>0</v>
      </c>
    </row>
    <row r="5" spans="1:9" x14ac:dyDescent="0.2">
      <c r="A5" s="1">
        <v>42912</v>
      </c>
      <c r="B5">
        <v>100139.73832300001</v>
      </c>
      <c r="C5">
        <v>100139.73835600002</v>
      </c>
      <c r="E5" s="1">
        <v>42912</v>
      </c>
      <c r="F5">
        <v>8.8307629886058201E-4</v>
      </c>
      <c r="G5">
        <v>6.5803478266698693E-4</v>
      </c>
      <c r="H5">
        <v>8.8999999999999995E-4</v>
      </c>
      <c r="I5">
        <v>0</v>
      </c>
    </row>
    <row r="6" spans="1:9" x14ac:dyDescent="0.2">
      <c r="A6" s="1">
        <v>42913</v>
      </c>
      <c r="B6">
        <v>99334.182022000008</v>
      </c>
      <c r="C6">
        <v>99334.182055000012</v>
      </c>
      <c r="E6" s="1">
        <v>42913</v>
      </c>
      <c r="F6">
        <v>8.8307629886058201E-4</v>
      </c>
      <c r="G6">
        <v>-8.0561924304054806E-3</v>
      </c>
      <c r="H6">
        <v>8.8999999999999995E-4</v>
      </c>
      <c r="I6">
        <v>0</v>
      </c>
    </row>
    <row r="7" spans="1:9" x14ac:dyDescent="0.2">
      <c r="A7" s="1">
        <v>42914</v>
      </c>
      <c r="B7">
        <v>100221.94325500001</v>
      </c>
      <c r="C7">
        <v>100221.94328800001</v>
      </c>
      <c r="E7" s="1">
        <v>42914</v>
      </c>
      <c r="F7">
        <v>7.9995304619854201E-4</v>
      </c>
      <c r="G7">
        <v>8.950412224336653E-3</v>
      </c>
      <c r="H7">
        <v>8.8999999999999995E-4</v>
      </c>
      <c r="I7">
        <v>0</v>
      </c>
    </row>
    <row r="8" spans="1:9" x14ac:dyDescent="0.2">
      <c r="A8" s="1">
        <v>42915</v>
      </c>
      <c r="B8">
        <v>99342.403665999998</v>
      </c>
      <c r="C8">
        <v>99562.28859625</v>
      </c>
      <c r="E8" s="1">
        <v>42915</v>
      </c>
      <c r="F8">
        <v>8.8307629886058201E-4</v>
      </c>
      <c r="G8">
        <v>-8.7888576781621451E-3</v>
      </c>
      <c r="H8">
        <v>8.8999999999999995E-4</v>
      </c>
      <c r="I8">
        <v>0</v>
      </c>
    </row>
    <row r="9" spans="1:9" x14ac:dyDescent="0.2">
      <c r="A9" s="1">
        <v>42916</v>
      </c>
      <c r="B9">
        <v>99527.352433000007</v>
      </c>
      <c r="C9">
        <v>99701.337669250002</v>
      </c>
      <c r="E9" s="1">
        <v>42916</v>
      </c>
      <c r="F9">
        <v>8.8307629886058201E-4</v>
      </c>
      <c r="G9">
        <v>1.8644996428962019E-3</v>
      </c>
      <c r="H9">
        <v>8.8999999999999995E-4</v>
      </c>
      <c r="I9">
        <v>0</v>
      </c>
    </row>
    <row r="10" spans="1:9" x14ac:dyDescent="0.2">
      <c r="A10" s="1">
        <v>42919</v>
      </c>
      <c r="B10">
        <v>99695.864076999991</v>
      </c>
      <c r="C10">
        <v>99870.259317249991</v>
      </c>
      <c r="E10" s="1">
        <v>42919</v>
      </c>
      <c r="F10">
        <v>7.6144636522904995E-4</v>
      </c>
      <c r="G10">
        <v>1.6956327333047488E-3</v>
      </c>
      <c r="H10">
        <v>8.8999999999999995E-4</v>
      </c>
      <c r="I10">
        <v>0</v>
      </c>
    </row>
    <row r="11" spans="1:9" x14ac:dyDescent="0.2">
      <c r="A11" s="1">
        <v>42921</v>
      </c>
      <c r="B11">
        <v>99926.022844000006</v>
      </c>
      <c r="C11">
        <v>100100.97808125001</v>
      </c>
      <c r="E11" s="1">
        <v>42921</v>
      </c>
      <c r="F11">
        <v>8.8307629886058201E-4</v>
      </c>
      <c r="G11">
        <v>2.3120308154733257E-3</v>
      </c>
      <c r="H11">
        <v>8.8999999999999995E-4</v>
      </c>
      <c r="I11">
        <v>0</v>
      </c>
    </row>
    <row r="12" spans="1:9" x14ac:dyDescent="0.2">
      <c r="A12" s="1">
        <v>42922</v>
      </c>
      <c r="B12">
        <v>99013.602433000007</v>
      </c>
      <c r="C12">
        <v>99186.337669250002</v>
      </c>
      <c r="E12" s="1">
        <v>42922</v>
      </c>
      <c r="F12">
        <v>8.8307629886058201E-4</v>
      </c>
      <c r="G12">
        <v>-9.1444616856372271E-3</v>
      </c>
      <c r="H12">
        <v>8.8999999999999995E-4</v>
      </c>
      <c r="I12">
        <v>0</v>
      </c>
    </row>
    <row r="13" spans="1:9" x14ac:dyDescent="0.2">
      <c r="A13" s="1">
        <v>42923</v>
      </c>
      <c r="B13">
        <v>99654.761611000009</v>
      </c>
      <c r="C13">
        <v>99829.056845250016</v>
      </c>
      <c r="E13" s="1">
        <v>42923</v>
      </c>
      <c r="F13">
        <v>8.8307629886058201E-4</v>
      </c>
      <c r="G13">
        <v>6.4851298297427468E-3</v>
      </c>
      <c r="H13">
        <v>8.8999999999999995E-4</v>
      </c>
      <c r="I13">
        <v>0</v>
      </c>
    </row>
    <row r="14" spans="1:9" x14ac:dyDescent="0.2">
      <c r="A14" s="1">
        <v>42926</v>
      </c>
      <c r="B14">
        <v>99761.621200000009</v>
      </c>
      <c r="C14">
        <v>99936.176433250017</v>
      </c>
      <c r="E14" s="1">
        <v>42926</v>
      </c>
      <c r="F14">
        <v>8.8307629886058201E-4</v>
      </c>
      <c r="G14">
        <v>1.0738878977576535E-3</v>
      </c>
      <c r="H14">
        <v>8.8999999999999995E-4</v>
      </c>
      <c r="I14">
        <v>0</v>
      </c>
    </row>
    <row r="15" spans="1:9" x14ac:dyDescent="0.2">
      <c r="A15" s="1">
        <v>42927</v>
      </c>
      <c r="B15">
        <v>99687.641199999998</v>
      </c>
      <c r="C15">
        <v>99862.016433250014</v>
      </c>
      <c r="E15" s="1">
        <v>42927</v>
      </c>
      <c r="F15">
        <v>8.8307629886058201E-4</v>
      </c>
      <c r="G15">
        <v>-7.426661715559138E-4</v>
      </c>
      <c r="H15">
        <v>8.8999999999999995E-4</v>
      </c>
      <c r="I15">
        <v>0</v>
      </c>
    </row>
    <row r="16" spans="1:9" x14ac:dyDescent="0.2">
      <c r="A16" s="1">
        <v>42928</v>
      </c>
      <c r="B16">
        <v>100435.6612</v>
      </c>
      <c r="C16">
        <v>100611.85643325001</v>
      </c>
      <c r="E16" s="1">
        <v>42928</v>
      </c>
      <c r="F16">
        <v>8.8307629886058201E-4</v>
      </c>
      <c r="G16">
        <v>7.5147611379495155E-3</v>
      </c>
      <c r="H16">
        <v>8.8999999999999995E-4</v>
      </c>
      <c r="I16">
        <v>0</v>
      </c>
    </row>
    <row r="17" spans="1:9" x14ac:dyDescent="0.2">
      <c r="A17" s="1">
        <v>42929</v>
      </c>
      <c r="B17">
        <v>100604.1712</v>
      </c>
      <c r="C17">
        <v>100780.77643324999</v>
      </c>
      <c r="E17" s="1">
        <v>42929</v>
      </c>
      <c r="F17">
        <v>8.8307629886058201E-4</v>
      </c>
      <c r="G17">
        <v>1.6802590057784378E-3</v>
      </c>
      <c r="H17">
        <v>8.8999999999999995E-4</v>
      </c>
      <c r="I17">
        <v>0</v>
      </c>
    </row>
    <row r="18" spans="1:9" x14ac:dyDescent="0.2">
      <c r="A18" s="1">
        <v>42930</v>
      </c>
      <c r="B18">
        <v>101072.71120000001</v>
      </c>
      <c r="C18">
        <v>101250.45643325002</v>
      </c>
      <c r="E18" s="1">
        <v>42930</v>
      </c>
      <c r="F18">
        <v>8.8307629886058201E-4</v>
      </c>
      <c r="G18">
        <v>4.6641027739138157E-3</v>
      </c>
      <c r="H18">
        <v>8.8999999999999995E-4</v>
      </c>
      <c r="I18">
        <v>0</v>
      </c>
    </row>
    <row r="19" spans="1:9" x14ac:dyDescent="0.2">
      <c r="A19" s="1">
        <v>42933</v>
      </c>
      <c r="B19">
        <v>101060.3812</v>
      </c>
      <c r="C19">
        <v>101238.09643325</v>
      </c>
      <c r="E19" s="1">
        <v>42933</v>
      </c>
      <c r="F19">
        <v>8.8307629886058201E-4</v>
      </c>
      <c r="G19">
        <v>-1.2216973448444835E-4</v>
      </c>
      <c r="H19">
        <v>8.8999999999999995E-4</v>
      </c>
      <c r="I19">
        <v>0</v>
      </c>
    </row>
    <row r="20" spans="1:9" x14ac:dyDescent="0.2">
      <c r="A20" s="1">
        <v>42934</v>
      </c>
      <c r="B20">
        <v>101113.8112</v>
      </c>
      <c r="C20">
        <v>101291.65643325</v>
      </c>
      <c r="E20" s="1">
        <v>42934</v>
      </c>
      <c r="F20">
        <v>8.8307629886058201E-4</v>
      </c>
      <c r="G20">
        <v>5.2946686759253636E-4</v>
      </c>
      <c r="H20">
        <v>8.8999999999999995E-4</v>
      </c>
      <c r="I20">
        <v>0</v>
      </c>
    </row>
    <row r="21" spans="1:9" x14ac:dyDescent="0.2">
      <c r="A21" s="1">
        <v>42935</v>
      </c>
      <c r="B21">
        <v>101660.4412</v>
      </c>
      <c r="C21">
        <v>101839.61643325002</v>
      </c>
      <c r="E21" s="1">
        <v>42935</v>
      </c>
      <c r="F21">
        <v>7.2871727006543804E-4</v>
      </c>
      <c r="G21">
        <v>5.4139868110396989E-3</v>
      </c>
      <c r="H21">
        <v>8.8999999999999995E-4</v>
      </c>
      <c r="I21">
        <v>0</v>
      </c>
    </row>
    <row r="22" spans="1:9" x14ac:dyDescent="0.2">
      <c r="A22" s="1">
        <v>42936</v>
      </c>
      <c r="B22">
        <v>101705.65119999999</v>
      </c>
      <c r="C22">
        <v>101873.60643325001</v>
      </c>
      <c r="E22" s="1">
        <v>42936</v>
      </c>
      <c r="F22">
        <v>8.8307629886058201E-4</v>
      </c>
      <c r="G22">
        <v>4.4536216041129285E-4</v>
      </c>
      <c r="H22">
        <v>8.8999999999999995E-4</v>
      </c>
      <c r="I22">
        <v>0</v>
      </c>
    </row>
    <row r="23" spans="1:9" x14ac:dyDescent="0.2">
      <c r="A23" s="1">
        <v>42937</v>
      </c>
      <c r="B23">
        <v>101615.23119999999</v>
      </c>
      <c r="C23">
        <v>101782.96643325001</v>
      </c>
      <c r="E23" s="1">
        <v>42937</v>
      </c>
      <c r="F23">
        <v>8.8307629886058201E-4</v>
      </c>
      <c r="G23">
        <v>-8.9032780250910106E-4</v>
      </c>
      <c r="H23">
        <v>8.8999999999999995E-4</v>
      </c>
      <c r="I23">
        <v>0</v>
      </c>
    </row>
    <row r="24" spans="1:9" x14ac:dyDescent="0.2">
      <c r="A24" s="1">
        <v>42940</v>
      </c>
      <c r="B24">
        <v>101590.57120000001</v>
      </c>
      <c r="C24">
        <v>101758.24643325001</v>
      </c>
      <c r="E24" s="1">
        <v>42940</v>
      </c>
      <c r="F24">
        <v>8.8307629886058201E-4</v>
      </c>
      <c r="G24">
        <v>-2.4303305249514856E-4</v>
      </c>
      <c r="H24">
        <v>8.8999999999999995E-4</v>
      </c>
      <c r="I24">
        <v>0</v>
      </c>
    </row>
    <row r="25" spans="1:9" x14ac:dyDescent="0.2">
      <c r="A25" s="1">
        <v>42941</v>
      </c>
      <c r="B25">
        <v>101837.1712</v>
      </c>
      <c r="C25">
        <v>101943.64643325</v>
      </c>
      <c r="E25" s="1">
        <v>42941</v>
      </c>
      <c r="F25">
        <v>7.9995304619854201E-4</v>
      </c>
      <c r="G25">
        <v>2.4309213191799463E-3</v>
      </c>
      <c r="H25">
        <v>8.8999999999999995E-4</v>
      </c>
      <c r="I25">
        <v>0</v>
      </c>
    </row>
    <row r="26" spans="1:9" x14ac:dyDescent="0.2">
      <c r="A26" s="1">
        <v>42942</v>
      </c>
      <c r="B26">
        <v>101841.2812</v>
      </c>
      <c r="C26">
        <v>101946.73643325</v>
      </c>
      <c r="E26" s="1">
        <v>42942</v>
      </c>
      <c r="F26">
        <v>7.9995304619854201E-4</v>
      </c>
      <c r="G26">
        <v>4.0417104518710401E-5</v>
      </c>
      <c r="H26">
        <v>8.8999999999999995E-4</v>
      </c>
      <c r="I26">
        <v>0</v>
      </c>
    </row>
    <row r="27" spans="1:9" x14ac:dyDescent="0.2">
      <c r="A27" s="1">
        <v>42943</v>
      </c>
      <c r="B27">
        <v>101746.7512</v>
      </c>
      <c r="C27">
        <v>101875.66643325001</v>
      </c>
      <c r="E27" s="1">
        <v>42943</v>
      </c>
      <c r="F27">
        <v>7.9995304619854201E-4</v>
      </c>
      <c r="G27">
        <v>-9.2955583397331845E-4</v>
      </c>
      <c r="H27">
        <v>8.8999999999999995E-4</v>
      </c>
      <c r="I27">
        <v>0</v>
      </c>
    </row>
    <row r="28" spans="1:9" x14ac:dyDescent="0.2">
      <c r="A28" s="1">
        <v>42944</v>
      </c>
      <c r="B28">
        <v>101627.5612</v>
      </c>
      <c r="C28">
        <v>101786.05643325001</v>
      </c>
      <c r="E28" s="1">
        <v>42944</v>
      </c>
      <c r="F28">
        <v>8.8307629886058201E-4</v>
      </c>
      <c r="G28">
        <v>-1.1731391585760196E-3</v>
      </c>
      <c r="H28">
        <v>8.8999999999999995E-4</v>
      </c>
      <c r="I28">
        <v>0</v>
      </c>
    </row>
    <row r="29" spans="1:9" x14ac:dyDescent="0.2">
      <c r="A29" s="1">
        <v>42947</v>
      </c>
      <c r="B29">
        <v>101570.0212</v>
      </c>
      <c r="C29">
        <v>101728.37643325001</v>
      </c>
      <c r="E29" s="1">
        <v>42947</v>
      </c>
      <c r="F29">
        <v>7.6144636522904995E-4</v>
      </c>
      <c r="G29">
        <v>-5.6700822161915828E-4</v>
      </c>
      <c r="H29">
        <v>8.8999999999999995E-4</v>
      </c>
      <c r="I29">
        <v>0</v>
      </c>
    </row>
    <row r="30" spans="1:9" x14ac:dyDescent="0.2">
      <c r="A30" s="1">
        <v>42948</v>
      </c>
      <c r="B30">
        <v>101796.07120000001</v>
      </c>
      <c r="C30">
        <v>101898.32643325001</v>
      </c>
      <c r="E30" s="1">
        <v>42948</v>
      </c>
      <c r="F30">
        <v>8.8307629886058201E-4</v>
      </c>
      <c r="G30">
        <v>2.2287960449000402E-3</v>
      </c>
      <c r="H30">
        <v>8.8999999999999995E-4</v>
      </c>
      <c r="I30">
        <v>0</v>
      </c>
    </row>
    <row r="31" spans="1:9" x14ac:dyDescent="0.2">
      <c r="A31" s="1">
        <v>42949</v>
      </c>
      <c r="B31">
        <v>101845.3912</v>
      </c>
      <c r="C31">
        <v>101947.76643325001</v>
      </c>
      <c r="E31" s="1">
        <v>42949</v>
      </c>
      <c r="F31">
        <v>8.8307629886058201E-4</v>
      </c>
      <c r="G31">
        <v>4.852013585638224E-4</v>
      </c>
      <c r="H31">
        <v>8.8999999999999995E-4</v>
      </c>
      <c r="I31">
        <v>0</v>
      </c>
    </row>
    <row r="32" spans="1:9" x14ac:dyDescent="0.2">
      <c r="A32" s="1">
        <v>42950</v>
      </c>
      <c r="B32">
        <v>101648.1112</v>
      </c>
      <c r="C32">
        <v>101750.00643325002</v>
      </c>
      <c r="E32" s="1">
        <v>42950</v>
      </c>
      <c r="F32">
        <v>8.8307629886058201E-4</v>
      </c>
      <c r="G32">
        <v>-1.9398642095052932E-3</v>
      </c>
      <c r="H32">
        <v>8.8999999999999995E-4</v>
      </c>
      <c r="I32">
        <v>0</v>
      </c>
    </row>
    <row r="33" spans="1:9" x14ac:dyDescent="0.2">
      <c r="A33" s="1">
        <v>42951</v>
      </c>
      <c r="B33">
        <v>101833.0612</v>
      </c>
      <c r="C33">
        <v>101935.40643325001</v>
      </c>
      <c r="E33" s="1">
        <v>42951</v>
      </c>
      <c r="F33">
        <v>8.8307629886058201E-4</v>
      </c>
      <c r="G33">
        <v>1.8221574344022863E-3</v>
      </c>
      <c r="H33">
        <v>8.8999999999999995E-4</v>
      </c>
      <c r="I33">
        <v>0</v>
      </c>
    </row>
    <row r="34" spans="1:9" x14ac:dyDescent="0.2">
      <c r="A34" s="1">
        <v>42954</v>
      </c>
      <c r="B34">
        <v>102022.12120000001</v>
      </c>
      <c r="C34">
        <v>102124.92643325002</v>
      </c>
      <c r="E34" s="1">
        <v>42954</v>
      </c>
      <c r="F34">
        <v>8.8307629886058201E-4</v>
      </c>
      <c r="G34">
        <v>1.8592619538418333E-3</v>
      </c>
      <c r="H34">
        <v>8.8999999999999995E-4</v>
      </c>
      <c r="I34">
        <v>0</v>
      </c>
    </row>
    <row r="35" spans="1:9" x14ac:dyDescent="0.2">
      <c r="A35" s="1">
        <v>42955</v>
      </c>
      <c r="B35">
        <v>101771.4112</v>
      </c>
      <c r="C35">
        <v>101873.60643325001</v>
      </c>
      <c r="E35" s="1">
        <v>42955</v>
      </c>
      <c r="F35">
        <v>8.8307629886058201E-4</v>
      </c>
      <c r="G35">
        <v>-2.4609674426111011E-3</v>
      </c>
      <c r="H35">
        <v>8.8999999999999995E-4</v>
      </c>
      <c r="I35">
        <v>0</v>
      </c>
    </row>
    <row r="36" spans="1:9" x14ac:dyDescent="0.2">
      <c r="A36" s="1">
        <v>42956</v>
      </c>
      <c r="B36">
        <v>101767.3012</v>
      </c>
      <c r="C36">
        <v>101869.48643325001</v>
      </c>
      <c r="E36" s="1">
        <v>42956</v>
      </c>
      <c r="F36">
        <v>8.8307629886058201E-4</v>
      </c>
      <c r="G36">
        <v>-4.0443258108836468E-5</v>
      </c>
      <c r="H36">
        <v>8.8999999999999995E-4</v>
      </c>
      <c r="I36">
        <v>0</v>
      </c>
    </row>
    <row r="37" spans="1:9" x14ac:dyDescent="0.2">
      <c r="A37" s="1">
        <v>42957</v>
      </c>
      <c r="B37">
        <v>100332.9112</v>
      </c>
      <c r="C37">
        <v>100431.60643325001</v>
      </c>
      <c r="E37" s="1">
        <v>42957</v>
      </c>
      <c r="F37">
        <v>8.8307629886058201E-4</v>
      </c>
      <c r="G37">
        <v>-1.4115267947421675E-2</v>
      </c>
      <c r="H37">
        <v>8.8999999999999995E-4</v>
      </c>
      <c r="I37">
        <v>0</v>
      </c>
    </row>
    <row r="38" spans="1:9" x14ac:dyDescent="0.2">
      <c r="A38" s="1">
        <v>42958</v>
      </c>
      <c r="B38">
        <v>100480.87120000001</v>
      </c>
      <c r="C38">
        <v>100579.92643325002</v>
      </c>
      <c r="E38" s="1">
        <v>42958</v>
      </c>
      <c r="F38">
        <v>8.8307629886058201E-4</v>
      </c>
      <c r="G38">
        <v>1.4768624876928685E-3</v>
      </c>
      <c r="H38">
        <v>8.8999999999999995E-4</v>
      </c>
      <c r="I38">
        <v>0</v>
      </c>
    </row>
    <row r="39" spans="1:9" x14ac:dyDescent="0.2">
      <c r="A39" s="1">
        <v>42961</v>
      </c>
      <c r="B39">
        <v>101475.4912</v>
      </c>
      <c r="C39">
        <v>101576.96643325001</v>
      </c>
      <c r="E39" s="1">
        <v>42961</v>
      </c>
      <c r="F39">
        <v>8.8307629886058201E-4</v>
      </c>
      <c r="G39">
        <v>9.9131574635424689E-3</v>
      </c>
      <c r="H39">
        <v>8.8999999999999995E-4</v>
      </c>
      <c r="I39">
        <v>0</v>
      </c>
    </row>
    <row r="40" spans="1:9" x14ac:dyDescent="0.2">
      <c r="A40" s="1">
        <v>42962</v>
      </c>
      <c r="B40">
        <v>101463.1612</v>
      </c>
      <c r="C40">
        <v>101564.60643325001</v>
      </c>
      <c r="E40" s="1">
        <v>42962</v>
      </c>
      <c r="F40">
        <v>8.8307629886058201E-4</v>
      </c>
      <c r="G40">
        <v>-1.2168410805549257E-4</v>
      </c>
      <c r="H40">
        <v>8.8999999999999995E-4</v>
      </c>
      <c r="I40">
        <v>0</v>
      </c>
    </row>
    <row r="41" spans="1:9" x14ac:dyDescent="0.2">
      <c r="A41" s="1">
        <v>42963</v>
      </c>
      <c r="B41">
        <v>101639.8912</v>
      </c>
      <c r="C41">
        <v>101741.76643325001</v>
      </c>
      <c r="E41" s="1">
        <v>42963</v>
      </c>
      <c r="F41">
        <v>8.8307629886058201E-4</v>
      </c>
      <c r="G41">
        <v>1.7443511419415311E-3</v>
      </c>
      <c r="H41">
        <v>8.8999999999999995E-4</v>
      </c>
      <c r="I41">
        <v>0</v>
      </c>
    </row>
    <row r="42" spans="1:9" x14ac:dyDescent="0.2">
      <c r="A42" s="1">
        <v>42964</v>
      </c>
      <c r="B42">
        <v>100057.54120000001</v>
      </c>
      <c r="C42">
        <v>100155.56643325002</v>
      </c>
      <c r="E42" s="1">
        <v>42964</v>
      </c>
      <c r="F42">
        <v>8.8307629886058201E-4</v>
      </c>
      <c r="G42">
        <v>-1.559083178099941E-2</v>
      </c>
      <c r="H42">
        <v>8.8999999999999995E-4</v>
      </c>
      <c r="I42">
        <v>0</v>
      </c>
    </row>
    <row r="43" spans="1:9" x14ac:dyDescent="0.2">
      <c r="A43" s="1">
        <v>42965</v>
      </c>
      <c r="B43">
        <v>99901.361199999999</v>
      </c>
      <c r="C43">
        <v>99999.006433250019</v>
      </c>
      <c r="E43" s="1">
        <v>42965</v>
      </c>
      <c r="F43">
        <v>8.8307629886058201E-4</v>
      </c>
      <c r="G43">
        <v>-1.5632070426590788E-3</v>
      </c>
      <c r="H43">
        <v>8.8999999999999995E-4</v>
      </c>
      <c r="I43">
        <v>0</v>
      </c>
    </row>
    <row r="44" spans="1:9" x14ac:dyDescent="0.2">
      <c r="A44" s="1">
        <v>42968</v>
      </c>
      <c r="B44">
        <v>99979.45120000001</v>
      </c>
      <c r="C44">
        <v>100077.28643325002</v>
      </c>
      <c r="E44" s="1">
        <v>42968</v>
      </c>
      <c r="F44">
        <v>7.6144636522904995E-4</v>
      </c>
      <c r="G44">
        <v>7.8282724238802571E-4</v>
      </c>
      <c r="H44">
        <v>8.8999999999999995E-4</v>
      </c>
      <c r="I44">
        <v>0</v>
      </c>
    </row>
    <row r="45" spans="1:9" x14ac:dyDescent="0.2">
      <c r="A45" s="1">
        <v>42969</v>
      </c>
      <c r="B45">
        <v>101023.3912</v>
      </c>
      <c r="C45">
        <v>100862.14643325</v>
      </c>
      <c r="E45" s="1">
        <v>42969</v>
      </c>
      <c r="F45">
        <v>7.6144636522904995E-4</v>
      </c>
      <c r="G45">
        <v>1.0456978180321087E-2</v>
      </c>
      <c r="H45">
        <v>8.8999999999999995E-4</v>
      </c>
      <c r="I45">
        <v>0</v>
      </c>
    </row>
    <row r="46" spans="1:9" x14ac:dyDescent="0.2">
      <c r="A46" s="1">
        <v>42970</v>
      </c>
      <c r="B46">
        <v>100661.71120000001</v>
      </c>
      <c r="C46">
        <v>100501.34643325002</v>
      </c>
      <c r="E46" s="1">
        <v>42970</v>
      </c>
      <c r="F46">
        <v>8.8307629886058201E-4</v>
      </c>
      <c r="G46">
        <v>-3.5853976531942449E-3</v>
      </c>
      <c r="H46">
        <v>8.8999999999999995E-4</v>
      </c>
      <c r="I46">
        <v>0</v>
      </c>
    </row>
    <row r="47" spans="1:9" x14ac:dyDescent="0.2">
      <c r="A47" s="1">
        <v>42971</v>
      </c>
      <c r="B47">
        <v>100427.4412</v>
      </c>
      <c r="C47">
        <v>100267.64643325002</v>
      </c>
      <c r="E47" s="1">
        <v>42971</v>
      </c>
      <c r="F47">
        <v>8.8307629886058201E-4</v>
      </c>
      <c r="G47">
        <v>-2.3307163886162625E-3</v>
      </c>
      <c r="H47">
        <v>8.8999999999999995E-4</v>
      </c>
      <c r="I47">
        <v>0</v>
      </c>
    </row>
    <row r="48" spans="1:9" x14ac:dyDescent="0.2">
      <c r="A48" s="1">
        <v>42972</v>
      </c>
      <c r="B48">
        <v>100661.71120000001</v>
      </c>
      <c r="C48">
        <v>100501.34643325002</v>
      </c>
      <c r="E48" s="1">
        <v>42972</v>
      </c>
      <c r="F48">
        <v>8.8307629886058201E-4</v>
      </c>
      <c r="G48">
        <v>2.3361613180867789E-3</v>
      </c>
      <c r="H48">
        <v>8.8999999999999995E-4</v>
      </c>
      <c r="I48">
        <v>0</v>
      </c>
    </row>
    <row r="49" spans="1:9" x14ac:dyDescent="0.2">
      <c r="A49" s="1">
        <v>42975</v>
      </c>
      <c r="B49">
        <v>100665.82120000001</v>
      </c>
      <c r="C49">
        <v>100505.44643325001</v>
      </c>
      <c r="E49" s="1">
        <v>42975</v>
      </c>
      <c r="F49">
        <v>8.8307629886058201E-4</v>
      </c>
      <c r="G49">
        <v>4.0889761203757383E-5</v>
      </c>
      <c r="H49">
        <v>8.8999999999999995E-4</v>
      </c>
      <c r="I49">
        <v>0</v>
      </c>
    </row>
    <row r="50" spans="1:9" x14ac:dyDescent="0.2">
      <c r="A50" s="1">
        <v>42976</v>
      </c>
      <c r="B50">
        <v>100780.90119999999</v>
      </c>
      <c r="C50">
        <v>100620.24643325001</v>
      </c>
      <c r="E50" s="1">
        <v>42976</v>
      </c>
      <c r="F50">
        <v>8.8307629886058201E-4</v>
      </c>
      <c r="G50">
        <v>1.1448665003884414E-3</v>
      </c>
      <c r="H50">
        <v>8.8999999999999995E-4</v>
      </c>
      <c r="I50">
        <v>0</v>
      </c>
    </row>
    <row r="51" spans="1:9" x14ac:dyDescent="0.2">
      <c r="A51" s="1">
        <v>42977</v>
      </c>
      <c r="B51">
        <v>101257.6612</v>
      </c>
      <c r="C51">
        <v>101095.84643325</v>
      </c>
      <c r="E51" s="1">
        <v>42977</v>
      </c>
      <c r="F51">
        <v>8.8307629886058201E-4</v>
      </c>
      <c r="G51">
        <v>4.7375944455789118E-3</v>
      </c>
      <c r="H51">
        <v>8.8999999999999995E-4</v>
      </c>
      <c r="I51">
        <v>0</v>
      </c>
    </row>
    <row r="52" spans="1:9" x14ac:dyDescent="0.2">
      <c r="A52" s="1">
        <v>42978</v>
      </c>
      <c r="B52">
        <v>101865.9412</v>
      </c>
      <c r="C52">
        <v>101702.64643325002</v>
      </c>
      <c r="E52" s="1">
        <v>42978</v>
      </c>
      <c r="F52">
        <v>8.8307629886058201E-4</v>
      </c>
      <c r="G52">
        <v>6.0160156091216546E-3</v>
      </c>
      <c r="H52">
        <v>8.8999999999999995E-4</v>
      </c>
      <c r="I52">
        <v>0</v>
      </c>
    </row>
    <row r="53" spans="1:9" x14ac:dyDescent="0.2">
      <c r="A53" s="1">
        <v>42979</v>
      </c>
      <c r="B53">
        <v>102009.79120000001</v>
      </c>
      <c r="C53">
        <v>101810.27143325002</v>
      </c>
      <c r="E53" s="1">
        <v>42979</v>
      </c>
      <c r="F53">
        <v>7.9995304619854201E-4</v>
      </c>
      <c r="G53">
        <v>1.4141985534768852E-3</v>
      </c>
      <c r="H53">
        <v>8.8999999999999995E-4</v>
      </c>
      <c r="I53">
        <v>0</v>
      </c>
    </row>
    <row r="54" spans="1:9" x14ac:dyDescent="0.2">
      <c r="A54" s="1">
        <v>42983</v>
      </c>
      <c r="B54">
        <v>101278.21120000001</v>
      </c>
      <c r="C54">
        <v>101262.92143325001</v>
      </c>
      <c r="E54" s="1">
        <v>42983</v>
      </c>
      <c r="F54">
        <v>7.9995304619854201E-4</v>
      </c>
      <c r="G54">
        <v>-7.1820529373789587E-3</v>
      </c>
      <c r="H54">
        <v>8.8999999999999995E-4</v>
      </c>
      <c r="I54">
        <v>0</v>
      </c>
    </row>
    <row r="55" spans="1:9" x14ac:dyDescent="0.2">
      <c r="A55" s="1">
        <v>42984</v>
      </c>
      <c r="B55">
        <v>101623.45120000001</v>
      </c>
      <c r="C55">
        <v>101521.85143325002</v>
      </c>
      <c r="E55" s="1">
        <v>42984</v>
      </c>
      <c r="F55">
        <v>7.9995304619854201E-4</v>
      </c>
      <c r="G55">
        <v>3.4138015118263978E-3</v>
      </c>
      <c r="H55">
        <v>8.8999999999999995E-4</v>
      </c>
      <c r="I55">
        <v>0</v>
      </c>
    </row>
    <row r="56" spans="1:9" x14ac:dyDescent="0.2">
      <c r="A56" s="1">
        <v>42985</v>
      </c>
      <c r="B56">
        <v>101611.12120000001</v>
      </c>
      <c r="C56">
        <v>101512.60393325002</v>
      </c>
      <c r="E56" s="1">
        <v>42985</v>
      </c>
      <c r="F56">
        <v>7.9995304619854201E-4</v>
      </c>
      <c r="G56">
        <v>-1.2150668286756231E-4</v>
      </c>
      <c r="H56">
        <v>8.8999999999999995E-4</v>
      </c>
      <c r="I56">
        <v>0</v>
      </c>
    </row>
    <row r="57" spans="1:9" x14ac:dyDescent="0.2">
      <c r="A57" s="1">
        <v>42986</v>
      </c>
      <c r="B57">
        <v>101491.93120000001</v>
      </c>
      <c r="C57">
        <v>101423.21143325002</v>
      </c>
      <c r="E57" s="1">
        <v>42986</v>
      </c>
      <c r="F57">
        <v>7.9995304619854201E-4</v>
      </c>
      <c r="G57">
        <v>-1.1747073358447443E-3</v>
      </c>
      <c r="H57">
        <v>8.8999999999999995E-4</v>
      </c>
      <c r="I57">
        <v>0</v>
      </c>
    </row>
    <row r="58" spans="1:9" x14ac:dyDescent="0.2">
      <c r="A58" s="1">
        <v>42989</v>
      </c>
      <c r="B58">
        <v>102572.8612</v>
      </c>
      <c r="C58">
        <v>102233.90893325003</v>
      </c>
      <c r="E58" s="1">
        <v>42989</v>
      </c>
      <c r="F58">
        <v>8.8307629886058201E-4</v>
      </c>
      <c r="G58">
        <v>1.0665909643928929E-2</v>
      </c>
      <c r="H58">
        <v>8.8999999999999995E-4</v>
      </c>
      <c r="I58">
        <v>0</v>
      </c>
    </row>
    <row r="59" spans="1:9" x14ac:dyDescent="0.2">
      <c r="A59" s="1">
        <v>42990</v>
      </c>
      <c r="B59">
        <v>102918.1012</v>
      </c>
      <c r="C59">
        <v>102578.30893325002</v>
      </c>
      <c r="E59" s="1">
        <v>42990</v>
      </c>
      <c r="F59">
        <v>8.8307629886058201E-4</v>
      </c>
      <c r="G59">
        <v>3.3706512579752151E-3</v>
      </c>
      <c r="H59">
        <v>8.8999999999999995E-4</v>
      </c>
      <c r="I59">
        <v>0</v>
      </c>
    </row>
    <row r="60" spans="1:9" x14ac:dyDescent="0.2">
      <c r="A60" s="1">
        <v>42991</v>
      </c>
      <c r="B60">
        <v>102967.4212</v>
      </c>
      <c r="C60">
        <v>102627.50893325001</v>
      </c>
      <c r="E60" s="1">
        <v>42991</v>
      </c>
      <c r="F60">
        <v>8.8307629886058201E-4</v>
      </c>
      <c r="G60">
        <v>4.7990401919606527E-4</v>
      </c>
      <c r="H60">
        <v>8.8999999999999995E-4</v>
      </c>
      <c r="I60">
        <v>0</v>
      </c>
    </row>
    <row r="61" spans="1:9" x14ac:dyDescent="0.2">
      <c r="A61" s="1">
        <v>42992</v>
      </c>
      <c r="B61">
        <v>102934.54120000001</v>
      </c>
      <c r="C61">
        <v>102594.70893325002</v>
      </c>
      <c r="E61" s="1">
        <v>42992</v>
      </c>
      <c r="F61">
        <v>8.8307629886058201E-4</v>
      </c>
      <c r="G61">
        <v>-3.197825478673865E-4</v>
      </c>
      <c r="H61">
        <v>8.8999999999999995E-4</v>
      </c>
      <c r="I61">
        <v>0</v>
      </c>
    </row>
    <row r="62" spans="1:9" x14ac:dyDescent="0.2">
      <c r="A62" s="1">
        <v>42993</v>
      </c>
      <c r="B62">
        <v>102564.6412</v>
      </c>
      <c r="C62">
        <v>102225.70893325002</v>
      </c>
      <c r="E62" s="1">
        <v>42993</v>
      </c>
      <c r="F62">
        <v>8.8307629886058201E-4</v>
      </c>
      <c r="G62">
        <v>-3.5987044663921214E-3</v>
      </c>
      <c r="H62">
        <v>8.8999999999999995E-4</v>
      </c>
      <c r="I62">
        <v>0</v>
      </c>
    </row>
    <row r="63" spans="1:9" x14ac:dyDescent="0.2">
      <c r="A63" s="1">
        <v>42996</v>
      </c>
      <c r="B63">
        <v>102782.4712</v>
      </c>
      <c r="C63">
        <v>102443.00893325001</v>
      </c>
      <c r="E63" s="1">
        <v>42996</v>
      </c>
      <c r="F63">
        <v>8.8307629886058201E-4</v>
      </c>
      <c r="G63">
        <v>2.1268911272523021E-3</v>
      </c>
      <c r="H63">
        <v>8.8999999999999995E-4</v>
      </c>
      <c r="I63">
        <v>0</v>
      </c>
    </row>
    <row r="64" spans="1:9" x14ac:dyDescent="0.2">
      <c r="A64" s="1">
        <v>42997</v>
      </c>
      <c r="B64">
        <v>102885.2212</v>
      </c>
      <c r="C64">
        <v>102545.50893325001</v>
      </c>
      <c r="E64" s="1">
        <v>42997</v>
      </c>
      <c r="F64">
        <v>8.8307629886058201E-4</v>
      </c>
      <c r="G64">
        <v>1.0011212558065034E-3</v>
      </c>
      <c r="H64">
        <v>8.8999999999999995E-4</v>
      </c>
      <c r="I64">
        <v>0</v>
      </c>
    </row>
    <row r="65" spans="1:9" x14ac:dyDescent="0.2">
      <c r="A65" s="1">
        <v>42998</v>
      </c>
      <c r="B65">
        <v>102922.21120000001</v>
      </c>
      <c r="C65">
        <v>102582.40893325003</v>
      </c>
      <c r="E65" s="1">
        <v>42998</v>
      </c>
      <c r="F65">
        <v>8.8307629886058201E-4</v>
      </c>
      <c r="G65">
        <v>3.6004320518463582E-4</v>
      </c>
      <c r="H65">
        <v>8.8999999999999995E-4</v>
      </c>
      <c r="I65">
        <v>0</v>
      </c>
    </row>
    <row r="66" spans="1:9" x14ac:dyDescent="0.2">
      <c r="A66" s="1">
        <v>42999</v>
      </c>
      <c r="B66">
        <v>102646.8412</v>
      </c>
      <c r="C66">
        <v>102307.70893325002</v>
      </c>
      <c r="E66" s="1">
        <v>42999</v>
      </c>
      <c r="F66">
        <v>8.8307629886058201E-4</v>
      </c>
      <c r="G66">
        <v>-2.6793569543310243E-3</v>
      </c>
      <c r="H66">
        <v>8.8999999999999995E-4</v>
      </c>
      <c r="I66">
        <v>0</v>
      </c>
    </row>
    <row r="67" spans="1:9" x14ac:dyDescent="0.2">
      <c r="A67" s="1">
        <v>43000</v>
      </c>
      <c r="B67">
        <v>102667.3912</v>
      </c>
      <c r="C67">
        <v>102328.20893325002</v>
      </c>
      <c r="E67" s="1">
        <v>43000</v>
      </c>
      <c r="F67">
        <v>8.8307629886058201E-4</v>
      </c>
      <c r="G67">
        <v>2.004891936325088E-4</v>
      </c>
      <c r="H67">
        <v>8.8999999999999995E-4</v>
      </c>
      <c r="I67">
        <v>0</v>
      </c>
    </row>
    <row r="68" spans="1:9" x14ac:dyDescent="0.2">
      <c r="A68" s="1">
        <v>43003</v>
      </c>
      <c r="B68">
        <v>102457.7812</v>
      </c>
      <c r="C68">
        <v>102119.10893325001</v>
      </c>
      <c r="E68" s="1">
        <v>43003</v>
      </c>
      <c r="F68">
        <v>8.8307629886058201E-4</v>
      </c>
      <c r="G68">
        <v>-2.0445798588838637E-3</v>
      </c>
      <c r="H68">
        <v>8.8999999999999995E-4</v>
      </c>
      <c r="I68">
        <v>0</v>
      </c>
    </row>
    <row r="69" spans="1:9" x14ac:dyDescent="0.2">
      <c r="A69" s="1">
        <v>43004</v>
      </c>
      <c r="B69">
        <v>102519.43120000001</v>
      </c>
      <c r="C69">
        <v>102180.60893325001</v>
      </c>
      <c r="E69" s="1">
        <v>43004</v>
      </c>
      <c r="F69">
        <v>8.8307629886058201E-4</v>
      </c>
      <c r="G69">
        <v>6.025790382838777E-4</v>
      </c>
      <c r="H69">
        <v>8.8999999999999995E-4</v>
      </c>
      <c r="I69">
        <v>0</v>
      </c>
    </row>
    <row r="70" spans="1:9" x14ac:dyDescent="0.2">
      <c r="A70" s="1">
        <v>43005</v>
      </c>
      <c r="B70">
        <v>102918.1012</v>
      </c>
      <c r="C70">
        <v>102578.30893325002</v>
      </c>
      <c r="E70" s="1">
        <v>43005</v>
      </c>
      <c r="F70">
        <v>8.8307629886058201E-4</v>
      </c>
      <c r="G70">
        <v>3.8943311385900067E-3</v>
      </c>
      <c r="H70">
        <v>8.8999999999999995E-4</v>
      </c>
      <c r="I70">
        <v>0</v>
      </c>
    </row>
    <row r="71" spans="1:9" x14ac:dyDescent="0.2">
      <c r="A71" s="1">
        <v>43006</v>
      </c>
      <c r="B71">
        <v>103041.40119999999</v>
      </c>
      <c r="C71">
        <v>102701.30893325002</v>
      </c>
      <c r="E71" s="1">
        <v>43006</v>
      </c>
      <c r="F71">
        <v>8.8307629886058201E-4</v>
      </c>
      <c r="G71">
        <v>1.1997600479903337E-3</v>
      </c>
      <c r="H71">
        <v>8.8999999999999995E-4</v>
      </c>
      <c r="I71">
        <v>0</v>
      </c>
    </row>
    <row r="72" spans="1:9" x14ac:dyDescent="0.2">
      <c r="A72" s="1">
        <v>43007</v>
      </c>
      <c r="B72">
        <v>103403.0812</v>
      </c>
      <c r="C72">
        <v>103062.10893325001</v>
      </c>
      <c r="E72" s="1">
        <v>43007</v>
      </c>
      <c r="F72">
        <v>7.2871727006543804E-4</v>
      </c>
      <c r="G72">
        <v>3.5150788895546054E-3</v>
      </c>
      <c r="H72">
        <v>8.8999999999999995E-4</v>
      </c>
      <c r="I72">
        <v>0</v>
      </c>
    </row>
    <row r="73" spans="1:9" x14ac:dyDescent="0.2">
      <c r="A73" s="1">
        <v>43010</v>
      </c>
      <c r="B73">
        <v>103851.07120000001</v>
      </c>
      <c r="C73">
        <v>103397.28393325</v>
      </c>
      <c r="E73" s="1">
        <v>43010</v>
      </c>
      <c r="F73">
        <v>8.8307629886058201E-4</v>
      </c>
      <c r="G73">
        <v>4.3386538231899195E-3</v>
      </c>
      <c r="H73">
        <v>8.8999999999999995E-4</v>
      </c>
      <c r="I73">
        <v>0</v>
      </c>
    </row>
    <row r="74" spans="1:9" x14ac:dyDescent="0.2">
      <c r="A74" s="1">
        <v>43011</v>
      </c>
      <c r="B74">
        <v>104073.01120000001</v>
      </c>
      <c r="C74">
        <v>103618.14393325002</v>
      </c>
      <c r="E74" s="1">
        <v>43011</v>
      </c>
      <c r="F74">
        <v>8.8307629886058201E-4</v>
      </c>
      <c r="G74">
        <v>2.1401395053900619E-3</v>
      </c>
      <c r="H74">
        <v>8.8999999999999995E-4</v>
      </c>
      <c r="I74">
        <v>0</v>
      </c>
    </row>
    <row r="75" spans="1:9" x14ac:dyDescent="0.2">
      <c r="A75" s="1">
        <v>43012</v>
      </c>
      <c r="B75">
        <v>104196.3112</v>
      </c>
      <c r="C75">
        <v>103740.84393325003</v>
      </c>
      <c r="E75" s="1">
        <v>43012</v>
      </c>
      <c r="F75">
        <v>8.8307629886058201E-4</v>
      </c>
      <c r="G75">
        <v>1.1864272720081583E-3</v>
      </c>
      <c r="H75">
        <v>8.8999999999999995E-4</v>
      </c>
      <c r="I75">
        <v>0</v>
      </c>
    </row>
    <row r="76" spans="1:9" x14ac:dyDescent="0.2">
      <c r="A76" s="1">
        <v>43013</v>
      </c>
      <c r="B76">
        <v>104812.8112</v>
      </c>
      <c r="C76">
        <v>104354.34393325003</v>
      </c>
      <c r="E76" s="1">
        <v>43013</v>
      </c>
      <c r="F76">
        <v>8.8307629886058201E-4</v>
      </c>
      <c r="G76">
        <v>5.9251066519197346E-3</v>
      </c>
      <c r="H76">
        <v>8.8999999999999995E-4</v>
      </c>
      <c r="I76">
        <v>0</v>
      </c>
    </row>
    <row r="77" spans="1:9" x14ac:dyDescent="0.2">
      <c r="A77" s="1">
        <v>43014</v>
      </c>
      <c r="B77">
        <v>104693.62120000001</v>
      </c>
      <c r="C77">
        <v>104235.73393325001</v>
      </c>
      <c r="E77" s="1">
        <v>43014</v>
      </c>
      <c r="F77">
        <v>8.8307629886058201E-4</v>
      </c>
      <c r="G77">
        <v>-1.1387732663158409E-3</v>
      </c>
      <c r="H77">
        <v>8.8999999999999995E-4</v>
      </c>
      <c r="I77">
        <v>0</v>
      </c>
    </row>
    <row r="78" spans="1:9" x14ac:dyDescent="0.2">
      <c r="A78" s="1">
        <v>43017</v>
      </c>
      <c r="B78">
        <v>104521.0012</v>
      </c>
      <c r="C78">
        <v>104063.95393325001</v>
      </c>
      <c r="E78" s="1">
        <v>43017</v>
      </c>
      <c r="F78">
        <v>7.6144636522904995E-4</v>
      </c>
      <c r="G78">
        <v>-1.6511381059087782E-3</v>
      </c>
      <c r="H78">
        <v>8.8999999999999995E-4</v>
      </c>
      <c r="I78">
        <v>0</v>
      </c>
    </row>
    <row r="79" spans="1:9" x14ac:dyDescent="0.2">
      <c r="A79" s="1">
        <v>43018</v>
      </c>
      <c r="B79">
        <v>104796.37120000001</v>
      </c>
      <c r="C79">
        <v>104269.47643325001</v>
      </c>
      <c r="E79" s="1">
        <v>43018</v>
      </c>
      <c r="F79">
        <v>7.9995304619854201E-4</v>
      </c>
      <c r="G79">
        <v>2.6383146288640122E-3</v>
      </c>
      <c r="H79">
        <v>8.8999999999999995E-4</v>
      </c>
      <c r="I79">
        <v>0</v>
      </c>
    </row>
    <row r="80" spans="1:9" x14ac:dyDescent="0.2">
      <c r="A80" s="1">
        <v>43019</v>
      </c>
      <c r="B80">
        <v>104960.7712</v>
      </c>
      <c r="C80">
        <v>104392.17643325002</v>
      </c>
      <c r="E80" s="1">
        <v>43019</v>
      </c>
      <c r="F80">
        <v>7.9995304619854201E-4</v>
      </c>
      <c r="G80">
        <v>1.5709685020815556E-3</v>
      </c>
      <c r="H80">
        <v>8.8999999999999995E-4</v>
      </c>
      <c r="I80">
        <v>0</v>
      </c>
    </row>
    <row r="81" spans="1:9" x14ac:dyDescent="0.2">
      <c r="A81" s="1">
        <v>43020</v>
      </c>
      <c r="B81">
        <v>104804.5912</v>
      </c>
      <c r="C81">
        <v>104275.61143325001</v>
      </c>
      <c r="E81" s="1">
        <v>43020</v>
      </c>
      <c r="F81">
        <v>6.4559401740339804E-4</v>
      </c>
      <c r="G81">
        <v>-1.4900792094738604E-3</v>
      </c>
      <c r="H81">
        <v>8.8999999999999995E-4</v>
      </c>
      <c r="I81">
        <v>0</v>
      </c>
    </row>
    <row r="82" spans="1:9" x14ac:dyDescent="0.2">
      <c r="A82" s="1">
        <v>43021</v>
      </c>
      <c r="B82">
        <v>104932.0012</v>
      </c>
      <c r="C82">
        <v>104370.70393325001</v>
      </c>
      <c r="E82" s="1">
        <v>43021</v>
      </c>
      <c r="F82">
        <v>6.4559401740339804E-4</v>
      </c>
      <c r="G82">
        <v>1.2174049638705713E-3</v>
      </c>
      <c r="H82">
        <v>8.8999999999999995E-4</v>
      </c>
      <c r="I82">
        <v>0</v>
      </c>
    </row>
    <row r="83" spans="1:9" x14ac:dyDescent="0.2">
      <c r="A83" s="1">
        <v>43024</v>
      </c>
      <c r="B83">
        <v>105071.7412</v>
      </c>
      <c r="C83">
        <v>104474.99893325003</v>
      </c>
      <c r="E83" s="1">
        <v>43024</v>
      </c>
      <c r="F83">
        <v>7.9995304619854201E-4</v>
      </c>
      <c r="G83">
        <v>1.3335948225142319E-3</v>
      </c>
      <c r="H83">
        <v>8.8999999999999995E-4</v>
      </c>
      <c r="I83">
        <v>0</v>
      </c>
    </row>
    <row r="84" spans="1:9" x14ac:dyDescent="0.2">
      <c r="A84" s="1">
        <v>43025</v>
      </c>
      <c r="B84">
        <v>105145.7212</v>
      </c>
      <c r="C84">
        <v>104530.21393325001</v>
      </c>
      <c r="E84" s="1">
        <v>43025</v>
      </c>
      <c r="F84">
        <v>8.8307629886058201E-4</v>
      </c>
      <c r="G84">
        <v>7.0508049669006556E-4</v>
      </c>
      <c r="H84">
        <v>8.8999999999999995E-4</v>
      </c>
      <c r="I84">
        <v>0</v>
      </c>
    </row>
    <row r="85" spans="1:9" x14ac:dyDescent="0.2">
      <c r="A85" s="1">
        <v>43026</v>
      </c>
      <c r="B85">
        <v>105248.4712</v>
      </c>
      <c r="C85">
        <v>104632.46393325001</v>
      </c>
      <c r="E85" s="1">
        <v>43026</v>
      </c>
      <c r="F85">
        <v>8.8307629886058201E-4</v>
      </c>
      <c r="G85">
        <v>9.7858848397072056E-4</v>
      </c>
      <c r="H85">
        <v>8.8999999999999995E-4</v>
      </c>
      <c r="I85">
        <v>0</v>
      </c>
    </row>
    <row r="86" spans="1:9" x14ac:dyDescent="0.2">
      <c r="A86" s="1">
        <v>43027</v>
      </c>
      <c r="B86">
        <v>105277.2412</v>
      </c>
      <c r="C86">
        <v>104661.09393325001</v>
      </c>
      <c r="E86" s="1">
        <v>43027</v>
      </c>
      <c r="F86">
        <v>8.8307629886058201E-4</v>
      </c>
      <c r="G86">
        <v>2.737368997340575E-4</v>
      </c>
      <c r="H86">
        <v>8.8999999999999995E-4</v>
      </c>
      <c r="I86">
        <v>0</v>
      </c>
    </row>
    <row r="87" spans="1:9" x14ac:dyDescent="0.2">
      <c r="A87" s="1">
        <v>43028</v>
      </c>
      <c r="B87">
        <v>105819.76120000001</v>
      </c>
      <c r="C87">
        <v>105200.97393325002</v>
      </c>
      <c r="E87" s="1">
        <v>43028</v>
      </c>
      <c r="F87">
        <v>8.8307629886058201E-4</v>
      </c>
      <c r="G87">
        <v>5.160483208882371E-3</v>
      </c>
      <c r="H87">
        <v>8.8999999999999995E-4</v>
      </c>
      <c r="I87">
        <v>0</v>
      </c>
    </row>
    <row r="88" spans="1:9" x14ac:dyDescent="0.2">
      <c r="A88" s="1">
        <v>43031</v>
      </c>
      <c r="B88">
        <v>105408.76120000001</v>
      </c>
      <c r="C88">
        <v>104791.97393325002</v>
      </c>
      <c r="E88" s="1">
        <v>43031</v>
      </c>
      <c r="F88">
        <v>8.8307629886058201E-4</v>
      </c>
      <c r="G88">
        <v>-3.889385865971763E-3</v>
      </c>
      <c r="H88">
        <v>8.8999999999999995E-4</v>
      </c>
      <c r="I88">
        <v>0</v>
      </c>
    </row>
    <row r="89" spans="1:9" x14ac:dyDescent="0.2">
      <c r="A89" s="1">
        <v>43032</v>
      </c>
      <c r="B89">
        <v>105593.71120000001</v>
      </c>
      <c r="C89">
        <v>104976.02393325002</v>
      </c>
      <c r="E89" s="1">
        <v>43032</v>
      </c>
      <c r="F89">
        <v>8.8307629886058201E-4</v>
      </c>
      <c r="G89">
        <v>1.7570575143492585E-3</v>
      </c>
      <c r="H89">
        <v>8.8999999999999995E-4</v>
      </c>
      <c r="I89">
        <v>0</v>
      </c>
    </row>
    <row r="90" spans="1:9" x14ac:dyDescent="0.2">
      <c r="A90" s="1">
        <v>43033</v>
      </c>
      <c r="B90">
        <v>105071.7412</v>
      </c>
      <c r="C90">
        <v>104456.59393325001</v>
      </c>
      <c r="E90" s="1">
        <v>43033</v>
      </c>
      <c r="F90">
        <v>8.8307629886058201E-4</v>
      </c>
      <c r="G90">
        <v>-4.9501091362644618E-3</v>
      </c>
      <c r="H90">
        <v>8.8999999999999995E-4</v>
      </c>
      <c r="I90">
        <v>0</v>
      </c>
    </row>
    <row r="91" spans="1:9" x14ac:dyDescent="0.2">
      <c r="A91" s="1">
        <v>43034</v>
      </c>
      <c r="B91">
        <v>105207.37120000001</v>
      </c>
      <c r="C91">
        <v>104591.56393325001</v>
      </c>
      <c r="E91" s="1">
        <v>43034</v>
      </c>
      <c r="F91">
        <v>8.8307629886058201E-4</v>
      </c>
      <c r="G91">
        <v>1.2926475772651201E-3</v>
      </c>
      <c r="H91">
        <v>8.8999999999999995E-4</v>
      </c>
      <c r="I91">
        <v>0</v>
      </c>
    </row>
    <row r="92" spans="1:9" x14ac:dyDescent="0.2">
      <c r="A92" s="1">
        <v>43035</v>
      </c>
      <c r="B92">
        <v>106066.3612</v>
      </c>
      <c r="C92">
        <v>105446.37393325</v>
      </c>
      <c r="E92" s="1">
        <v>43035</v>
      </c>
      <c r="F92">
        <v>8.8307629886058201E-4</v>
      </c>
      <c r="G92">
        <v>8.176199045458004E-3</v>
      </c>
      <c r="H92">
        <v>8.8999999999999995E-4</v>
      </c>
      <c r="I92">
        <v>0</v>
      </c>
    </row>
    <row r="93" spans="1:9" x14ac:dyDescent="0.2">
      <c r="A93" s="1">
        <v>43038</v>
      </c>
      <c r="B93">
        <v>105671.8012</v>
      </c>
      <c r="C93">
        <v>105053.73393325001</v>
      </c>
      <c r="E93" s="1">
        <v>43038</v>
      </c>
      <c r="F93">
        <v>8.8307629886058201E-4</v>
      </c>
      <c r="G93">
        <v>-3.7251173800006972E-3</v>
      </c>
      <c r="H93">
        <v>8.8999999999999995E-4</v>
      </c>
      <c r="I93">
        <v>0</v>
      </c>
    </row>
    <row r="94" spans="1:9" x14ac:dyDescent="0.2">
      <c r="A94" s="1">
        <v>43039</v>
      </c>
      <c r="B94">
        <v>105836.2012</v>
      </c>
      <c r="C94">
        <v>105217.33393325</v>
      </c>
      <c r="E94" s="1">
        <v>43039</v>
      </c>
      <c r="F94">
        <v>7.2871727006543804E-4</v>
      </c>
      <c r="G94">
        <v>1.5579357351508366E-3</v>
      </c>
      <c r="H94">
        <v>8.8999999999999995E-4</v>
      </c>
      <c r="I94">
        <v>0</v>
      </c>
    </row>
    <row r="95" spans="1:9" x14ac:dyDescent="0.2">
      <c r="A95" s="1">
        <v>43040</v>
      </c>
      <c r="B95">
        <v>105975.9412</v>
      </c>
      <c r="C95">
        <v>105356.39393325003</v>
      </c>
      <c r="E95" s="1">
        <v>43040</v>
      </c>
      <c r="F95">
        <v>6.4559401740339804E-4</v>
      </c>
      <c r="G95">
        <v>1.3221854948474892E-3</v>
      </c>
      <c r="H95">
        <v>8.8999999999999995E-4</v>
      </c>
      <c r="I95">
        <v>0</v>
      </c>
    </row>
    <row r="96" spans="1:9" x14ac:dyDescent="0.2">
      <c r="A96" s="1">
        <v>43041</v>
      </c>
      <c r="B96">
        <v>106017.04119999999</v>
      </c>
      <c r="C96">
        <v>105387.06893325</v>
      </c>
      <c r="E96" s="1">
        <v>43041</v>
      </c>
      <c r="F96">
        <v>8.8307629886058201E-4</v>
      </c>
      <c r="G96">
        <v>3.8836459668323389E-4</v>
      </c>
      <c r="H96">
        <v>8.8999999999999995E-4</v>
      </c>
      <c r="I96">
        <v>0</v>
      </c>
    </row>
    <row r="97" spans="1:9" x14ac:dyDescent="0.2">
      <c r="A97" s="1">
        <v>43042</v>
      </c>
      <c r="B97">
        <v>106370.5012</v>
      </c>
      <c r="C97">
        <v>105738.80893325001</v>
      </c>
      <c r="E97" s="1">
        <v>43042</v>
      </c>
      <c r="F97">
        <v>8.8307629886058201E-4</v>
      </c>
      <c r="G97">
        <v>3.3386389223184661E-3</v>
      </c>
      <c r="H97">
        <v>8.8999999999999995E-4</v>
      </c>
      <c r="I97">
        <v>0</v>
      </c>
    </row>
    <row r="98" spans="1:9" x14ac:dyDescent="0.2">
      <c r="A98" s="1">
        <v>43045</v>
      </c>
      <c r="B98">
        <v>106534.90120000001</v>
      </c>
      <c r="C98">
        <v>105902.40893325003</v>
      </c>
      <c r="E98" s="1">
        <v>43045</v>
      </c>
      <c r="F98">
        <v>7.9995304619854201E-4</v>
      </c>
      <c r="G98">
        <v>1.5476881408397528E-3</v>
      </c>
      <c r="H98">
        <v>8.8999999999999995E-4</v>
      </c>
      <c r="I98">
        <v>0</v>
      </c>
    </row>
    <row r="99" spans="1:9" x14ac:dyDescent="0.2">
      <c r="A99" s="1">
        <v>43046</v>
      </c>
      <c r="B99">
        <v>106460.92120000001</v>
      </c>
      <c r="C99">
        <v>105847.19393325003</v>
      </c>
      <c r="E99" s="1">
        <v>43046</v>
      </c>
      <c r="F99">
        <v>8.8307629886058201E-4</v>
      </c>
      <c r="G99">
        <v>-6.9538342669502344E-4</v>
      </c>
      <c r="H99">
        <v>8.8999999999999995E-4</v>
      </c>
      <c r="I99">
        <v>0</v>
      </c>
    </row>
    <row r="100" spans="1:9" x14ac:dyDescent="0.2">
      <c r="A100" s="1">
        <v>43047</v>
      </c>
      <c r="B100">
        <v>106641.76120000001</v>
      </c>
      <c r="C100">
        <v>106027.15393325003</v>
      </c>
      <c r="E100" s="1">
        <v>43047</v>
      </c>
      <c r="F100">
        <v>8.8307629886058201E-4</v>
      </c>
      <c r="G100">
        <v>1.7010090076158724E-3</v>
      </c>
      <c r="H100">
        <v>8.8999999999999995E-4</v>
      </c>
      <c r="I100">
        <v>0</v>
      </c>
    </row>
    <row r="101" spans="1:9" x14ac:dyDescent="0.2">
      <c r="A101" s="1">
        <v>43048</v>
      </c>
      <c r="B101">
        <v>106255.42120000001</v>
      </c>
      <c r="C101">
        <v>105642.69393325003</v>
      </c>
      <c r="E101" s="1">
        <v>43048</v>
      </c>
      <c r="F101">
        <v>8.8307629886058201E-4</v>
      </c>
      <c r="G101">
        <v>-3.6278028636486347E-3</v>
      </c>
      <c r="H101">
        <v>8.8999999999999995E-4</v>
      </c>
      <c r="I101">
        <v>0</v>
      </c>
    </row>
    <row r="102" spans="1:9" x14ac:dyDescent="0.2">
      <c r="A102" s="1">
        <v>43049</v>
      </c>
      <c r="B102">
        <v>106222.54119999999</v>
      </c>
      <c r="C102">
        <v>105609.97393325</v>
      </c>
      <c r="E102" s="1">
        <v>43049</v>
      </c>
      <c r="F102">
        <v>8.8307629886058201E-4</v>
      </c>
      <c r="G102">
        <v>-3.0987333927273085E-4</v>
      </c>
      <c r="H102">
        <v>8.8999999999999995E-4</v>
      </c>
      <c r="I102">
        <v>0</v>
      </c>
    </row>
    <row r="103" spans="1:9" x14ac:dyDescent="0.2">
      <c r="A103" s="1">
        <v>43052</v>
      </c>
      <c r="B103">
        <v>106321.18119999999</v>
      </c>
      <c r="C103">
        <v>105708.13393325001</v>
      </c>
      <c r="E103" s="1">
        <v>43052</v>
      </c>
      <c r="F103">
        <v>8.8307629886058201E-4</v>
      </c>
      <c r="G103">
        <v>9.2990817156809297E-4</v>
      </c>
      <c r="H103">
        <v>8.8999999999999995E-4</v>
      </c>
      <c r="I103">
        <v>0</v>
      </c>
    </row>
    <row r="104" spans="1:9" x14ac:dyDescent="0.2">
      <c r="A104" s="1">
        <v>43053</v>
      </c>
      <c r="B104">
        <v>106074.58120000002</v>
      </c>
      <c r="C104">
        <v>105462.73393325003</v>
      </c>
      <c r="E104" s="1">
        <v>43053</v>
      </c>
      <c r="F104">
        <v>8.8307629886058201E-4</v>
      </c>
      <c r="G104">
        <v>-2.3226106143303758E-3</v>
      </c>
      <c r="H104">
        <v>8.8999999999999995E-4</v>
      </c>
      <c r="I104">
        <v>0</v>
      </c>
    </row>
    <row r="105" spans="1:9" x14ac:dyDescent="0.2">
      <c r="A105" s="1">
        <v>43054</v>
      </c>
      <c r="B105">
        <v>105544.3912</v>
      </c>
      <c r="C105">
        <v>104935.12393325001</v>
      </c>
      <c r="E105" s="1">
        <v>43054</v>
      </c>
      <c r="F105">
        <v>8.8307629886058201E-4</v>
      </c>
      <c r="G105">
        <v>-5.0052380398091815E-3</v>
      </c>
      <c r="H105">
        <v>8.8999999999999995E-4</v>
      </c>
      <c r="I105">
        <v>0</v>
      </c>
    </row>
    <row r="106" spans="1:9" x14ac:dyDescent="0.2">
      <c r="A106" s="1">
        <v>43055</v>
      </c>
      <c r="B106">
        <v>106440.37120000001</v>
      </c>
      <c r="C106">
        <v>105826.74393325002</v>
      </c>
      <c r="E106" s="1">
        <v>43055</v>
      </c>
      <c r="F106">
        <v>8.8307629886058201E-4</v>
      </c>
      <c r="G106">
        <v>8.50101388238967E-3</v>
      </c>
      <c r="H106">
        <v>8.8999999999999995E-4</v>
      </c>
      <c r="I106">
        <v>0</v>
      </c>
    </row>
    <row r="107" spans="1:9" x14ac:dyDescent="0.2">
      <c r="A107" s="1">
        <v>43056</v>
      </c>
      <c r="B107">
        <v>106128.01120000001</v>
      </c>
      <c r="C107">
        <v>105515.90393325003</v>
      </c>
      <c r="E107" s="1">
        <v>43056</v>
      </c>
      <c r="F107">
        <v>8.8307629886058201E-4</v>
      </c>
      <c r="G107">
        <v>-2.9386745031319732E-3</v>
      </c>
      <c r="H107">
        <v>8.8999999999999995E-4</v>
      </c>
      <c r="I107">
        <v>0</v>
      </c>
    </row>
    <row r="108" spans="1:9" x14ac:dyDescent="0.2">
      <c r="A108" s="1">
        <v>43059</v>
      </c>
      <c r="B108">
        <v>106308.8512</v>
      </c>
      <c r="C108">
        <v>105695.86393325003</v>
      </c>
      <c r="E108" s="1">
        <v>43059</v>
      </c>
      <c r="F108">
        <v>8.8307629886058201E-4</v>
      </c>
      <c r="G108">
        <v>1.7063522841852079E-3</v>
      </c>
      <c r="H108">
        <v>8.8999999999999995E-4</v>
      </c>
      <c r="I108">
        <v>0</v>
      </c>
    </row>
    <row r="109" spans="1:9" x14ac:dyDescent="0.2">
      <c r="A109" s="1">
        <v>43060</v>
      </c>
      <c r="B109">
        <v>107003.4412</v>
      </c>
      <c r="C109">
        <v>106387.07393325004</v>
      </c>
      <c r="E109" s="1">
        <v>43060</v>
      </c>
      <c r="F109">
        <v>4.69075640859962E-4</v>
      </c>
      <c r="G109">
        <v>6.5427797135114117E-3</v>
      </c>
      <c r="H109">
        <v>8.8999999999999995E-4</v>
      </c>
      <c r="I109">
        <v>0</v>
      </c>
    </row>
    <row r="110" spans="1:9" x14ac:dyDescent="0.2">
      <c r="A110" s="1">
        <v>43061</v>
      </c>
      <c r="B110">
        <v>106908.9112</v>
      </c>
      <c r="C110">
        <v>106316.52143325002</v>
      </c>
      <c r="E110" s="1">
        <v>43061</v>
      </c>
      <c r="F110">
        <v>7.9995304619854201E-4</v>
      </c>
      <c r="G110">
        <v>-8.8464940959274659E-4</v>
      </c>
      <c r="H110">
        <v>8.8999999999999995E-4</v>
      </c>
      <c r="I110">
        <v>0</v>
      </c>
    </row>
    <row r="111" spans="1:9" x14ac:dyDescent="0.2">
      <c r="A111" s="1">
        <v>43063</v>
      </c>
      <c r="B111">
        <v>107155.51120000001</v>
      </c>
      <c r="C111">
        <v>106500.57143325004</v>
      </c>
      <c r="E111" s="1">
        <v>43063</v>
      </c>
      <c r="F111">
        <v>7.9995304619854201E-4</v>
      </c>
      <c r="G111">
        <v>2.3098244533416336E-3</v>
      </c>
      <c r="H111">
        <v>8.8999999999999995E-4</v>
      </c>
      <c r="I111">
        <v>0</v>
      </c>
    </row>
    <row r="112" spans="1:9" x14ac:dyDescent="0.2">
      <c r="A112" s="1">
        <v>43066</v>
      </c>
      <c r="B112">
        <v>107102.08120000002</v>
      </c>
      <c r="C112">
        <v>106460.69393325003</v>
      </c>
      <c r="E112" s="1">
        <v>43066</v>
      </c>
      <c r="F112">
        <v>8.8307629886058201E-4</v>
      </c>
      <c r="G112">
        <v>-4.9930864956212724E-4</v>
      </c>
      <c r="H112">
        <v>8.8999999999999995E-4</v>
      </c>
      <c r="I112">
        <v>0</v>
      </c>
    </row>
    <row r="113" spans="1:9" x14ac:dyDescent="0.2">
      <c r="A113" s="1">
        <v>43067</v>
      </c>
      <c r="B113">
        <v>108187.12120000001</v>
      </c>
      <c r="C113">
        <v>107540.45393325001</v>
      </c>
      <c r="E113" s="1">
        <v>43067</v>
      </c>
      <c r="F113">
        <v>7.9995304619854201E-4</v>
      </c>
      <c r="G113">
        <v>1.0144871844137825E-2</v>
      </c>
      <c r="H113">
        <v>8.8999999999999995E-4</v>
      </c>
      <c r="I113">
        <v>0</v>
      </c>
    </row>
    <row r="114" spans="1:9" x14ac:dyDescent="0.2">
      <c r="A114" s="1">
        <v>43068</v>
      </c>
      <c r="B114">
        <v>108121.3612</v>
      </c>
      <c r="C114">
        <v>107491.37393325001</v>
      </c>
      <c r="E114" s="1">
        <v>43068</v>
      </c>
      <c r="F114">
        <v>8.8307629886058201E-4</v>
      </c>
      <c r="G114">
        <v>-6.086658804733329E-4</v>
      </c>
      <c r="H114">
        <v>8.8999999999999995E-4</v>
      </c>
      <c r="I114">
        <v>0</v>
      </c>
    </row>
    <row r="115" spans="1:9" x14ac:dyDescent="0.2">
      <c r="A115" s="1">
        <v>43069</v>
      </c>
      <c r="B115">
        <v>109066.6612</v>
      </c>
      <c r="C115">
        <v>108432.07393325002</v>
      </c>
      <c r="E115" s="1">
        <v>43069</v>
      </c>
      <c r="F115">
        <v>8.8307629886058201E-4</v>
      </c>
      <c r="G115">
        <v>8.7549008412318198E-3</v>
      </c>
      <c r="H115">
        <v>8.8999999999999995E-4</v>
      </c>
      <c r="I115">
        <v>0</v>
      </c>
    </row>
    <row r="116" spans="1:9" x14ac:dyDescent="0.2">
      <c r="A116" s="1">
        <v>43070</v>
      </c>
      <c r="B116">
        <v>108840.6112</v>
      </c>
      <c r="C116">
        <v>108207.12393325001</v>
      </c>
      <c r="E116" s="1">
        <v>43070</v>
      </c>
      <c r="F116">
        <v>8.8307629886058201E-4</v>
      </c>
      <c r="G116">
        <v>-2.0753933813818775E-3</v>
      </c>
      <c r="H116">
        <v>8.8999999999999995E-4</v>
      </c>
      <c r="I116">
        <v>0</v>
      </c>
    </row>
    <row r="117" spans="1:9" x14ac:dyDescent="0.2">
      <c r="A117" s="1">
        <v>43073</v>
      </c>
      <c r="B117">
        <v>108709.0912</v>
      </c>
      <c r="C117">
        <v>108076.24393325002</v>
      </c>
      <c r="E117" s="1">
        <v>43073</v>
      </c>
      <c r="F117">
        <v>8.8307629886058201E-4</v>
      </c>
      <c r="G117">
        <v>-1.2100128563865733E-3</v>
      </c>
      <c r="H117">
        <v>8.8999999999999995E-4</v>
      </c>
      <c r="I117">
        <v>0</v>
      </c>
    </row>
    <row r="118" spans="1:9" x14ac:dyDescent="0.2">
      <c r="A118" s="1">
        <v>43074</v>
      </c>
      <c r="B118">
        <v>108318.6412</v>
      </c>
      <c r="C118">
        <v>107687.69393325002</v>
      </c>
      <c r="E118" s="1">
        <v>43074</v>
      </c>
      <c r="F118">
        <v>8.8307629886058201E-4</v>
      </c>
      <c r="G118">
        <v>-3.5965775724993891E-3</v>
      </c>
      <c r="H118">
        <v>8.8999999999999995E-4</v>
      </c>
      <c r="I118">
        <v>0</v>
      </c>
    </row>
    <row r="119" spans="1:9" x14ac:dyDescent="0.2">
      <c r="A119" s="1">
        <v>43075</v>
      </c>
      <c r="B119">
        <v>108339.1912</v>
      </c>
      <c r="C119">
        <v>107708.14393325003</v>
      </c>
      <c r="E119" s="1">
        <v>43075</v>
      </c>
      <c r="F119">
        <v>8.8307629886058201E-4</v>
      </c>
      <c r="G119">
        <v>1.8997682282765823E-4</v>
      </c>
      <c r="H119">
        <v>8.8999999999999995E-4</v>
      </c>
      <c r="I119">
        <v>0</v>
      </c>
    </row>
    <row r="120" spans="1:9" x14ac:dyDescent="0.2">
      <c r="A120" s="1">
        <v>43076</v>
      </c>
      <c r="B120">
        <v>108680.32120000001</v>
      </c>
      <c r="C120">
        <v>108047.61393325002</v>
      </c>
      <c r="E120" s="1">
        <v>43076</v>
      </c>
      <c r="F120">
        <v>8.8307629886058201E-4</v>
      </c>
      <c r="G120">
        <v>3.1530162589271543E-3</v>
      </c>
      <c r="H120">
        <v>8.8999999999999995E-4</v>
      </c>
      <c r="I120">
        <v>0</v>
      </c>
    </row>
    <row r="121" spans="1:9" x14ac:dyDescent="0.2">
      <c r="A121" s="1">
        <v>43077</v>
      </c>
      <c r="B121">
        <v>109272.1612</v>
      </c>
      <c r="C121">
        <v>108636.57393325002</v>
      </c>
      <c r="E121" s="1">
        <v>43077</v>
      </c>
      <c r="F121">
        <v>8.8307629886058201E-4</v>
      </c>
      <c r="G121">
        <v>5.4530995569356524E-3</v>
      </c>
      <c r="H121">
        <v>8.8999999999999995E-4</v>
      </c>
      <c r="I121">
        <v>0</v>
      </c>
    </row>
    <row r="122" spans="1:9" x14ac:dyDescent="0.2">
      <c r="A122" s="1">
        <v>43080</v>
      </c>
      <c r="B122">
        <v>109600.96120000001</v>
      </c>
      <c r="C122">
        <v>108963.77393325002</v>
      </c>
      <c r="E122" s="1">
        <v>43080</v>
      </c>
      <c r="F122">
        <v>7.9995304619854201E-4</v>
      </c>
      <c r="G122">
        <v>3.0130691876012632E-3</v>
      </c>
      <c r="H122">
        <v>8.8999999999999995E-4</v>
      </c>
      <c r="I122">
        <v>0</v>
      </c>
    </row>
    <row r="123" spans="1:9" x14ac:dyDescent="0.2">
      <c r="A123" s="1">
        <v>43081</v>
      </c>
      <c r="B123">
        <v>109794.13119999999</v>
      </c>
      <c r="C123">
        <v>109107.94643325002</v>
      </c>
      <c r="E123" s="1">
        <v>43081</v>
      </c>
      <c r="F123">
        <v>6.4559401740339804E-4</v>
      </c>
      <c r="G123">
        <v>1.7648605009198694E-3</v>
      </c>
      <c r="H123">
        <v>8.8999999999999995E-4</v>
      </c>
      <c r="I123">
        <v>0</v>
      </c>
    </row>
    <row r="124" spans="1:9" x14ac:dyDescent="0.2">
      <c r="A124" s="1">
        <v>43082</v>
      </c>
      <c r="B124">
        <v>109781.8012</v>
      </c>
      <c r="C124">
        <v>109098.76643325003</v>
      </c>
      <c r="E124" s="1">
        <v>43082</v>
      </c>
      <c r="F124">
        <v>7.9995304619854201E-4</v>
      </c>
      <c r="G124">
        <v>-1.1245220781157777E-4</v>
      </c>
      <c r="H124">
        <v>8.8999999999999995E-4</v>
      </c>
      <c r="I124">
        <v>0</v>
      </c>
    </row>
    <row r="125" spans="1:9" x14ac:dyDescent="0.2">
      <c r="A125" s="1">
        <v>43083</v>
      </c>
      <c r="B125">
        <v>109333.81120000001</v>
      </c>
      <c r="C125">
        <v>108765.22643325003</v>
      </c>
      <c r="E125" s="1">
        <v>43083</v>
      </c>
      <c r="F125">
        <v>8.8307629886058201E-4</v>
      </c>
      <c r="G125">
        <v>-4.0862230552951261E-3</v>
      </c>
      <c r="H125">
        <v>8.8999999999999995E-4</v>
      </c>
      <c r="I125">
        <v>0</v>
      </c>
    </row>
    <row r="126" spans="1:9" x14ac:dyDescent="0.2">
      <c r="A126" s="1">
        <v>43084</v>
      </c>
      <c r="B126">
        <v>109683.1612</v>
      </c>
      <c r="C126">
        <v>109112.87643325001</v>
      </c>
      <c r="E126" s="1">
        <v>43084</v>
      </c>
      <c r="F126">
        <v>8.8307629886058201E-4</v>
      </c>
      <c r="G126">
        <v>3.1995784084919289E-3</v>
      </c>
      <c r="H126">
        <v>8.8999999999999995E-4</v>
      </c>
      <c r="I126">
        <v>0</v>
      </c>
    </row>
    <row r="127" spans="1:9" x14ac:dyDescent="0.2">
      <c r="A127" s="1">
        <v>43087</v>
      </c>
      <c r="B127">
        <v>110377.7512</v>
      </c>
      <c r="C127">
        <v>109804.08643325002</v>
      </c>
      <c r="E127" s="1">
        <v>43087</v>
      </c>
      <c r="F127">
        <v>2.8445203660897202E-4</v>
      </c>
      <c r="G127">
        <v>6.3412254699635956E-3</v>
      </c>
      <c r="H127">
        <v>8.8999999999999995E-4</v>
      </c>
      <c r="I127">
        <v>0</v>
      </c>
    </row>
    <row r="128" spans="1:9" x14ac:dyDescent="0.2">
      <c r="A128" s="1">
        <v>43088</v>
      </c>
      <c r="B128">
        <v>109954.42120000001</v>
      </c>
      <c r="C128">
        <v>110225.35643325001</v>
      </c>
      <c r="E128" s="1">
        <v>43088</v>
      </c>
      <c r="F128">
        <v>8.8307629886058201E-4</v>
      </c>
      <c r="G128">
        <v>-3.840417598806759E-3</v>
      </c>
      <c r="H128">
        <v>8.8999999999999995E-4</v>
      </c>
      <c r="I128">
        <v>0</v>
      </c>
    </row>
    <row r="129" spans="1:9" x14ac:dyDescent="0.2">
      <c r="A129" s="1">
        <v>43089</v>
      </c>
      <c r="B129">
        <v>109896.88119999999</v>
      </c>
      <c r="C129">
        <v>110167.67643324999</v>
      </c>
      <c r="E129" s="1">
        <v>43089</v>
      </c>
      <c r="F129">
        <v>8.8307629886058201E-4</v>
      </c>
      <c r="G129">
        <v>-5.2401092937097427E-4</v>
      </c>
      <c r="H129">
        <v>8.8999999999999995E-4</v>
      </c>
      <c r="I129">
        <v>0</v>
      </c>
    </row>
    <row r="130" spans="1:9" x14ac:dyDescent="0.2">
      <c r="A130" s="1">
        <v>43090</v>
      </c>
      <c r="B130">
        <v>110122.93119999999</v>
      </c>
      <c r="C130">
        <v>110394.27643324999</v>
      </c>
      <c r="E130" s="1">
        <v>43090</v>
      </c>
      <c r="F130">
        <v>8.8307629886058201E-4</v>
      </c>
      <c r="G130">
        <v>2.0596936673782399E-3</v>
      </c>
      <c r="H130">
        <v>8.8999999999999995E-4</v>
      </c>
      <c r="I130">
        <v>0</v>
      </c>
    </row>
    <row r="131" spans="1:9" x14ac:dyDescent="0.2">
      <c r="A131" s="1">
        <v>43091</v>
      </c>
      <c r="B131">
        <v>110094.1612</v>
      </c>
      <c r="C131">
        <v>110365.43643325</v>
      </c>
      <c r="E131" s="1">
        <v>43091</v>
      </c>
      <c r="F131">
        <v>8.8307629886058201E-4</v>
      </c>
      <c r="G131">
        <v>-2.6160400627847066E-4</v>
      </c>
      <c r="H131">
        <v>8.8999999999999995E-4</v>
      </c>
      <c r="I131">
        <v>0</v>
      </c>
    </row>
    <row r="132" spans="1:9" x14ac:dyDescent="0.2">
      <c r="A132" s="1">
        <v>43095</v>
      </c>
      <c r="B132">
        <v>109962.6412</v>
      </c>
      <c r="C132">
        <v>110233.59643325</v>
      </c>
      <c r="E132" s="1">
        <v>43095</v>
      </c>
      <c r="F132">
        <v>8.8307629886058201E-4</v>
      </c>
      <c r="G132">
        <v>-1.1962169638517932E-3</v>
      </c>
      <c r="H132">
        <v>8.8999999999999995E-4</v>
      </c>
      <c r="I132">
        <v>0</v>
      </c>
    </row>
    <row r="133" spans="1:9" x14ac:dyDescent="0.2">
      <c r="A133" s="1">
        <v>43096</v>
      </c>
      <c r="B133">
        <v>110016.07120000001</v>
      </c>
      <c r="C133">
        <v>110287.15643325</v>
      </c>
      <c r="E133" s="1">
        <v>43096</v>
      </c>
      <c r="F133">
        <v>8.8307629886058201E-4</v>
      </c>
      <c r="G133">
        <v>4.8654515513303436E-4</v>
      </c>
      <c r="H133">
        <v>8.8999999999999995E-4</v>
      </c>
      <c r="I133">
        <v>0</v>
      </c>
    </row>
    <row r="134" spans="1:9" x14ac:dyDescent="0.2">
      <c r="A134" s="1">
        <v>43097</v>
      </c>
      <c r="B134">
        <v>110242.12120000001</v>
      </c>
      <c r="C134">
        <v>110513.75643325</v>
      </c>
      <c r="E134" s="1">
        <v>43097</v>
      </c>
      <c r="F134">
        <v>8.8307629886058201E-4</v>
      </c>
      <c r="G134">
        <v>2.0574592248990401E-3</v>
      </c>
      <c r="H134">
        <v>8.8999999999999995E-4</v>
      </c>
      <c r="I134">
        <v>0</v>
      </c>
    </row>
    <row r="135" spans="1:9" x14ac:dyDescent="0.2">
      <c r="A135" s="1">
        <v>43098</v>
      </c>
      <c r="B135">
        <v>109827.01120000001</v>
      </c>
      <c r="C135">
        <v>110097.63643325001</v>
      </c>
      <c r="E135" s="1">
        <v>43098</v>
      </c>
      <c r="F135">
        <v>8.8307629886058201E-4</v>
      </c>
      <c r="G135">
        <v>-3.7704856833538315E-3</v>
      </c>
      <c r="H135">
        <v>8.8999999999999995E-4</v>
      </c>
      <c r="I13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2019-11-22T03:03:50Z</dcterms:modified>
</cp:coreProperties>
</file>