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neDrive\学习\2019-8\pt\git\Source Code\week 10\"/>
    </mc:Choice>
  </mc:AlternateContent>
  <xr:revisionPtr revIDLastSave="13" documentId="8_{07988A1D-E2F1-481C-9764-A1E728003BED}" xr6:coauthVersionLast="45" xr6:coauthVersionMax="45" xr10:uidLastSave="{41D8F5AC-3C33-4E2C-8BA3-A223C5376639}"/>
  <bookViews>
    <workbookView xWindow="-120" yWindow="-120" windowWidth="29040" windowHeight="15840" activeTab="1" xr2:uid="{00000000-000D-0000-FFFF-FFFF00000000}"/>
  </bookViews>
  <sheets>
    <sheet name="test_y_df" sheetId="1" r:id="rId1"/>
    <sheet name="Sheet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1" l="1"/>
  <c r="K5" i="1"/>
  <c r="J7" i="1"/>
  <c r="J5" i="1"/>
  <c r="J3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2" i="2"/>
  <c r="J1" i="2" s="1"/>
  <c r="H63" i="2" l="1"/>
  <c r="H48" i="2"/>
  <c r="H113" i="2"/>
  <c r="H75" i="2"/>
  <c r="H85" i="2"/>
  <c r="H21" i="2"/>
  <c r="H8" i="2"/>
  <c r="H60" i="2"/>
  <c r="H26" i="2"/>
  <c r="H94" i="2"/>
  <c r="H103" i="2"/>
  <c r="H102" i="2"/>
  <c r="I2" i="1"/>
  <c r="I132" i="2"/>
  <c r="I41" i="2"/>
  <c r="I23" i="2"/>
  <c r="I45" i="2"/>
  <c r="I50" i="2"/>
  <c r="I32" i="2"/>
  <c r="I131" i="2"/>
  <c r="I79" i="2"/>
  <c r="I67" i="2"/>
  <c r="I63" i="2"/>
  <c r="I126" i="2"/>
  <c r="I65" i="2"/>
  <c r="I64" i="2"/>
  <c r="M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2" i="1"/>
  <c r="I46" i="2" l="1"/>
  <c r="I38" i="2"/>
  <c r="I122" i="2"/>
  <c r="I13" i="2"/>
  <c r="H114" i="2"/>
  <c r="H115" i="2"/>
  <c r="H10" i="2"/>
  <c r="H134" i="2"/>
  <c r="H32" i="2"/>
  <c r="I91" i="2"/>
  <c r="I56" i="2"/>
  <c r="I14" i="2"/>
  <c r="H126" i="2"/>
  <c r="H2" i="2"/>
  <c r="H118" i="2"/>
  <c r="H15" i="2"/>
  <c r="I76" i="2"/>
  <c r="I68" i="2"/>
  <c r="I81" i="2"/>
  <c r="H95" i="2"/>
  <c r="H46" i="2"/>
  <c r="H44" i="2"/>
  <c r="H76" i="2"/>
  <c r="I2" i="2"/>
  <c r="I30" i="2"/>
  <c r="I115" i="2"/>
  <c r="I80" i="2"/>
  <c r="I27" i="2"/>
  <c r="I49" i="2"/>
  <c r="H7" i="2"/>
  <c r="H47" i="2"/>
  <c r="H105" i="2"/>
  <c r="H86" i="2"/>
  <c r="H61" i="2"/>
  <c r="H129" i="2"/>
  <c r="H99" i="2"/>
  <c r="H50" i="2"/>
  <c r="I42" i="2"/>
  <c r="I71" i="2"/>
  <c r="I5" i="2"/>
  <c r="I127" i="2"/>
  <c r="I87" i="2"/>
  <c r="I92" i="2"/>
  <c r="I16" i="2"/>
  <c r="I105" i="2"/>
  <c r="I51" i="2"/>
  <c r="I48" i="2"/>
  <c r="I61" i="2"/>
  <c r="H6" i="2"/>
  <c r="H19" i="2"/>
  <c r="H83" i="2"/>
  <c r="H14" i="2"/>
  <c r="H88" i="2"/>
  <c r="H120" i="2"/>
  <c r="H70" i="2"/>
  <c r="H45" i="2"/>
  <c r="H112" i="2"/>
  <c r="H84" i="2"/>
  <c r="H34" i="2"/>
  <c r="I54" i="2"/>
  <c r="I107" i="2"/>
  <c r="I89" i="2"/>
  <c r="I10" i="2"/>
  <c r="I52" i="2"/>
  <c r="I104" i="2"/>
  <c r="I124" i="2"/>
  <c r="I117" i="2"/>
  <c r="I75" i="2"/>
  <c r="I60" i="2"/>
  <c r="I73" i="2"/>
  <c r="H18" i="2"/>
  <c r="H31" i="2"/>
  <c r="H131" i="2"/>
  <c r="H122" i="2"/>
  <c r="H73" i="2"/>
  <c r="H104" i="2"/>
  <c r="H53" i="2"/>
  <c r="H28" i="2"/>
  <c r="H97" i="2"/>
  <c r="H68" i="2"/>
  <c r="H17" i="2"/>
  <c r="I57" i="2"/>
  <c r="H52" i="2"/>
  <c r="I6" i="2"/>
  <c r="I12" i="2"/>
  <c r="H37" i="2"/>
  <c r="I103" i="2"/>
  <c r="H90" i="2"/>
  <c r="H4" i="2"/>
  <c r="I59" i="2"/>
  <c r="H29" i="2"/>
  <c r="I26" i="2"/>
  <c r="I58" i="2"/>
  <c r="I116" i="2"/>
  <c r="I29" i="2"/>
  <c r="I111" i="2"/>
  <c r="I72" i="2"/>
  <c r="I85" i="2"/>
  <c r="H30" i="2"/>
  <c r="H43" i="2"/>
  <c r="H11" i="2"/>
  <c r="H106" i="2"/>
  <c r="H57" i="2"/>
  <c r="H87" i="2"/>
  <c r="H38" i="2"/>
  <c r="H13" i="2"/>
  <c r="H81" i="2"/>
  <c r="H51" i="2"/>
  <c r="H128" i="2"/>
  <c r="I78" i="2"/>
  <c r="I62" i="2"/>
  <c r="I19" i="2"/>
  <c r="I82" i="2"/>
  <c r="I17" i="2"/>
  <c r="I128" i="2"/>
  <c r="I125" i="2"/>
  <c r="I22" i="2"/>
  <c r="I4" i="2"/>
  <c r="I84" i="2"/>
  <c r="I97" i="2"/>
  <c r="H42" i="2"/>
  <c r="H55" i="2"/>
  <c r="H59" i="2"/>
  <c r="H89" i="2"/>
  <c r="H40" i="2"/>
  <c r="H72" i="2"/>
  <c r="H22" i="2"/>
  <c r="H92" i="2"/>
  <c r="H64" i="2"/>
  <c r="H36" i="2"/>
  <c r="H111" i="2"/>
  <c r="I119" i="2"/>
  <c r="H27" i="2"/>
  <c r="I40" i="2"/>
  <c r="I25" i="2"/>
  <c r="H132" i="2"/>
  <c r="I18" i="2"/>
  <c r="I24" i="2"/>
  <c r="H116" i="2"/>
  <c r="I135" i="2"/>
  <c r="I31" i="2"/>
  <c r="I102" i="2"/>
  <c r="I110" i="2"/>
  <c r="I43" i="2"/>
  <c r="I47" i="2"/>
  <c r="I8" i="2"/>
  <c r="I35" i="2"/>
  <c r="I21" i="2"/>
  <c r="I94" i="2"/>
  <c r="I53" i="2"/>
  <c r="I108" i="2"/>
  <c r="I121" i="2"/>
  <c r="H66" i="2"/>
  <c r="H79" i="2"/>
  <c r="H93" i="2"/>
  <c r="H58" i="2"/>
  <c r="H9" i="2"/>
  <c r="H39" i="2"/>
  <c r="H100" i="2"/>
  <c r="H133" i="2"/>
  <c r="H33" i="2"/>
  <c r="H3" i="2"/>
  <c r="H80" i="2"/>
  <c r="I123" i="2"/>
  <c r="I44" i="2"/>
  <c r="I113" i="2"/>
  <c r="H23" i="2"/>
  <c r="H77" i="2"/>
  <c r="H12" i="2"/>
  <c r="H124" i="2"/>
  <c r="H98" i="2"/>
  <c r="I118" i="2"/>
  <c r="I98" i="2"/>
  <c r="I39" i="2"/>
  <c r="I69" i="2"/>
  <c r="H71" i="2"/>
  <c r="H127" i="2"/>
  <c r="H62" i="2"/>
  <c r="H108" i="2"/>
  <c r="H109" i="2"/>
  <c r="H82" i="2"/>
  <c r="I11" i="2"/>
  <c r="I134" i="2"/>
  <c r="I99" i="2"/>
  <c r="I86" i="2"/>
  <c r="I37" i="2"/>
  <c r="H35" i="2"/>
  <c r="H121" i="2"/>
  <c r="H101" i="2"/>
  <c r="H65" i="2"/>
  <c r="I100" i="2"/>
  <c r="I15" i="2"/>
  <c r="I93" i="2"/>
  <c r="I36" i="2"/>
  <c r="H119" i="2"/>
  <c r="H135" i="2"/>
  <c r="I66" i="2"/>
  <c r="I7" i="2"/>
  <c r="I112" i="2"/>
  <c r="I129" i="2"/>
  <c r="I90" i="2"/>
  <c r="I74" i="2"/>
  <c r="I106" i="2"/>
  <c r="I101" i="2"/>
  <c r="I34" i="2"/>
  <c r="I9" i="2"/>
  <c r="I70" i="2"/>
  <c r="I88" i="2"/>
  <c r="I96" i="2"/>
  <c r="I109" i="2"/>
  <c r="H54" i="2"/>
  <c r="H67" i="2"/>
  <c r="H107" i="2"/>
  <c r="H74" i="2"/>
  <c r="H25" i="2"/>
  <c r="H56" i="2"/>
  <c r="H5" i="2"/>
  <c r="H125" i="2"/>
  <c r="H49" i="2"/>
  <c r="H20" i="2"/>
  <c r="H96" i="2"/>
  <c r="I77" i="2"/>
  <c r="I114" i="2"/>
  <c r="I3" i="2"/>
  <c r="I55" i="2"/>
  <c r="I95" i="2"/>
  <c r="I20" i="2"/>
  <c r="I83" i="2"/>
  <c r="I33" i="2"/>
  <c r="I130" i="2"/>
  <c r="I28" i="2"/>
  <c r="I120" i="2"/>
  <c r="I133" i="2"/>
  <c r="H78" i="2"/>
  <c r="H91" i="2"/>
  <c r="H110" i="2"/>
  <c r="H41" i="2"/>
  <c r="H123" i="2"/>
  <c r="H24" i="2"/>
  <c r="H69" i="2"/>
  <c r="H117" i="2"/>
  <c r="H16" i="2"/>
  <c r="H130" i="2"/>
  <c r="G125" i="1"/>
  <c r="G124" i="1"/>
  <c r="G122" i="1"/>
  <c r="G112" i="1"/>
  <c r="G110" i="1"/>
  <c r="G100" i="1"/>
  <c r="G98" i="1"/>
  <c r="G88" i="1"/>
  <c r="G86" i="1"/>
  <c r="G76" i="1"/>
  <c r="G74" i="1"/>
  <c r="G64" i="1"/>
  <c r="G62" i="1"/>
  <c r="G52" i="1"/>
  <c r="G50" i="1"/>
  <c r="G40" i="1"/>
  <c r="G38" i="1"/>
  <c r="G28" i="1"/>
  <c r="G26" i="1"/>
  <c r="G16" i="1"/>
  <c r="G14" i="1"/>
  <c r="G4" i="1"/>
  <c r="G2" i="1"/>
  <c r="G135" i="1"/>
  <c r="G134" i="1"/>
  <c r="G133" i="1"/>
  <c r="G132" i="1"/>
  <c r="G131" i="1"/>
  <c r="G130" i="1"/>
  <c r="G129" i="1"/>
  <c r="G128" i="1"/>
  <c r="G127" i="1"/>
  <c r="G126" i="1"/>
  <c r="G123" i="1"/>
  <c r="G121" i="1"/>
  <c r="G120" i="1"/>
  <c r="G119" i="1"/>
  <c r="G118" i="1"/>
  <c r="G117" i="1"/>
  <c r="G116" i="1"/>
  <c r="G115" i="1"/>
  <c r="G114" i="1"/>
  <c r="G113" i="1"/>
  <c r="G111" i="1"/>
  <c r="G109" i="1"/>
  <c r="G108" i="1"/>
  <c r="G107" i="1"/>
  <c r="G106" i="1"/>
  <c r="G105" i="1"/>
  <c r="G104" i="1"/>
  <c r="G103" i="1"/>
  <c r="G102" i="1"/>
  <c r="G101" i="1"/>
  <c r="G99" i="1"/>
  <c r="G97" i="1"/>
  <c r="G96" i="1"/>
  <c r="G95" i="1"/>
  <c r="G94" i="1"/>
  <c r="G93" i="1"/>
  <c r="G92" i="1"/>
  <c r="G91" i="1"/>
  <c r="G90" i="1"/>
  <c r="G89" i="1"/>
  <c r="G87" i="1"/>
  <c r="G85" i="1"/>
  <c r="G84" i="1"/>
  <c r="G83" i="1"/>
  <c r="G82" i="1"/>
  <c r="G81" i="1"/>
  <c r="G80" i="1"/>
  <c r="G79" i="1"/>
  <c r="G78" i="1"/>
  <c r="G77" i="1"/>
  <c r="G75" i="1"/>
  <c r="G73" i="1"/>
  <c r="G72" i="1"/>
  <c r="G71" i="1"/>
  <c r="G70" i="1"/>
  <c r="G69" i="1"/>
  <c r="G68" i="1"/>
  <c r="G67" i="1"/>
  <c r="G66" i="1"/>
  <c r="G65" i="1"/>
  <c r="G63" i="1"/>
  <c r="G61" i="1"/>
  <c r="G60" i="1"/>
  <c r="G59" i="1"/>
  <c r="G58" i="1"/>
  <c r="G57" i="1"/>
  <c r="G56" i="1"/>
  <c r="G55" i="1"/>
  <c r="G54" i="1"/>
  <c r="G53" i="1"/>
  <c r="G51" i="1"/>
  <c r="G49" i="1"/>
  <c r="G48" i="1"/>
  <c r="G47" i="1"/>
  <c r="G46" i="1"/>
  <c r="G45" i="1"/>
  <c r="G44" i="1"/>
  <c r="G43" i="1"/>
  <c r="G42" i="1"/>
  <c r="G41" i="1"/>
  <c r="G39" i="1"/>
  <c r="G37" i="1"/>
  <c r="G36" i="1"/>
  <c r="G35" i="1"/>
  <c r="G34" i="1"/>
  <c r="G33" i="1"/>
  <c r="G32" i="1"/>
  <c r="G31" i="1"/>
  <c r="G30" i="1"/>
  <c r="G29" i="1"/>
  <c r="G27" i="1"/>
  <c r="G25" i="1"/>
  <c r="G24" i="1"/>
  <c r="G23" i="1"/>
  <c r="G22" i="1"/>
  <c r="G21" i="1"/>
  <c r="G20" i="1"/>
  <c r="G19" i="1"/>
  <c r="G18" i="1"/>
  <c r="G17" i="1"/>
  <c r="G15" i="1"/>
  <c r="G13" i="1"/>
  <c r="G12" i="1"/>
  <c r="G11" i="1"/>
  <c r="G10" i="1"/>
  <c r="G9" i="1"/>
  <c r="G8" i="1"/>
  <c r="G7" i="1"/>
  <c r="G6" i="1"/>
  <c r="G5" i="1"/>
  <c r="G3" i="1"/>
  <c r="H2" i="1" l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I3" i="1" s="1"/>
  <c r="K3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H137" i="1" l="1"/>
  <c r="E137" i="1"/>
</calcChain>
</file>

<file path=xl/sharedStrings.xml><?xml version="1.0" encoding="utf-8"?>
<sst xmlns="http://schemas.openxmlformats.org/spreadsheetml/2006/main" count="24" uniqueCount="21">
  <si>
    <t>date</t>
    <phoneticPr fontId="18" type="noConversion"/>
  </si>
  <si>
    <t>spy</t>
    <phoneticPr fontId="18" type="noConversion"/>
  </si>
  <si>
    <t>rfr</t>
    <phoneticPr fontId="18" type="noConversion"/>
  </si>
  <si>
    <t>Date</t>
    <phoneticPr fontId="18" type="noConversion"/>
  </si>
  <si>
    <t>signal</t>
    <phoneticPr fontId="18" type="noConversion"/>
  </si>
  <si>
    <t>SPY close</t>
    <phoneticPr fontId="18" type="noConversion"/>
  </si>
  <si>
    <t>Position</t>
    <phoneticPr fontId="18" type="noConversion"/>
  </si>
  <si>
    <t>SPY return</t>
    <phoneticPr fontId="18" type="noConversion"/>
  </si>
  <si>
    <t>sum</t>
    <phoneticPr fontId="18" type="noConversion"/>
  </si>
  <si>
    <t>overall</t>
    <phoneticPr fontId="18" type="noConversion"/>
  </si>
  <si>
    <t>profile return</t>
    <phoneticPr fontId="18" type="noConversion"/>
  </si>
  <si>
    <t>profile Cumulative return</t>
    <phoneticPr fontId="18" type="noConversion"/>
  </si>
  <si>
    <t>SPY Cumulative return</t>
    <phoneticPr fontId="18" type="noConversion"/>
  </si>
  <si>
    <t>SPY return</t>
  </si>
  <si>
    <t>Corr</t>
    <phoneticPr fontId="18" type="noConversion"/>
  </si>
  <si>
    <t>max drop spy</t>
    <phoneticPr fontId="18" type="noConversion"/>
  </si>
  <si>
    <t>max drop profile</t>
    <phoneticPr fontId="18" type="noConversion"/>
  </si>
  <si>
    <t>std spy</t>
    <phoneticPr fontId="18" type="noConversion"/>
  </si>
  <si>
    <t>std profile</t>
    <phoneticPr fontId="18" type="noConversion"/>
  </si>
  <si>
    <t>sharp ???</t>
    <phoneticPr fontId="18" type="noConversion"/>
  </si>
  <si>
    <t>sharp????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</si>
</sst>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0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SPY vs</a:t>
            </a:r>
            <a:r>
              <a:rPr lang="en-US" altLang="zh-CN" baseline="0"/>
              <a:t> RFR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Sheet1!$A$2:$A$137</c:f>
              <c:numCache>
                <c:formatCode>m/d/yyyy</c:formatCode>
                <c:ptCount val="136"/>
                <c:pt idx="0">
                  <c:v>42907</c:v>
                </c:pt>
                <c:pt idx="1">
                  <c:v>42908</c:v>
                </c:pt>
                <c:pt idx="2">
                  <c:v>42909</c:v>
                </c:pt>
                <c:pt idx="3">
                  <c:v>42912</c:v>
                </c:pt>
                <c:pt idx="4">
                  <c:v>42913</c:v>
                </c:pt>
                <c:pt idx="5">
                  <c:v>42914</c:v>
                </c:pt>
                <c:pt idx="6">
                  <c:v>42915</c:v>
                </c:pt>
                <c:pt idx="7">
                  <c:v>42916</c:v>
                </c:pt>
                <c:pt idx="8">
                  <c:v>42919</c:v>
                </c:pt>
                <c:pt idx="9">
                  <c:v>42921</c:v>
                </c:pt>
                <c:pt idx="10">
                  <c:v>42922</c:v>
                </c:pt>
                <c:pt idx="11">
                  <c:v>42923</c:v>
                </c:pt>
                <c:pt idx="12">
                  <c:v>42926</c:v>
                </c:pt>
                <c:pt idx="13">
                  <c:v>42927</c:v>
                </c:pt>
                <c:pt idx="14">
                  <c:v>42928</c:v>
                </c:pt>
                <c:pt idx="15">
                  <c:v>42929</c:v>
                </c:pt>
                <c:pt idx="16">
                  <c:v>42930</c:v>
                </c:pt>
                <c:pt idx="17">
                  <c:v>42933</c:v>
                </c:pt>
                <c:pt idx="18">
                  <c:v>42934</c:v>
                </c:pt>
                <c:pt idx="19">
                  <c:v>42935</c:v>
                </c:pt>
                <c:pt idx="20">
                  <c:v>42936</c:v>
                </c:pt>
                <c:pt idx="21">
                  <c:v>42937</c:v>
                </c:pt>
                <c:pt idx="22">
                  <c:v>42940</c:v>
                </c:pt>
                <c:pt idx="23">
                  <c:v>42941</c:v>
                </c:pt>
                <c:pt idx="24">
                  <c:v>42942</c:v>
                </c:pt>
                <c:pt idx="25">
                  <c:v>42943</c:v>
                </c:pt>
                <c:pt idx="26">
                  <c:v>42944</c:v>
                </c:pt>
                <c:pt idx="27">
                  <c:v>42947</c:v>
                </c:pt>
                <c:pt idx="28">
                  <c:v>42948</c:v>
                </c:pt>
                <c:pt idx="29">
                  <c:v>42949</c:v>
                </c:pt>
                <c:pt idx="30">
                  <c:v>42950</c:v>
                </c:pt>
                <c:pt idx="31">
                  <c:v>42951</c:v>
                </c:pt>
                <c:pt idx="32">
                  <c:v>42954</c:v>
                </c:pt>
                <c:pt idx="33">
                  <c:v>42955</c:v>
                </c:pt>
                <c:pt idx="34">
                  <c:v>42956</c:v>
                </c:pt>
                <c:pt idx="35">
                  <c:v>42957</c:v>
                </c:pt>
                <c:pt idx="36">
                  <c:v>42958</c:v>
                </c:pt>
                <c:pt idx="37">
                  <c:v>42961</c:v>
                </c:pt>
                <c:pt idx="38">
                  <c:v>42962</c:v>
                </c:pt>
                <c:pt idx="39">
                  <c:v>42963</c:v>
                </c:pt>
                <c:pt idx="40">
                  <c:v>42964</c:v>
                </c:pt>
                <c:pt idx="41">
                  <c:v>42965</c:v>
                </c:pt>
                <c:pt idx="42">
                  <c:v>42968</c:v>
                </c:pt>
                <c:pt idx="43">
                  <c:v>42969</c:v>
                </c:pt>
                <c:pt idx="44">
                  <c:v>42970</c:v>
                </c:pt>
                <c:pt idx="45">
                  <c:v>42971</c:v>
                </c:pt>
                <c:pt idx="46">
                  <c:v>42972</c:v>
                </c:pt>
                <c:pt idx="47">
                  <c:v>42975</c:v>
                </c:pt>
                <c:pt idx="48">
                  <c:v>42976</c:v>
                </c:pt>
                <c:pt idx="49">
                  <c:v>42977</c:v>
                </c:pt>
                <c:pt idx="50">
                  <c:v>42978</c:v>
                </c:pt>
                <c:pt idx="51">
                  <c:v>42979</c:v>
                </c:pt>
                <c:pt idx="52">
                  <c:v>42983</c:v>
                </c:pt>
                <c:pt idx="53">
                  <c:v>42984</c:v>
                </c:pt>
                <c:pt idx="54">
                  <c:v>42985</c:v>
                </c:pt>
                <c:pt idx="55">
                  <c:v>42986</c:v>
                </c:pt>
                <c:pt idx="56">
                  <c:v>42989</c:v>
                </c:pt>
                <c:pt idx="57">
                  <c:v>42990</c:v>
                </c:pt>
                <c:pt idx="58">
                  <c:v>42991</c:v>
                </c:pt>
                <c:pt idx="59">
                  <c:v>42992</c:v>
                </c:pt>
                <c:pt idx="60">
                  <c:v>42993</c:v>
                </c:pt>
                <c:pt idx="61">
                  <c:v>42996</c:v>
                </c:pt>
                <c:pt idx="62">
                  <c:v>42997</c:v>
                </c:pt>
                <c:pt idx="63">
                  <c:v>42998</c:v>
                </c:pt>
                <c:pt idx="64">
                  <c:v>42999</c:v>
                </c:pt>
                <c:pt idx="65">
                  <c:v>43000</c:v>
                </c:pt>
                <c:pt idx="66">
                  <c:v>43003</c:v>
                </c:pt>
                <c:pt idx="67">
                  <c:v>43004</c:v>
                </c:pt>
                <c:pt idx="68">
                  <c:v>43005</c:v>
                </c:pt>
                <c:pt idx="69">
                  <c:v>43006</c:v>
                </c:pt>
                <c:pt idx="70">
                  <c:v>43007</c:v>
                </c:pt>
                <c:pt idx="71">
                  <c:v>43010</c:v>
                </c:pt>
                <c:pt idx="72">
                  <c:v>43011</c:v>
                </c:pt>
                <c:pt idx="73">
                  <c:v>43012</c:v>
                </c:pt>
                <c:pt idx="74">
                  <c:v>43013</c:v>
                </c:pt>
                <c:pt idx="75">
                  <c:v>43014</c:v>
                </c:pt>
                <c:pt idx="76">
                  <c:v>43017</c:v>
                </c:pt>
                <c:pt idx="77">
                  <c:v>43018</c:v>
                </c:pt>
                <c:pt idx="78">
                  <c:v>43019</c:v>
                </c:pt>
                <c:pt idx="79">
                  <c:v>43020</c:v>
                </c:pt>
                <c:pt idx="80">
                  <c:v>43021</c:v>
                </c:pt>
                <c:pt idx="81">
                  <c:v>43024</c:v>
                </c:pt>
                <c:pt idx="82">
                  <c:v>43025</c:v>
                </c:pt>
                <c:pt idx="83">
                  <c:v>43026</c:v>
                </c:pt>
                <c:pt idx="84">
                  <c:v>43027</c:v>
                </c:pt>
                <c:pt idx="85">
                  <c:v>43028</c:v>
                </c:pt>
                <c:pt idx="86">
                  <c:v>43031</c:v>
                </c:pt>
                <c:pt idx="87">
                  <c:v>43032</c:v>
                </c:pt>
                <c:pt idx="88">
                  <c:v>43033</c:v>
                </c:pt>
                <c:pt idx="89">
                  <c:v>43034</c:v>
                </c:pt>
                <c:pt idx="90">
                  <c:v>43035</c:v>
                </c:pt>
                <c:pt idx="91">
                  <c:v>43038</c:v>
                </c:pt>
                <c:pt idx="92">
                  <c:v>43039</c:v>
                </c:pt>
                <c:pt idx="93">
                  <c:v>43040</c:v>
                </c:pt>
                <c:pt idx="94">
                  <c:v>43041</c:v>
                </c:pt>
                <c:pt idx="95">
                  <c:v>43042</c:v>
                </c:pt>
                <c:pt idx="96">
                  <c:v>43045</c:v>
                </c:pt>
                <c:pt idx="97">
                  <c:v>43046</c:v>
                </c:pt>
                <c:pt idx="98">
                  <c:v>43047</c:v>
                </c:pt>
                <c:pt idx="99">
                  <c:v>43048</c:v>
                </c:pt>
                <c:pt idx="100">
                  <c:v>43049</c:v>
                </c:pt>
                <c:pt idx="101">
                  <c:v>43052</c:v>
                </c:pt>
                <c:pt idx="102">
                  <c:v>43053</c:v>
                </c:pt>
                <c:pt idx="103">
                  <c:v>43054</c:v>
                </c:pt>
                <c:pt idx="104">
                  <c:v>43055</c:v>
                </c:pt>
                <c:pt idx="105">
                  <c:v>43056</c:v>
                </c:pt>
                <c:pt idx="106">
                  <c:v>43059</c:v>
                </c:pt>
                <c:pt idx="107">
                  <c:v>43060</c:v>
                </c:pt>
                <c:pt idx="108">
                  <c:v>43061</c:v>
                </c:pt>
                <c:pt idx="109">
                  <c:v>43063</c:v>
                </c:pt>
                <c:pt idx="110">
                  <c:v>43066</c:v>
                </c:pt>
                <c:pt idx="111">
                  <c:v>43067</c:v>
                </c:pt>
                <c:pt idx="112">
                  <c:v>43068</c:v>
                </c:pt>
                <c:pt idx="113">
                  <c:v>43069</c:v>
                </c:pt>
                <c:pt idx="114">
                  <c:v>43070</c:v>
                </c:pt>
                <c:pt idx="115">
                  <c:v>43073</c:v>
                </c:pt>
                <c:pt idx="116">
                  <c:v>43074</c:v>
                </c:pt>
                <c:pt idx="117">
                  <c:v>43075</c:v>
                </c:pt>
                <c:pt idx="118">
                  <c:v>43076</c:v>
                </c:pt>
                <c:pt idx="119">
                  <c:v>43077</c:v>
                </c:pt>
                <c:pt idx="120">
                  <c:v>43080</c:v>
                </c:pt>
                <c:pt idx="121">
                  <c:v>43081</c:v>
                </c:pt>
                <c:pt idx="122">
                  <c:v>43082</c:v>
                </c:pt>
                <c:pt idx="123">
                  <c:v>43083</c:v>
                </c:pt>
                <c:pt idx="124">
                  <c:v>43084</c:v>
                </c:pt>
                <c:pt idx="125">
                  <c:v>43087</c:v>
                </c:pt>
                <c:pt idx="126">
                  <c:v>43088</c:v>
                </c:pt>
                <c:pt idx="127">
                  <c:v>43089</c:v>
                </c:pt>
                <c:pt idx="128">
                  <c:v>43090</c:v>
                </c:pt>
                <c:pt idx="129">
                  <c:v>43091</c:v>
                </c:pt>
                <c:pt idx="130">
                  <c:v>43095</c:v>
                </c:pt>
                <c:pt idx="131">
                  <c:v>43096</c:v>
                </c:pt>
                <c:pt idx="132">
                  <c:v>43097</c:v>
                </c:pt>
                <c:pt idx="133">
                  <c:v>43098</c:v>
                </c:pt>
              </c:numCache>
            </c:numRef>
          </c:cat>
          <c:val>
            <c:numRef>
              <c:f>Sheet1!$B$2:$B$137</c:f>
              <c:numCache>
                <c:formatCode>General</c:formatCode>
                <c:ptCount val="136"/>
                <c:pt idx="0">
                  <c:v>99999.999966999996</c:v>
                </c:pt>
                <c:pt idx="1">
                  <c:v>99954.789556000003</c:v>
                </c:pt>
                <c:pt idx="2">
                  <c:v>100073.983255</c:v>
                </c:pt>
                <c:pt idx="3">
                  <c:v>100139.73832300001</c:v>
                </c:pt>
                <c:pt idx="4">
                  <c:v>99334.182022000008</c:v>
                </c:pt>
                <c:pt idx="5">
                  <c:v>100221.94325500001</c:v>
                </c:pt>
                <c:pt idx="6">
                  <c:v>99342.403665999998</c:v>
                </c:pt>
                <c:pt idx="7">
                  <c:v>99527.352433000007</c:v>
                </c:pt>
                <c:pt idx="8">
                  <c:v>99695.864076999991</c:v>
                </c:pt>
                <c:pt idx="9">
                  <c:v>99926.022844000006</c:v>
                </c:pt>
                <c:pt idx="10">
                  <c:v>99013.602433000007</c:v>
                </c:pt>
                <c:pt idx="11">
                  <c:v>99654.761611000009</c:v>
                </c:pt>
                <c:pt idx="12">
                  <c:v>99761.621200000009</c:v>
                </c:pt>
                <c:pt idx="13">
                  <c:v>99687.641199999998</c:v>
                </c:pt>
                <c:pt idx="14">
                  <c:v>100435.6612</c:v>
                </c:pt>
                <c:pt idx="15">
                  <c:v>100604.1712</c:v>
                </c:pt>
                <c:pt idx="16">
                  <c:v>101072.71120000001</c:v>
                </c:pt>
                <c:pt idx="17">
                  <c:v>101060.3812</c:v>
                </c:pt>
                <c:pt idx="18">
                  <c:v>101113.8112</c:v>
                </c:pt>
                <c:pt idx="19">
                  <c:v>101660.4412</c:v>
                </c:pt>
                <c:pt idx="20">
                  <c:v>101705.65119999999</c:v>
                </c:pt>
                <c:pt idx="21">
                  <c:v>101615.23119999999</c:v>
                </c:pt>
                <c:pt idx="22">
                  <c:v>101590.57120000001</c:v>
                </c:pt>
                <c:pt idx="23">
                  <c:v>101837.1712</c:v>
                </c:pt>
                <c:pt idx="24">
                  <c:v>101841.2812</c:v>
                </c:pt>
                <c:pt idx="25">
                  <c:v>101746.7512</c:v>
                </c:pt>
                <c:pt idx="26">
                  <c:v>101627.5612</c:v>
                </c:pt>
                <c:pt idx="27">
                  <c:v>101570.0212</c:v>
                </c:pt>
                <c:pt idx="28">
                  <c:v>101796.07120000001</c:v>
                </c:pt>
                <c:pt idx="29">
                  <c:v>101845.3912</c:v>
                </c:pt>
                <c:pt idx="30">
                  <c:v>101648.1112</c:v>
                </c:pt>
                <c:pt idx="31">
                  <c:v>101833.0612</c:v>
                </c:pt>
                <c:pt idx="32">
                  <c:v>102022.12120000001</c:v>
                </c:pt>
                <c:pt idx="33">
                  <c:v>101771.4112</c:v>
                </c:pt>
                <c:pt idx="34">
                  <c:v>101767.3012</c:v>
                </c:pt>
                <c:pt idx="35">
                  <c:v>100332.9112</c:v>
                </c:pt>
                <c:pt idx="36">
                  <c:v>100480.87120000001</c:v>
                </c:pt>
                <c:pt idx="37">
                  <c:v>101475.4912</c:v>
                </c:pt>
                <c:pt idx="38">
                  <c:v>101463.1612</c:v>
                </c:pt>
                <c:pt idx="39">
                  <c:v>101639.8912</c:v>
                </c:pt>
                <c:pt idx="40">
                  <c:v>100057.54120000001</c:v>
                </c:pt>
                <c:pt idx="41">
                  <c:v>99901.361199999999</c:v>
                </c:pt>
                <c:pt idx="42">
                  <c:v>99979.45120000001</c:v>
                </c:pt>
                <c:pt idx="43">
                  <c:v>101023.3912</c:v>
                </c:pt>
                <c:pt idx="44">
                  <c:v>100661.71120000001</c:v>
                </c:pt>
                <c:pt idx="45">
                  <c:v>100427.4412</c:v>
                </c:pt>
                <c:pt idx="46">
                  <c:v>100661.71120000001</c:v>
                </c:pt>
                <c:pt idx="47">
                  <c:v>100665.82120000001</c:v>
                </c:pt>
                <c:pt idx="48">
                  <c:v>100780.90119999999</c:v>
                </c:pt>
                <c:pt idx="49">
                  <c:v>101257.6612</c:v>
                </c:pt>
                <c:pt idx="50">
                  <c:v>101865.9412</c:v>
                </c:pt>
                <c:pt idx="51">
                  <c:v>102009.79120000001</c:v>
                </c:pt>
                <c:pt idx="52">
                  <c:v>101278.21120000001</c:v>
                </c:pt>
                <c:pt idx="53">
                  <c:v>101623.45120000001</c:v>
                </c:pt>
                <c:pt idx="54">
                  <c:v>101611.12120000001</c:v>
                </c:pt>
                <c:pt idx="55">
                  <c:v>101491.93120000001</c:v>
                </c:pt>
                <c:pt idx="56">
                  <c:v>102572.8612</c:v>
                </c:pt>
                <c:pt idx="57">
                  <c:v>102918.1012</c:v>
                </c:pt>
                <c:pt idx="58">
                  <c:v>102967.4212</c:v>
                </c:pt>
                <c:pt idx="59">
                  <c:v>102934.54120000001</c:v>
                </c:pt>
                <c:pt idx="60">
                  <c:v>102564.6412</c:v>
                </c:pt>
                <c:pt idx="61">
                  <c:v>102782.4712</c:v>
                </c:pt>
                <c:pt idx="62">
                  <c:v>102885.2212</c:v>
                </c:pt>
                <c:pt idx="63">
                  <c:v>102922.21120000001</c:v>
                </c:pt>
                <c:pt idx="64">
                  <c:v>102646.8412</c:v>
                </c:pt>
                <c:pt idx="65">
                  <c:v>102667.3912</c:v>
                </c:pt>
                <c:pt idx="66">
                  <c:v>102457.7812</c:v>
                </c:pt>
                <c:pt idx="67">
                  <c:v>102519.43120000001</c:v>
                </c:pt>
                <c:pt idx="68">
                  <c:v>102918.1012</c:v>
                </c:pt>
                <c:pt idx="69">
                  <c:v>103041.40119999999</c:v>
                </c:pt>
                <c:pt idx="70">
                  <c:v>103403.0812</c:v>
                </c:pt>
                <c:pt idx="71">
                  <c:v>103851.07120000001</c:v>
                </c:pt>
                <c:pt idx="72">
                  <c:v>104073.01120000001</c:v>
                </c:pt>
                <c:pt idx="73">
                  <c:v>104196.3112</c:v>
                </c:pt>
                <c:pt idx="74">
                  <c:v>104812.8112</c:v>
                </c:pt>
                <c:pt idx="75">
                  <c:v>104693.62120000001</c:v>
                </c:pt>
                <c:pt idx="76">
                  <c:v>104521.0012</c:v>
                </c:pt>
                <c:pt idx="77">
                  <c:v>104796.37120000001</c:v>
                </c:pt>
                <c:pt idx="78">
                  <c:v>104960.7712</c:v>
                </c:pt>
                <c:pt idx="79">
                  <c:v>104804.5912</c:v>
                </c:pt>
                <c:pt idx="80">
                  <c:v>104932.0012</c:v>
                </c:pt>
                <c:pt idx="81">
                  <c:v>105071.7412</c:v>
                </c:pt>
                <c:pt idx="82">
                  <c:v>105145.7212</c:v>
                </c:pt>
                <c:pt idx="83">
                  <c:v>105248.4712</c:v>
                </c:pt>
                <c:pt idx="84">
                  <c:v>105277.2412</c:v>
                </c:pt>
                <c:pt idx="85">
                  <c:v>105819.76120000001</c:v>
                </c:pt>
                <c:pt idx="86">
                  <c:v>105408.76120000001</c:v>
                </c:pt>
                <c:pt idx="87">
                  <c:v>105593.71120000001</c:v>
                </c:pt>
                <c:pt idx="88">
                  <c:v>105071.7412</c:v>
                </c:pt>
                <c:pt idx="89">
                  <c:v>105207.37120000001</c:v>
                </c:pt>
                <c:pt idx="90">
                  <c:v>106066.3612</c:v>
                </c:pt>
                <c:pt idx="91">
                  <c:v>105671.8012</c:v>
                </c:pt>
                <c:pt idx="92">
                  <c:v>105836.2012</c:v>
                </c:pt>
                <c:pt idx="93">
                  <c:v>105975.9412</c:v>
                </c:pt>
                <c:pt idx="94">
                  <c:v>106017.04119999999</c:v>
                </c:pt>
                <c:pt idx="95">
                  <c:v>106370.5012</c:v>
                </c:pt>
                <c:pt idx="96">
                  <c:v>106534.90120000001</c:v>
                </c:pt>
                <c:pt idx="97">
                  <c:v>106460.92120000001</c:v>
                </c:pt>
                <c:pt idx="98">
                  <c:v>106641.76120000001</c:v>
                </c:pt>
                <c:pt idx="99">
                  <c:v>106255.42120000001</c:v>
                </c:pt>
                <c:pt idx="100">
                  <c:v>106222.54119999999</c:v>
                </c:pt>
                <c:pt idx="101">
                  <c:v>106321.18119999999</c:v>
                </c:pt>
                <c:pt idx="102">
                  <c:v>106074.58120000002</c:v>
                </c:pt>
                <c:pt idx="103">
                  <c:v>105544.3912</c:v>
                </c:pt>
                <c:pt idx="104">
                  <c:v>106440.37120000001</c:v>
                </c:pt>
                <c:pt idx="105">
                  <c:v>106128.01120000001</c:v>
                </c:pt>
                <c:pt idx="106">
                  <c:v>106308.8512</c:v>
                </c:pt>
                <c:pt idx="107">
                  <c:v>107003.4412</c:v>
                </c:pt>
                <c:pt idx="108">
                  <c:v>106908.9112</c:v>
                </c:pt>
                <c:pt idx="109">
                  <c:v>107155.51120000001</c:v>
                </c:pt>
                <c:pt idx="110">
                  <c:v>107102.08120000002</c:v>
                </c:pt>
                <c:pt idx="111">
                  <c:v>108187.12120000001</c:v>
                </c:pt>
                <c:pt idx="112">
                  <c:v>108121.3612</c:v>
                </c:pt>
                <c:pt idx="113">
                  <c:v>109066.6612</c:v>
                </c:pt>
                <c:pt idx="114">
                  <c:v>108840.6112</c:v>
                </c:pt>
                <c:pt idx="115">
                  <c:v>108709.0912</c:v>
                </c:pt>
                <c:pt idx="116">
                  <c:v>108318.6412</c:v>
                </c:pt>
                <c:pt idx="117">
                  <c:v>108339.1912</c:v>
                </c:pt>
                <c:pt idx="118">
                  <c:v>108680.32120000001</c:v>
                </c:pt>
                <c:pt idx="119">
                  <c:v>109272.1612</c:v>
                </c:pt>
                <c:pt idx="120">
                  <c:v>109600.96120000001</c:v>
                </c:pt>
                <c:pt idx="121">
                  <c:v>109794.13119999999</c:v>
                </c:pt>
                <c:pt idx="122">
                  <c:v>109781.8012</c:v>
                </c:pt>
                <c:pt idx="123">
                  <c:v>109333.81120000001</c:v>
                </c:pt>
                <c:pt idx="124">
                  <c:v>109683.1612</c:v>
                </c:pt>
                <c:pt idx="125">
                  <c:v>110377.7512</c:v>
                </c:pt>
                <c:pt idx="126">
                  <c:v>109954.42120000001</c:v>
                </c:pt>
                <c:pt idx="127">
                  <c:v>109896.88119999999</c:v>
                </c:pt>
                <c:pt idx="128">
                  <c:v>110122.93119999999</c:v>
                </c:pt>
                <c:pt idx="129">
                  <c:v>110094.1612</c:v>
                </c:pt>
                <c:pt idx="130">
                  <c:v>109962.6412</c:v>
                </c:pt>
                <c:pt idx="131">
                  <c:v>110016.07120000001</c:v>
                </c:pt>
                <c:pt idx="132">
                  <c:v>110242.12120000001</c:v>
                </c:pt>
                <c:pt idx="133">
                  <c:v>109827.01120000001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B-450A-807A-9C73D54F95F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rfr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Sheet1!$A$2:$A$137</c:f>
              <c:numCache>
                <c:formatCode>m/d/yyyy</c:formatCode>
                <c:ptCount val="136"/>
                <c:pt idx="0">
                  <c:v>42907</c:v>
                </c:pt>
                <c:pt idx="1">
                  <c:v>42908</c:v>
                </c:pt>
                <c:pt idx="2">
                  <c:v>42909</c:v>
                </c:pt>
                <c:pt idx="3">
                  <c:v>42912</c:v>
                </c:pt>
                <c:pt idx="4">
                  <c:v>42913</c:v>
                </c:pt>
                <c:pt idx="5">
                  <c:v>42914</c:v>
                </c:pt>
                <c:pt idx="6">
                  <c:v>42915</c:v>
                </c:pt>
                <c:pt idx="7">
                  <c:v>42916</c:v>
                </c:pt>
                <c:pt idx="8">
                  <c:v>42919</c:v>
                </c:pt>
                <c:pt idx="9">
                  <c:v>42921</c:v>
                </c:pt>
                <c:pt idx="10">
                  <c:v>42922</c:v>
                </c:pt>
                <c:pt idx="11">
                  <c:v>42923</c:v>
                </c:pt>
                <c:pt idx="12">
                  <c:v>42926</c:v>
                </c:pt>
                <c:pt idx="13">
                  <c:v>42927</c:v>
                </c:pt>
                <c:pt idx="14">
                  <c:v>42928</c:v>
                </c:pt>
                <c:pt idx="15">
                  <c:v>42929</c:v>
                </c:pt>
                <c:pt idx="16">
                  <c:v>42930</c:v>
                </c:pt>
                <c:pt idx="17">
                  <c:v>42933</c:v>
                </c:pt>
                <c:pt idx="18">
                  <c:v>42934</c:v>
                </c:pt>
                <c:pt idx="19">
                  <c:v>42935</c:v>
                </c:pt>
                <c:pt idx="20">
                  <c:v>42936</c:v>
                </c:pt>
                <c:pt idx="21">
                  <c:v>42937</c:v>
                </c:pt>
                <c:pt idx="22">
                  <c:v>42940</c:v>
                </c:pt>
                <c:pt idx="23">
                  <c:v>42941</c:v>
                </c:pt>
                <c:pt idx="24">
                  <c:v>42942</c:v>
                </c:pt>
                <c:pt idx="25">
                  <c:v>42943</c:v>
                </c:pt>
                <c:pt idx="26">
                  <c:v>42944</c:v>
                </c:pt>
                <c:pt idx="27">
                  <c:v>42947</c:v>
                </c:pt>
                <c:pt idx="28">
                  <c:v>42948</c:v>
                </c:pt>
                <c:pt idx="29">
                  <c:v>42949</c:v>
                </c:pt>
                <c:pt idx="30">
                  <c:v>42950</c:v>
                </c:pt>
                <c:pt idx="31">
                  <c:v>42951</c:v>
                </c:pt>
                <c:pt idx="32">
                  <c:v>42954</c:v>
                </c:pt>
                <c:pt idx="33">
                  <c:v>42955</c:v>
                </c:pt>
                <c:pt idx="34">
                  <c:v>42956</c:v>
                </c:pt>
                <c:pt idx="35">
                  <c:v>42957</c:v>
                </c:pt>
                <c:pt idx="36">
                  <c:v>42958</c:v>
                </c:pt>
                <c:pt idx="37">
                  <c:v>42961</c:v>
                </c:pt>
                <c:pt idx="38">
                  <c:v>42962</c:v>
                </c:pt>
                <c:pt idx="39">
                  <c:v>42963</c:v>
                </c:pt>
                <c:pt idx="40">
                  <c:v>42964</c:v>
                </c:pt>
                <c:pt idx="41">
                  <c:v>42965</c:v>
                </c:pt>
                <c:pt idx="42">
                  <c:v>42968</c:v>
                </c:pt>
                <c:pt idx="43">
                  <c:v>42969</c:v>
                </c:pt>
                <c:pt idx="44">
                  <c:v>42970</c:v>
                </c:pt>
                <c:pt idx="45">
                  <c:v>42971</c:v>
                </c:pt>
                <c:pt idx="46">
                  <c:v>42972</c:v>
                </c:pt>
                <c:pt idx="47">
                  <c:v>42975</c:v>
                </c:pt>
                <c:pt idx="48">
                  <c:v>42976</c:v>
                </c:pt>
                <c:pt idx="49">
                  <c:v>42977</c:v>
                </c:pt>
                <c:pt idx="50">
                  <c:v>42978</c:v>
                </c:pt>
                <c:pt idx="51">
                  <c:v>42979</c:v>
                </c:pt>
                <c:pt idx="52">
                  <c:v>42983</c:v>
                </c:pt>
                <c:pt idx="53">
                  <c:v>42984</c:v>
                </c:pt>
                <c:pt idx="54">
                  <c:v>42985</c:v>
                </c:pt>
                <c:pt idx="55">
                  <c:v>42986</c:v>
                </c:pt>
                <c:pt idx="56">
                  <c:v>42989</c:v>
                </c:pt>
                <c:pt idx="57">
                  <c:v>42990</c:v>
                </c:pt>
                <c:pt idx="58">
                  <c:v>42991</c:v>
                </c:pt>
                <c:pt idx="59">
                  <c:v>42992</c:v>
                </c:pt>
                <c:pt idx="60">
                  <c:v>42993</c:v>
                </c:pt>
                <c:pt idx="61">
                  <c:v>42996</c:v>
                </c:pt>
                <c:pt idx="62">
                  <c:v>42997</c:v>
                </c:pt>
                <c:pt idx="63">
                  <c:v>42998</c:v>
                </c:pt>
                <c:pt idx="64">
                  <c:v>42999</c:v>
                </c:pt>
                <c:pt idx="65">
                  <c:v>43000</c:v>
                </c:pt>
                <c:pt idx="66">
                  <c:v>43003</c:v>
                </c:pt>
                <c:pt idx="67">
                  <c:v>43004</c:v>
                </c:pt>
                <c:pt idx="68">
                  <c:v>43005</c:v>
                </c:pt>
                <c:pt idx="69">
                  <c:v>43006</c:v>
                </c:pt>
                <c:pt idx="70">
                  <c:v>43007</c:v>
                </c:pt>
                <c:pt idx="71">
                  <c:v>43010</c:v>
                </c:pt>
                <c:pt idx="72">
                  <c:v>43011</c:v>
                </c:pt>
                <c:pt idx="73">
                  <c:v>43012</c:v>
                </c:pt>
                <c:pt idx="74">
                  <c:v>43013</c:v>
                </c:pt>
                <c:pt idx="75">
                  <c:v>43014</c:v>
                </c:pt>
                <c:pt idx="76">
                  <c:v>43017</c:v>
                </c:pt>
                <c:pt idx="77">
                  <c:v>43018</c:v>
                </c:pt>
                <c:pt idx="78">
                  <c:v>43019</c:v>
                </c:pt>
                <c:pt idx="79">
                  <c:v>43020</c:v>
                </c:pt>
                <c:pt idx="80">
                  <c:v>43021</c:v>
                </c:pt>
                <c:pt idx="81">
                  <c:v>43024</c:v>
                </c:pt>
                <c:pt idx="82">
                  <c:v>43025</c:v>
                </c:pt>
                <c:pt idx="83">
                  <c:v>43026</c:v>
                </c:pt>
                <c:pt idx="84">
                  <c:v>43027</c:v>
                </c:pt>
                <c:pt idx="85">
                  <c:v>43028</c:v>
                </c:pt>
                <c:pt idx="86">
                  <c:v>43031</c:v>
                </c:pt>
                <c:pt idx="87">
                  <c:v>43032</c:v>
                </c:pt>
                <c:pt idx="88">
                  <c:v>43033</c:v>
                </c:pt>
                <c:pt idx="89">
                  <c:v>43034</c:v>
                </c:pt>
                <c:pt idx="90">
                  <c:v>43035</c:v>
                </c:pt>
                <c:pt idx="91">
                  <c:v>43038</c:v>
                </c:pt>
                <c:pt idx="92">
                  <c:v>43039</c:v>
                </c:pt>
                <c:pt idx="93">
                  <c:v>43040</c:v>
                </c:pt>
                <c:pt idx="94">
                  <c:v>43041</c:v>
                </c:pt>
                <c:pt idx="95">
                  <c:v>43042</c:v>
                </c:pt>
                <c:pt idx="96">
                  <c:v>43045</c:v>
                </c:pt>
                <c:pt idx="97">
                  <c:v>43046</c:v>
                </c:pt>
                <c:pt idx="98">
                  <c:v>43047</c:v>
                </c:pt>
                <c:pt idx="99">
                  <c:v>43048</c:v>
                </c:pt>
                <c:pt idx="100">
                  <c:v>43049</c:v>
                </c:pt>
                <c:pt idx="101">
                  <c:v>43052</c:v>
                </c:pt>
                <c:pt idx="102">
                  <c:v>43053</c:v>
                </c:pt>
                <c:pt idx="103">
                  <c:v>43054</c:v>
                </c:pt>
                <c:pt idx="104">
                  <c:v>43055</c:v>
                </c:pt>
                <c:pt idx="105">
                  <c:v>43056</c:v>
                </c:pt>
                <c:pt idx="106">
                  <c:v>43059</c:v>
                </c:pt>
                <c:pt idx="107">
                  <c:v>43060</c:v>
                </c:pt>
                <c:pt idx="108">
                  <c:v>43061</c:v>
                </c:pt>
                <c:pt idx="109">
                  <c:v>43063</c:v>
                </c:pt>
                <c:pt idx="110">
                  <c:v>43066</c:v>
                </c:pt>
                <c:pt idx="111">
                  <c:v>43067</c:v>
                </c:pt>
                <c:pt idx="112">
                  <c:v>43068</c:v>
                </c:pt>
                <c:pt idx="113">
                  <c:v>43069</c:v>
                </c:pt>
                <c:pt idx="114">
                  <c:v>43070</c:v>
                </c:pt>
                <c:pt idx="115">
                  <c:v>43073</c:v>
                </c:pt>
                <c:pt idx="116">
                  <c:v>43074</c:v>
                </c:pt>
                <c:pt idx="117">
                  <c:v>43075</c:v>
                </c:pt>
                <c:pt idx="118">
                  <c:v>43076</c:v>
                </c:pt>
                <c:pt idx="119">
                  <c:v>43077</c:v>
                </c:pt>
                <c:pt idx="120">
                  <c:v>43080</c:v>
                </c:pt>
                <c:pt idx="121">
                  <c:v>43081</c:v>
                </c:pt>
                <c:pt idx="122">
                  <c:v>43082</c:v>
                </c:pt>
                <c:pt idx="123">
                  <c:v>43083</c:v>
                </c:pt>
                <c:pt idx="124">
                  <c:v>43084</c:v>
                </c:pt>
                <c:pt idx="125">
                  <c:v>43087</c:v>
                </c:pt>
                <c:pt idx="126">
                  <c:v>43088</c:v>
                </c:pt>
                <c:pt idx="127">
                  <c:v>43089</c:v>
                </c:pt>
                <c:pt idx="128">
                  <c:v>43090</c:v>
                </c:pt>
                <c:pt idx="129">
                  <c:v>43091</c:v>
                </c:pt>
                <c:pt idx="130">
                  <c:v>43095</c:v>
                </c:pt>
                <c:pt idx="131">
                  <c:v>43096</c:v>
                </c:pt>
                <c:pt idx="132">
                  <c:v>43097</c:v>
                </c:pt>
                <c:pt idx="133">
                  <c:v>43098</c:v>
                </c:pt>
              </c:numCache>
            </c:numRef>
          </c:cat>
          <c:val>
            <c:numRef>
              <c:f>Sheet1!$C$2:$C$137</c:f>
              <c:numCache>
                <c:formatCode>General</c:formatCode>
                <c:ptCount val="136"/>
                <c:pt idx="0">
                  <c:v>100000</c:v>
                </c:pt>
                <c:pt idx="1">
                  <c:v>99954.789589000007</c:v>
                </c:pt>
                <c:pt idx="2">
                  <c:v>100073.983288</c:v>
                </c:pt>
                <c:pt idx="3">
                  <c:v>100139.73835600002</c:v>
                </c:pt>
                <c:pt idx="4">
                  <c:v>99334.182055000012</c:v>
                </c:pt>
                <c:pt idx="5">
                  <c:v>100221.94328800001</c:v>
                </c:pt>
                <c:pt idx="6">
                  <c:v>99562.28859625</c:v>
                </c:pt>
                <c:pt idx="7">
                  <c:v>99701.337669250002</c:v>
                </c:pt>
                <c:pt idx="8">
                  <c:v>99870.259317249991</c:v>
                </c:pt>
                <c:pt idx="9">
                  <c:v>100100.97808125001</c:v>
                </c:pt>
                <c:pt idx="10">
                  <c:v>99186.337669250002</c:v>
                </c:pt>
                <c:pt idx="11">
                  <c:v>99829.056845250016</c:v>
                </c:pt>
                <c:pt idx="12">
                  <c:v>99936.176433250017</c:v>
                </c:pt>
                <c:pt idx="13">
                  <c:v>99862.016433250014</c:v>
                </c:pt>
                <c:pt idx="14">
                  <c:v>100611.85643325001</c:v>
                </c:pt>
                <c:pt idx="15">
                  <c:v>100780.77643324999</c:v>
                </c:pt>
                <c:pt idx="16">
                  <c:v>101250.45643325002</c:v>
                </c:pt>
                <c:pt idx="17">
                  <c:v>101238.09643325</c:v>
                </c:pt>
                <c:pt idx="18">
                  <c:v>101291.65643325</c:v>
                </c:pt>
                <c:pt idx="19">
                  <c:v>101839.61643325002</c:v>
                </c:pt>
                <c:pt idx="20">
                  <c:v>101873.60643325001</c:v>
                </c:pt>
                <c:pt idx="21">
                  <c:v>101782.96643325001</c:v>
                </c:pt>
                <c:pt idx="22">
                  <c:v>101758.24643325001</c:v>
                </c:pt>
                <c:pt idx="23">
                  <c:v>101943.64643325</c:v>
                </c:pt>
                <c:pt idx="24">
                  <c:v>101946.73643325</c:v>
                </c:pt>
                <c:pt idx="25">
                  <c:v>101875.66643325001</c:v>
                </c:pt>
                <c:pt idx="26">
                  <c:v>101786.05643325001</c:v>
                </c:pt>
                <c:pt idx="27">
                  <c:v>101728.37643325001</c:v>
                </c:pt>
                <c:pt idx="28">
                  <c:v>101898.32643325001</c:v>
                </c:pt>
                <c:pt idx="29">
                  <c:v>101947.76643325001</c:v>
                </c:pt>
                <c:pt idx="30">
                  <c:v>101750.00643325002</c:v>
                </c:pt>
                <c:pt idx="31">
                  <c:v>101935.40643325001</c:v>
                </c:pt>
                <c:pt idx="32">
                  <c:v>102124.92643325002</c:v>
                </c:pt>
                <c:pt idx="33">
                  <c:v>101873.60643325001</c:v>
                </c:pt>
                <c:pt idx="34">
                  <c:v>101869.48643325001</c:v>
                </c:pt>
                <c:pt idx="35">
                  <c:v>100431.60643325001</c:v>
                </c:pt>
                <c:pt idx="36">
                  <c:v>100579.92643325002</c:v>
                </c:pt>
                <c:pt idx="37">
                  <c:v>101576.96643325001</c:v>
                </c:pt>
                <c:pt idx="38">
                  <c:v>101564.60643325001</c:v>
                </c:pt>
                <c:pt idx="39">
                  <c:v>101741.76643325001</c:v>
                </c:pt>
                <c:pt idx="40">
                  <c:v>100155.56643325002</c:v>
                </c:pt>
                <c:pt idx="41">
                  <c:v>99999.006433250019</c:v>
                </c:pt>
                <c:pt idx="42">
                  <c:v>100077.28643325002</c:v>
                </c:pt>
                <c:pt idx="43">
                  <c:v>100862.14643325</c:v>
                </c:pt>
                <c:pt idx="44">
                  <c:v>100501.34643325002</c:v>
                </c:pt>
                <c:pt idx="45">
                  <c:v>100267.64643325002</c:v>
                </c:pt>
                <c:pt idx="46">
                  <c:v>100501.34643325002</c:v>
                </c:pt>
                <c:pt idx="47">
                  <c:v>100505.44643325001</c:v>
                </c:pt>
                <c:pt idx="48">
                  <c:v>100620.24643325001</c:v>
                </c:pt>
                <c:pt idx="49">
                  <c:v>101095.84643325</c:v>
                </c:pt>
                <c:pt idx="50">
                  <c:v>101702.64643325002</c:v>
                </c:pt>
                <c:pt idx="51">
                  <c:v>101810.27143325002</c:v>
                </c:pt>
                <c:pt idx="52">
                  <c:v>101262.92143325001</c:v>
                </c:pt>
                <c:pt idx="53">
                  <c:v>101521.85143325002</c:v>
                </c:pt>
                <c:pt idx="54">
                  <c:v>101512.60393325002</c:v>
                </c:pt>
                <c:pt idx="55">
                  <c:v>101423.21143325002</c:v>
                </c:pt>
                <c:pt idx="56">
                  <c:v>102233.90893325003</c:v>
                </c:pt>
                <c:pt idx="57">
                  <c:v>102578.30893325002</c:v>
                </c:pt>
                <c:pt idx="58">
                  <c:v>102627.50893325001</c:v>
                </c:pt>
                <c:pt idx="59">
                  <c:v>102594.70893325002</c:v>
                </c:pt>
                <c:pt idx="60">
                  <c:v>102225.70893325002</c:v>
                </c:pt>
                <c:pt idx="61">
                  <c:v>102443.00893325001</c:v>
                </c:pt>
                <c:pt idx="62">
                  <c:v>102545.50893325001</c:v>
                </c:pt>
                <c:pt idx="63">
                  <c:v>102582.40893325003</c:v>
                </c:pt>
                <c:pt idx="64">
                  <c:v>102307.70893325002</c:v>
                </c:pt>
                <c:pt idx="65">
                  <c:v>102328.20893325002</c:v>
                </c:pt>
                <c:pt idx="66">
                  <c:v>102119.10893325001</c:v>
                </c:pt>
                <c:pt idx="67">
                  <c:v>102180.60893325001</c:v>
                </c:pt>
                <c:pt idx="68">
                  <c:v>102578.30893325002</c:v>
                </c:pt>
                <c:pt idx="69">
                  <c:v>102701.30893325002</c:v>
                </c:pt>
                <c:pt idx="70">
                  <c:v>103062.10893325001</c:v>
                </c:pt>
                <c:pt idx="71">
                  <c:v>103397.28393325</c:v>
                </c:pt>
                <c:pt idx="72">
                  <c:v>103618.14393325002</c:v>
                </c:pt>
                <c:pt idx="73">
                  <c:v>103740.84393325003</c:v>
                </c:pt>
                <c:pt idx="74">
                  <c:v>104354.34393325003</c:v>
                </c:pt>
                <c:pt idx="75">
                  <c:v>104235.73393325001</c:v>
                </c:pt>
                <c:pt idx="76">
                  <c:v>104063.95393325001</c:v>
                </c:pt>
                <c:pt idx="77">
                  <c:v>104269.47643325001</c:v>
                </c:pt>
                <c:pt idx="78">
                  <c:v>104392.17643325002</c:v>
                </c:pt>
                <c:pt idx="79">
                  <c:v>104275.61143325001</c:v>
                </c:pt>
                <c:pt idx="80">
                  <c:v>104370.70393325001</c:v>
                </c:pt>
                <c:pt idx="81">
                  <c:v>104474.99893325003</c:v>
                </c:pt>
                <c:pt idx="82">
                  <c:v>104530.21393325001</c:v>
                </c:pt>
                <c:pt idx="83">
                  <c:v>104632.46393325001</c:v>
                </c:pt>
                <c:pt idx="84">
                  <c:v>104661.09393325001</c:v>
                </c:pt>
                <c:pt idx="85">
                  <c:v>105200.97393325002</c:v>
                </c:pt>
                <c:pt idx="86">
                  <c:v>104791.97393325002</c:v>
                </c:pt>
                <c:pt idx="87">
                  <c:v>104976.02393325002</c:v>
                </c:pt>
                <c:pt idx="88">
                  <c:v>104456.59393325001</c:v>
                </c:pt>
                <c:pt idx="89">
                  <c:v>104591.56393325001</c:v>
                </c:pt>
                <c:pt idx="90">
                  <c:v>105446.37393325</c:v>
                </c:pt>
                <c:pt idx="91">
                  <c:v>105053.73393325001</c:v>
                </c:pt>
                <c:pt idx="92">
                  <c:v>105217.33393325</c:v>
                </c:pt>
                <c:pt idx="93">
                  <c:v>105356.39393325003</c:v>
                </c:pt>
                <c:pt idx="94">
                  <c:v>105387.06893325</c:v>
                </c:pt>
                <c:pt idx="95">
                  <c:v>105738.80893325001</c:v>
                </c:pt>
                <c:pt idx="96">
                  <c:v>105902.40893325003</c:v>
                </c:pt>
                <c:pt idx="97">
                  <c:v>105847.19393325003</c:v>
                </c:pt>
                <c:pt idx="98">
                  <c:v>106027.15393325003</c:v>
                </c:pt>
                <c:pt idx="99">
                  <c:v>105642.69393325003</c:v>
                </c:pt>
                <c:pt idx="100">
                  <c:v>105609.97393325</c:v>
                </c:pt>
                <c:pt idx="101">
                  <c:v>105708.13393325001</c:v>
                </c:pt>
                <c:pt idx="102">
                  <c:v>105462.73393325003</c:v>
                </c:pt>
                <c:pt idx="103">
                  <c:v>104935.12393325001</c:v>
                </c:pt>
                <c:pt idx="104">
                  <c:v>105826.74393325002</c:v>
                </c:pt>
                <c:pt idx="105">
                  <c:v>105515.90393325003</c:v>
                </c:pt>
                <c:pt idx="106">
                  <c:v>105695.86393325003</c:v>
                </c:pt>
                <c:pt idx="107">
                  <c:v>106387.07393325004</c:v>
                </c:pt>
                <c:pt idx="108">
                  <c:v>106316.52143325002</c:v>
                </c:pt>
                <c:pt idx="109">
                  <c:v>106500.57143325004</c:v>
                </c:pt>
                <c:pt idx="110">
                  <c:v>106460.69393325003</c:v>
                </c:pt>
                <c:pt idx="111">
                  <c:v>107540.45393325001</c:v>
                </c:pt>
                <c:pt idx="112">
                  <c:v>107491.37393325001</c:v>
                </c:pt>
                <c:pt idx="113">
                  <c:v>108432.07393325002</c:v>
                </c:pt>
                <c:pt idx="114">
                  <c:v>108207.12393325001</c:v>
                </c:pt>
                <c:pt idx="115">
                  <c:v>108076.24393325002</c:v>
                </c:pt>
                <c:pt idx="116">
                  <c:v>107687.69393325002</c:v>
                </c:pt>
                <c:pt idx="117">
                  <c:v>107708.14393325003</c:v>
                </c:pt>
                <c:pt idx="118">
                  <c:v>108047.61393325002</c:v>
                </c:pt>
                <c:pt idx="119">
                  <c:v>108636.57393325002</c:v>
                </c:pt>
                <c:pt idx="120">
                  <c:v>108963.77393325002</c:v>
                </c:pt>
                <c:pt idx="121">
                  <c:v>109107.94643325002</c:v>
                </c:pt>
                <c:pt idx="122">
                  <c:v>109098.76643325003</c:v>
                </c:pt>
                <c:pt idx="123">
                  <c:v>108765.22643325003</c:v>
                </c:pt>
                <c:pt idx="124">
                  <c:v>109112.87643325001</c:v>
                </c:pt>
                <c:pt idx="125">
                  <c:v>109804.08643325002</c:v>
                </c:pt>
                <c:pt idx="126">
                  <c:v>110225.35643325001</c:v>
                </c:pt>
                <c:pt idx="127">
                  <c:v>110167.67643324999</c:v>
                </c:pt>
                <c:pt idx="128">
                  <c:v>110394.27643324999</c:v>
                </c:pt>
                <c:pt idx="129">
                  <c:v>110365.43643325</c:v>
                </c:pt>
                <c:pt idx="130">
                  <c:v>110233.59643325</c:v>
                </c:pt>
                <c:pt idx="131">
                  <c:v>110287.15643325</c:v>
                </c:pt>
                <c:pt idx="132">
                  <c:v>110513.75643325</c:v>
                </c:pt>
                <c:pt idx="133">
                  <c:v>110097.63643325001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B-450A-807A-9C73D54F9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823544"/>
        <c:axId val="769820664"/>
      </c:lineChart>
      <c:dateAx>
        <c:axId val="769823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820664"/>
        <c:crosses val="autoZero"/>
        <c:auto val="1"/>
        <c:lblOffset val="100"/>
        <c:baseTimeUnit val="days"/>
      </c:dateAx>
      <c:valAx>
        <c:axId val="769820664"/>
        <c:scaling>
          <c:orientation val="minMax"/>
          <c:min val="9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82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145675090715229E-2"/>
          <c:y val="7.2093267411341033E-2"/>
          <c:w val="0.91967646688870353"/>
          <c:h val="0.82518740971332072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rfr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Sheet1!$E$2:$E$136</c:f>
              <c:numCache>
                <c:formatCode>m/d/yyyy</c:formatCode>
                <c:ptCount val="135"/>
                <c:pt idx="0">
                  <c:v>42907</c:v>
                </c:pt>
                <c:pt idx="1">
                  <c:v>42908</c:v>
                </c:pt>
                <c:pt idx="2">
                  <c:v>42909</c:v>
                </c:pt>
                <c:pt idx="3">
                  <c:v>42912</c:v>
                </c:pt>
                <c:pt idx="4">
                  <c:v>42913</c:v>
                </c:pt>
                <c:pt idx="5">
                  <c:v>42914</c:v>
                </c:pt>
                <c:pt idx="6">
                  <c:v>42915</c:v>
                </c:pt>
                <c:pt idx="7">
                  <c:v>42916</c:v>
                </c:pt>
                <c:pt idx="8">
                  <c:v>42919</c:v>
                </c:pt>
                <c:pt idx="9">
                  <c:v>42921</c:v>
                </c:pt>
                <c:pt idx="10">
                  <c:v>42922</c:v>
                </c:pt>
                <c:pt idx="11">
                  <c:v>42923</c:v>
                </c:pt>
                <c:pt idx="12">
                  <c:v>42926</c:v>
                </c:pt>
                <c:pt idx="13">
                  <c:v>42927</c:v>
                </c:pt>
                <c:pt idx="14">
                  <c:v>42928</c:v>
                </c:pt>
                <c:pt idx="15">
                  <c:v>42929</c:v>
                </c:pt>
                <c:pt idx="16">
                  <c:v>42930</c:v>
                </c:pt>
                <c:pt idx="17">
                  <c:v>42933</c:v>
                </c:pt>
                <c:pt idx="18">
                  <c:v>42934</c:v>
                </c:pt>
                <c:pt idx="19">
                  <c:v>42935</c:v>
                </c:pt>
                <c:pt idx="20">
                  <c:v>42936</c:v>
                </c:pt>
                <c:pt idx="21">
                  <c:v>42937</c:v>
                </c:pt>
                <c:pt idx="22">
                  <c:v>42940</c:v>
                </c:pt>
                <c:pt idx="23">
                  <c:v>42941</c:v>
                </c:pt>
                <c:pt idx="24">
                  <c:v>42942</c:v>
                </c:pt>
                <c:pt idx="25">
                  <c:v>42943</c:v>
                </c:pt>
                <c:pt idx="26">
                  <c:v>42944</c:v>
                </c:pt>
                <c:pt idx="27">
                  <c:v>42947</c:v>
                </c:pt>
                <c:pt idx="28">
                  <c:v>42948</c:v>
                </c:pt>
                <c:pt idx="29">
                  <c:v>42949</c:v>
                </c:pt>
                <c:pt idx="30">
                  <c:v>42950</c:v>
                </c:pt>
                <c:pt idx="31">
                  <c:v>42951</c:v>
                </c:pt>
                <c:pt idx="32">
                  <c:v>42954</c:v>
                </c:pt>
                <c:pt idx="33">
                  <c:v>42955</c:v>
                </c:pt>
                <c:pt idx="34">
                  <c:v>42956</c:v>
                </c:pt>
                <c:pt idx="35">
                  <c:v>42957</c:v>
                </c:pt>
                <c:pt idx="36">
                  <c:v>42958</c:v>
                </c:pt>
                <c:pt idx="37">
                  <c:v>42961</c:v>
                </c:pt>
                <c:pt idx="38">
                  <c:v>42962</c:v>
                </c:pt>
                <c:pt idx="39">
                  <c:v>42963</c:v>
                </c:pt>
                <c:pt idx="40">
                  <c:v>42964</c:v>
                </c:pt>
                <c:pt idx="41">
                  <c:v>42965</c:v>
                </c:pt>
                <c:pt idx="42">
                  <c:v>42968</c:v>
                </c:pt>
                <c:pt idx="43">
                  <c:v>42969</c:v>
                </c:pt>
                <c:pt idx="44">
                  <c:v>42970</c:v>
                </c:pt>
                <c:pt idx="45">
                  <c:v>42971</c:v>
                </c:pt>
                <c:pt idx="46">
                  <c:v>42972</c:v>
                </c:pt>
                <c:pt idx="47">
                  <c:v>42975</c:v>
                </c:pt>
                <c:pt idx="48">
                  <c:v>42976</c:v>
                </c:pt>
                <c:pt idx="49">
                  <c:v>42977</c:v>
                </c:pt>
                <c:pt idx="50">
                  <c:v>42978</c:v>
                </c:pt>
                <c:pt idx="51">
                  <c:v>42979</c:v>
                </c:pt>
                <c:pt idx="52">
                  <c:v>42983</c:v>
                </c:pt>
                <c:pt idx="53">
                  <c:v>42984</c:v>
                </c:pt>
                <c:pt idx="54">
                  <c:v>42985</c:v>
                </c:pt>
                <c:pt idx="55">
                  <c:v>42986</c:v>
                </c:pt>
                <c:pt idx="56">
                  <c:v>42989</c:v>
                </c:pt>
                <c:pt idx="57">
                  <c:v>42990</c:v>
                </c:pt>
                <c:pt idx="58">
                  <c:v>42991</c:v>
                </c:pt>
                <c:pt idx="59">
                  <c:v>42992</c:v>
                </c:pt>
                <c:pt idx="60">
                  <c:v>42993</c:v>
                </c:pt>
                <c:pt idx="61">
                  <c:v>42996</c:v>
                </c:pt>
                <c:pt idx="62">
                  <c:v>42997</c:v>
                </c:pt>
                <c:pt idx="63">
                  <c:v>42998</c:v>
                </c:pt>
                <c:pt idx="64">
                  <c:v>42999</c:v>
                </c:pt>
                <c:pt idx="65">
                  <c:v>43000</c:v>
                </c:pt>
                <c:pt idx="66">
                  <c:v>43003</c:v>
                </c:pt>
                <c:pt idx="67">
                  <c:v>43004</c:v>
                </c:pt>
                <c:pt idx="68">
                  <c:v>43005</c:v>
                </c:pt>
                <c:pt idx="69">
                  <c:v>43006</c:v>
                </c:pt>
                <c:pt idx="70">
                  <c:v>43007</c:v>
                </c:pt>
                <c:pt idx="71">
                  <c:v>43010</c:v>
                </c:pt>
                <c:pt idx="72">
                  <c:v>43011</c:v>
                </c:pt>
                <c:pt idx="73">
                  <c:v>43012</c:v>
                </c:pt>
                <c:pt idx="74">
                  <c:v>43013</c:v>
                </c:pt>
                <c:pt idx="75">
                  <c:v>43014</c:v>
                </c:pt>
                <c:pt idx="76">
                  <c:v>43017</c:v>
                </c:pt>
                <c:pt idx="77">
                  <c:v>43018</c:v>
                </c:pt>
                <c:pt idx="78">
                  <c:v>43019</c:v>
                </c:pt>
                <c:pt idx="79">
                  <c:v>43020</c:v>
                </c:pt>
                <c:pt idx="80">
                  <c:v>43021</c:v>
                </c:pt>
                <c:pt idx="81">
                  <c:v>43024</c:v>
                </c:pt>
                <c:pt idx="82">
                  <c:v>43025</c:v>
                </c:pt>
                <c:pt idx="83">
                  <c:v>43026</c:v>
                </c:pt>
                <c:pt idx="84">
                  <c:v>43027</c:v>
                </c:pt>
                <c:pt idx="85">
                  <c:v>43028</c:v>
                </c:pt>
                <c:pt idx="86">
                  <c:v>43031</c:v>
                </c:pt>
                <c:pt idx="87">
                  <c:v>43032</c:v>
                </c:pt>
                <c:pt idx="88">
                  <c:v>43033</c:v>
                </c:pt>
                <c:pt idx="89">
                  <c:v>43034</c:v>
                </c:pt>
                <c:pt idx="90">
                  <c:v>43035</c:v>
                </c:pt>
                <c:pt idx="91">
                  <c:v>43038</c:v>
                </c:pt>
                <c:pt idx="92">
                  <c:v>43039</c:v>
                </c:pt>
                <c:pt idx="93">
                  <c:v>43040</c:v>
                </c:pt>
                <c:pt idx="94">
                  <c:v>43041</c:v>
                </c:pt>
                <c:pt idx="95">
                  <c:v>43042</c:v>
                </c:pt>
                <c:pt idx="96">
                  <c:v>43045</c:v>
                </c:pt>
                <c:pt idx="97">
                  <c:v>43046</c:v>
                </c:pt>
                <c:pt idx="98">
                  <c:v>43047</c:v>
                </c:pt>
                <c:pt idx="99">
                  <c:v>43048</c:v>
                </c:pt>
                <c:pt idx="100">
                  <c:v>43049</c:v>
                </c:pt>
                <c:pt idx="101">
                  <c:v>43052</c:v>
                </c:pt>
                <c:pt idx="102">
                  <c:v>43053</c:v>
                </c:pt>
                <c:pt idx="103">
                  <c:v>43054</c:v>
                </c:pt>
                <c:pt idx="104">
                  <c:v>43055</c:v>
                </c:pt>
                <c:pt idx="105">
                  <c:v>43056</c:v>
                </c:pt>
                <c:pt idx="106">
                  <c:v>43059</c:v>
                </c:pt>
                <c:pt idx="107">
                  <c:v>43060</c:v>
                </c:pt>
                <c:pt idx="108">
                  <c:v>43061</c:v>
                </c:pt>
                <c:pt idx="109">
                  <c:v>43063</c:v>
                </c:pt>
                <c:pt idx="110">
                  <c:v>43066</c:v>
                </c:pt>
                <c:pt idx="111">
                  <c:v>43067</c:v>
                </c:pt>
                <c:pt idx="112">
                  <c:v>43068</c:v>
                </c:pt>
                <c:pt idx="113">
                  <c:v>43069</c:v>
                </c:pt>
                <c:pt idx="114">
                  <c:v>43070</c:v>
                </c:pt>
                <c:pt idx="115">
                  <c:v>43073</c:v>
                </c:pt>
                <c:pt idx="116">
                  <c:v>43074</c:v>
                </c:pt>
                <c:pt idx="117">
                  <c:v>43075</c:v>
                </c:pt>
                <c:pt idx="118">
                  <c:v>43076</c:v>
                </c:pt>
                <c:pt idx="119">
                  <c:v>43077</c:v>
                </c:pt>
                <c:pt idx="120">
                  <c:v>43080</c:v>
                </c:pt>
                <c:pt idx="121">
                  <c:v>43081</c:v>
                </c:pt>
                <c:pt idx="122">
                  <c:v>43082</c:v>
                </c:pt>
                <c:pt idx="123">
                  <c:v>43083</c:v>
                </c:pt>
                <c:pt idx="124">
                  <c:v>43084</c:v>
                </c:pt>
                <c:pt idx="125">
                  <c:v>43087</c:v>
                </c:pt>
                <c:pt idx="126">
                  <c:v>43088</c:v>
                </c:pt>
                <c:pt idx="127">
                  <c:v>43089</c:v>
                </c:pt>
                <c:pt idx="128">
                  <c:v>43090</c:v>
                </c:pt>
                <c:pt idx="129">
                  <c:v>43091</c:v>
                </c:pt>
                <c:pt idx="130">
                  <c:v>43095</c:v>
                </c:pt>
                <c:pt idx="131">
                  <c:v>43096</c:v>
                </c:pt>
                <c:pt idx="132">
                  <c:v>43097</c:v>
                </c:pt>
                <c:pt idx="133">
                  <c:v>43098</c:v>
                </c:pt>
              </c:numCache>
            </c:numRef>
          </c:cat>
          <c:val>
            <c:numRef>
              <c:f>Sheet1!$F$2:$F$136</c:f>
              <c:numCache>
                <c:formatCode>General</c:formatCode>
                <c:ptCount val="135"/>
                <c:pt idx="0">
                  <c:v>8.7006982548997597E-4</c:v>
                </c:pt>
                <c:pt idx="1">
                  <c:v>8.7006982548997597E-4</c:v>
                </c:pt>
                <c:pt idx="2">
                  <c:v>8.7006982548997597E-4</c:v>
                </c:pt>
                <c:pt idx="3">
                  <c:v>8.7006982548997597E-4</c:v>
                </c:pt>
                <c:pt idx="4">
                  <c:v>9.0152364028052998E-4</c:v>
                </c:pt>
                <c:pt idx="5">
                  <c:v>8.7006982548997597E-4</c:v>
                </c:pt>
                <c:pt idx="6">
                  <c:v>9.0152364028052998E-4</c:v>
                </c:pt>
                <c:pt idx="7">
                  <c:v>8.7006982548997597E-4</c:v>
                </c:pt>
                <c:pt idx="8">
                  <c:v>8.7006982548997597E-4</c:v>
                </c:pt>
                <c:pt idx="9">
                  <c:v>8.7006982548997597E-4</c:v>
                </c:pt>
                <c:pt idx="10">
                  <c:v>9.0152364028052998E-4</c:v>
                </c:pt>
                <c:pt idx="11">
                  <c:v>8.7006982548997597E-4</c:v>
                </c:pt>
                <c:pt idx="12">
                  <c:v>9.2973733048300298E-4</c:v>
                </c:pt>
                <c:pt idx="13">
                  <c:v>8.7006982548997597E-4</c:v>
                </c:pt>
                <c:pt idx="14">
                  <c:v>8.7006982548997597E-4</c:v>
                </c:pt>
                <c:pt idx="15">
                  <c:v>8.7006982548997597E-4</c:v>
                </c:pt>
                <c:pt idx="16">
                  <c:v>8.7006982548997597E-4</c:v>
                </c:pt>
                <c:pt idx="17">
                  <c:v>8.7006982548997597E-4</c:v>
                </c:pt>
                <c:pt idx="18">
                  <c:v>8.7006982548997597E-4</c:v>
                </c:pt>
                <c:pt idx="19">
                  <c:v>5.6273091870097098E-4</c:v>
                </c:pt>
                <c:pt idx="20">
                  <c:v>8.7006982548997597E-4</c:v>
                </c:pt>
                <c:pt idx="21">
                  <c:v>8.7006982548997597E-4</c:v>
                </c:pt>
                <c:pt idx="22">
                  <c:v>9.1752407161092299E-4</c:v>
                </c:pt>
                <c:pt idx="23">
                  <c:v>9.1752407161092299E-4</c:v>
                </c:pt>
                <c:pt idx="24">
                  <c:v>9.1752407161092299E-4</c:v>
                </c:pt>
                <c:pt idx="25">
                  <c:v>9.1752407161092299E-4</c:v>
                </c:pt>
                <c:pt idx="26">
                  <c:v>9.1752407161092299E-4</c:v>
                </c:pt>
                <c:pt idx="27">
                  <c:v>9.1752407161092299E-4</c:v>
                </c:pt>
                <c:pt idx="28">
                  <c:v>9.1752407161092299E-4</c:v>
                </c:pt>
                <c:pt idx="29">
                  <c:v>9.1752407161092299E-4</c:v>
                </c:pt>
                <c:pt idx="30">
                  <c:v>9.48977886401477E-4</c:v>
                </c:pt>
                <c:pt idx="31">
                  <c:v>9.1752407161092299E-4</c:v>
                </c:pt>
                <c:pt idx="32">
                  <c:v>9.1752407161092299E-4</c:v>
                </c:pt>
                <c:pt idx="33">
                  <c:v>9.48977886401477E-4</c:v>
                </c:pt>
                <c:pt idx="34">
                  <c:v>9.1752407161092299E-4</c:v>
                </c:pt>
                <c:pt idx="35">
                  <c:v>1.0051655918064E-3</c:v>
                </c:pt>
                <c:pt idx="36">
                  <c:v>9.1752407161092299E-4</c:v>
                </c:pt>
                <c:pt idx="37">
                  <c:v>8.7006982548997597E-4</c:v>
                </c:pt>
                <c:pt idx="38">
                  <c:v>8.7006982548997597E-4</c:v>
                </c:pt>
                <c:pt idx="39">
                  <c:v>8.7006982548997597E-4</c:v>
                </c:pt>
                <c:pt idx="40">
                  <c:v>9.5771134568546201E-4</c:v>
                </c:pt>
                <c:pt idx="41">
                  <c:v>8.7006982548997597E-4</c:v>
                </c:pt>
                <c:pt idx="42">
                  <c:v>9.1752407161092299E-4</c:v>
                </c:pt>
                <c:pt idx="43">
                  <c:v>8.7006982548997597E-4</c:v>
                </c:pt>
                <c:pt idx="44">
                  <c:v>9.0152364028052998E-4</c:v>
                </c:pt>
                <c:pt idx="45">
                  <c:v>9.0152364028052998E-4</c:v>
                </c:pt>
                <c:pt idx="46">
                  <c:v>8.7006982548997597E-4</c:v>
                </c:pt>
                <c:pt idx="47">
                  <c:v>8.7006982548997597E-4</c:v>
                </c:pt>
                <c:pt idx="48">
                  <c:v>8.7006982548997597E-4</c:v>
                </c:pt>
                <c:pt idx="49">
                  <c:v>8.7006982548997597E-4</c:v>
                </c:pt>
                <c:pt idx="50">
                  <c:v>8.7006982548997597E-4</c:v>
                </c:pt>
                <c:pt idx="51">
                  <c:v>8.7006982548997597E-4</c:v>
                </c:pt>
                <c:pt idx="52">
                  <c:v>9.0152364028052998E-4</c:v>
                </c:pt>
                <c:pt idx="53">
                  <c:v>8.7006982548997597E-4</c:v>
                </c:pt>
                <c:pt idx="54">
                  <c:v>8.7006982548997597E-4</c:v>
                </c:pt>
                <c:pt idx="55">
                  <c:v>8.7006982548997597E-4</c:v>
                </c:pt>
                <c:pt idx="56">
                  <c:v>8.7006982548997597E-4</c:v>
                </c:pt>
                <c:pt idx="57">
                  <c:v>8.7006982548997597E-4</c:v>
                </c:pt>
                <c:pt idx="58">
                  <c:v>8.7006982548997597E-4</c:v>
                </c:pt>
                <c:pt idx="59">
                  <c:v>8.7006982548997597E-4</c:v>
                </c:pt>
                <c:pt idx="60">
                  <c:v>8.7006982548997597E-4</c:v>
                </c:pt>
                <c:pt idx="61">
                  <c:v>8.7006982548997597E-4</c:v>
                </c:pt>
                <c:pt idx="62">
                  <c:v>8.7006982548997597E-4</c:v>
                </c:pt>
                <c:pt idx="63">
                  <c:v>8.7006982548997597E-4</c:v>
                </c:pt>
                <c:pt idx="64">
                  <c:v>9.0152364028052998E-4</c:v>
                </c:pt>
                <c:pt idx="65">
                  <c:v>8.7006982548997597E-4</c:v>
                </c:pt>
                <c:pt idx="66">
                  <c:v>9.0152364028052998E-4</c:v>
                </c:pt>
                <c:pt idx="67">
                  <c:v>8.7006982548997597E-4</c:v>
                </c:pt>
                <c:pt idx="68">
                  <c:v>8.7006982548997597E-4</c:v>
                </c:pt>
                <c:pt idx="69">
                  <c:v>8.7006982548997597E-4</c:v>
                </c:pt>
                <c:pt idx="70">
                  <c:v>5.6273091870097098E-4</c:v>
                </c:pt>
                <c:pt idx="71">
                  <c:v>8.7006982548997597E-4</c:v>
                </c:pt>
                <c:pt idx="72">
                  <c:v>8.7006982548997597E-4</c:v>
                </c:pt>
                <c:pt idx="73">
                  <c:v>8.7006982548997597E-4</c:v>
                </c:pt>
                <c:pt idx="74">
                  <c:v>8.7006982548997597E-4</c:v>
                </c:pt>
                <c:pt idx="75">
                  <c:v>8.7006982548997597E-4</c:v>
                </c:pt>
                <c:pt idx="76">
                  <c:v>9.0152364028052998E-4</c:v>
                </c:pt>
                <c:pt idx="77">
                  <c:v>8.7006982548997597E-4</c:v>
                </c:pt>
                <c:pt idx="78">
                  <c:v>8.7006982548997597E-4</c:v>
                </c:pt>
                <c:pt idx="79">
                  <c:v>5.6273091870097098E-4</c:v>
                </c:pt>
                <c:pt idx="80">
                  <c:v>5.6273091870097098E-4</c:v>
                </c:pt>
                <c:pt idx="81">
                  <c:v>8.7006982548997597E-4</c:v>
                </c:pt>
                <c:pt idx="82">
                  <c:v>8.7006982548997597E-4</c:v>
                </c:pt>
                <c:pt idx="83">
                  <c:v>8.7006982548997597E-4</c:v>
                </c:pt>
                <c:pt idx="84">
                  <c:v>8.7006982548997597E-4</c:v>
                </c:pt>
                <c:pt idx="85">
                  <c:v>8.7006982548997597E-4</c:v>
                </c:pt>
                <c:pt idx="86">
                  <c:v>9.0152364028052998E-4</c:v>
                </c:pt>
                <c:pt idx="87">
                  <c:v>8.7006982548997597E-4</c:v>
                </c:pt>
                <c:pt idx="88">
                  <c:v>9.0152364028052998E-4</c:v>
                </c:pt>
                <c:pt idx="89">
                  <c:v>8.7006982548997597E-4</c:v>
                </c:pt>
                <c:pt idx="90">
                  <c:v>8.7006982548997597E-4</c:v>
                </c:pt>
                <c:pt idx="91">
                  <c:v>9.0152364028052998E-4</c:v>
                </c:pt>
                <c:pt idx="92">
                  <c:v>8.3718458650336295E-4</c:v>
                </c:pt>
                <c:pt idx="93">
                  <c:v>5.6273091870097098E-4</c:v>
                </c:pt>
                <c:pt idx="94">
                  <c:v>8.7006982548997597E-4</c:v>
                </c:pt>
                <c:pt idx="95">
                  <c:v>8.7006982548997597E-4</c:v>
                </c:pt>
                <c:pt idx="96">
                  <c:v>8.7006982548997597E-4</c:v>
                </c:pt>
                <c:pt idx="97">
                  <c:v>8.7006982548997597E-4</c:v>
                </c:pt>
                <c:pt idx="98">
                  <c:v>8.7006982548997597E-4</c:v>
                </c:pt>
                <c:pt idx="99">
                  <c:v>9.0152364028052998E-4</c:v>
                </c:pt>
                <c:pt idx="100">
                  <c:v>8.7006982548997597E-4</c:v>
                </c:pt>
                <c:pt idx="101">
                  <c:v>8.7006982548997597E-4</c:v>
                </c:pt>
                <c:pt idx="102">
                  <c:v>9.0152364028052998E-4</c:v>
                </c:pt>
                <c:pt idx="103">
                  <c:v>9.48977886401477E-4</c:v>
                </c:pt>
                <c:pt idx="104">
                  <c:v>9.1752407161092299E-4</c:v>
                </c:pt>
                <c:pt idx="105">
                  <c:v>9.0152364028052998E-4</c:v>
                </c:pt>
                <c:pt idx="106">
                  <c:v>8.7006982548997597E-4</c:v>
                </c:pt>
                <c:pt idx="107">
                  <c:v>2.9281550718333399E-4</c:v>
                </c:pt>
                <c:pt idx="108">
                  <c:v>8.7006982548997597E-4</c:v>
                </c:pt>
                <c:pt idx="109">
                  <c:v>8.7006982548997597E-4</c:v>
                </c:pt>
                <c:pt idx="110">
                  <c:v>8.7006982548997597E-4</c:v>
                </c:pt>
                <c:pt idx="111">
                  <c:v>8.7006982548997597E-4</c:v>
                </c:pt>
                <c:pt idx="112">
                  <c:v>8.7006982548997597E-4</c:v>
                </c:pt>
                <c:pt idx="113">
                  <c:v>8.7006982548997597E-4</c:v>
                </c:pt>
                <c:pt idx="114">
                  <c:v>9.0152364028052998E-4</c:v>
                </c:pt>
                <c:pt idx="115">
                  <c:v>8.7006982548997597E-4</c:v>
                </c:pt>
                <c:pt idx="116">
                  <c:v>9.0152364028052998E-4</c:v>
                </c:pt>
                <c:pt idx="117">
                  <c:v>8.7006982548997597E-4</c:v>
                </c:pt>
                <c:pt idx="118">
                  <c:v>8.7006982548997597E-4</c:v>
                </c:pt>
                <c:pt idx="119">
                  <c:v>8.7006982548997597E-4</c:v>
                </c:pt>
                <c:pt idx="120">
                  <c:v>8.7006982548997597E-4</c:v>
                </c:pt>
                <c:pt idx="121">
                  <c:v>8.3718458650336295E-4</c:v>
                </c:pt>
                <c:pt idx="122">
                  <c:v>8.7006982548997597E-4</c:v>
                </c:pt>
                <c:pt idx="123">
                  <c:v>9.0152364028052998E-4</c:v>
                </c:pt>
                <c:pt idx="124">
                  <c:v>8.7006982548997597E-4</c:v>
                </c:pt>
                <c:pt idx="125">
                  <c:v>1.5426448249268501E-4</c:v>
                </c:pt>
                <c:pt idx="126">
                  <c:v>9.0152364028052998E-4</c:v>
                </c:pt>
                <c:pt idx="127">
                  <c:v>8.7006982548997597E-4</c:v>
                </c:pt>
                <c:pt idx="128">
                  <c:v>8.7006982548997597E-4</c:v>
                </c:pt>
                <c:pt idx="129">
                  <c:v>8.7006982548997597E-4</c:v>
                </c:pt>
                <c:pt idx="130">
                  <c:v>8.7006982548997597E-4</c:v>
                </c:pt>
                <c:pt idx="131">
                  <c:v>8.7006982548997597E-4</c:v>
                </c:pt>
                <c:pt idx="132">
                  <c:v>8.7006982548997597E-4</c:v>
                </c:pt>
                <c:pt idx="133">
                  <c:v>9.0152364028052998E-4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0-4737-9F71-0642181D988B}"/>
            </c:ext>
          </c:extLst>
        </c:ser>
        <c:ser>
          <c:idx val="1"/>
          <c:order val="1"/>
          <c:tx>
            <c:v>0.75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Sheet1!$I$2:$I$135</c:f>
              <c:numCache>
                <c:formatCode>General</c:formatCode>
                <c:ptCount val="134"/>
                <c:pt idx="0">
                  <c:v>8.6906982548997595E-4</c:v>
                </c:pt>
                <c:pt idx="1">
                  <c:v>8.6906982548997595E-4</c:v>
                </c:pt>
                <c:pt idx="2">
                  <c:v>8.6906982548997595E-4</c:v>
                </c:pt>
                <c:pt idx="3">
                  <c:v>8.6906982548997595E-4</c:v>
                </c:pt>
                <c:pt idx="4">
                  <c:v>8.6906982548997595E-4</c:v>
                </c:pt>
                <c:pt idx="5">
                  <c:v>8.6906982548997595E-4</c:v>
                </c:pt>
                <c:pt idx="6">
                  <c:v>8.6906982548997595E-4</c:v>
                </c:pt>
                <c:pt idx="7">
                  <c:v>8.6906982548997595E-4</c:v>
                </c:pt>
                <c:pt idx="8">
                  <c:v>8.6906982548997595E-4</c:v>
                </c:pt>
                <c:pt idx="9">
                  <c:v>8.6906982548997595E-4</c:v>
                </c:pt>
                <c:pt idx="10">
                  <c:v>8.6906982548997595E-4</c:v>
                </c:pt>
                <c:pt idx="11">
                  <c:v>8.6906982548997595E-4</c:v>
                </c:pt>
                <c:pt idx="12">
                  <c:v>8.6906982548997595E-4</c:v>
                </c:pt>
                <c:pt idx="13">
                  <c:v>8.6906982548997595E-4</c:v>
                </c:pt>
                <c:pt idx="14">
                  <c:v>8.6906982548997595E-4</c:v>
                </c:pt>
                <c:pt idx="15">
                  <c:v>8.6906982548997595E-4</c:v>
                </c:pt>
                <c:pt idx="16">
                  <c:v>8.6906982548997595E-4</c:v>
                </c:pt>
                <c:pt idx="17">
                  <c:v>8.6906982548997595E-4</c:v>
                </c:pt>
                <c:pt idx="18">
                  <c:v>8.6906982548997595E-4</c:v>
                </c:pt>
                <c:pt idx="19">
                  <c:v>8.6906982548997595E-4</c:v>
                </c:pt>
                <c:pt idx="20">
                  <c:v>8.6906982548997595E-4</c:v>
                </c:pt>
                <c:pt idx="21">
                  <c:v>8.6906982548997595E-4</c:v>
                </c:pt>
                <c:pt idx="22">
                  <c:v>8.6906982548997595E-4</c:v>
                </c:pt>
                <c:pt idx="23">
                  <c:v>8.6906982548997595E-4</c:v>
                </c:pt>
                <c:pt idx="24">
                  <c:v>8.6906982548997595E-4</c:v>
                </c:pt>
                <c:pt idx="25">
                  <c:v>8.6906982548997595E-4</c:v>
                </c:pt>
                <c:pt idx="26">
                  <c:v>8.6906982548997595E-4</c:v>
                </c:pt>
                <c:pt idx="27">
                  <c:v>8.6906982548997595E-4</c:v>
                </c:pt>
                <c:pt idx="28">
                  <c:v>8.6906982548997595E-4</c:v>
                </c:pt>
                <c:pt idx="29">
                  <c:v>8.6906982548997595E-4</c:v>
                </c:pt>
                <c:pt idx="30">
                  <c:v>8.6906982548997595E-4</c:v>
                </c:pt>
                <c:pt idx="31">
                  <c:v>8.6906982548997595E-4</c:v>
                </c:pt>
                <c:pt idx="32">
                  <c:v>8.6906982548997595E-4</c:v>
                </c:pt>
                <c:pt idx="33">
                  <c:v>8.6906982548997595E-4</c:v>
                </c:pt>
                <c:pt idx="34">
                  <c:v>8.6906982548997595E-4</c:v>
                </c:pt>
                <c:pt idx="35">
                  <c:v>8.6906982548997595E-4</c:v>
                </c:pt>
                <c:pt idx="36">
                  <c:v>8.6906982548997595E-4</c:v>
                </c:pt>
                <c:pt idx="37">
                  <c:v>8.6906982548997595E-4</c:v>
                </c:pt>
                <c:pt idx="38">
                  <c:v>8.6906982548997595E-4</c:v>
                </c:pt>
                <c:pt idx="39">
                  <c:v>8.6906982548997595E-4</c:v>
                </c:pt>
                <c:pt idx="40">
                  <c:v>8.6906982548997595E-4</c:v>
                </c:pt>
                <c:pt idx="41">
                  <c:v>8.6906982548997595E-4</c:v>
                </c:pt>
                <c:pt idx="42">
                  <c:v>8.6906982548997595E-4</c:v>
                </c:pt>
                <c:pt idx="43">
                  <c:v>8.6906982548997595E-4</c:v>
                </c:pt>
                <c:pt idx="44">
                  <c:v>8.6906982548997595E-4</c:v>
                </c:pt>
                <c:pt idx="45">
                  <c:v>8.6906982548997595E-4</c:v>
                </c:pt>
                <c:pt idx="46">
                  <c:v>8.6906982548997595E-4</c:v>
                </c:pt>
                <c:pt idx="47">
                  <c:v>8.6906982548997595E-4</c:v>
                </c:pt>
                <c:pt idx="48">
                  <c:v>8.6906982548997595E-4</c:v>
                </c:pt>
                <c:pt idx="49">
                  <c:v>8.6906982548997595E-4</c:v>
                </c:pt>
                <c:pt idx="50">
                  <c:v>8.6906982548997595E-4</c:v>
                </c:pt>
                <c:pt idx="51">
                  <c:v>8.6906982548997595E-4</c:v>
                </c:pt>
                <c:pt idx="52">
                  <c:v>8.6906982548997595E-4</c:v>
                </c:pt>
                <c:pt idx="53">
                  <c:v>8.6906982548997595E-4</c:v>
                </c:pt>
                <c:pt idx="54">
                  <c:v>8.6906982548997595E-4</c:v>
                </c:pt>
                <c:pt idx="55">
                  <c:v>8.6906982548997595E-4</c:v>
                </c:pt>
                <c:pt idx="56">
                  <c:v>8.6906982548997595E-4</c:v>
                </c:pt>
                <c:pt idx="57">
                  <c:v>8.6906982548997595E-4</c:v>
                </c:pt>
                <c:pt idx="58">
                  <c:v>8.6906982548997595E-4</c:v>
                </c:pt>
                <c:pt idx="59">
                  <c:v>8.6906982548997595E-4</c:v>
                </c:pt>
                <c:pt idx="60">
                  <c:v>8.6906982548997595E-4</c:v>
                </c:pt>
                <c:pt idx="61">
                  <c:v>8.6906982548997595E-4</c:v>
                </c:pt>
                <c:pt idx="62">
                  <c:v>8.6906982548997595E-4</c:v>
                </c:pt>
                <c:pt idx="63">
                  <c:v>8.6906982548997595E-4</c:v>
                </c:pt>
                <c:pt idx="64">
                  <c:v>8.6906982548997595E-4</c:v>
                </c:pt>
                <c:pt idx="65">
                  <c:v>8.6906982548997595E-4</c:v>
                </c:pt>
                <c:pt idx="66">
                  <c:v>8.6906982548997595E-4</c:v>
                </c:pt>
                <c:pt idx="67">
                  <c:v>8.6906982548997595E-4</c:v>
                </c:pt>
                <c:pt idx="68">
                  <c:v>8.6906982548997595E-4</c:v>
                </c:pt>
                <c:pt idx="69">
                  <c:v>8.6906982548997595E-4</c:v>
                </c:pt>
                <c:pt idx="70">
                  <c:v>8.6906982548997595E-4</c:v>
                </c:pt>
                <c:pt idx="71">
                  <c:v>8.6906982548997595E-4</c:v>
                </c:pt>
                <c:pt idx="72">
                  <c:v>8.6906982548997595E-4</c:v>
                </c:pt>
                <c:pt idx="73">
                  <c:v>8.6906982548997595E-4</c:v>
                </c:pt>
                <c:pt idx="74">
                  <c:v>8.6906982548997595E-4</c:v>
                </c:pt>
                <c:pt idx="75">
                  <c:v>8.6906982548997595E-4</c:v>
                </c:pt>
                <c:pt idx="76">
                  <c:v>8.6906982548997595E-4</c:v>
                </c:pt>
                <c:pt idx="77">
                  <c:v>8.6906982548997595E-4</c:v>
                </c:pt>
                <c:pt idx="78">
                  <c:v>8.6906982548997595E-4</c:v>
                </c:pt>
                <c:pt idx="79">
                  <c:v>8.6906982548997595E-4</c:v>
                </c:pt>
                <c:pt idx="80">
                  <c:v>8.6906982548997595E-4</c:v>
                </c:pt>
                <c:pt idx="81">
                  <c:v>8.6906982548997595E-4</c:v>
                </c:pt>
                <c:pt idx="82">
                  <c:v>8.6906982548997595E-4</c:v>
                </c:pt>
                <c:pt idx="83">
                  <c:v>8.6906982548997595E-4</c:v>
                </c:pt>
                <c:pt idx="84">
                  <c:v>8.6906982548997595E-4</c:v>
                </c:pt>
                <c:pt idx="85">
                  <c:v>8.6906982548997595E-4</c:v>
                </c:pt>
                <c:pt idx="86">
                  <c:v>8.6906982548997595E-4</c:v>
                </c:pt>
                <c:pt idx="87">
                  <c:v>8.6906982548997595E-4</c:v>
                </c:pt>
                <c:pt idx="88">
                  <c:v>8.6906982548997595E-4</c:v>
                </c:pt>
                <c:pt idx="89">
                  <c:v>8.6906982548997595E-4</c:v>
                </c:pt>
                <c:pt idx="90">
                  <c:v>8.6906982548997595E-4</c:v>
                </c:pt>
                <c:pt idx="91">
                  <c:v>8.6906982548997595E-4</c:v>
                </c:pt>
                <c:pt idx="92">
                  <c:v>8.6906982548997595E-4</c:v>
                </c:pt>
                <c:pt idx="93">
                  <c:v>8.6906982548997595E-4</c:v>
                </c:pt>
                <c:pt idx="94">
                  <c:v>8.6906982548997595E-4</c:v>
                </c:pt>
                <c:pt idx="95">
                  <c:v>8.6906982548997595E-4</c:v>
                </c:pt>
                <c:pt idx="96">
                  <c:v>8.6906982548997595E-4</c:v>
                </c:pt>
                <c:pt idx="97">
                  <c:v>8.6906982548997595E-4</c:v>
                </c:pt>
                <c:pt idx="98">
                  <c:v>8.6906982548997595E-4</c:v>
                </c:pt>
                <c:pt idx="99">
                  <c:v>8.6906982548997595E-4</c:v>
                </c:pt>
                <c:pt idx="100">
                  <c:v>8.6906982548997595E-4</c:v>
                </c:pt>
                <c:pt idx="101">
                  <c:v>8.6906982548997595E-4</c:v>
                </c:pt>
                <c:pt idx="102">
                  <c:v>8.6906982548997595E-4</c:v>
                </c:pt>
                <c:pt idx="103">
                  <c:v>8.6906982548997595E-4</c:v>
                </c:pt>
                <c:pt idx="104">
                  <c:v>8.6906982548997595E-4</c:v>
                </c:pt>
                <c:pt idx="105">
                  <c:v>8.6906982548997595E-4</c:v>
                </c:pt>
                <c:pt idx="106">
                  <c:v>8.6906982548997595E-4</c:v>
                </c:pt>
                <c:pt idx="107">
                  <c:v>8.6906982548997595E-4</c:v>
                </c:pt>
                <c:pt idx="108">
                  <c:v>8.6906982548997595E-4</c:v>
                </c:pt>
                <c:pt idx="109">
                  <c:v>8.6906982548997595E-4</c:v>
                </c:pt>
                <c:pt idx="110">
                  <c:v>8.6906982548997595E-4</c:v>
                </c:pt>
                <c:pt idx="111">
                  <c:v>8.6906982548997595E-4</c:v>
                </c:pt>
                <c:pt idx="112">
                  <c:v>8.6906982548997595E-4</c:v>
                </c:pt>
                <c:pt idx="113">
                  <c:v>8.6906982548997595E-4</c:v>
                </c:pt>
                <c:pt idx="114">
                  <c:v>8.6906982548997595E-4</c:v>
                </c:pt>
                <c:pt idx="115">
                  <c:v>8.6906982548997595E-4</c:v>
                </c:pt>
                <c:pt idx="116">
                  <c:v>8.6906982548997595E-4</c:v>
                </c:pt>
                <c:pt idx="117">
                  <c:v>8.6906982548997595E-4</c:v>
                </c:pt>
                <c:pt idx="118">
                  <c:v>8.6906982548997595E-4</c:v>
                </c:pt>
                <c:pt idx="119">
                  <c:v>8.6906982548997595E-4</c:v>
                </c:pt>
                <c:pt idx="120">
                  <c:v>8.6906982548997595E-4</c:v>
                </c:pt>
                <c:pt idx="121">
                  <c:v>8.6906982548997595E-4</c:v>
                </c:pt>
                <c:pt idx="122">
                  <c:v>8.6906982548997595E-4</c:v>
                </c:pt>
                <c:pt idx="123">
                  <c:v>8.6906982548997595E-4</c:v>
                </c:pt>
                <c:pt idx="124">
                  <c:v>8.6906982548997595E-4</c:v>
                </c:pt>
                <c:pt idx="125">
                  <c:v>8.6906982548997595E-4</c:v>
                </c:pt>
                <c:pt idx="126">
                  <c:v>8.6906982548997595E-4</c:v>
                </c:pt>
                <c:pt idx="127">
                  <c:v>8.6906982548997595E-4</c:v>
                </c:pt>
                <c:pt idx="128">
                  <c:v>8.6906982548997595E-4</c:v>
                </c:pt>
                <c:pt idx="129">
                  <c:v>8.6906982548997595E-4</c:v>
                </c:pt>
                <c:pt idx="130">
                  <c:v>8.6906982548997595E-4</c:v>
                </c:pt>
                <c:pt idx="131">
                  <c:v>8.6906982548997595E-4</c:v>
                </c:pt>
                <c:pt idx="132">
                  <c:v>8.6906982548997595E-4</c:v>
                </c:pt>
                <c:pt idx="133">
                  <c:v>8.6906982548997595E-4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00-4737-9F71-0642181D988B}"/>
            </c:ext>
          </c:extLst>
        </c:ser>
        <c:ser>
          <c:idx val="2"/>
          <c:order val="2"/>
          <c:tx>
            <c:v>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Sheet1!$J$2:$J$135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00-4737-9F71-0642181D988B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SPY return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Sheet1!$H$2:$H$135</c:f>
              <c:numCache>
                <c:formatCode>General</c:formatCode>
                <c:ptCount val="134"/>
                <c:pt idx="0">
                  <c:v>8.600143818712643E-4</c:v>
                </c:pt>
                <c:pt idx="1">
                  <c:v>8.9295460598552473E-4</c:v>
                </c:pt>
                <c:pt idx="2">
                  <c:v>8.8223052114331569E-4</c:v>
                </c:pt>
                <c:pt idx="3">
                  <c:v>7.0794597688186639E-4</c:v>
                </c:pt>
                <c:pt idx="4">
                  <c:v>1.0480780699767089E-3</c:v>
                </c:pt>
                <c:pt idx="5">
                  <c:v>6.9329267192673309E-4</c:v>
                </c:pt>
                <c:pt idx="6">
                  <c:v>9.063598183479E-4</c:v>
                </c:pt>
                <c:pt idx="7">
                  <c:v>9.0298248015607092E-4</c:v>
                </c:pt>
                <c:pt idx="8">
                  <c:v>9.1531044179944242E-4</c:v>
                </c:pt>
                <c:pt idx="9">
                  <c:v>6.8618059177723138E-4</c:v>
                </c:pt>
                <c:pt idx="10">
                  <c:v>9.9877242208483083E-4</c:v>
                </c:pt>
                <c:pt idx="11">
                  <c:v>8.9054758344512901E-4</c:v>
                </c:pt>
                <c:pt idx="12">
                  <c:v>8.5421650205885769E-4</c:v>
                </c:pt>
                <c:pt idx="13">
                  <c:v>1.0193650482489662E-3</c:v>
                </c:pt>
                <c:pt idx="14">
                  <c:v>9.026750056055447E-4</c:v>
                </c:pt>
                <c:pt idx="15">
                  <c:v>9.623518809682523E-4</c:v>
                </c:pt>
                <c:pt idx="16">
                  <c:v>8.6662643080028694E-4</c:v>
                </c:pt>
                <c:pt idx="17">
                  <c:v>8.7965916284182669E-4</c:v>
                </c:pt>
                <c:pt idx="18">
                  <c:v>9.7734956171076988E-4</c:v>
                </c:pt>
                <c:pt idx="19">
                  <c:v>8.779770686982018E-4</c:v>
                </c:pt>
                <c:pt idx="20">
                  <c:v>8.5126326943979393E-4</c:v>
                </c:pt>
                <c:pt idx="21">
                  <c:v>8.64209164440073E-4</c:v>
                </c:pt>
                <c:pt idx="22">
                  <c:v>9.1768825187357489E-4</c:v>
                </c:pt>
                <c:pt idx="23">
                  <c:v>8.6987816758035013E-4</c:v>
                </c:pt>
                <c:pt idx="24">
                  <c:v>8.5047870881050952E-4</c:v>
                </c:pt>
                <c:pt idx="25">
                  <c:v>8.4560704231845555E-4</c:v>
                </c:pt>
                <c:pt idx="26">
                  <c:v>8.5772966105759278E-4</c:v>
                </c:pt>
                <c:pt idx="27">
                  <c:v>9.1364574638797675E-4</c:v>
                </c:pt>
                <c:pt idx="28">
                  <c:v>8.7877385266125238E-4</c:v>
                </c:pt>
                <c:pt idx="29">
                  <c:v>8.3027254129987012E-4</c:v>
                </c:pt>
                <c:pt idx="30">
                  <c:v>9.055129741780217E-4</c:v>
                </c:pt>
                <c:pt idx="31">
                  <c:v>9.0625506456681263E-4</c:v>
                </c:pt>
                <c:pt idx="32">
                  <c:v>8.198504766377539E-4</c:v>
                </c:pt>
                <c:pt idx="33">
                  <c:v>8.682609603277992E-4</c:v>
                </c:pt>
                <c:pt idx="34">
                  <c:v>5.8676446654154241E-4</c:v>
                </c:pt>
                <c:pt idx="35">
                  <c:v>8.9860707524383335E-4</c:v>
                </c:pt>
                <c:pt idx="36">
                  <c:v>1.0673329747608253E-3</c:v>
                </c:pt>
                <c:pt idx="37">
                  <c:v>8.6663614332886608E-4</c:v>
                </c:pt>
                <c:pt idx="38">
                  <c:v>9.0395684832880654E-4</c:v>
                </c:pt>
                <c:pt idx="39">
                  <c:v>5.5725318986998775E-4</c:v>
                </c:pt>
                <c:pt idx="40">
                  <c:v>8.3780568463679437E-4</c:v>
                </c:pt>
                <c:pt idx="41">
                  <c:v>8.8472637033773646E-4</c:v>
                </c:pt>
                <c:pt idx="42">
                  <c:v>1.0782093890963976E-3</c:v>
                </c:pt>
                <c:pt idx="43">
                  <c:v>7.9736187242609102E-4</c:v>
                </c:pt>
                <c:pt idx="44">
                  <c:v>8.2245549771765066E-4</c:v>
                </c:pt>
                <c:pt idx="45">
                  <c:v>9.1579305185171154E-4</c:v>
                </c:pt>
                <c:pt idx="46">
                  <c:v>8.6988762071405108E-4</c:v>
                </c:pt>
                <c:pt idx="47">
                  <c:v>8.919671554977448E-4</c:v>
                </c:pt>
                <c:pt idx="48">
                  <c:v>9.638217144015542E-4</c:v>
                </c:pt>
                <c:pt idx="49">
                  <c:v>9.8939013767240899E-4</c:v>
                </c:pt>
                <c:pt idx="50">
                  <c:v>8.973537965595137E-4</c:v>
                </c:pt>
                <c:pt idx="51">
                  <c:v>7.2542876674239675E-4</c:v>
                </c:pt>
                <c:pt idx="52">
                  <c:v>9.3734585572650389E-4</c:v>
                </c:pt>
                <c:pt idx="53">
                  <c:v>8.6663969183262471E-4</c:v>
                </c:pt>
                <c:pt idx="54">
                  <c:v>8.4557567877308103E-4</c:v>
                </c:pt>
                <c:pt idx="55">
                  <c:v>1.0823880183685546E-3</c:v>
                </c:pt>
                <c:pt idx="56">
                  <c:v>9.3648285064948031E-4</c:v>
                </c:pt>
                <c:pt idx="57">
                  <c:v>8.7866790587389724E-4</c:v>
                </c:pt>
                <c:pt idx="58">
                  <c:v>8.6267417453262816E-4</c:v>
                </c:pt>
                <c:pt idx="59">
                  <c:v>7.9709573616213347E-4</c:v>
                </c:pt>
                <c:pt idx="60">
                  <c:v>9.1160764803502195E-4</c:v>
                </c:pt>
                <c:pt idx="61">
                  <c:v>8.8909225060610603E-4</c:v>
                </c:pt>
                <c:pt idx="62">
                  <c:v>8.7627068959366869E-4</c:v>
                </c:pt>
                <c:pt idx="63">
                  <c:v>8.1548268640335546E-4</c:v>
                </c:pt>
                <c:pt idx="64">
                  <c:v>8.7307960936262613E-4</c:v>
                </c:pt>
                <c:pt idx="65">
                  <c:v>8.281782283122987E-4</c:v>
                </c:pt>
                <c:pt idx="66">
                  <c:v>8.8112140625565348E-4</c:v>
                </c:pt>
                <c:pt idx="67">
                  <c:v>9.4695644826177611E-4</c:v>
                </c:pt>
                <c:pt idx="68">
                  <c:v>8.9306502644978265E-4</c:v>
                </c:pt>
                <c:pt idx="69">
                  <c:v>9.3937140328106809E-4</c:v>
                </c:pt>
                <c:pt idx="70">
                  <c:v>9.558429019537743E-4</c:v>
                </c:pt>
                <c:pt idx="71">
                  <c:v>9.1187261559777717E-4</c:v>
                </c:pt>
                <c:pt idx="72">
                  <c:v>8.9279837093013913E-4</c:v>
                </c:pt>
                <c:pt idx="73">
                  <c:v>9.8757195852837063E-4</c:v>
                </c:pt>
                <c:pt idx="74">
                  <c:v>8.4629436016365914E-4</c:v>
                </c:pt>
                <c:pt idx="75">
                  <c:v>8.3604706337180035E-4</c:v>
                </c:pt>
                <c:pt idx="76">
                  <c:v>9.2183611806725616E-4</c:v>
                </c:pt>
                <c:pt idx="77">
                  <c:v>9.0048919553160705E-4</c:v>
                </c:pt>
                <c:pt idx="78">
                  <c:v>8.3926824130049879E-4</c:v>
                </c:pt>
                <c:pt idx="79">
                  <c:v>8.9341792476738742E-4</c:v>
                </c:pt>
                <c:pt idx="80">
                  <c:v>8.9574172194026053E-4</c:v>
                </c:pt>
                <c:pt idx="81">
                  <c:v>8.8317143542377731E-4</c:v>
                </c:pt>
                <c:pt idx="82">
                  <c:v>8.8864159516939035E-4</c:v>
                </c:pt>
                <c:pt idx="83">
                  <c:v>8.7454456348465715E-4</c:v>
                </c:pt>
                <c:pt idx="84">
                  <c:v>9.7227948966762334E-4</c:v>
                </c:pt>
                <c:pt idx="85">
                  <c:v>7.912821081705407E-4</c:v>
                </c:pt>
                <c:pt idx="86">
                  <c:v>9.0421097577696109E-4</c:v>
                </c:pt>
                <c:pt idx="87">
                  <c:v>7.7006764276468668E-4</c:v>
                </c:pt>
                <c:pt idx="88">
                  <c:v>8.9492277703527839E-4</c:v>
                </c:pt>
                <c:pt idx="89">
                  <c:v>1.0325938063991361E-3</c:v>
                </c:pt>
                <c:pt idx="90">
                  <c:v>7.9456747788996202E-4</c:v>
                </c:pt>
                <c:pt idx="91">
                  <c:v>9.0022854019299265E-4</c:v>
                </c:pt>
                <c:pt idx="92">
                  <c:v>8.9551353538692578E-4</c:v>
                </c:pt>
                <c:pt idx="93">
                  <c:v>8.7683711742364057E-4</c:v>
                </c:pt>
                <c:pt idx="94">
                  <c:v>9.3584260393634526E-4</c:v>
                </c:pt>
                <c:pt idx="95">
                  <c:v>9.0002358830677104E-4</c:v>
                </c:pt>
                <c:pt idx="96">
                  <c:v>8.5516215695607544E-4</c:v>
                </c:pt>
                <c:pt idx="97">
                  <c:v>9.0309000564229344E-4</c:v>
                </c:pt>
                <c:pt idx="98">
                  <c:v>7.9651376821700324E-4</c:v>
                </c:pt>
                <c:pt idx="99">
                  <c:v>8.6287235870452137E-4</c:v>
                </c:pt>
                <c:pt idx="100">
                  <c:v>8.876679889213378E-4</c:v>
                </c:pt>
                <c:pt idx="101">
                  <c:v>8.2261761320336839E-4</c:v>
                </c:pt>
                <c:pt idx="102">
                  <c:v>7.6896506469379235E-4</c:v>
                </c:pt>
                <c:pt idx="103">
                  <c:v>1.0390901031377693E-3</c:v>
                </c:pt>
                <c:pt idx="104">
                  <c:v>8.1029633542733647E-4</c:v>
                </c:pt>
                <c:pt idx="105">
                  <c:v>9.0319687117368006E-4</c:v>
                </c:pt>
                <c:pt idx="106">
                  <c:v>9.9992541976020406E-4</c:v>
                </c:pt>
                <c:pt idx="107">
                  <c:v>8.5137683729812096E-4</c:v>
                </c:pt>
                <c:pt idx="108">
                  <c:v>9.1526631455680863E-4</c:v>
                </c:pt>
                <c:pt idx="109">
                  <c:v>8.5908365249873339E-4</c:v>
                </c:pt>
                <c:pt idx="110">
                  <c:v>1.0719672623727325E-3</c:v>
                </c:pt>
                <c:pt idx="111">
                  <c:v>8.5689650788050924E-4</c:v>
                </c:pt>
                <c:pt idx="112">
                  <c:v>1.0441678423146123E-3</c:v>
                </c:pt>
                <c:pt idx="113">
                  <c:v>8.2756195786233837E-4</c:v>
                </c:pt>
                <c:pt idx="114">
                  <c:v>8.4486956836224447E-4</c:v>
                </c:pt>
                <c:pt idx="115">
                  <c:v>7.9713827403998815E-4</c:v>
                </c:pt>
                <c:pt idx="116">
                  <c:v>8.7286936194652914E-4</c:v>
                </c:pt>
                <c:pt idx="117">
                  <c:v>9.3213015066851909E-4</c:v>
                </c:pt>
                <c:pt idx="118">
                  <c:v>9.7813181662868907E-4</c:v>
                </c:pt>
                <c:pt idx="119">
                  <c:v>9.2933120924200126E-4</c:v>
                </c:pt>
                <c:pt idx="120">
                  <c:v>9.0436703550837336E-4</c:v>
                </c:pt>
                <c:pt idx="121">
                  <c:v>8.6682078133374437E-4</c:v>
                </c:pt>
                <c:pt idx="122">
                  <c:v>7.8734536438407343E-4</c:v>
                </c:pt>
                <c:pt idx="123">
                  <c:v>9.3306139365981449E-4</c:v>
                </c:pt>
                <c:pt idx="124">
                  <c:v>9.9589433488924783E-4</c:v>
                </c:pt>
                <c:pt idx="125">
                  <c:v>7.9226147351384082E-4</c:v>
                </c:pt>
                <c:pt idx="126">
                  <c:v>8.5858960690255641E-4</c:v>
                </c:pt>
                <c:pt idx="127">
                  <c:v>9.102636988375407E-4</c:v>
                </c:pt>
                <c:pt idx="128">
                  <c:v>8.6383774536440648E-4</c:v>
                </c:pt>
                <c:pt idx="129">
                  <c:v>8.4514548621294008E-4</c:v>
                </c:pt>
                <c:pt idx="130">
                  <c:v>8.7880072859263664E-4</c:v>
                </c:pt>
                <c:pt idx="131">
                  <c:v>9.1021900998795673E-4</c:v>
                </c:pt>
                <c:pt idx="132">
                  <c:v>7.9366011182289932E-4</c:v>
                </c:pt>
                <c:pt idx="133">
                  <c:v>8.6906982548997595E-4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3-4C86-983B-C36035C85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342000"/>
        <c:axId val="547343600"/>
      </c:lineChart>
      <c:dateAx>
        <c:axId val="547342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343600"/>
        <c:crosses val="autoZero"/>
        <c:auto val="1"/>
        <c:lblOffset val="100"/>
        <c:baseTimeUnit val="days"/>
      </c:dateAx>
      <c:valAx>
        <c:axId val="5473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34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676275</xdr:colOff>
      <xdr:row>1</xdr:row>
      <xdr:rowOff>66675</xdr:rowOff>
    </xdr:from>
    <xdr:to>
      <xdr:col>21</xdr:col>
      <xdr:colOff>114300</xdr:colOff>
      <xdr:row>20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C0D1B2C-53EA-4F16-A210-8ABC2D0EB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352425</xdr:colOff>
      <xdr:row>4</xdr:row>
      <xdr:rowOff>0</xdr:rowOff>
    </xdr:from>
    <xdr:to>
      <xdr:col>24</xdr:col>
      <xdr:colOff>428624</xdr:colOff>
      <xdr:row>37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50A69C9-CEAC-405E-A66F-8D7606D5B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7"/>
  <sheetViews>
    <sheetView topLeftCell="B1" workbookViewId="0">
      <selection activeCell="K8" sqref="K8"/>
    </sheetView>
  </sheetViews>
  <sheetFormatPr defaultRowHeight="14.25" x14ac:dyDescent="0.2"/>
  <cols>
    <col min="1" max="1" width="11.125" bestFit="1" customWidth="1"/>
    <col min="5" max="5" width="20.375" bestFit="1" customWidth="1"/>
    <col min="7" max="7" width="14.125" bestFit="1" customWidth="1"/>
    <col min="8" max="8" width="22.75" bestFit="1" customWidth="1"/>
    <col min="9" max="9" width="11.5" customWidth="1"/>
    <col min="10" max="11" width="13.875" bestFit="1" customWidth="1"/>
  </cols>
  <sheetData>
    <row r="1" spans="1:13" x14ac:dyDescent="0.2">
      <c r="A1" t="s">
        <v>3</v>
      </c>
      <c r="B1" t="s">
        <v>4</v>
      </c>
      <c r="C1" t="s">
        <v>5</v>
      </c>
      <c r="D1" t="s">
        <v>7</v>
      </c>
      <c r="E1" t="s">
        <v>12</v>
      </c>
      <c r="F1" t="s">
        <v>6</v>
      </c>
      <c r="G1" t="s">
        <v>10</v>
      </c>
      <c r="H1" t="s">
        <v>11</v>
      </c>
    </row>
    <row r="2" spans="1:13" x14ac:dyDescent="0.2">
      <c r="A2" s="1">
        <v>42907</v>
      </c>
      <c r="B2">
        <v>8.7006982548997597E-4</v>
      </c>
      <c r="C2">
        <v>242.949997</v>
      </c>
      <c r="D2">
        <f>(C3-C2)/C2</f>
        <v>-4.5277218093558031E-4</v>
      </c>
      <c r="E2">
        <f>D2+1</f>
        <v>0.99954722781906447</v>
      </c>
      <c r="F2">
        <f>IF(B2&gt;0,IF(B2&gt;_xlfn.QUARTILE.EXC(B:B,2)-0.000001,1,0.75),-1)</f>
        <v>1</v>
      </c>
      <c r="G2">
        <f t="shared" ref="G2:G33" si="0">F2*D2</f>
        <v>-4.5277218093558031E-4</v>
      </c>
      <c r="H2">
        <f>G2+1</f>
        <v>0.99954722781906447</v>
      </c>
      <c r="I2">
        <f>133/SUM(F2:F134)</f>
        <v>1.0172084130019121</v>
      </c>
      <c r="J2" s="2" t="s">
        <v>15</v>
      </c>
      <c r="K2" s="2" t="s">
        <v>16</v>
      </c>
      <c r="M2" s="2" t="s">
        <v>14</v>
      </c>
    </row>
    <row r="3" spans="1:13" x14ac:dyDescent="0.2">
      <c r="A3" s="1">
        <v>42908</v>
      </c>
      <c r="B3">
        <v>8.7006982548997597E-4</v>
      </c>
      <c r="C3">
        <v>242.83999600000001</v>
      </c>
      <c r="D3">
        <f t="shared" ref="D3:D66" si="1">(C4-C3)/C3</f>
        <v>1.1942390247774413E-3</v>
      </c>
      <c r="E3">
        <f>(D3+1)*E2</f>
        <v>1.0007409261256341</v>
      </c>
      <c r="F3">
        <f t="shared" ref="F3:F66" si="2">IF(B3&gt;0,IF(B3&gt;_xlfn.QUARTILE.EXC(B:B,2)-0.000001,1,0.75),-1)</f>
        <v>1</v>
      </c>
      <c r="G3">
        <f t="shared" si="0"/>
        <v>1.1942390247774413E-3</v>
      </c>
      <c r="H3">
        <f>(G3+1)*H2</f>
        <v>1.0007409261256341</v>
      </c>
      <c r="I3">
        <f>I2*H136</f>
        <v>1.116152189958362</v>
      </c>
      <c r="J3" s="2">
        <f>MIN(D2:D135)</f>
        <v>-1.559083178099941E-2</v>
      </c>
      <c r="K3" s="2">
        <f>MIN(G2:G135)</f>
        <v>-1.559083178099941E-2</v>
      </c>
      <c r="M3" s="2">
        <f>CORREL(B:B,D:D)</f>
        <v>6.2080057201514334E-2</v>
      </c>
    </row>
    <row r="4" spans="1:13" x14ac:dyDescent="0.2">
      <c r="A4" s="1">
        <v>42909</v>
      </c>
      <c r="B4">
        <v>8.7006982548997597E-4</v>
      </c>
      <c r="C4">
        <v>243.13000500000001</v>
      </c>
      <c r="D4">
        <f t="shared" si="1"/>
        <v>6.5803478266698693E-4</v>
      </c>
      <c r="E4">
        <f t="shared" ref="E4:E67" si="3">(D4+1)*E3</f>
        <v>1.0013994484634632</v>
      </c>
      <c r="F4">
        <f t="shared" si="2"/>
        <v>1</v>
      </c>
      <c r="G4">
        <f t="shared" si="0"/>
        <v>6.5803478266698693E-4</v>
      </c>
      <c r="H4">
        <f t="shared" ref="H4:H67" si="4">(G4+1)*H3</f>
        <v>1.0013994484634632</v>
      </c>
      <c r="J4" s="2" t="s">
        <v>17</v>
      </c>
      <c r="K4" s="2" t="s">
        <v>18</v>
      </c>
    </row>
    <row r="5" spans="1:13" x14ac:dyDescent="0.2">
      <c r="A5" s="1">
        <v>42912</v>
      </c>
      <c r="B5">
        <v>8.7006982548997597E-4</v>
      </c>
      <c r="C5">
        <v>243.28999300000001</v>
      </c>
      <c r="D5">
        <f t="shared" si="1"/>
        <v>-8.0561924304054806E-3</v>
      </c>
      <c r="E5">
        <f t="shared" si="3"/>
        <v>0.9933319818069396</v>
      </c>
      <c r="F5">
        <f t="shared" si="2"/>
        <v>1</v>
      </c>
      <c r="G5">
        <f t="shared" si="0"/>
        <v>-8.0561924304054806E-3</v>
      </c>
      <c r="H5">
        <f t="shared" si="4"/>
        <v>0.9933319818069396</v>
      </c>
      <c r="J5" s="2">
        <f>_xlfn.STDEV.P(D2:D135)</f>
        <v>4.0845727171598114E-3</v>
      </c>
      <c r="K5" s="2">
        <f>_xlfn.STDEV.P(G2:G135)</f>
        <v>4.055166872798369E-3</v>
      </c>
    </row>
    <row r="6" spans="1:13" x14ac:dyDescent="0.2">
      <c r="A6" s="1">
        <v>42913</v>
      </c>
      <c r="B6">
        <v>9.0152364028052998E-4</v>
      </c>
      <c r="C6">
        <v>241.33000200000001</v>
      </c>
      <c r="D6">
        <f t="shared" si="1"/>
        <v>8.950412224336653E-3</v>
      </c>
      <c r="E6">
        <f t="shared" si="3"/>
        <v>1.0022227125197289</v>
      </c>
      <c r="F6">
        <f t="shared" si="2"/>
        <v>1</v>
      </c>
      <c r="G6">
        <f t="shared" si="0"/>
        <v>8.950412224336653E-3</v>
      </c>
      <c r="H6">
        <f t="shared" si="4"/>
        <v>1.0022227125197289</v>
      </c>
      <c r="J6" s="2" t="s">
        <v>19</v>
      </c>
      <c r="K6" s="2" t="s">
        <v>20</v>
      </c>
    </row>
    <row r="7" spans="1:13" x14ac:dyDescent="0.2">
      <c r="A7" s="1">
        <v>42914</v>
      </c>
      <c r="B7">
        <v>8.7006982548997597E-4</v>
      </c>
      <c r="C7">
        <v>243.490005</v>
      </c>
      <c r="D7">
        <f t="shared" si="1"/>
        <v>-8.7888576781621451E-3</v>
      </c>
      <c r="E7">
        <f t="shared" si="3"/>
        <v>0.99341431973757144</v>
      </c>
      <c r="F7">
        <f t="shared" si="2"/>
        <v>1</v>
      </c>
      <c r="G7">
        <f t="shared" si="0"/>
        <v>-8.7888576781621451E-3</v>
      </c>
      <c r="H7">
        <f t="shared" si="4"/>
        <v>0.99341431973757144</v>
      </c>
      <c r="J7" s="2">
        <f>((E136-1)/133*252-0.019)/(J5*SQRT(252))</f>
        <v>2.5828136995868407</v>
      </c>
      <c r="K7" s="2">
        <f>((H136-1)/133*252-0.019)/(K5*SQRT(252))</f>
        <v>2.5678295985627488</v>
      </c>
    </row>
    <row r="8" spans="1:13" x14ac:dyDescent="0.2">
      <c r="A8" s="1">
        <v>42915</v>
      </c>
      <c r="B8">
        <v>9.0152364028052998E-4</v>
      </c>
      <c r="C8">
        <v>241.35000600000001</v>
      </c>
      <c r="D8">
        <f t="shared" si="1"/>
        <v>1.8644996428962019E-3</v>
      </c>
      <c r="E8">
        <f t="shared" si="3"/>
        <v>0.99526654038197016</v>
      </c>
      <c r="F8">
        <f t="shared" si="2"/>
        <v>1</v>
      </c>
      <c r="G8">
        <f t="shared" si="0"/>
        <v>1.8644996428962019E-3</v>
      </c>
      <c r="H8">
        <f t="shared" si="4"/>
        <v>0.99526654038197016</v>
      </c>
    </row>
    <row r="9" spans="1:13" x14ac:dyDescent="0.2">
      <c r="A9" s="1">
        <v>42916</v>
      </c>
      <c r="B9">
        <v>8.7006982548997597E-4</v>
      </c>
      <c r="C9">
        <v>241.800003</v>
      </c>
      <c r="D9">
        <f t="shared" si="1"/>
        <v>1.6956327333047488E-3</v>
      </c>
      <c r="E9">
        <f t="shared" si="3"/>
        <v>0.99695414690620465</v>
      </c>
      <c r="F9">
        <f t="shared" si="2"/>
        <v>1</v>
      </c>
      <c r="G9">
        <f t="shared" si="0"/>
        <v>1.6956327333047488E-3</v>
      </c>
      <c r="H9">
        <f t="shared" si="4"/>
        <v>0.99695414690620465</v>
      </c>
    </row>
    <row r="10" spans="1:13" x14ac:dyDescent="0.2">
      <c r="A10" s="1">
        <v>42919</v>
      </c>
      <c r="B10">
        <v>8.7006982548997597E-4</v>
      </c>
      <c r="C10">
        <v>242.21000699999999</v>
      </c>
      <c r="D10">
        <f t="shared" si="1"/>
        <v>2.3120308154733257E-3</v>
      </c>
      <c r="E10">
        <f t="shared" si="3"/>
        <v>0.99925913561546575</v>
      </c>
      <c r="F10">
        <f t="shared" si="2"/>
        <v>1</v>
      </c>
      <c r="G10">
        <f t="shared" si="0"/>
        <v>2.3120308154733257E-3</v>
      </c>
      <c r="H10">
        <f t="shared" si="4"/>
        <v>0.99925913561546575</v>
      </c>
    </row>
    <row r="11" spans="1:13" x14ac:dyDescent="0.2">
      <c r="A11" s="1">
        <v>42921</v>
      </c>
      <c r="B11">
        <v>8.7006982548997597E-4</v>
      </c>
      <c r="C11">
        <v>242.770004</v>
      </c>
      <c r="D11">
        <f t="shared" si="1"/>
        <v>-9.1444616856372271E-3</v>
      </c>
      <c r="E11">
        <f t="shared" si="3"/>
        <v>0.99012144873580721</v>
      </c>
      <c r="F11">
        <f t="shared" si="2"/>
        <v>1</v>
      </c>
      <c r="G11">
        <f t="shared" si="0"/>
        <v>-9.1444616856372271E-3</v>
      </c>
      <c r="H11">
        <f t="shared" si="4"/>
        <v>0.99012144873580721</v>
      </c>
    </row>
    <row r="12" spans="1:13" x14ac:dyDescent="0.2">
      <c r="A12" s="1">
        <v>42922</v>
      </c>
      <c r="B12">
        <v>9.0152364028052998E-4</v>
      </c>
      <c r="C12">
        <v>240.550003</v>
      </c>
      <c r="D12">
        <f t="shared" si="1"/>
        <v>6.4851298297427468E-3</v>
      </c>
      <c r="E12">
        <f t="shared" si="3"/>
        <v>0.99654251487807199</v>
      </c>
      <c r="F12">
        <f t="shared" si="2"/>
        <v>1</v>
      </c>
      <c r="G12">
        <f t="shared" si="0"/>
        <v>6.4851298297427468E-3</v>
      </c>
      <c r="H12">
        <f t="shared" si="4"/>
        <v>0.99654251487807199</v>
      </c>
    </row>
    <row r="13" spans="1:13" x14ac:dyDescent="0.2">
      <c r="A13" s="1">
        <v>42923</v>
      </c>
      <c r="B13">
        <v>8.7006982548997597E-4</v>
      </c>
      <c r="C13">
        <v>242.11000100000001</v>
      </c>
      <c r="D13">
        <f t="shared" si="1"/>
        <v>1.0738878977576535E-3</v>
      </c>
      <c r="E13">
        <f t="shared" si="3"/>
        <v>0.99761268982440054</v>
      </c>
      <c r="F13">
        <f t="shared" si="2"/>
        <v>1</v>
      </c>
      <c r="G13">
        <f t="shared" si="0"/>
        <v>1.0738878977576535E-3</v>
      </c>
      <c r="H13">
        <f t="shared" si="4"/>
        <v>0.99761268982440054</v>
      </c>
    </row>
    <row r="14" spans="1:13" x14ac:dyDescent="0.2">
      <c r="A14" s="1">
        <v>42926</v>
      </c>
      <c r="B14">
        <v>9.2973733048300298E-4</v>
      </c>
      <c r="C14">
        <v>242.37</v>
      </c>
      <c r="D14">
        <f t="shared" si="1"/>
        <v>-7.426661715559138E-4</v>
      </c>
      <c r="E14">
        <f t="shared" si="3"/>
        <v>0.99687179662735304</v>
      </c>
      <c r="F14">
        <f t="shared" si="2"/>
        <v>1</v>
      </c>
      <c r="G14">
        <f t="shared" si="0"/>
        <v>-7.426661715559138E-4</v>
      </c>
      <c r="H14">
        <f t="shared" si="4"/>
        <v>0.99687179662735304</v>
      </c>
    </row>
    <row r="15" spans="1:13" x14ac:dyDescent="0.2">
      <c r="A15" s="1">
        <v>42927</v>
      </c>
      <c r="B15">
        <v>8.7006982548997597E-4</v>
      </c>
      <c r="C15">
        <v>242.19</v>
      </c>
      <c r="D15">
        <f t="shared" si="1"/>
        <v>7.5147611379495155E-3</v>
      </c>
      <c r="E15">
        <f t="shared" si="3"/>
        <v>1.0043630500641663</v>
      </c>
      <c r="F15">
        <f t="shared" si="2"/>
        <v>1</v>
      </c>
      <c r="G15">
        <f t="shared" si="0"/>
        <v>7.5147611379495155E-3</v>
      </c>
      <c r="H15">
        <f t="shared" si="4"/>
        <v>1.0043630500641663</v>
      </c>
    </row>
    <row r="16" spans="1:13" x14ac:dyDescent="0.2">
      <c r="A16" s="1">
        <v>42928</v>
      </c>
      <c r="B16">
        <v>8.7006982548997597E-4</v>
      </c>
      <c r="C16">
        <v>244.01</v>
      </c>
      <c r="D16">
        <f t="shared" si="1"/>
        <v>1.6802590057784378E-3</v>
      </c>
      <c r="E16">
        <f t="shared" si="3"/>
        <v>1.0060506401241078</v>
      </c>
      <c r="F16">
        <f t="shared" si="2"/>
        <v>1</v>
      </c>
      <c r="G16">
        <f t="shared" si="0"/>
        <v>1.6802590057784378E-3</v>
      </c>
      <c r="H16">
        <f t="shared" si="4"/>
        <v>1.0060506401241078</v>
      </c>
    </row>
    <row r="17" spans="1:8" x14ac:dyDescent="0.2">
      <c r="A17" s="1">
        <v>42929</v>
      </c>
      <c r="B17">
        <v>8.7006982548997597E-4</v>
      </c>
      <c r="C17">
        <v>244.42</v>
      </c>
      <c r="D17">
        <f t="shared" si="1"/>
        <v>4.6641027739138157E-3</v>
      </c>
      <c r="E17">
        <f t="shared" si="3"/>
        <v>1.0107429637054084</v>
      </c>
      <c r="F17">
        <f t="shared" si="2"/>
        <v>1</v>
      </c>
      <c r="G17">
        <f t="shared" si="0"/>
        <v>4.6641027739138157E-3</v>
      </c>
      <c r="H17">
        <f t="shared" si="4"/>
        <v>1.0107429637054084</v>
      </c>
    </row>
    <row r="18" spans="1:8" x14ac:dyDescent="0.2">
      <c r="A18" s="1">
        <v>42930</v>
      </c>
      <c r="B18">
        <v>8.7006982548997597E-4</v>
      </c>
      <c r="C18">
        <v>245.56</v>
      </c>
      <c r="D18">
        <f t="shared" si="1"/>
        <v>-1.2216973448444835E-4</v>
      </c>
      <c r="E18">
        <f t="shared" si="3"/>
        <v>1.0106194815059004</v>
      </c>
      <c r="F18">
        <f t="shared" si="2"/>
        <v>1</v>
      </c>
      <c r="G18">
        <f t="shared" si="0"/>
        <v>-1.2216973448444835E-4</v>
      </c>
      <c r="H18">
        <f t="shared" si="4"/>
        <v>1.0106194815059004</v>
      </c>
    </row>
    <row r="19" spans="1:8" x14ac:dyDescent="0.2">
      <c r="A19" s="1">
        <v>42933</v>
      </c>
      <c r="B19">
        <v>8.7006982548997597E-4</v>
      </c>
      <c r="C19">
        <v>245.53</v>
      </c>
      <c r="D19">
        <f t="shared" si="1"/>
        <v>5.2946686759253636E-4</v>
      </c>
      <c r="E19">
        <f t="shared" si="3"/>
        <v>1.0111545710371015</v>
      </c>
      <c r="F19">
        <f t="shared" si="2"/>
        <v>1</v>
      </c>
      <c r="G19">
        <f t="shared" si="0"/>
        <v>5.2946686759253636E-4</v>
      </c>
      <c r="H19">
        <f t="shared" si="4"/>
        <v>1.0111545710371015</v>
      </c>
    </row>
    <row r="20" spans="1:8" x14ac:dyDescent="0.2">
      <c r="A20" s="1">
        <v>42934</v>
      </c>
      <c r="B20">
        <v>8.7006982548997597E-4</v>
      </c>
      <c r="C20">
        <v>245.66</v>
      </c>
      <c r="D20">
        <f t="shared" si="1"/>
        <v>5.4139868110396989E-3</v>
      </c>
      <c r="E20">
        <f t="shared" si="3"/>
        <v>1.0166289485486188</v>
      </c>
      <c r="F20">
        <f t="shared" si="2"/>
        <v>1</v>
      </c>
      <c r="G20">
        <f t="shared" si="0"/>
        <v>5.4139868110396989E-3</v>
      </c>
      <c r="H20">
        <f t="shared" si="4"/>
        <v>1.0166289485486188</v>
      </c>
    </row>
    <row r="21" spans="1:8" x14ac:dyDescent="0.2">
      <c r="A21" s="1">
        <v>42935</v>
      </c>
      <c r="B21">
        <v>5.6273091870097098E-4</v>
      </c>
      <c r="C21">
        <v>246.99</v>
      </c>
      <c r="D21">
        <f t="shared" si="1"/>
        <v>4.4536216041129285E-4</v>
      </c>
      <c r="E21">
        <f t="shared" si="3"/>
        <v>1.0170817166134811</v>
      </c>
      <c r="F21">
        <f t="shared" si="2"/>
        <v>0.75</v>
      </c>
      <c r="G21">
        <f t="shared" si="0"/>
        <v>3.3402162030846962E-4</v>
      </c>
      <c r="H21">
        <f t="shared" si="4"/>
        <v>1.0169685245972655</v>
      </c>
    </row>
    <row r="22" spans="1:8" x14ac:dyDescent="0.2">
      <c r="A22" s="1">
        <v>42936</v>
      </c>
      <c r="B22">
        <v>8.7006982548997597E-4</v>
      </c>
      <c r="C22">
        <v>247.1</v>
      </c>
      <c r="D22">
        <f t="shared" si="1"/>
        <v>-8.9032780250910106E-4</v>
      </c>
      <c r="E22">
        <f t="shared" si="3"/>
        <v>1.0161761804837566</v>
      </c>
      <c r="F22">
        <f t="shared" si="2"/>
        <v>1</v>
      </c>
      <c r="G22">
        <f t="shared" si="0"/>
        <v>-8.9032780250910106E-4</v>
      </c>
      <c r="H22">
        <f t="shared" si="4"/>
        <v>1.01606308924554</v>
      </c>
    </row>
    <row r="23" spans="1:8" x14ac:dyDescent="0.2">
      <c r="A23" s="1">
        <v>42937</v>
      </c>
      <c r="B23">
        <v>8.7006982548997597E-4</v>
      </c>
      <c r="C23">
        <v>246.88</v>
      </c>
      <c r="D23">
        <f t="shared" si="1"/>
        <v>-2.4303305249514856E-4</v>
      </c>
      <c r="E23">
        <f t="shared" si="3"/>
        <v>1.0159292160847406</v>
      </c>
      <c r="F23">
        <f t="shared" si="2"/>
        <v>1</v>
      </c>
      <c r="G23">
        <f t="shared" si="0"/>
        <v>-2.4303305249514856E-4</v>
      </c>
      <c r="H23">
        <f t="shared" si="4"/>
        <v>1.0158161523314331</v>
      </c>
    </row>
    <row r="24" spans="1:8" x14ac:dyDescent="0.2">
      <c r="A24" s="1">
        <v>42940</v>
      </c>
      <c r="B24">
        <v>9.1752407161092299E-4</v>
      </c>
      <c r="C24">
        <v>246.82</v>
      </c>
      <c r="D24">
        <f t="shared" si="1"/>
        <v>2.4309213191799463E-3</v>
      </c>
      <c r="E24">
        <f t="shared" si="3"/>
        <v>1.0183988600748988</v>
      </c>
      <c r="F24">
        <f t="shared" si="2"/>
        <v>1</v>
      </c>
      <c r="G24">
        <f t="shared" si="0"/>
        <v>2.4309213191799463E-3</v>
      </c>
      <c r="H24">
        <f t="shared" si="4"/>
        <v>1.0182855214725028</v>
      </c>
    </row>
    <row r="25" spans="1:8" x14ac:dyDescent="0.2">
      <c r="A25" s="1">
        <v>42941</v>
      </c>
      <c r="B25">
        <v>9.1752407161092299E-4</v>
      </c>
      <c r="C25">
        <v>247.42</v>
      </c>
      <c r="D25">
        <f t="shared" si="1"/>
        <v>4.0417104518710401E-5</v>
      </c>
      <c r="E25">
        <f t="shared" si="3"/>
        <v>1.0184400208080682</v>
      </c>
      <c r="F25">
        <f t="shared" si="2"/>
        <v>1</v>
      </c>
      <c r="G25">
        <f t="shared" si="0"/>
        <v>4.0417104518710401E-5</v>
      </c>
      <c r="H25">
        <f t="shared" si="4"/>
        <v>1.0183266776248541</v>
      </c>
    </row>
    <row r="26" spans="1:8" x14ac:dyDescent="0.2">
      <c r="A26" s="1">
        <v>42942</v>
      </c>
      <c r="B26">
        <v>9.1752407161092299E-4</v>
      </c>
      <c r="C26">
        <v>247.43</v>
      </c>
      <c r="D26">
        <f t="shared" si="1"/>
        <v>-9.2955583397331845E-4</v>
      </c>
      <c r="E26">
        <f t="shared" si="3"/>
        <v>1.017493323945174</v>
      </c>
      <c r="F26">
        <f t="shared" si="2"/>
        <v>1</v>
      </c>
      <c r="G26">
        <f t="shared" si="0"/>
        <v>-9.2955583397331845E-4</v>
      </c>
      <c r="H26">
        <f t="shared" si="4"/>
        <v>1.0173800861207771</v>
      </c>
    </row>
    <row r="27" spans="1:8" x14ac:dyDescent="0.2">
      <c r="A27" s="1">
        <v>42943</v>
      </c>
      <c r="B27">
        <v>9.1752407161092299E-4</v>
      </c>
      <c r="C27">
        <v>247.2</v>
      </c>
      <c r="D27">
        <f t="shared" si="1"/>
        <v>-1.1731391585760196E-3</v>
      </c>
      <c r="E27">
        <f t="shared" si="3"/>
        <v>1.0162996626832643</v>
      </c>
      <c r="F27">
        <f t="shared" si="2"/>
        <v>1</v>
      </c>
      <c r="G27">
        <f t="shared" si="0"/>
        <v>-1.1731391585760196E-3</v>
      </c>
      <c r="H27">
        <f t="shared" si="4"/>
        <v>1.0161865577025935</v>
      </c>
    </row>
    <row r="28" spans="1:8" x14ac:dyDescent="0.2">
      <c r="A28" s="1">
        <v>42944</v>
      </c>
      <c r="B28">
        <v>9.1752407161092299E-4</v>
      </c>
      <c r="C28">
        <v>246.91</v>
      </c>
      <c r="D28">
        <f t="shared" si="1"/>
        <v>-5.6700822161915828E-4</v>
      </c>
      <c r="E28">
        <f t="shared" si="3"/>
        <v>1.0157234124188941</v>
      </c>
      <c r="F28">
        <f t="shared" si="2"/>
        <v>1</v>
      </c>
      <c r="G28">
        <f t="shared" si="0"/>
        <v>-5.6700822161915828E-4</v>
      </c>
      <c r="H28">
        <f t="shared" si="4"/>
        <v>1.0156103715696772</v>
      </c>
    </row>
    <row r="29" spans="1:8" x14ac:dyDescent="0.2">
      <c r="A29" s="1">
        <v>42947</v>
      </c>
      <c r="B29">
        <v>9.1752407161092299E-4</v>
      </c>
      <c r="C29">
        <v>246.77</v>
      </c>
      <c r="D29">
        <f t="shared" si="1"/>
        <v>2.2287960449000402E-3</v>
      </c>
      <c r="E29">
        <f t="shared" si="3"/>
        <v>1.0179872527432057</v>
      </c>
      <c r="F29">
        <f t="shared" si="2"/>
        <v>1</v>
      </c>
      <c r="G29">
        <f t="shared" si="0"/>
        <v>2.2287960449000402E-3</v>
      </c>
      <c r="H29">
        <f t="shared" si="4"/>
        <v>1.0178739599489912</v>
      </c>
    </row>
    <row r="30" spans="1:8" x14ac:dyDescent="0.2">
      <c r="A30" s="1">
        <v>42948</v>
      </c>
      <c r="B30">
        <v>9.1752407161092299E-4</v>
      </c>
      <c r="C30">
        <v>247.32</v>
      </c>
      <c r="D30">
        <f t="shared" si="1"/>
        <v>4.852013585638224E-4</v>
      </c>
      <c r="E30">
        <f t="shared" si="3"/>
        <v>1.0184811815412373</v>
      </c>
      <c r="F30">
        <f t="shared" si="2"/>
        <v>1</v>
      </c>
      <c r="G30">
        <f t="shared" si="0"/>
        <v>4.852013585638224E-4</v>
      </c>
      <c r="H30">
        <f t="shared" si="4"/>
        <v>1.0183678337772053</v>
      </c>
    </row>
    <row r="31" spans="1:8" x14ac:dyDescent="0.2">
      <c r="A31" s="1">
        <v>42949</v>
      </c>
      <c r="B31">
        <v>9.1752407161092299E-4</v>
      </c>
      <c r="C31">
        <v>247.44</v>
      </c>
      <c r="D31">
        <f t="shared" si="1"/>
        <v>-1.9398642095052932E-3</v>
      </c>
      <c r="E31">
        <f t="shared" si="3"/>
        <v>1.0165054663491109</v>
      </c>
      <c r="F31">
        <f t="shared" si="2"/>
        <v>1</v>
      </c>
      <c r="G31">
        <f t="shared" si="0"/>
        <v>-1.9398642095052932E-3</v>
      </c>
      <c r="H31">
        <f t="shared" si="4"/>
        <v>1.0163923384643494</v>
      </c>
    </row>
    <row r="32" spans="1:8" x14ac:dyDescent="0.2">
      <c r="A32" s="1">
        <v>42950</v>
      </c>
      <c r="B32">
        <v>9.48977886401477E-4</v>
      </c>
      <c r="C32">
        <v>246.96</v>
      </c>
      <c r="D32">
        <f t="shared" si="1"/>
        <v>1.8221574344022863E-3</v>
      </c>
      <c r="E32">
        <f t="shared" si="3"/>
        <v>1.0183576993417296</v>
      </c>
      <c r="F32">
        <f t="shared" si="2"/>
        <v>1</v>
      </c>
      <c r="G32">
        <f t="shared" si="0"/>
        <v>1.8221574344022863E-3</v>
      </c>
      <c r="H32">
        <f t="shared" si="4"/>
        <v>1.0182443653201518</v>
      </c>
    </row>
    <row r="33" spans="1:8" x14ac:dyDescent="0.2">
      <c r="A33" s="1">
        <v>42951</v>
      </c>
      <c r="B33">
        <v>9.1752407161092299E-4</v>
      </c>
      <c r="C33">
        <v>247.41</v>
      </c>
      <c r="D33">
        <f t="shared" si="1"/>
        <v>1.8592619538418333E-3</v>
      </c>
      <c r="E33">
        <f t="shared" si="3"/>
        <v>1.0202510930675175</v>
      </c>
      <c r="F33">
        <f t="shared" si="2"/>
        <v>1</v>
      </c>
      <c r="G33">
        <f t="shared" si="0"/>
        <v>1.8592619538418333E-3</v>
      </c>
      <c r="H33">
        <f t="shared" si="4"/>
        <v>1.0201375483283053</v>
      </c>
    </row>
    <row r="34" spans="1:8" x14ac:dyDescent="0.2">
      <c r="A34" s="1">
        <v>42954</v>
      </c>
      <c r="B34">
        <v>9.1752407161092299E-4</v>
      </c>
      <c r="C34">
        <v>247.87</v>
      </c>
      <c r="D34">
        <f t="shared" si="1"/>
        <v>-2.4609674426111011E-3</v>
      </c>
      <c r="E34">
        <f t="shared" si="3"/>
        <v>1.0177402883441899</v>
      </c>
      <c r="F34">
        <f t="shared" si="2"/>
        <v>1</v>
      </c>
      <c r="G34">
        <f t="shared" ref="G34:G65" si="5">F34*D34</f>
        <v>-2.4609674426111011E-3</v>
      </c>
      <c r="H34">
        <f t="shared" si="4"/>
        <v>1.0176270230348841</v>
      </c>
    </row>
    <row r="35" spans="1:8" x14ac:dyDescent="0.2">
      <c r="A35" s="1">
        <v>42955</v>
      </c>
      <c r="B35">
        <v>9.48977886401477E-4</v>
      </c>
      <c r="C35">
        <v>247.26</v>
      </c>
      <c r="D35">
        <f t="shared" si="1"/>
        <v>-4.0443258108836468E-5</v>
      </c>
      <c r="E35">
        <f t="shared" si="3"/>
        <v>1.0176991276110208</v>
      </c>
      <c r="F35">
        <f t="shared" si="2"/>
        <v>1</v>
      </c>
      <c r="G35">
        <f t="shared" si="5"/>
        <v>-4.0443258108836468E-5</v>
      </c>
      <c r="H35">
        <f t="shared" si="4"/>
        <v>1.0175858668825331</v>
      </c>
    </row>
    <row r="36" spans="1:8" x14ac:dyDescent="0.2">
      <c r="A36" s="1">
        <v>42956</v>
      </c>
      <c r="B36">
        <v>9.1752407161092299E-4</v>
      </c>
      <c r="C36">
        <v>247.25</v>
      </c>
      <c r="D36">
        <f t="shared" si="1"/>
        <v>-1.4115267947421675E-2</v>
      </c>
      <c r="E36">
        <f t="shared" si="3"/>
        <v>1.003334031734934</v>
      </c>
      <c r="F36">
        <f t="shared" si="2"/>
        <v>1</v>
      </c>
      <c r="G36">
        <f t="shared" si="5"/>
        <v>-1.4115267947421675E-2</v>
      </c>
      <c r="H36">
        <f t="shared" si="4"/>
        <v>1.0032223697119766</v>
      </c>
    </row>
    <row r="37" spans="1:8" x14ac:dyDescent="0.2">
      <c r="A37" s="1">
        <v>42957</v>
      </c>
      <c r="B37">
        <v>1.0051655918064E-3</v>
      </c>
      <c r="C37">
        <v>243.76</v>
      </c>
      <c r="D37">
        <f t="shared" si="1"/>
        <v>1.4768624876928685E-3</v>
      </c>
      <c r="E37">
        <f t="shared" si="3"/>
        <v>1.004815818129029</v>
      </c>
      <c r="F37">
        <f t="shared" si="2"/>
        <v>1</v>
      </c>
      <c r="G37">
        <f t="shared" si="5"/>
        <v>1.4768624876928685E-3</v>
      </c>
      <c r="H37">
        <f t="shared" si="4"/>
        <v>1.0047039911966187</v>
      </c>
    </row>
    <row r="38" spans="1:8" x14ac:dyDescent="0.2">
      <c r="A38" s="1">
        <v>42958</v>
      </c>
      <c r="B38">
        <v>9.1752407161092299E-4</v>
      </c>
      <c r="C38">
        <v>244.12</v>
      </c>
      <c r="D38">
        <f t="shared" si="1"/>
        <v>9.9131574635424689E-3</v>
      </c>
      <c r="E38">
        <f t="shared" si="3"/>
        <v>1.0147767155560004</v>
      </c>
      <c r="F38">
        <f t="shared" si="2"/>
        <v>1</v>
      </c>
      <c r="G38">
        <f t="shared" si="5"/>
        <v>9.9131574635424689E-3</v>
      </c>
      <c r="H38">
        <f t="shared" si="4"/>
        <v>1.0146637800656004</v>
      </c>
    </row>
    <row r="39" spans="1:8" x14ac:dyDescent="0.2">
      <c r="A39" s="1">
        <v>42961</v>
      </c>
      <c r="B39">
        <v>8.7006982548997597E-4</v>
      </c>
      <c r="C39">
        <v>246.54</v>
      </c>
      <c r="D39">
        <f t="shared" si="1"/>
        <v>-1.2168410805549257E-4</v>
      </c>
      <c r="E39">
        <f t="shared" si="3"/>
        <v>1.0146532333564924</v>
      </c>
      <c r="F39">
        <f t="shared" si="2"/>
        <v>1</v>
      </c>
      <c r="G39">
        <f t="shared" si="5"/>
        <v>-1.2168410805549257E-4</v>
      </c>
      <c r="H39">
        <f t="shared" si="4"/>
        <v>1.014540311608547</v>
      </c>
    </row>
    <row r="40" spans="1:8" x14ac:dyDescent="0.2">
      <c r="A40" s="1">
        <v>42962</v>
      </c>
      <c r="B40">
        <v>8.7006982548997597E-4</v>
      </c>
      <c r="C40">
        <v>246.51</v>
      </c>
      <c r="D40">
        <f t="shared" si="1"/>
        <v>1.7443511419415311E-3</v>
      </c>
      <c r="E40">
        <f t="shared" si="3"/>
        <v>1.0164231448827723</v>
      </c>
      <c r="F40">
        <f t="shared" si="2"/>
        <v>1</v>
      </c>
      <c r="G40">
        <f t="shared" si="5"/>
        <v>1.7443511419415311E-3</v>
      </c>
      <c r="H40">
        <f t="shared" si="4"/>
        <v>1.0163100261596469</v>
      </c>
    </row>
    <row r="41" spans="1:8" x14ac:dyDescent="0.2">
      <c r="A41" s="1">
        <v>42963</v>
      </c>
      <c r="B41">
        <v>8.7006982548997597E-4</v>
      </c>
      <c r="C41">
        <v>246.94</v>
      </c>
      <c r="D41">
        <f t="shared" si="1"/>
        <v>-1.559083178099941E-2</v>
      </c>
      <c r="E41">
        <f t="shared" si="3"/>
        <v>1.0005762626125907</v>
      </c>
      <c r="F41">
        <f t="shared" si="2"/>
        <v>1</v>
      </c>
      <c r="G41">
        <f t="shared" si="5"/>
        <v>-1.559083178099941E-2</v>
      </c>
      <c r="H41">
        <f t="shared" si="4"/>
        <v>1.0004649075044487</v>
      </c>
    </row>
    <row r="42" spans="1:8" x14ac:dyDescent="0.2">
      <c r="A42" s="1">
        <v>42964</v>
      </c>
      <c r="B42">
        <v>9.5771134568546201E-4</v>
      </c>
      <c r="C42">
        <v>243.09</v>
      </c>
      <c r="D42">
        <f t="shared" si="1"/>
        <v>-1.5632070426590788E-3</v>
      </c>
      <c r="E42">
        <f t="shared" si="3"/>
        <v>0.99901215475215721</v>
      </c>
      <c r="F42">
        <f t="shared" si="2"/>
        <v>1</v>
      </c>
      <c r="G42">
        <f t="shared" si="5"/>
        <v>-1.5632070426590788E-3</v>
      </c>
      <c r="H42">
        <f t="shared" si="4"/>
        <v>0.99890097371510445</v>
      </c>
    </row>
    <row r="43" spans="1:8" x14ac:dyDescent="0.2">
      <c r="A43" s="1">
        <v>42965</v>
      </c>
      <c r="B43">
        <v>8.7006982548997597E-4</v>
      </c>
      <c r="C43">
        <v>242.71</v>
      </c>
      <c r="D43">
        <f t="shared" si="1"/>
        <v>7.8282724238802571E-4</v>
      </c>
      <c r="E43">
        <f t="shared" si="3"/>
        <v>0.9997942086823739</v>
      </c>
      <c r="F43">
        <f t="shared" si="2"/>
        <v>1</v>
      </c>
      <c r="G43">
        <f t="shared" si="5"/>
        <v>7.8282724238802571E-4</v>
      </c>
      <c r="H43">
        <f t="shared" si="4"/>
        <v>0.99968294060977647</v>
      </c>
    </row>
    <row r="44" spans="1:8" x14ac:dyDescent="0.2">
      <c r="A44" s="1">
        <v>42968</v>
      </c>
      <c r="B44">
        <v>9.1752407161092299E-4</v>
      </c>
      <c r="C44">
        <v>242.9</v>
      </c>
      <c r="D44">
        <f t="shared" si="1"/>
        <v>1.0456978180321087E-2</v>
      </c>
      <c r="E44">
        <f t="shared" si="3"/>
        <v>1.0102490349073767</v>
      </c>
      <c r="F44">
        <f t="shared" si="2"/>
        <v>1</v>
      </c>
      <c r="G44">
        <f t="shared" si="5"/>
        <v>1.0456978180321087E-2</v>
      </c>
      <c r="H44">
        <f t="shared" si="4"/>
        <v>1.0101366033069721</v>
      </c>
    </row>
    <row r="45" spans="1:8" x14ac:dyDescent="0.2">
      <c r="A45" s="1">
        <v>42969</v>
      </c>
      <c r="B45">
        <v>8.7006982548997597E-4</v>
      </c>
      <c r="C45">
        <v>245.44</v>
      </c>
      <c r="D45">
        <f t="shared" si="1"/>
        <v>-3.5853976531942449E-3</v>
      </c>
      <c r="E45">
        <f t="shared" si="3"/>
        <v>1.0066268903884781</v>
      </c>
      <c r="F45">
        <f t="shared" si="2"/>
        <v>1</v>
      </c>
      <c r="G45">
        <f t="shared" si="5"/>
        <v>-3.5853976531942449E-3</v>
      </c>
      <c r="H45">
        <f t="shared" si="4"/>
        <v>1.0065148619000697</v>
      </c>
    </row>
    <row r="46" spans="1:8" x14ac:dyDescent="0.2">
      <c r="A46" s="1">
        <v>42970</v>
      </c>
      <c r="B46">
        <v>9.0152364028052998E-4</v>
      </c>
      <c r="C46">
        <v>244.56</v>
      </c>
      <c r="D46">
        <f t="shared" si="1"/>
        <v>-2.3307163886162625E-3</v>
      </c>
      <c r="E46">
        <f t="shared" si="3"/>
        <v>1.0042807285978279</v>
      </c>
      <c r="F46">
        <f t="shared" si="2"/>
        <v>1</v>
      </c>
      <c r="G46">
        <f t="shared" si="5"/>
        <v>-2.3307163886162625E-3</v>
      </c>
      <c r="H46">
        <f t="shared" si="4"/>
        <v>1.0041689612160534</v>
      </c>
    </row>
    <row r="47" spans="1:8" x14ac:dyDescent="0.2">
      <c r="A47" s="1">
        <v>42971</v>
      </c>
      <c r="B47">
        <v>9.0152364028052998E-4</v>
      </c>
      <c r="C47">
        <v>243.99</v>
      </c>
      <c r="D47">
        <f t="shared" si="1"/>
        <v>2.3361613180867789E-3</v>
      </c>
      <c r="E47">
        <f t="shared" si="3"/>
        <v>1.0066268903884781</v>
      </c>
      <c r="F47">
        <f t="shared" si="2"/>
        <v>1</v>
      </c>
      <c r="G47">
        <f t="shared" si="5"/>
        <v>2.3361613180867789E-3</v>
      </c>
      <c r="H47">
        <f t="shared" si="4"/>
        <v>1.0065148619000697</v>
      </c>
    </row>
    <row r="48" spans="1:8" x14ac:dyDescent="0.2">
      <c r="A48" s="1">
        <v>42972</v>
      </c>
      <c r="B48">
        <v>8.7006982548997597E-4</v>
      </c>
      <c r="C48">
        <v>244.56</v>
      </c>
      <c r="D48">
        <f t="shared" si="1"/>
        <v>4.0889761203757383E-5</v>
      </c>
      <c r="E48">
        <f t="shared" si="3"/>
        <v>1.0066680511216475</v>
      </c>
      <c r="F48">
        <f t="shared" si="2"/>
        <v>1</v>
      </c>
      <c r="G48">
        <f t="shared" si="5"/>
        <v>4.0889761203757383E-5</v>
      </c>
      <c r="H48">
        <f t="shared" si="4"/>
        <v>1.0065560180524209</v>
      </c>
    </row>
    <row r="49" spans="1:8" x14ac:dyDescent="0.2">
      <c r="A49" s="1">
        <v>42975</v>
      </c>
      <c r="B49">
        <v>8.7006982548997597E-4</v>
      </c>
      <c r="C49">
        <v>244.57</v>
      </c>
      <c r="D49">
        <f t="shared" si="1"/>
        <v>1.1448665003884414E-3</v>
      </c>
      <c r="E49">
        <f t="shared" si="3"/>
        <v>1.007820551650388</v>
      </c>
      <c r="F49">
        <f t="shared" si="2"/>
        <v>1</v>
      </c>
      <c r="G49">
        <f t="shared" si="5"/>
        <v>1.1448665003884414E-3</v>
      </c>
      <c r="H49">
        <f t="shared" si="4"/>
        <v>1.0077083903182533</v>
      </c>
    </row>
    <row r="50" spans="1:8" x14ac:dyDescent="0.2">
      <c r="A50" s="1">
        <v>42976</v>
      </c>
      <c r="B50">
        <v>8.7006982548997597E-4</v>
      </c>
      <c r="C50">
        <v>244.85</v>
      </c>
      <c r="D50">
        <f t="shared" si="1"/>
        <v>4.7375944455789118E-3</v>
      </c>
      <c r="E50">
        <f t="shared" si="3"/>
        <v>1.0125951966980271</v>
      </c>
      <c r="F50">
        <f t="shared" si="2"/>
        <v>1</v>
      </c>
      <c r="G50">
        <f t="shared" si="5"/>
        <v>4.7375944455789118E-3</v>
      </c>
      <c r="H50">
        <f t="shared" si="4"/>
        <v>1.0124825039909884</v>
      </c>
    </row>
    <row r="51" spans="1:8" x14ac:dyDescent="0.2">
      <c r="A51" s="1">
        <v>42977</v>
      </c>
      <c r="B51">
        <v>8.7006982548997597E-4</v>
      </c>
      <c r="C51">
        <v>246.01</v>
      </c>
      <c r="D51">
        <f t="shared" si="1"/>
        <v>6.0160156091216546E-3</v>
      </c>
      <c r="E51">
        <f t="shared" si="3"/>
        <v>1.0186869852070839</v>
      </c>
      <c r="F51">
        <f t="shared" si="2"/>
        <v>1</v>
      </c>
      <c r="G51">
        <f t="shared" si="5"/>
        <v>6.0160156091216546E-3</v>
      </c>
      <c r="H51">
        <f t="shared" si="4"/>
        <v>1.0185736145389606</v>
      </c>
    </row>
    <row r="52" spans="1:8" x14ac:dyDescent="0.2">
      <c r="A52" s="1">
        <v>42978</v>
      </c>
      <c r="B52">
        <v>8.7006982548997597E-4</v>
      </c>
      <c r="C52">
        <v>247.49</v>
      </c>
      <c r="D52">
        <f t="shared" si="1"/>
        <v>1.4141985534768852E-3</v>
      </c>
      <c r="E52">
        <f t="shared" si="3"/>
        <v>1.0201276108680093</v>
      </c>
      <c r="F52">
        <f t="shared" si="2"/>
        <v>1</v>
      </c>
      <c r="G52">
        <f t="shared" si="5"/>
        <v>1.4141985534768852E-3</v>
      </c>
      <c r="H52">
        <f t="shared" si="4"/>
        <v>1.0200140798712511</v>
      </c>
    </row>
    <row r="53" spans="1:8" x14ac:dyDescent="0.2">
      <c r="A53" s="1">
        <v>42979</v>
      </c>
      <c r="B53">
        <v>8.7006982548997597E-4</v>
      </c>
      <c r="C53">
        <v>247.84</v>
      </c>
      <c r="D53">
        <f t="shared" si="1"/>
        <v>-7.1820529373789587E-3</v>
      </c>
      <c r="E53">
        <f t="shared" si="3"/>
        <v>1.0128010003638734</v>
      </c>
      <c r="F53">
        <f t="shared" si="2"/>
        <v>1</v>
      </c>
      <c r="G53">
        <f t="shared" si="5"/>
        <v>-7.1820529373789587E-3</v>
      </c>
      <c r="H53">
        <f t="shared" si="4"/>
        <v>1.0126882847527439</v>
      </c>
    </row>
    <row r="54" spans="1:8" x14ac:dyDescent="0.2">
      <c r="A54" s="1">
        <v>42983</v>
      </c>
      <c r="B54">
        <v>9.0152364028052998E-4</v>
      </c>
      <c r="C54">
        <v>246.06</v>
      </c>
      <c r="D54">
        <f t="shared" si="1"/>
        <v>3.4138015118263978E-3</v>
      </c>
      <c r="E54">
        <f t="shared" si="3"/>
        <v>1.0162585019500949</v>
      </c>
      <c r="F54">
        <f t="shared" si="2"/>
        <v>1</v>
      </c>
      <c r="G54">
        <f t="shared" si="5"/>
        <v>3.4138015118263978E-3</v>
      </c>
      <c r="H54">
        <f t="shared" si="4"/>
        <v>1.0161454015502416</v>
      </c>
    </row>
    <row r="55" spans="1:8" x14ac:dyDescent="0.2">
      <c r="A55" s="1">
        <v>42984</v>
      </c>
      <c r="B55">
        <v>8.7006982548997597E-4</v>
      </c>
      <c r="C55">
        <v>246.9</v>
      </c>
      <c r="D55">
        <f t="shared" si="1"/>
        <v>-1.2150668286756231E-4</v>
      </c>
      <c r="E55">
        <f t="shared" si="3"/>
        <v>1.016135019750587</v>
      </c>
      <c r="F55">
        <f t="shared" si="2"/>
        <v>1</v>
      </c>
      <c r="G55">
        <f t="shared" si="5"/>
        <v>-1.2150668286756231E-4</v>
      </c>
      <c r="H55">
        <f t="shared" si="4"/>
        <v>1.0160219330931881</v>
      </c>
    </row>
    <row r="56" spans="1:8" x14ac:dyDescent="0.2">
      <c r="A56" s="1">
        <v>42985</v>
      </c>
      <c r="B56">
        <v>8.7006982548997597E-4</v>
      </c>
      <c r="C56">
        <v>246.87</v>
      </c>
      <c r="D56">
        <f t="shared" si="1"/>
        <v>-1.1747073358447443E-3</v>
      </c>
      <c r="E56">
        <f t="shared" si="3"/>
        <v>1.0149413584886771</v>
      </c>
      <c r="F56">
        <f t="shared" si="2"/>
        <v>1</v>
      </c>
      <c r="G56">
        <f t="shared" si="5"/>
        <v>-1.1747073358447443E-3</v>
      </c>
      <c r="H56">
        <f t="shared" si="4"/>
        <v>1.0148284046750042</v>
      </c>
    </row>
    <row r="57" spans="1:8" x14ac:dyDescent="0.2">
      <c r="A57" s="1">
        <v>42986</v>
      </c>
      <c r="B57">
        <v>8.7006982548997597E-4</v>
      </c>
      <c r="C57">
        <v>246.58</v>
      </c>
      <c r="D57">
        <f t="shared" si="1"/>
        <v>1.0665909643928929E-2</v>
      </c>
      <c r="E57">
        <f t="shared" si="3"/>
        <v>1.0257666313122038</v>
      </c>
      <c r="F57">
        <f t="shared" si="2"/>
        <v>1</v>
      </c>
      <c r="G57">
        <f t="shared" si="5"/>
        <v>1.0665909643928929E-2</v>
      </c>
      <c r="H57">
        <f t="shared" si="4"/>
        <v>1.0256524727433605</v>
      </c>
    </row>
    <row r="58" spans="1:8" x14ac:dyDescent="0.2">
      <c r="A58" s="1">
        <v>42989</v>
      </c>
      <c r="B58">
        <v>8.7006982548997597E-4</v>
      </c>
      <c r="C58">
        <v>249.21</v>
      </c>
      <c r="D58">
        <f t="shared" si="1"/>
        <v>3.3706512579752151E-3</v>
      </c>
      <c r="E58">
        <f t="shared" si="3"/>
        <v>1.0292241328984253</v>
      </c>
      <c r="F58">
        <f t="shared" si="2"/>
        <v>1</v>
      </c>
      <c r="G58">
        <f t="shared" si="5"/>
        <v>3.3706512579752151E-3</v>
      </c>
      <c r="H58">
        <f t="shared" si="4"/>
        <v>1.0291095895408582</v>
      </c>
    </row>
    <row r="59" spans="1:8" x14ac:dyDescent="0.2">
      <c r="A59" s="1">
        <v>42990</v>
      </c>
      <c r="B59">
        <v>8.7006982548997597E-4</v>
      </c>
      <c r="C59">
        <v>250.05</v>
      </c>
      <c r="D59">
        <f t="shared" si="1"/>
        <v>4.7990401919606527E-4</v>
      </c>
      <c r="E59">
        <f t="shared" si="3"/>
        <v>1.0297180616964567</v>
      </c>
      <c r="F59">
        <f t="shared" si="2"/>
        <v>1</v>
      </c>
      <c r="G59">
        <f t="shared" si="5"/>
        <v>4.7990401919606527E-4</v>
      </c>
      <c r="H59">
        <f t="shared" si="4"/>
        <v>1.029603463369072</v>
      </c>
    </row>
    <row r="60" spans="1:8" x14ac:dyDescent="0.2">
      <c r="A60" s="1">
        <v>42991</v>
      </c>
      <c r="B60">
        <v>8.7006982548997597E-4</v>
      </c>
      <c r="C60">
        <v>250.17</v>
      </c>
      <c r="D60">
        <f t="shared" si="1"/>
        <v>-3.197825478673865E-4</v>
      </c>
      <c r="E60">
        <f t="shared" si="3"/>
        <v>1.0293887758311024</v>
      </c>
      <c r="F60">
        <f t="shared" si="2"/>
        <v>1</v>
      </c>
      <c r="G60">
        <f t="shared" si="5"/>
        <v>-3.197825478673865E-4</v>
      </c>
      <c r="H60">
        <f t="shared" si="4"/>
        <v>1.0292742141502629</v>
      </c>
    </row>
    <row r="61" spans="1:8" x14ac:dyDescent="0.2">
      <c r="A61" s="1">
        <v>42992</v>
      </c>
      <c r="B61">
        <v>8.7006982548997597E-4</v>
      </c>
      <c r="C61">
        <v>250.09</v>
      </c>
      <c r="D61">
        <f t="shared" si="1"/>
        <v>-3.5987044663921214E-3</v>
      </c>
      <c r="E61">
        <f t="shared" si="3"/>
        <v>1.0256843098458652</v>
      </c>
      <c r="F61">
        <f t="shared" si="2"/>
        <v>1</v>
      </c>
      <c r="G61">
        <f t="shared" si="5"/>
        <v>-3.5987044663921214E-3</v>
      </c>
      <c r="H61">
        <f t="shared" si="4"/>
        <v>1.025570160438658</v>
      </c>
    </row>
    <row r="62" spans="1:8" x14ac:dyDescent="0.2">
      <c r="A62" s="1">
        <v>42993</v>
      </c>
      <c r="B62">
        <v>8.7006982548997597E-4</v>
      </c>
      <c r="C62">
        <v>249.19</v>
      </c>
      <c r="D62">
        <f t="shared" si="1"/>
        <v>2.1268911272523021E-3</v>
      </c>
      <c r="E62">
        <f t="shared" si="3"/>
        <v>1.0278658287038382</v>
      </c>
      <c r="F62">
        <f t="shared" si="2"/>
        <v>1</v>
      </c>
      <c r="G62">
        <f t="shared" si="5"/>
        <v>2.1268911272523021E-3</v>
      </c>
      <c r="H62">
        <f t="shared" si="4"/>
        <v>1.0277514365132696</v>
      </c>
    </row>
    <row r="63" spans="1:8" x14ac:dyDescent="0.2">
      <c r="A63" s="1">
        <v>42996</v>
      </c>
      <c r="B63">
        <v>8.7006982548997597E-4</v>
      </c>
      <c r="C63">
        <v>249.72</v>
      </c>
      <c r="D63">
        <f t="shared" si="1"/>
        <v>1.0011212558065034E-3</v>
      </c>
      <c r="E63">
        <f t="shared" si="3"/>
        <v>1.0288948470330708</v>
      </c>
      <c r="F63">
        <f t="shared" si="2"/>
        <v>1</v>
      </c>
      <c r="G63">
        <f t="shared" si="5"/>
        <v>1.0011212558065034E-3</v>
      </c>
      <c r="H63">
        <f t="shared" si="4"/>
        <v>1.0287803403220488</v>
      </c>
    </row>
    <row r="64" spans="1:8" x14ac:dyDescent="0.2">
      <c r="A64" s="1">
        <v>42997</v>
      </c>
      <c r="B64">
        <v>8.7006982548997597E-4</v>
      </c>
      <c r="C64">
        <v>249.97</v>
      </c>
      <c r="D64">
        <f t="shared" si="1"/>
        <v>3.6004320518463582E-4</v>
      </c>
      <c r="E64">
        <f t="shared" si="3"/>
        <v>1.0292652936315945</v>
      </c>
      <c r="F64">
        <f t="shared" si="2"/>
        <v>1</v>
      </c>
      <c r="G64">
        <f t="shared" si="5"/>
        <v>3.6004320518463582E-4</v>
      </c>
      <c r="H64">
        <f t="shared" si="4"/>
        <v>1.0291507456932094</v>
      </c>
    </row>
    <row r="65" spans="1:8" x14ac:dyDescent="0.2">
      <c r="A65" s="1">
        <v>42998</v>
      </c>
      <c r="B65">
        <v>8.7006982548997597E-4</v>
      </c>
      <c r="C65">
        <v>250.06</v>
      </c>
      <c r="D65">
        <f t="shared" si="1"/>
        <v>-2.6793569543310243E-3</v>
      </c>
      <c r="E65">
        <f t="shared" si="3"/>
        <v>1.0265075245092512</v>
      </c>
      <c r="F65">
        <f t="shared" si="2"/>
        <v>1</v>
      </c>
      <c r="G65">
        <f t="shared" si="5"/>
        <v>-2.6793569543310243E-3</v>
      </c>
      <c r="H65">
        <f t="shared" si="4"/>
        <v>1.0263932834856815</v>
      </c>
    </row>
    <row r="66" spans="1:8" x14ac:dyDescent="0.2">
      <c r="A66" s="1">
        <v>42999</v>
      </c>
      <c r="B66">
        <v>9.0152364028052998E-4</v>
      </c>
      <c r="C66">
        <v>249.39</v>
      </c>
      <c r="D66">
        <f t="shared" si="1"/>
        <v>2.004891936325088E-4</v>
      </c>
      <c r="E66">
        <f t="shared" si="3"/>
        <v>1.0267133281750978</v>
      </c>
      <c r="F66">
        <f t="shared" si="2"/>
        <v>1</v>
      </c>
      <c r="G66">
        <f t="shared" ref="G66:G97" si="6">F66*D66</f>
        <v>2.004891936325088E-4</v>
      </c>
      <c r="H66">
        <f t="shared" si="4"/>
        <v>1.0265990642474374</v>
      </c>
    </row>
    <row r="67" spans="1:8" x14ac:dyDescent="0.2">
      <c r="A67" s="1">
        <v>43000</v>
      </c>
      <c r="B67">
        <v>8.7006982548997597E-4</v>
      </c>
      <c r="C67">
        <v>249.44</v>
      </c>
      <c r="D67">
        <f t="shared" ref="D67:D130" si="7">(C68-C67)/C67</f>
        <v>-2.0445798588838637E-3</v>
      </c>
      <c r="E67">
        <f t="shared" si="3"/>
        <v>1.0246141307834633</v>
      </c>
      <c r="F67">
        <f t="shared" ref="F67:F130" si="8">IF(B67&gt;0,IF(B67&gt;_xlfn.QUARTILE.EXC(B:B,2)-0.000001,1,0.75),-1)</f>
        <v>1</v>
      </c>
      <c r="G67">
        <f t="shared" si="6"/>
        <v>-2.0445798588838637E-3</v>
      </c>
      <c r="H67">
        <f t="shared" si="4"/>
        <v>1.024500100477528</v>
      </c>
    </row>
    <row r="68" spans="1:8" x14ac:dyDescent="0.2">
      <c r="A68" s="1">
        <v>43003</v>
      </c>
      <c r="B68">
        <v>9.0152364028052998E-4</v>
      </c>
      <c r="C68">
        <v>248.93</v>
      </c>
      <c r="D68">
        <f t="shared" si="7"/>
        <v>6.025790382838777E-4</v>
      </c>
      <c r="E68">
        <f t="shared" ref="E68:E131" si="9">(D68+1)*E67</f>
        <v>1.025231541781003</v>
      </c>
      <c r="F68">
        <f t="shared" si="8"/>
        <v>1</v>
      </c>
      <c r="G68">
        <f t="shared" si="6"/>
        <v>6.025790382838777E-4</v>
      </c>
      <c r="H68">
        <f t="shared" ref="H68:H131" si="10">(G68+1)*H67</f>
        <v>1.0251174427627956</v>
      </c>
    </row>
    <row r="69" spans="1:8" x14ac:dyDescent="0.2">
      <c r="A69" s="1">
        <v>43004</v>
      </c>
      <c r="B69">
        <v>8.7006982548997597E-4</v>
      </c>
      <c r="C69">
        <v>249.08</v>
      </c>
      <c r="D69">
        <f t="shared" si="7"/>
        <v>3.8943311385900067E-3</v>
      </c>
      <c r="E69">
        <f t="shared" si="9"/>
        <v>1.0292241328984253</v>
      </c>
      <c r="F69">
        <f t="shared" si="8"/>
        <v>1</v>
      </c>
      <c r="G69">
        <f t="shared" si="6"/>
        <v>3.8943311385900067E-3</v>
      </c>
      <c r="H69">
        <f t="shared" si="10"/>
        <v>1.0291095895408584</v>
      </c>
    </row>
    <row r="70" spans="1:8" x14ac:dyDescent="0.2">
      <c r="A70" s="1">
        <v>43005</v>
      </c>
      <c r="B70">
        <v>8.7006982548997597E-4</v>
      </c>
      <c r="C70">
        <v>250.05</v>
      </c>
      <c r="D70">
        <f t="shared" si="7"/>
        <v>1.1997600479903337E-3</v>
      </c>
      <c r="E70">
        <f t="shared" si="9"/>
        <v>1.0304589548935044</v>
      </c>
      <c r="F70">
        <f t="shared" si="8"/>
        <v>1</v>
      </c>
      <c r="G70">
        <f t="shared" si="6"/>
        <v>1.1997600479903337E-3</v>
      </c>
      <c r="H70">
        <f t="shared" si="10"/>
        <v>1.0303442741113933</v>
      </c>
    </row>
    <row r="71" spans="1:8" x14ac:dyDescent="0.2">
      <c r="A71" s="1">
        <v>43006</v>
      </c>
      <c r="B71">
        <v>8.7006982548997597E-4</v>
      </c>
      <c r="C71">
        <v>250.35</v>
      </c>
      <c r="D71">
        <f t="shared" si="7"/>
        <v>3.5150788895546054E-3</v>
      </c>
      <c r="E71">
        <f t="shared" si="9"/>
        <v>1.034081099412403</v>
      </c>
      <c r="F71">
        <f t="shared" si="8"/>
        <v>1</v>
      </c>
      <c r="G71">
        <f t="shared" si="6"/>
        <v>3.5150788895546054E-3</v>
      </c>
      <c r="H71">
        <f t="shared" si="10"/>
        <v>1.0339660155182957</v>
      </c>
    </row>
    <row r="72" spans="1:8" x14ac:dyDescent="0.2">
      <c r="A72" s="1">
        <v>43007</v>
      </c>
      <c r="B72">
        <v>5.6273091870097098E-4</v>
      </c>
      <c r="C72">
        <v>251.23</v>
      </c>
      <c r="D72">
        <f t="shared" si="7"/>
        <v>4.3386538231899195E-3</v>
      </c>
      <c r="E72">
        <f t="shared" si="9"/>
        <v>1.0385676193278572</v>
      </c>
      <c r="F72">
        <f t="shared" si="8"/>
        <v>0.75</v>
      </c>
      <c r="G72">
        <f t="shared" si="6"/>
        <v>3.2539903673924394E-3</v>
      </c>
      <c r="H72">
        <f t="shared" si="10"/>
        <v>1.0373305309730034</v>
      </c>
    </row>
    <row r="73" spans="1:8" x14ac:dyDescent="0.2">
      <c r="A73" s="1">
        <v>43010</v>
      </c>
      <c r="B73">
        <v>8.7006982548997597E-4</v>
      </c>
      <c r="C73">
        <v>252.32</v>
      </c>
      <c r="D73">
        <f t="shared" si="7"/>
        <v>2.1401395053900619E-3</v>
      </c>
      <c r="E73">
        <f t="shared" si="9"/>
        <v>1.0407902989189999</v>
      </c>
      <c r="F73">
        <f t="shared" si="8"/>
        <v>1</v>
      </c>
      <c r="G73">
        <f t="shared" si="6"/>
        <v>2.1401395053900619E-3</v>
      </c>
      <c r="H73">
        <f t="shared" si="10"/>
        <v>1.0395505630224862</v>
      </c>
    </row>
    <row r="74" spans="1:8" x14ac:dyDescent="0.2">
      <c r="A74" s="1">
        <v>43011</v>
      </c>
      <c r="B74">
        <v>8.7006982548997597E-4</v>
      </c>
      <c r="C74">
        <v>252.86</v>
      </c>
      <c r="D74">
        <f t="shared" si="7"/>
        <v>1.1864272720081583E-3</v>
      </c>
      <c r="E74">
        <f t="shared" si="9"/>
        <v>1.042025120914079</v>
      </c>
      <c r="F74">
        <f t="shared" si="8"/>
        <v>1</v>
      </c>
      <c r="G74">
        <f t="shared" si="6"/>
        <v>1.1864272720081583E-3</v>
      </c>
      <c r="H74">
        <f t="shared" si="10"/>
        <v>1.0407839141610875</v>
      </c>
    </row>
    <row r="75" spans="1:8" x14ac:dyDescent="0.2">
      <c r="A75" s="1">
        <v>43012</v>
      </c>
      <c r="B75">
        <v>8.7006982548997597E-4</v>
      </c>
      <c r="C75">
        <v>253.16</v>
      </c>
      <c r="D75">
        <f t="shared" si="7"/>
        <v>5.9251066519197346E-3</v>
      </c>
      <c r="E75">
        <f t="shared" si="9"/>
        <v>1.0481992308894743</v>
      </c>
      <c r="F75">
        <f t="shared" si="8"/>
        <v>1</v>
      </c>
      <c r="G75">
        <f t="shared" si="6"/>
        <v>5.9251066519197346E-3</v>
      </c>
      <c r="H75">
        <f t="shared" si="10"/>
        <v>1.0469506698540945</v>
      </c>
    </row>
    <row r="76" spans="1:8" x14ac:dyDescent="0.2">
      <c r="A76" s="1">
        <v>43013</v>
      </c>
      <c r="B76">
        <v>8.7006982548997597E-4</v>
      </c>
      <c r="C76">
        <v>254.66</v>
      </c>
      <c r="D76">
        <f t="shared" si="7"/>
        <v>-1.1387732663158409E-3</v>
      </c>
      <c r="E76">
        <f t="shared" si="9"/>
        <v>1.0470055696275646</v>
      </c>
      <c r="F76">
        <f t="shared" si="8"/>
        <v>1</v>
      </c>
      <c r="G76">
        <f t="shared" si="6"/>
        <v>-1.1387732663158409E-3</v>
      </c>
      <c r="H76">
        <f t="shared" si="10"/>
        <v>1.0457584304201131</v>
      </c>
    </row>
    <row r="77" spans="1:8" x14ac:dyDescent="0.2">
      <c r="A77" s="1">
        <v>43014</v>
      </c>
      <c r="B77">
        <v>8.7006982548997597E-4</v>
      </c>
      <c r="C77">
        <v>254.37</v>
      </c>
      <c r="D77">
        <f t="shared" si="7"/>
        <v>-1.6511381059087782E-3</v>
      </c>
      <c r="E77">
        <f t="shared" si="9"/>
        <v>1.0452768188344539</v>
      </c>
      <c r="F77">
        <f t="shared" si="8"/>
        <v>1</v>
      </c>
      <c r="G77">
        <f t="shared" si="6"/>
        <v>-1.6511381059087782E-3</v>
      </c>
      <c r="H77">
        <f t="shared" si="10"/>
        <v>1.0440317388260711</v>
      </c>
    </row>
    <row r="78" spans="1:8" x14ac:dyDescent="0.2">
      <c r="A78" s="1">
        <v>43017</v>
      </c>
      <c r="B78">
        <v>9.0152364028052998E-4</v>
      </c>
      <c r="C78">
        <v>253.95</v>
      </c>
      <c r="D78">
        <f t="shared" si="7"/>
        <v>2.6383146288640122E-3</v>
      </c>
      <c r="E78">
        <f t="shared" si="9"/>
        <v>1.0480345879567972</v>
      </c>
      <c r="F78">
        <f t="shared" si="8"/>
        <v>1</v>
      </c>
      <c r="G78">
        <f t="shared" si="6"/>
        <v>2.6383146288640122E-3</v>
      </c>
      <c r="H78">
        <f t="shared" si="10"/>
        <v>1.0467862230356142</v>
      </c>
    </row>
    <row r="79" spans="1:8" x14ac:dyDescent="0.2">
      <c r="A79" s="1">
        <v>43018</v>
      </c>
      <c r="B79">
        <v>8.7006982548997597E-4</v>
      </c>
      <c r="C79">
        <v>254.62</v>
      </c>
      <c r="D79">
        <f t="shared" si="7"/>
        <v>1.5709685020815556E-3</v>
      </c>
      <c r="E79">
        <f t="shared" si="9"/>
        <v>1.0496810172835693</v>
      </c>
      <c r="F79">
        <f t="shared" si="8"/>
        <v>1</v>
      </c>
      <c r="G79">
        <f t="shared" si="6"/>
        <v>1.5709685020815556E-3</v>
      </c>
      <c r="H79">
        <f t="shared" si="10"/>
        <v>1.048430691220416</v>
      </c>
    </row>
    <row r="80" spans="1:8" x14ac:dyDescent="0.2">
      <c r="A80" s="1">
        <v>43019</v>
      </c>
      <c r="B80">
        <v>8.7006982548997597E-4</v>
      </c>
      <c r="C80">
        <v>255.02</v>
      </c>
      <c r="D80">
        <f t="shared" si="7"/>
        <v>-1.4900792094738604E-3</v>
      </c>
      <c r="E80">
        <f t="shared" si="9"/>
        <v>1.0481169094231357</v>
      </c>
      <c r="F80">
        <f t="shared" si="8"/>
        <v>1</v>
      </c>
      <c r="G80">
        <f t="shared" si="6"/>
        <v>-1.4900792094738604E-3</v>
      </c>
      <c r="H80">
        <f t="shared" si="10"/>
        <v>1.0468684464448541</v>
      </c>
    </row>
    <row r="81" spans="1:8" x14ac:dyDescent="0.2">
      <c r="A81" s="1">
        <v>43020</v>
      </c>
      <c r="B81">
        <v>5.6273091870097098E-4</v>
      </c>
      <c r="C81">
        <v>254.64</v>
      </c>
      <c r="D81">
        <f t="shared" si="7"/>
        <v>1.2174049638705713E-3</v>
      </c>
      <c r="E81">
        <f t="shared" si="9"/>
        <v>1.049392892151384</v>
      </c>
      <c r="F81">
        <f t="shared" si="8"/>
        <v>0.75</v>
      </c>
      <c r="G81">
        <f t="shared" si="6"/>
        <v>9.1305372290292853E-4</v>
      </c>
      <c r="H81">
        <f t="shared" si="10"/>
        <v>1.0478242935772701</v>
      </c>
    </row>
    <row r="82" spans="1:8" x14ac:dyDescent="0.2">
      <c r="A82" s="1">
        <v>43021</v>
      </c>
      <c r="B82">
        <v>5.6273091870097098E-4</v>
      </c>
      <c r="C82">
        <v>254.95</v>
      </c>
      <c r="D82">
        <f t="shared" si="7"/>
        <v>1.3335948225142319E-3</v>
      </c>
      <c r="E82">
        <f t="shared" si="9"/>
        <v>1.0507923570791402</v>
      </c>
      <c r="F82">
        <f t="shared" si="8"/>
        <v>0.75</v>
      </c>
      <c r="G82">
        <f t="shared" si="6"/>
        <v>1.000196116885674E-3</v>
      </c>
      <c r="H82">
        <f t="shared" si="10"/>
        <v>1.0488723233668846</v>
      </c>
    </row>
    <row r="83" spans="1:8" x14ac:dyDescent="0.2">
      <c r="A83" s="1">
        <v>43024</v>
      </c>
      <c r="B83">
        <v>8.7006982548997597E-4</v>
      </c>
      <c r="C83">
        <v>255.29</v>
      </c>
      <c r="D83">
        <f t="shared" si="7"/>
        <v>7.0508049669006556E-4</v>
      </c>
      <c r="E83">
        <f t="shared" si="9"/>
        <v>1.0515332502761878</v>
      </c>
      <c r="F83">
        <f t="shared" si="8"/>
        <v>1</v>
      </c>
      <c r="G83">
        <f t="shared" si="6"/>
        <v>7.0508049669006556E-4</v>
      </c>
      <c r="H83">
        <f t="shared" si="10"/>
        <v>1.0496118627856088</v>
      </c>
    </row>
    <row r="84" spans="1:8" x14ac:dyDescent="0.2">
      <c r="A84" s="1">
        <v>43025</v>
      </c>
      <c r="B84">
        <v>8.7006982548997597E-4</v>
      </c>
      <c r="C84">
        <v>255.47</v>
      </c>
      <c r="D84">
        <f t="shared" si="7"/>
        <v>9.7858848397072056E-4</v>
      </c>
      <c r="E84">
        <f t="shared" si="9"/>
        <v>1.0525622686054206</v>
      </c>
      <c r="F84">
        <f t="shared" si="8"/>
        <v>1</v>
      </c>
      <c r="G84">
        <f t="shared" si="6"/>
        <v>9.7858848397072056E-4</v>
      </c>
      <c r="H84">
        <f t="shared" si="10"/>
        <v>1.05063900086717</v>
      </c>
    </row>
    <row r="85" spans="1:8" x14ac:dyDescent="0.2">
      <c r="A85" s="1">
        <v>43026</v>
      </c>
      <c r="B85">
        <v>8.7006982548997597E-4</v>
      </c>
      <c r="C85">
        <v>255.72</v>
      </c>
      <c r="D85">
        <f t="shared" si="7"/>
        <v>2.737368997340575E-4</v>
      </c>
      <c r="E85">
        <f t="shared" si="9"/>
        <v>1.0528503937376057</v>
      </c>
      <c r="F85">
        <f t="shared" si="8"/>
        <v>1</v>
      </c>
      <c r="G85">
        <f t="shared" si="6"/>
        <v>2.737368997340575E-4</v>
      </c>
      <c r="H85">
        <f t="shared" si="10"/>
        <v>1.050926599530007</v>
      </c>
    </row>
    <row r="86" spans="1:8" x14ac:dyDescent="0.2">
      <c r="A86" s="1">
        <v>43027</v>
      </c>
      <c r="B86">
        <v>8.7006982548997597E-4</v>
      </c>
      <c r="C86">
        <v>255.79</v>
      </c>
      <c r="D86">
        <f t="shared" si="7"/>
        <v>5.160483208882371E-3</v>
      </c>
      <c r="E86">
        <f t="shared" si="9"/>
        <v>1.0582836105159537</v>
      </c>
      <c r="F86">
        <f t="shared" si="8"/>
        <v>1</v>
      </c>
      <c r="G86">
        <f t="shared" si="6"/>
        <v>5.160483208882371E-3</v>
      </c>
      <c r="H86">
        <f t="shared" si="10"/>
        <v>1.0563498886006493</v>
      </c>
    </row>
    <row r="87" spans="1:8" x14ac:dyDescent="0.2">
      <c r="A87" s="1">
        <v>43028</v>
      </c>
      <c r="B87">
        <v>8.7006982548997597E-4</v>
      </c>
      <c r="C87">
        <v>257.11</v>
      </c>
      <c r="D87">
        <f t="shared" si="7"/>
        <v>-3.889385865971763E-3</v>
      </c>
      <c r="E87">
        <f t="shared" si="9"/>
        <v>1.0541675371990233</v>
      </c>
      <c r="F87">
        <f t="shared" si="8"/>
        <v>1</v>
      </c>
      <c r="G87">
        <f t="shared" si="6"/>
        <v>-3.889385865971763E-3</v>
      </c>
      <c r="H87">
        <f t="shared" si="10"/>
        <v>1.052241336274405</v>
      </c>
    </row>
    <row r="88" spans="1:8" x14ac:dyDescent="0.2">
      <c r="A88" s="1">
        <v>43031</v>
      </c>
      <c r="B88">
        <v>9.0152364028052998E-4</v>
      </c>
      <c r="C88">
        <v>256.11</v>
      </c>
      <c r="D88">
        <f t="shared" si="7"/>
        <v>1.7570575143492585E-3</v>
      </c>
      <c r="E88">
        <f t="shared" si="9"/>
        <v>1.0560197701916421</v>
      </c>
      <c r="F88">
        <f t="shared" si="8"/>
        <v>1</v>
      </c>
      <c r="G88">
        <f t="shared" si="6"/>
        <v>1.7570575143492585E-3</v>
      </c>
      <c r="H88">
        <f t="shared" si="10"/>
        <v>1.0540901848212147</v>
      </c>
    </row>
    <row r="89" spans="1:8" x14ac:dyDescent="0.2">
      <c r="A89" s="1">
        <v>43032</v>
      </c>
      <c r="B89">
        <v>8.7006982548997597E-4</v>
      </c>
      <c r="C89">
        <v>256.56</v>
      </c>
      <c r="D89">
        <f t="shared" si="7"/>
        <v>-4.9501091362644618E-3</v>
      </c>
      <c r="E89">
        <f t="shared" si="9"/>
        <v>1.0507923570791404</v>
      </c>
      <c r="F89">
        <f t="shared" si="8"/>
        <v>1</v>
      </c>
      <c r="G89">
        <f t="shared" si="6"/>
        <v>-4.9501091362644618E-3</v>
      </c>
      <c r="H89">
        <f t="shared" si="10"/>
        <v>1.0488723233668846</v>
      </c>
    </row>
    <row r="90" spans="1:8" x14ac:dyDescent="0.2">
      <c r="A90" s="1">
        <v>43033</v>
      </c>
      <c r="B90">
        <v>9.0152364028052998E-4</v>
      </c>
      <c r="C90">
        <v>255.29</v>
      </c>
      <c r="D90">
        <f t="shared" si="7"/>
        <v>1.2926475772651201E-3</v>
      </c>
      <c r="E90">
        <f t="shared" si="9"/>
        <v>1.0521506612737275</v>
      </c>
      <c r="F90">
        <f t="shared" si="8"/>
        <v>1</v>
      </c>
      <c r="G90">
        <f t="shared" si="6"/>
        <v>1.2926475772651201E-3</v>
      </c>
      <c r="H90">
        <f t="shared" si="10"/>
        <v>1.0502281456345455</v>
      </c>
    </row>
    <row r="91" spans="1:8" x14ac:dyDescent="0.2">
      <c r="A91" s="1">
        <v>43034</v>
      </c>
      <c r="B91">
        <v>8.7006982548997597E-4</v>
      </c>
      <c r="C91">
        <v>255.62</v>
      </c>
      <c r="D91">
        <f t="shared" si="7"/>
        <v>8.176199045458004E-3</v>
      </c>
      <c r="E91">
        <f t="shared" si="9"/>
        <v>1.0607532545061118</v>
      </c>
      <c r="F91">
        <f t="shared" si="8"/>
        <v>1</v>
      </c>
      <c r="G91">
        <f t="shared" si="6"/>
        <v>8.176199045458004E-3</v>
      </c>
      <c r="H91">
        <f t="shared" si="10"/>
        <v>1.0588150199963959</v>
      </c>
    </row>
    <row r="92" spans="1:8" x14ac:dyDescent="0.2">
      <c r="A92" s="1">
        <v>43035</v>
      </c>
      <c r="B92">
        <v>8.7006982548997597E-4</v>
      </c>
      <c r="C92">
        <v>257.70999999999998</v>
      </c>
      <c r="D92">
        <f t="shared" si="7"/>
        <v>-3.7251173800006972E-3</v>
      </c>
      <c r="E92">
        <f t="shared" si="9"/>
        <v>1.0568018241218589</v>
      </c>
      <c r="F92">
        <f t="shared" si="8"/>
        <v>1</v>
      </c>
      <c r="G92">
        <f t="shared" si="6"/>
        <v>-3.7251173800006972E-3</v>
      </c>
      <c r="H92">
        <f t="shared" si="10"/>
        <v>1.0548708097632016</v>
      </c>
    </row>
    <row r="93" spans="1:8" x14ac:dyDescent="0.2">
      <c r="A93" s="1">
        <v>43038</v>
      </c>
      <c r="B93">
        <v>9.0152364028052998E-4</v>
      </c>
      <c r="C93">
        <v>256.75</v>
      </c>
      <c r="D93">
        <f t="shared" si="7"/>
        <v>1.5579357351508366E-3</v>
      </c>
      <c r="E93">
        <f t="shared" si="9"/>
        <v>1.0584482534486308</v>
      </c>
      <c r="F93">
        <f t="shared" si="8"/>
        <v>1</v>
      </c>
      <c r="G93">
        <f t="shared" si="6"/>
        <v>1.5579357351508366E-3</v>
      </c>
      <c r="H93">
        <f t="shared" si="10"/>
        <v>1.056514230693699</v>
      </c>
    </row>
    <row r="94" spans="1:8" x14ac:dyDescent="0.2">
      <c r="A94" s="1">
        <v>43039</v>
      </c>
      <c r="B94">
        <v>8.3718458650336295E-4</v>
      </c>
      <c r="C94">
        <v>257.14999999999998</v>
      </c>
      <c r="D94">
        <f t="shared" si="7"/>
        <v>1.3221854948474892E-3</v>
      </c>
      <c r="E94">
        <f t="shared" si="9"/>
        <v>1.0598477183763872</v>
      </c>
      <c r="F94">
        <f t="shared" si="8"/>
        <v>0.75</v>
      </c>
      <c r="G94">
        <f t="shared" si="6"/>
        <v>9.9163912113561683E-4</v>
      </c>
      <c r="H94">
        <f t="shared" si="10"/>
        <v>1.0575619115368913</v>
      </c>
    </row>
    <row r="95" spans="1:8" x14ac:dyDescent="0.2">
      <c r="A95" s="1">
        <v>43040</v>
      </c>
      <c r="B95">
        <v>5.6273091870097098E-4</v>
      </c>
      <c r="C95">
        <v>257.49</v>
      </c>
      <c r="D95">
        <f t="shared" si="7"/>
        <v>3.8836459668323389E-4</v>
      </c>
      <c r="E95">
        <f t="shared" si="9"/>
        <v>1.0602593257080803</v>
      </c>
      <c r="F95">
        <f t="shared" si="8"/>
        <v>0.75</v>
      </c>
      <c r="G95">
        <f t="shared" si="6"/>
        <v>2.9127344751242543E-4</v>
      </c>
      <c r="H95">
        <f t="shared" si="10"/>
        <v>1.0578699512408225</v>
      </c>
    </row>
    <row r="96" spans="1:8" x14ac:dyDescent="0.2">
      <c r="A96" s="1">
        <v>43041</v>
      </c>
      <c r="B96">
        <v>8.7006982548997597E-4</v>
      </c>
      <c r="C96">
        <v>257.58999999999997</v>
      </c>
      <c r="D96">
        <f t="shared" si="7"/>
        <v>3.3386389223184661E-3</v>
      </c>
      <c r="E96">
        <f t="shared" si="9"/>
        <v>1.0637991487606404</v>
      </c>
      <c r="F96">
        <f t="shared" si="8"/>
        <v>1</v>
      </c>
      <c r="G96">
        <f t="shared" si="6"/>
        <v>3.3386389223184661E-3</v>
      </c>
      <c r="H96">
        <f t="shared" si="10"/>
        <v>1.0614017970347862</v>
      </c>
    </row>
    <row r="97" spans="1:8" x14ac:dyDescent="0.2">
      <c r="A97" s="1">
        <v>43042</v>
      </c>
      <c r="B97">
        <v>8.7006982548997597E-4</v>
      </c>
      <c r="C97">
        <v>258.45</v>
      </c>
      <c r="D97">
        <f t="shared" si="7"/>
        <v>1.5476881408397528E-3</v>
      </c>
      <c r="E97">
        <f t="shared" si="9"/>
        <v>1.0654455780874128</v>
      </c>
      <c r="F97">
        <f t="shared" si="8"/>
        <v>1</v>
      </c>
      <c r="G97">
        <f t="shared" si="6"/>
        <v>1.5476881408397528E-3</v>
      </c>
      <c r="H97">
        <f t="shared" si="10"/>
        <v>1.063044516008723</v>
      </c>
    </row>
    <row r="98" spans="1:8" x14ac:dyDescent="0.2">
      <c r="A98" s="1">
        <v>43045</v>
      </c>
      <c r="B98">
        <v>8.7006982548997597E-4</v>
      </c>
      <c r="C98">
        <v>258.85000000000002</v>
      </c>
      <c r="D98">
        <f t="shared" si="7"/>
        <v>-6.9538342669502344E-4</v>
      </c>
      <c r="E98">
        <f t="shared" si="9"/>
        <v>1.0647046848903652</v>
      </c>
      <c r="F98">
        <f t="shared" si="8"/>
        <v>1</v>
      </c>
      <c r="G98">
        <f t="shared" ref="G98:G129" si="11">F98*D98</f>
        <v>-6.9538342669502344E-4</v>
      </c>
      <c r="H98">
        <f t="shared" si="10"/>
        <v>1.0623052924704515</v>
      </c>
    </row>
    <row r="99" spans="1:8" x14ac:dyDescent="0.2">
      <c r="A99" s="1">
        <v>43046</v>
      </c>
      <c r="B99">
        <v>8.7006982548997597E-4</v>
      </c>
      <c r="C99">
        <v>258.67</v>
      </c>
      <c r="D99">
        <f t="shared" si="7"/>
        <v>1.7010090076158724E-3</v>
      </c>
      <c r="E99">
        <f t="shared" si="9"/>
        <v>1.0665157571498145</v>
      </c>
      <c r="F99">
        <f t="shared" si="8"/>
        <v>1</v>
      </c>
      <c r="G99">
        <f t="shared" si="11"/>
        <v>1.7010090076158724E-3</v>
      </c>
      <c r="H99">
        <f t="shared" si="10"/>
        <v>1.0641122833417818</v>
      </c>
    </row>
    <row r="100" spans="1:8" x14ac:dyDescent="0.2">
      <c r="A100" s="1">
        <v>43047</v>
      </c>
      <c r="B100">
        <v>8.7006982548997597E-4</v>
      </c>
      <c r="C100">
        <v>259.11</v>
      </c>
      <c r="D100">
        <f t="shared" si="7"/>
        <v>-3.6278028636486347E-3</v>
      </c>
      <c r="E100">
        <f t="shared" si="9"/>
        <v>1.0626466482319001</v>
      </c>
      <c r="F100">
        <f t="shared" si="8"/>
        <v>1</v>
      </c>
      <c r="G100">
        <f t="shared" si="11"/>
        <v>-3.6278028636486347E-3</v>
      </c>
      <c r="H100">
        <f t="shared" si="10"/>
        <v>1.0602518937530307</v>
      </c>
    </row>
    <row r="101" spans="1:8" x14ac:dyDescent="0.2">
      <c r="A101" s="1">
        <v>43048</v>
      </c>
      <c r="B101">
        <v>9.0152364028052998E-4</v>
      </c>
      <c r="C101">
        <v>258.17</v>
      </c>
      <c r="D101">
        <f t="shared" si="7"/>
        <v>-3.0987333927273085E-4</v>
      </c>
      <c r="E101">
        <f t="shared" si="9"/>
        <v>1.0623173623665456</v>
      </c>
      <c r="F101">
        <f t="shared" si="8"/>
        <v>1</v>
      </c>
      <c r="G101">
        <f t="shared" si="11"/>
        <v>-3.0987333927273085E-4</v>
      </c>
      <c r="H101">
        <f t="shared" si="10"/>
        <v>1.0599233499582432</v>
      </c>
    </row>
    <row r="102" spans="1:8" x14ac:dyDescent="0.2">
      <c r="A102" s="1">
        <v>43049</v>
      </c>
      <c r="B102">
        <v>8.7006982548997597E-4</v>
      </c>
      <c r="C102">
        <v>258.08999999999997</v>
      </c>
      <c r="D102">
        <f t="shared" si="7"/>
        <v>9.2990817156809297E-4</v>
      </c>
      <c r="E102">
        <f t="shared" si="9"/>
        <v>1.063305219962609</v>
      </c>
      <c r="F102">
        <f t="shared" si="8"/>
        <v>1</v>
      </c>
      <c r="G102">
        <f t="shared" si="11"/>
        <v>9.2990817156809297E-4</v>
      </c>
      <c r="H102">
        <f t="shared" si="10"/>
        <v>1.0609089813426054</v>
      </c>
    </row>
    <row r="103" spans="1:8" x14ac:dyDescent="0.2">
      <c r="A103" s="1">
        <v>43052</v>
      </c>
      <c r="B103">
        <v>8.7006982548997597E-4</v>
      </c>
      <c r="C103">
        <v>258.33</v>
      </c>
      <c r="D103">
        <f t="shared" si="7"/>
        <v>-2.3226106143303758E-3</v>
      </c>
      <c r="E103">
        <f t="shared" si="9"/>
        <v>1.0608355759724508</v>
      </c>
      <c r="F103">
        <f t="shared" si="8"/>
        <v>1</v>
      </c>
      <c r="G103">
        <f t="shared" si="11"/>
        <v>-2.3226106143303758E-3</v>
      </c>
      <c r="H103">
        <f t="shared" si="10"/>
        <v>1.0584449028817007</v>
      </c>
    </row>
    <row r="104" spans="1:8" x14ac:dyDescent="0.2">
      <c r="A104" s="1">
        <v>43053</v>
      </c>
      <c r="B104">
        <v>9.0152364028052998E-4</v>
      </c>
      <c r="C104">
        <v>257.73</v>
      </c>
      <c r="D104">
        <f t="shared" si="7"/>
        <v>-5.0052380398091815E-3</v>
      </c>
      <c r="E104">
        <f t="shared" si="9"/>
        <v>1.0555258413936106</v>
      </c>
      <c r="F104">
        <f t="shared" si="8"/>
        <v>1</v>
      </c>
      <c r="G104">
        <f t="shared" si="11"/>
        <v>-5.0052380398091815E-3</v>
      </c>
      <c r="H104">
        <f t="shared" si="10"/>
        <v>1.053147134190755</v>
      </c>
    </row>
    <row r="105" spans="1:8" x14ac:dyDescent="0.2">
      <c r="A105" s="1">
        <v>43054</v>
      </c>
      <c r="B105">
        <v>9.48977886401477E-4</v>
      </c>
      <c r="C105">
        <v>256.44</v>
      </c>
      <c r="D105">
        <f t="shared" si="7"/>
        <v>8.50101388238967E-3</v>
      </c>
      <c r="E105">
        <f t="shared" si="9"/>
        <v>1.0644988812245189</v>
      </c>
      <c r="F105">
        <f t="shared" si="8"/>
        <v>1</v>
      </c>
      <c r="G105">
        <f t="shared" si="11"/>
        <v>8.50101388238967E-3</v>
      </c>
      <c r="H105">
        <f t="shared" si="10"/>
        <v>1.0620999525987096</v>
      </c>
    </row>
    <row r="106" spans="1:8" x14ac:dyDescent="0.2">
      <c r="A106" s="1">
        <v>43055</v>
      </c>
      <c r="B106">
        <v>9.1752407161092299E-4</v>
      </c>
      <c r="C106">
        <v>258.62</v>
      </c>
      <c r="D106">
        <f t="shared" si="7"/>
        <v>-2.9386745031319732E-3</v>
      </c>
      <c r="E106">
        <f t="shared" si="9"/>
        <v>1.0613706655036519</v>
      </c>
      <c r="F106">
        <f t="shared" si="8"/>
        <v>1</v>
      </c>
      <c r="G106">
        <f t="shared" si="11"/>
        <v>-2.9386745031319732E-3</v>
      </c>
      <c r="H106">
        <f t="shared" si="10"/>
        <v>1.0589787865482301</v>
      </c>
    </row>
    <row r="107" spans="1:8" x14ac:dyDescent="0.2">
      <c r="A107" s="1">
        <v>43056</v>
      </c>
      <c r="B107">
        <v>9.0152364028052998E-4</v>
      </c>
      <c r="C107">
        <v>257.86</v>
      </c>
      <c r="D107">
        <f t="shared" si="7"/>
        <v>1.7063522841852079E-3</v>
      </c>
      <c r="E107">
        <f t="shared" si="9"/>
        <v>1.0631817377631012</v>
      </c>
      <c r="F107">
        <f t="shared" si="8"/>
        <v>1</v>
      </c>
      <c r="G107">
        <f t="shared" si="11"/>
        <v>1.7063522841852079E-3</v>
      </c>
      <c r="H107">
        <f t="shared" si="10"/>
        <v>1.0607857774195601</v>
      </c>
    </row>
    <row r="108" spans="1:8" x14ac:dyDescent="0.2">
      <c r="A108" s="1">
        <v>43059</v>
      </c>
      <c r="B108">
        <v>8.7006982548997597E-4</v>
      </c>
      <c r="C108">
        <v>258.3</v>
      </c>
      <c r="D108">
        <f t="shared" si="7"/>
        <v>6.5427797135114117E-3</v>
      </c>
      <c r="E108">
        <f t="shared" si="9"/>
        <v>1.0701379016687134</v>
      </c>
      <c r="F108">
        <f t="shared" si="8"/>
        <v>1</v>
      </c>
      <c r="G108">
        <f t="shared" si="11"/>
        <v>6.5427797135114117E-3</v>
      </c>
      <c r="H108">
        <f t="shared" si="10"/>
        <v>1.0677262650844421</v>
      </c>
    </row>
    <row r="109" spans="1:8" x14ac:dyDescent="0.2">
      <c r="A109" s="1">
        <v>43060</v>
      </c>
      <c r="B109">
        <v>2.9281550718333399E-4</v>
      </c>
      <c r="C109">
        <v>259.99</v>
      </c>
      <c r="D109">
        <f t="shared" si="7"/>
        <v>-8.8464940959274659E-4</v>
      </c>
      <c r="E109">
        <f t="shared" si="9"/>
        <v>1.0691912048058192</v>
      </c>
      <c r="F109">
        <f t="shared" si="8"/>
        <v>0.75</v>
      </c>
      <c r="G109">
        <f t="shared" si="11"/>
        <v>-6.6348705719456E-4</v>
      </c>
      <c r="H109">
        <f t="shared" si="10"/>
        <v>1.0670178425269319</v>
      </c>
    </row>
    <row r="110" spans="1:8" x14ac:dyDescent="0.2">
      <c r="A110" s="1">
        <v>43061</v>
      </c>
      <c r="B110">
        <v>8.7006982548997597E-4</v>
      </c>
      <c r="C110">
        <v>259.76</v>
      </c>
      <c r="D110">
        <f t="shared" si="7"/>
        <v>2.3098244533416336E-3</v>
      </c>
      <c r="E110">
        <f t="shared" si="9"/>
        <v>1.0716608487959776</v>
      </c>
      <c r="F110">
        <f t="shared" si="8"/>
        <v>1</v>
      </c>
      <c r="G110">
        <f t="shared" si="11"/>
        <v>2.3098244533416336E-3</v>
      </c>
      <c r="H110">
        <f t="shared" si="10"/>
        <v>1.0694824664317526</v>
      </c>
    </row>
    <row r="111" spans="1:8" x14ac:dyDescent="0.2">
      <c r="A111" s="1">
        <v>43063</v>
      </c>
      <c r="B111">
        <v>8.7006982548997597E-4</v>
      </c>
      <c r="C111">
        <v>260.36</v>
      </c>
      <c r="D111">
        <f t="shared" si="7"/>
        <v>-4.9930864956212724E-4</v>
      </c>
      <c r="E111">
        <f t="shared" si="9"/>
        <v>1.0711257592647767</v>
      </c>
      <c r="F111">
        <f t="shared" si="8"/>
        <v>1</v>
      </c>
      <c r="G111">
        <f t="shared" si="11"/>
        <v>-4.9930864956212724E-4</v>
      </c>
      <c r="H111">
        <f t="shared" si="10"/>
        <v>1.0689484645857081</v>
      </c>
    </row>
    <row r="112" spans="1:8" x14ac:dyDescent="0.2">
      <c r="A112" s="1">
        <v>43066</v>
      </c>
      <c r="B112">
        <v>8.7006982548997597E-4</v>
      </c>
      <c r="C112">
        <v>260.23</v>
      </c>
      <c r="D112">
        <f t="shared" si="7"/>
        <v>1.0144871844137825E-2</v>
      </c>
      <c r="E112">
        <f t="shared" si="9"/>
        <v>1.0819921928214729</v>
      </c>
      <c r="F112">
        <f t="shared" si="8"/>
        <v>1</v>
      </c>
      <c r="G112">
        <f t="shared" si="11"/>
        <v>1.0144871844137825E-2</v>
      </c>
      <c r="H112">
        <f t="shared" si="10"/>
        <v>1.079792809766918</v>
      </c>
    </row>
    <row r="113" spans="1:8" x14ac:dyDescent="0.2">
      <c r="A113" s="1">
        <v>43067</v>
      </c>
      <c r="B113">
        <v>8.7006982548997597E-4</v>
      </c>
      <c r="C113">
        <v>262.87</v>
      </c>
      <c r="D113">
        <f t="shared" si="7"/>
        <v>-6.086658804733329E-4</v>
      </c>
      <c r="E113">
        <f t="shared" si="9"/>
        <v>1.0813336210907638</v>
      </c>
      <c r="F113">
        <f t="shared" si="8"/>
        <v>1</v>
      </c>
      <c r="G113">
        <f t="shared" si="11"/>
        <v>-6.086658804733329E-4</v>
      </c>
      <c r="H113">
        <f t="shared" si="10"/>
        <v>1.0791355767256325</v>
      </c>
    </row>
    <row r="114" spans="1:8" x14ac:dyDescent="0.2">
      <c r="A114" s="1">
        <v>43068</v>
      </c>
      <c r="B114">
        <v>8.7006982548997597E-4</v>
      </c>
      <c r="C114">
        <v>262.70999999999998</v>
      </c>
      <c r="D114">
        <f t="shared" si="7"/>
        <v>8.7549008412318198E-3</v>
      </c>
      <c r="E114">
        <f t="shared" si="9"/>
        <v>1.0908005897197035</v>
      </c>
      <c r="F114">
        <f t="shared" si="8"/>
        <v>1</v>
      </c>
      <c r="G114">
        <f t="shared" si="11"/>
        <v>8.7549008412318198E-3</v>
      </c>
      <c r="H114">
        <f t="shared" si="10"/>
        <v>1.0885833016941109</v>
      </c>
    </row>
    <row r="115" spans="1:8" x14ac:dyDescent="0.2">
      <c r="A115" s="1">
        <v>43069</v>
      </c>
      <c r="B115">
        <v>8.7006982548997597E-4</v>
      </c>
      <c r="C115">
        <v>265.01</v>
      </c>
      <c r="D115">
        <f t="shared" si="7"/>
        <v>-2.0753933813818775E-3</v>
      </c>
      <c r="E115">
        <f t="shared" si="9"/>
        <v>1.0885367493953919</v>
      </c>
      <c r="F115">
        <f t="shared" si="8"/>
        <v>1</v>
      </c>
      <c r="G115">
        <f t="shared" si="11"/>
        <v>-2.0753933813818775E-3</v>
      </c>
      <c r="H115">
        <f t="shared" si="10"/>
        <v>1.0863240631146922</v>
      </c>
    </row>
    <row r="116" spans="1:8" x14ac:dyDescent="0.2">
      <c r="A116" s="1">
        <v>43070</v>
      </c>
      <c r="B116">
        <v>9.0152364028052998E-4</v>
      </c>
      <c r="C116">
        <v>264.45999999999998</v>
      </c>
      <c r="D116">
        <f t="shared" si="7"/>
        <v>-1.2100128563865733E-3</v>
      </c>
      <c r="E116">
        <f t="shared" si="9"/>
        <v>1.0872196059339743</v>
      </c>
      <c r="F116">
        <f t="shared" si="8"/>
        <v>1</v>
      </c>
      <c r="G116">
        <f t="shared" si="11"/>
        <v>-1.2100128563865733E-3</v>
      </c>
      <c r="H116">
        <f t="shared" si="10"/>
        <v>1.0850095970321214</v>
      </c>
    </row>
    <row r="117" spans="1:8" x14ac:dyDescent="0.2">
      <c r="A117" s="1">
        <v>43073</v>
      </c>
      <c r="B117">
        <v>8.7006982548997597E-4</v>
      </c>
      <c r="C117">
        <v>264.14</v>
      </c>
      <c r="D117">
        <f t="shared" si="7"/>
        <v>-3.5965775724993891E-3</v>
      </c>
      <c r="E117">
        <f t="shared" si="9"/>
        <v>1.0833093362828905</v>
      </c>
      <c r="F117">
        <f t="shared" si="8"/>
        <v>1</v>
      </c>
      <c r="G117">
        <f t="shared" si="11"/>
        <v>-3.5965775724993891E-3</v>
      </c>
      <c r="H117">
        <f t="shared" si="10"/>
        <v>1.0811072758494891</v>
      </c>
    </row>
    <row r="118" spans="1:8" x14ac:dyDescent="0.2">
      <c r="A118" s="1">
        <v>43074</v>
      </c>
      <c r="B118">
        <v>9.0152364028052998E-4</v>
      </c>
      <c r="C118">
        <v>263.19</v>
      </c>
      <c r="D118">
        <f t="shared" si="7"/>
        <v>1.8997682282765823E-4</v>
      </c>
      <c r="E118">
        <f t="shared" si="9"/>
        <v>1.083515139948737</v>
      </c>
      <c r="F118">
        <f t="shared" si="8"/>
        <v>1</v>
      </c>
      <c r="G118">
        <f t="shared" si="11"/>
        <v>1.8997682282765823E-4</v>
      </c>
      <c r="H118">
        <f t="shared" si="10"/>
        <v>1.0813126611748909</v>
      </c>
    </row>
    <row r="119" spans="1:8" x14ac:dyDescent="0.2">
      <c r="A119" s="1">
        <v>43075</v>
      </c>
      <c r="B119">
        <v>8.7006982548997597E-4</v>
      </c>
      <c r="C119">
        <v>263.24</v>
      </c>
      <c r="D119">
        <f t="shared" si="7"/>
        <v>3.1530162589271543E-3</v>
      </c>
      <c r="E119">
        <f t="shared" si="9"/>
        <v>1.0869314808017891</v>
      </c>
      <c r="F119">
        <f t="shared" si="8"/>
        <v>1</v>
      </c>
      <c r="G119">
        <f t="shared" si="11"/>
        <v>3.1530162589271543E-3</v>
      </c>
      <c r="H119">
        <f t="shared" si="10"/>
        <v>1.084722057576559</v>
      </c>
    </row>
    <row r="120" spans="1:8" x14ac:dyDescent="0.2">
      <c r="A120" s="1">
        <v>43076</v>
      </c>
      <c r="B120">
        <v>8.7006982548997597E-4</v>
      </c>
      <c r="C120">
        <v>264.07</v>
      </c>
      <c r="D120">
        <f t="shared" si="7"/>
        <v>5.4530995569356524E-3</v>
      </c>
      <c r="E120">
        <f t="shared" si="9"/>
        <v>1.0928586263781688</v>
      </c>
      <c r="F120">
        <f t="shared" si="8"/>
        <v>1</v>
      </c>
      <c r="G120">
        <f t="shared" si="11"/>
        <v>5.4530995569356524E-3</v>
      </c>
      <c r="H120">
        <f t="shared" si="10"/>
        <v>1.0906371549481282</v>
      </c>
    </row>
    <row r="121" spans="1:8" x14ac:dyDescent="0.2">
      <c r="A121" s="1">
        <v>43077</v>
      </c>
      <c r="B121">
        <v>8.7006982548997597E-4</v>
      </c>
      <c r="C121">
        <v>265.51</v>
      </c>
      <c r="D121">
        <f t="shared" si="7"/>
        <v>3.0130691876012632E-3</v>
      </c>
      <c r="E121">
        <f t="shared" si="9"/>
        <v>1.0961514850317131</v>
      </c>
      <c r="F121">
        <f t="shared" si="8"/>
        <v>1</v>
      </c>
      <c r="G121">
        <f t="shared" si="11"/>
        <v>3.0130691876012632E-3</v>
      </c>
      <c r="H121">
        <f t="shared" si="10"/>
        <v>1.0939233201545555</v>
      </c>
    </row>
    <row r="122" spans="1:8" x14ac:dyDescent="0.2">
      <c r="A122" s="1">
        <v>43080</v>
      </c>
      <c r="B122">
        <v>8.7006982548997597E-4</v>
      </c>
      <c r="C122">
        <v>266.31</v>
      </c>
      <c r="D122">
        <f t="shared" si="7"/>
        <v>1.7648605009198694E-3</v>
      </c>
      <c r="E122">
        <f t="shared" si="9"/>
        <v>1.0980860394906704</v>
      </c>
      <c r="F122">
        <f t="shared" si="8"/>
        <v>1</v>
      </c>
      <c r="G122">
        <f t="shared" si="11"/>
        <v>1.7648605009198694E-3</v>
      </c>
      <c r="H122">
        <f t="shared" si="10"/>
        <v>1.0958539422133315</v>
      </c>
    </row>
    <row r="123" spans="1:8" x14ac:dyDescent="0.2">
      <c r="A123" s="1">
        <v>43081</v>
      </c>
      <c r="B123">
        <v>8.3718458650336295E-4</v>
      </c>
      <c r="C123">
        <v>266.77999999999997</v>
      </c>
      <c r="D123">
        <f t="shared" si="7"/>
        <v>-1.1245220781157777E-4</v>
      </c>
      <c r="E123">
        <f t="shared" si="9"/>
        <v>1.0979625572911627</v>
      </c>
      <c r="F123">
        <f t="shared" si="8"/>
        <v>0.75</v>
      </c>
      <c r="G123">
        <f t="shared" si="11"/>
        <v>-8.4339155858683334E-5</v>
      </c>
      <c r="H123">
        <f t="shared" si="10"/>
        <v>1.0957615188169008</v>
      </c>
    </row>
    <row r="124" spans="1:8" x14ac:dyDescent="0.2">
      <c r="A124" s="1">
        <v>43082</v>
      </c>
      <c r="B124">
        <v>8.7006982548997597E-4</v>
      </c>
      <c r="C124">
        <v>266.75</v>
      </c>
      <c r="D124">
        <f t="shared" si="7"/>
        <v>-4.0862230552951261E-3</v>
      </c>
      <c r="E124">
        <f t="shared" si="9"/>
        <v>1.0934760373757086</v>
      </c>
      <c r="F124">
        <f t="shared" si="8"/>
        <v>1</v>
      </c>
      <c r="G124">
        <f t="shared" si="11"/>
        <v>-4.0862230552951261E-3</v>
      </c>
      <c r="H124">
        <f t="shared" si="10"/>
        <v>1.091283992835606</v>
      </c>
    </row>
    <row r="125" spans="1:8" x14ac:dyDescent="0.2">
      <c r="A125" s="1">
        <v>43083</v>
      </c>
      <c r="B125">
        <v>9.0152364028052998E-4</v>
      </c>
      <c r="C125">
        <v>265.66000000000003</v>
      </c>
      <c r="D125">
        <f t="shared" si="7"/>
        <v>3.1995784084919289E-3</v>
      </c>
      <c r="E125">
        <f t="shared" si="9"/>
        <v>1.0969746996950993</v>
      </c>
      <c r="F125">
        <f t="shared" si="8"/>
        <v>1</v>
      </c>
      <c r="G125">
        <f t="shared" si="11"/>
        <v>3.1995784084919289E-3</v>
      </c>
      <c r="H125">
        <f t="shared" si="10"/>
        <v>1.0947756415366157</v>
      </c>
    </row>
    <row r="126" spans="1:8" x14ac:dyDescent="0.2">
      <c r="A126" s="1">
        <v>43084</v>
      </c>
      <c r="B126">
        <v>8.7006982548997597E-4</v>
      </c>
      <c r="C126">
        <v>266.51</v>
      </c>
      <c r="D126">
        <f t="shared" si="7"/>
        <v>6.3412254699635956E-3</v>
      </c>
      <c r="E126">
        <f t="shared" si="9"/>
        <v>1.1039308636007115</v>
      </c>
      <c r="F126">
        <f t="shared" si="8"/>
        <v>1</v>
      </c>
      <c r="G126">
        <f t="shared" si="11"/>
        <v>6.3412254699635956E-3</v>
      </c>
      <c r="H126">
        <f t="shared" si="10"/>
        <v>1.1017178607186233</v>
      </c>
    </row>
    <row r="127" spans="1:8" x14ac:dyDescent="0.2">
      <c r="A127" s="1">
        <v>43087</v>
      </c>
      <c r="B127">
        <v>1.5426448249268501E-4</v>
      </c>
      <c r="C127">
        <v>268.2</v>
      </c>
      <c r="D127">
        <f t="shared" si="7"/>
        <v>-3.840417598806759E-3</v>
      </c>
      <c r="E127">
        <f t="shared" si="9"/>
        <v>1.0996913080842734</v>
      </c>
      <c r="F127">
        <f t="shared" si="8"/>
        <v>0.75</v>
      </c>
      <c r="G127">
        <f t="shared" si="11"/>
        <v>-2.880313199105069E-3</v>
      </c>
      <c r="H127">
        <f t="shared" si="10"/>
        <v>1.0985445682227057</v>
      </c>
    </row>
    <row r="128" spans="1:8" x14ac:dyDescent="0.2">
      <c r="A128" s="1">
        <v>43088</v>
      </c>
      <c r="B128">
        <v>9.0152364028052998E-4</v>
      </c>
      <c r="C128">
        <v>267.17</v>
      </c>
      <c r="D128">
        <f t="shared" si="7"/>
        <v>-5.2401092937097427E-4</v>
      </c>
      <c r="E128">
        <f t="shared" si="9"/>
        <v>1.0991150578199029</v>
      </c>
      <c r="F128">
        <f t="shared" si="8"/>
        <v>1</v>
      </c>
      <c r="G128">
        <f t="shared" si="11"/>
        <v>-5.2401092937097427E-4</v>
      </c>
      <c r="H128">
        <f t="shared" si="10"/>
        <v>1.0979689188625559</v>
      </c>
    </row>
    <row r="129" spans="1:8" x14ac:dyDescent="0.2">
      <c r="A129" s="1">
        <v>43089</v>
      </c>
      <c r="B129">
        <v>8.7006982548997597E-4</v>
      </c>
      <c r="C129">
        <v>267.02999999999997</v>
      </c>
      <c r="D129">
        <f t="shared" si="7"/>
        <v>2.0596936673782399E-3</v>
      </c>
      <c r="E129">
        <f t="shared" si="9"/>
        <v>1.1013788981442147</v>
      </c>
      <c r="F129">
        <f t="shared" si="8"/>
        <v>1</v>
      </c>
      <c r="G129">
        <f t="shared" si="11"/>
        <v>2.0596936673782399E-3</v>
      </c>
      <c r="H129">
        <f t="shared" si="10"/>
        <v>1.1002303984917152</v>
      </c>
    </row>
    <row r="130" spans="1:8" x14ac:dyDescent="0.2">
      <c r="A130" s="1">
        <v>43090</v>
      </c>
      <c r="B130">
        <v>8.7006982548997597E-4</v>
      </c>
      <c r="C130">
        <v>267.58</v>
      </c>
      <c r="D130">
        <f t="shared" si="7"/>
        <v>-2.6160400627847066E-4</v>
      </c>
      <c r="E130">
        <f t="shared" si="9"/>
        <v>1.1010907730120296</v>
      </c>
      <c r="F130">
        <f t="shared" si="8"/>
        <v>1</v>
      </c>
      <c r="G130">
        <f t="shared" ref="G130:G135" si="12">F130*D130</f>
        <v>-2.6160400627847066E-4</v>
      </c>
      <c r="H130">
        <f t="shared" si="10"/>
        <v>1.0999425738116404</v>
      </c>
    </row>
    <row r="131" spans="1:8" x14ac:dyDescent="0.2">
      <c r="A131" s="1">
        <v>43091</v>
      </c>
      <c r="B131">
        <v>8.7006982548997597E-4</v>
      </c>
      <c r="C131">
        <v>267.51</v>
      </c>
      <c r="D131">
        <f t="shared" ref="D131:D134" si="13">(C132-C131)/C131</f>
        <v>-1.1962169638517932E-3</v>
      </c>
      <c r="E131">
        <f t="shared" si="9"/>
        <v>1.099773629550612</v>
      </c>
      <c r="F131">
        <f t="shared" ref="F131:F135" si="14">IF(B131&gt;0,IF(B131&gt;_xlfn.QUARTILE.EXC(B:B,2)-0.000001,1,0.75),-1)</f>
        <v>1</v>
      </c>
      <c r="G131">
        <f t="shared" si="12"/>
        <v>-1.1962169638517932E-3</v>
      </c>
      <c r="H131">
        <f t="shared" si="10"/>
        <v>1.0986268038455842</v>
      </c>
    </row>
    <row r="132" spans="1:8" x14ac:dyDescent="0.2">
      <c r="A132" s="1">
        <v>43095</v>
      </c>
      <c r="B132">
        <v>8.7006982548997597E-4</v>
      </c>
      <c r="C132">
        <v>267.19</v>
      </c>
      <c r="D132">
        <f t="shared" si="13"/>
        <v>4.8654515513303436E-4</v>
      </c>
      <c r="E132">
        <f t="shared" ref="E132:E135" si="15">(D132+1)*E131</f>
        <v>1.1003087190818128</v>
      </c>
      <c r="F132">
        <f t="shared" si="14"/>
        <v>1</v>
      </c>
      <c r="G132">
        <f t="shared" si="12"/>
        <v>4.8654515513303436E-4</v>
      </c>
      <c r="H132">
        <f t="shared" ref="H132:H135" si="16">(G132+1)*H131</f>
        <v>1.0991613353942946</v>
      </c>
    </row>
    <row r="133" spans="1:8" x14ac:dyDescent="0.2">
      <c r="A133" s="1">
        <v>43096</v>
      </c>
      <c r="B133">
        <v>8.7006982548997597E-4</v>
      </c>
      <c r="C133">
        <v>267.32</v>
      </c>
      <c r="D133">
        <f t="shared" si="13"/>
        <v>2.0574592248990401E-3</v>
      </c>
      <c r="E133">
        <f t="shared" si="15"/>
        <v>1.1025725594061244</v>
      </c>
      <c r="F133">
        <f t="shared" si="14"/>
        <v>1</v>
      </c>
      <c r="G133">
        <f t="shared" si="12"/>
        <v>2.0574592248990401E-3</v>
      </c>
      <c r="H133">
        <f t="shared" si="16"/>
        <v>1.101422815023454</v>
      </c>
    </row>
    <row r="134" spans="1:8" x14ac:dyDescent="0.2">
      <c r="A134" s="1">
        <v>43097</v>
      </c>
      <c r="B134">
        <v>8.7006982548997597E-4</v>
      </c>
      <c r="C134">
        <v>267.87</v>
      </c>
      <c r="D134">
        <f t="shared" si="13"/>
        <v>-3.7704856833538315E-3</v>
      </c>
      <c r="E134">
        <f t="shared" si="15"/>
        <v>1.0984153253560249</v>
      </c>
      <c r="F134">
        <f t="shared" si="14"/>
        <v>1</v>
      </c>
      <c r="G134">
        <f t="shared" si="12"/>
        <v>-3.7704856833538315E-3</v>
      </c>
      <c r="H134">
        <f t="shared" si="16"/>
        <v>1.0972699160680888</v>
      </c>
    </row>
    <row r="135" spans="1:8" x14ac:dyDescent="0.2">
      <c r="A135" s="1">
        <v>43098</v>
      </c>
      <c r="B135">
        <v>9.0152364028052998E-4</v>
      </c>
      <c r="C135">
        <v>266.86</v>
      </c>
      <c r="E135">
        <f t="shared" si="15"/>
        <v>1.0984153253560249</v>
      </c>
      <c r="F135">
        <f t="shared" si="14"/>
        <v>1</v>
      </c>
      <c r="G135">
        <f t="shared" si="12"/>
        <v>0</v>
      </c>
      <c r="H135">
        <f t="shared" si="16"/>
        <v>1.0972699160680888</v>
      </c>
    </row>
    <row r="136" spans="1:8" x14ac:dyDescent="0.2">
      <c r="A136" t="s">
        <v>8</v>
      </c>
      <c r="E136">
        <f>E135</f>
        <v>1.0984153253560249</v>
      </c>
      <c r="H136">
        <f>H135</f>
        <v>1.0972699160680888</v>
      </c>
    </row>
    <row r="137" spans="1:8" x14ac:dyDescent="0.2">
      <c r="A137" t="s">
        <v>9</v>
      </c>
      <c r="E137">
        <f>E136*$C2</f>
        <v>266.8600000000003</v>
      </c>
      <c r="H137">
        <f>H136*$C2</f>
        <v>266.58172281693243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2A9D0-08E9-4688-9DA7-55731A7AE17C}">
  <dimension ref="A1:J135"/>
  <sheetViews>
    <sheetView tabSelected="1" workbookViewId="0">
      <selection activeCell="AB27" sqref="AB27"/>
    </sheetView>
  </sheetViews>
  <sheetFormatPr defaultRowHeight="14.25" x14ac:dyDescent="0.2"/>
  <cols>
    <col min="1" max="1" width="11.125" bestFit="1" customWidth="1"/>
    <col min="5" max="5" width="11.125" bestFit="1" customWidth="1"/>
    <col min="8" max="8" width="14.125" bestFit="1" customWidth="1"/>
  </cols>
  <sheetData>
    <row r="1" spans="1:10" x14ac:dyDescent="0.2">
      <c r="A1" t="s">
        <v>0</v>
      </c>
      <c r="B1" t="s">
        <v>1</v>
      </c>
      <c r="C1" t="s">
        <v>2</v>
      </c>
      <c r="E1" t="s">
        <v>0</v>
      </c>
      <c r="F1" t="s">
        <v>2</v>
      </c>
      <c r="G1" t="s">
        <v>13</v>
      </c>
      <c r="H1" t="s">
        <v>13</v>
      </c>
      <c r="J1">
        <f>_xlfn.QUARTILE.EXC(F:F,2)-0.000001</f>
        <v>8.6906982548997595E-4</v>
      </c>
    </row>
    <row r="2" spans="1:10" x14ac:dyDescent="0.2">
      <c r="A2" s="1">
        <v>42907</v>
      </c>
      <c r="B2">
        <v>99999.999966999996</v>
      </c>
      <c r="C2">
        <v>100000</v>
      </c>
      <c r="E2" s="1">
        <v>42907</v>
      </c>
      <c r="F2">
        <f>test_y_df!B2</f>
        <v>8.7006982548997597E-4</v>
      </c>
      <c r="G2">
        <f>test_y_df!D2</f>
        <v>-4.5277218093558031E-4</v>
      </c>
      <c r="H2">
        <f>G2/50+$J$1</f>
        <v>8.600143818712643E-4</v>
      </c>
      <c r="I2">
        <f>$J$1</f>
        <v>8.6906982548997595E-4</v>
      </c>
      <c r="J2">
        <v>0</v>
      </c>
    </row>
    <row r="3" spans="1:10" x14ac:dyDescent="0.2">
      <c r="A3" s="1">
        <v>42908</v>
      </c>
      <c r="B3">
        <v>99954.789556000003</v>
      </c>
      <c r="C3">
        <v>99954.789589000007</v>
      </c>
      <c r="E3" s="1">
        <v>42908</v>
      </c>
      <c r="F3">
        <f>test_y_df!B3</f>
        <v>8.7006982548997597E-4</v>
      </c>
      <c r="G3">
        <f>test_y_df!D3</f>
        <v>1.1942390247774413E-3</v>
      </c>
      <c r="H3">
        <f t="shared" ref="H3:H66" si="0">G3/50+$J$1</f>
        <v>8.9295460598552473E-4</v>
      </c>
      <c r="I3">
        <f t="shared" ref="I3:I66" si="1">$J$1</f>
        <v>8.6906982548997595E-4</v>
      </c>
      <c r="J3">
        <v>0</v>
      </c>
    </row>
    <row r="4" spans="1:10" x14ac:dyDescent="0.2">
      <c r="A4" s="1">
        <v>42909</v>
      </c>
      <c r="B4">
        <v>100073.983255</v>
      </c>
      <c r="C4">
        <v>100073.983288</v>
      </c>
      <c r="E4" s="1">
        <v>42909</v>
      </c>
      <c r="F4">
        <f>test_y_df!B4</f>
        <v>8.7006982548997597E-4</v>
      </c>
      <c r="G4">
        <f>test_y_df!D4</f>
        <v>6.5803478266698693E-4</v>
      </c>
      <c r="H4">
        <f t="shared" si="0"/>
        <v>8.8223052114331569E-4</v>
      </c>
      <c r="I4">
        <f t="shared" si="1"/>
        <v>8.6906982548997595E-4</v>
      </c>
      <c r="J4">
        <v>0</v>
      </c>
    </row>
    <row r="5" spans="1:10" x14ac:dyDescent="0.2">
      <c r="A5" s="1">
        <v>42912</v>
      </c>
      <c r="B5">
        <v>100139.73832300001</v>
      </c>
      <c r="C5">
        <v>100139.73835600002</v>
      </c>
      <c r="E5" s="1">
        <v>42912</v>
      </c>
      <c r="F5">
        <f>test_y_df!B5</f>
        <v>8.7006982548997597E-4</v>
      </c>
      <c r="G5">
        <f>test_y_df!D5</f>
        <v>-8.0561924304054806E-3</v>
      </c>
      <c r="H5">
        <f t="shared" si="0"/>
        <v>7.0794597688186639E-4</v>
      </c>
      <c r="I5">
        <f t="shared" si="1"/>
        <v>8.6906982548997595E-4</v>
      </c>
      <c r="J5">
        <v>0</v>
      </c>
    </row>
    <row r="6" spans="1:10" x14ac:dyDescent="0.2">
      <c r="A6" s="1">
        <v>42913</v>
      </c>
      <c r="B6">
        <v>99334.182022000008</v>
      </c>
      <c r="C6">
        <v>99334.182055000012</v>
      </c>
      <c r="E6" s="1">
        <v>42913</v>
      </c>
      <c r="F6">
        <f>test_y_df!B6</f>
        <v>9.0152364028052998E-4</v>
      </c>
      <c r="G6">
        <f>test_y_df!D6</f>
        <v>8.950412224336653E-3</v>
      </c>
      <c r="H6">
        <f t="shared" si="0"/>
        <v>1.0480780699767089E-3</v>
      </c>
      <c r="I6">
        <f t="shared" si="1"/>
        <v>8.6906982548997595E-4</v>
      </c>
      <c r="J6">
        <v>0</v>
      </c>
    </row>
    <row r="7" spans="1:10" x14ac:dyDescent="0.2">
      <c r="A7" s="1">
        <v>42914</v>
      </c>
      <c r="B7">
        <v>100221.94325500001</v>
      </c>
      <c r="C7">
        <v>100221.94328800001</v>
      </c>
      <c r="E7" s="1">
        <v>42914</v>
      </c>
      <c r="F7">
        <f>test_y_df!B7</f>
        <v>8.7006982548997597E-4</v>
      </c>
      <c r="G7">
        <f>test_y_df!D7</f>
        <v>-8.7888576781621451E-3</v>
      </c>
      <c r="H7">
        <f t="shared" si="0"/>
        <v>6.9329267192673309E-4</v>
      </c>
      <c r="I7">
        <f t="shared" si="1"/>
        <v>8.6906982548997595E-4</v>
      </c>
      <c r="J7">
        <v>0</v>
      </c>
    </row>
    <row r="8" spans="1:10" x14ac:dyDescent="0.2">
      <c r="A8" s="1">
        <v>42915</v>
      </c>
      <c r="B8">
        <v>99342.403665999998</v>
      </c>
      <c r="C8">
        <v>99562.28859625</v>
      </c>
      <c r="E8" s="1">
        <v>42915</v>
      </c>
      <c r="F8">
        <f>test_y_df!B8</f>
        <v>9.0152364028052998E-4</v>
      </c>
      <c r="G8">
        <f>test_y_df!D8</f>
        <v>1.8644996428962019E-3</v>
      </c>
      <c r="H8">
        <f t="shared" si="0"/>
        <v>9.063598183479E-4</v>
      </c>
      <c r="I8">
        <f t="shared" si="1"/>
        <v>8.6906982548997595E-4</v>
      </c>
      <c r="J8">
        <v>0</v>
      </c>
    </row>
    <row r="9" spans="1:10" x14ac:dyDescent="0.2">
      <c r="A9" s="1">
        <v>42916</v>
      </c>
      <c r="B9">
        <v>99527.352433000007</v>
      </c>
      <c r="C9">
        <v>99701.337669250002</v>
      </c>
      <c r="E9" s="1">
        <v>42916</v>
      </c>
      <c r="F9">
        <f>test_y_df!B9</f>
        <v>8.7006982548997597E-4</v>
      </c>
      <c r="G9">
        <f>test_y_df!D9</f>
        <v>1.6956327333047488E-3</v>
      </c>
      <c r="H9">
        <f t="shared" si="0"/>
        <v>9.0298248015607092E-4</v>
      </c>
      <c r="I9">
        <f t="shared" si="1"/>
        <v>8.6906982548997595E-4</v>
      </c>
      <c r="J9">
        <v>0</v>
      </c>
    </row>
    <row r="10" spans="1:10" x14ac:dyDescent="0.2">
      <c r="A10" s="1">
        <v>42919</v>
      </c>
      <c r="B10">
        <v>99695.864076999991</v>
      </c>
      <c r="C10">
        <v>99870.259317249991</v>
      </c>
      <c r="E10" s="1">
        <v>42919</v>
      </c>
      <c r="F10">
        <f>test_y_df!B10</f>
        <v>8.7006982548997597E-4</v>
      </c>
      <c r="G10">
        <f>test_y_df!D10</f>
        <v>2.3120308154733257E-3</v>
      </c>
      <c r="H10">
        <f t="shared" si="0"/>
        <v>9.1531044179944242E-4</v>
      </c>
      <c r="I10">
        <f t="shared" si="1"/>
        <v>8.6906982548997595E-4</v>
      </c>
      <c r="J10">
        <v>0</v>
      </c>
    </row>
    <row r="11" spans="1:10" x14ac:dyDescent="0.2">
      <c r="A11" s="1">
        <v>42921</v>
      </c>
      <c r="B11">
        <v>99926.022844000006</v>
      </c>
      <c r="C11">
        <v>100100.97808125001</v>
      </c>
      <c r="E11" s="1">
        <v>42921</v>
      </c>
      <c r="F11">
        <f>test_y_df!B11</f>
        <v>8.7006982548997597E-4</v>
      </c>
      <c r="G11">
        <f>test_y_df!D11</f>
        <v>-9.1444616856372271E-3</v>
      </c>
      <c r="H11">
        <f t="shared" si="0"/>
        <v>6.8618059177723138E-4</v>
      </c>
      <c r="I11">
        <f t="shared" si="1"/>
        <v>8.6906982548997595E-4</v>
      </c>
      <c r="J11">
        <v>0</v>
      </c>
    </row>
    <row r="12" spans="1:10" x14ac:dyDescent="0.2">
      <c r="A12" s="1">
        <v>42922</v>
      </c>
      <c r="B12">
        <v>99013.602433000007</v>
      </c>
      <c r="C12">
        <v>99186.337669250002</v>
      </c>
      <c r="E12" s="1">
        <v>42922</v>
      </c>
      <c r="F12">
        <f>test_y_df!B12</f>
        <v>9.0152364028052998E-4</v>
      </c>
      <c r="G12">
        <f>test_y_df!D12</f>
        <v>6.4851298297427468E-3</v>
      </c>
      <c r="H12">
        <f t="shared" si="0"/>
        <v>9.9877242208483083E-4</v>
      </c>
      <c r="I12">
        <f t="shared" si="1"/>
        <v>8.6906982548997595E-4</v>
      </c>
      <c r="J12">
        <v>0</v>
      </c>
    </row>
    <row r="13" spans="1:10" x14ac:dyDescent="0.2">
      <c r="A13" s="1">
        <v>42923</v>
      </c>
      <c r="B13">
        <v>99654.761611000009</v>
      </c>
      <c r="C13">
        <v>99829.056845250016</v>
      </c>
      <c r="E13" s="1">
        <v>42923</v>
      </c>
      <c r="F13">
        <f>test_y_df!B13</f>
        <v>8.7006982548997597E-4</v>
      </c>
      <c r="G13">
        <f>test_y_df!D13</f>
        <v>1.0738878977576535E-3</v>
      </c>
      <c r="H13">
        <f t="shared" si="0"/>
        <v>8.9054758344512901E-4</v>
      </c>
      <c r="I13">
        <f t="shared" si="1"/>
        <v>8.6906982548997595E-4</v>
      </c>
      <c r="J13">
        <v>0</v>
      </c>
    </row>
    <row r="14" spans="1:10" x14ac:dyDescent="0.2">
      <c r="A14" s="1">
        <v>42926</v>
      </c>
      <c r="B14">
        <v>99761.621200000009</v>
      </c>
      <c r="C14">
        <v>99936.176433250017</v>
      </c>
      <c r="E14" s="1">
        <v>42926</v>
      </c>
      <c r="F14">
        <f>test_y_df!B14</f>
        <v>9.2973733048300298E-4</v>
      </c>
      <c r="G14">
        <f>test_y_df!D14</f>
        <v>-7.426661715559138E-4</v>
      </c>
      <c r="H14">
        <f t="shared" si="0"/>
        <v>8.5421650205885769E-4</v>
      </c>
      <c r="I14">
        <f t="shared" si="1"/>
        <v>8.6906982548997595E-4</v>
      </c>
      <c r="J14">
        <v>0</v>
      </c>
    </row>
    <row r="15" spans="1:10" x14ac:dyDescent="0.2">
      <c r="A15" s="1">
        <v>42927</v>
      </c>
      <c r="B15">
        <v>99687.641199999998</v>
      </c>
      <c r="C15">
        <v>99862.016433250014</v>
      </c>
      <c r="E15" s="1">
        <v>42927</v>
      </c>
      <c r="F15">
        <f>test_y_df!B15</f>
        <v>8.7006982548997597E-4</v>
      </c>
      <c r="G15">
        <f>test_y_df!D15</f>
        <v>7.5147611379495155E-3</v>
      </c>
      <c r="H15">
        <f t="shared" si="0"/>
        <v>1.0193650482489662E-3</v>
      </c>
      <c r="I15">
        <f t="shared" si="1"/>
        <v>8.6906982548997595E-4</v>
      </c>
      <c r="J15">
        <v>0</v>
      </c>
    </row>
    <row r="16" spans="1:10" x14ac:dyDescent="0.2">
      <c r="A16" s="1">
        <v>42928</v>
      </c>
      <c r="B16">
        <v>100435.6612</v>
      </c>
      <c r="C16">
        <v>100611.85643325001</v>
      </c>
      <c r="E16" s="1">
        <v>42928</v>
      </c>
      <c r="F16">
        <f>test_y_df!B16</f>
        <v>8.7006982548997597E-4</v>
      </c>
      <c r="G16">
        <f>test_y_df!D16</f>
        <v>1.6802590057784378E-3</v>
      </c>
      <c r="H16">
        <f t="shared" si="0"/>
        <v>9.026750056055447E-4</v>
      </c>
      <c r="I16">
        <f t="shared" si="1"/>
        <v>8.6906982548997595E-4</v>
      </c>
      <c r="J16">
        <v>0</v>
      </c>
    </row>
    <row r="17" spans="1:10" x14ac:dyDescent="0.2">
      <c r="A17" s="1">
        <v>42929</v>
      </c>
      <c r="B17">
        <v>100604.1712</v>
      </c>
      <c r="C17">
        <v>100780.77643324999</v>
      </c>
      <c r="E17" s="1">
        <v>42929</v>
      </c>
      <c r="F17">
        <f>test_y_df!B17</f>
        <v>8.7006982548997597E-4</v>
      </c>
      <c r="G17">
        <f>test_y_df!D17</f>
        <v>4.6641027739138157E-3</v>
      </c>
      <c r="H17">
        <f t="shared" si="0"/>
        <v>9.623518809682523E-4</v>
      </c>
      <c r="I17">
        <f t="shared" si="1"/>
        <v>8.6906982548997595E-4</v>
      </c>
      <c r="J17">
        <v>0</v>
      </c>
    </row>
    <row r="18" spans="1:10" x14ac:dyDescent="0.2">
      <c r="A18" s="1">
        <v>42930</v>
      </c>
      <c r="B18">
        <v>101072.71120000001</v>
      </c>
      <c r="C18">
        <v>101250.45643325002</v>
      </c>
      <c r="E18" s="1">
        <v>42930</v>
      </c>
      <c r="F18">
        <f>test_y_df!B18</f>
        <v>8.7006982548997597E-4</v>
      </c>
      <c r="G18">
        <f>test_y_df!D18</f>
        <v>-1.2216973448444835E-4</v>
      </c>
      <c r="H18">
        <f t="shared" si="0"/>
        <v>8.6662643080028694E-4</v>
      </c>
      <c r="I18">
        <f t="shared" si="1"/>
        <v>8.6906982548997595E-4</v>
      </c>
      <c r="J18">
        <v>0</v>
      </c>
    </row>
    <row r="19" spans="1:10" x14ac:dyDescent="0.2">
      <c r="A19" s="1">
        <v>42933</v>
      </c>
      <c r="B19">
        <v>101060.3812</v>
      </c>
      <c r="C19">
        <v>101238.09643325</v>
      </c>
      <c r="E19" s="1">
        <v>42933</v>
      </c>
      <c r="F19">
        <f>test_y_df!B19</f>
        <v>8.7006982548997597E-4</v>
      </c>
      <c r="G19">
        <f>test_y_df!D19</f>
        <v>5.2946686759253636E-4</v>
      </c>
      <c r="H19">
        <f t="shared" si="0"/>
        <v>8.7965916284182669E-4</v>
      </c>
      <c r="I19">
        <f t="shared" si="1"/>
        <v>8.6906982548997595E-4</v>
      </c>
      <c r="J19">
        <v>0</v>
      </c>
    </row>
    <row r="20" spans="1:10" x14ac:dyDescent="0.2">
      <c r="A20" s="1">
        <v>42934</v>
      </c>
      <c r="B20">
        <v>101113.8112</v>
      </c>
      <c r="C20">
        <v>101291.65643325</v>
      </c>
      <c r="E20" s="1">
        <v>42934</v>
      </c>
      <c r="F20">
        <f>test_y_df!B20</f>
        <v>8.7006982548997597E-4</v>
      </c>
      <c r="G20">
        <f>test_y_df!D20</f>
        <v>5.4139868110396989E-3</v>
      </c>
      <c r="H20">
        <f t="shared" si="0"/>
        <v>9.7734956171076988E-4</v>
      </c>
      <c r="I20">
        <f t="shared" si="1"/>
        <v>8.6906982548997595E-4</v>
      </c>
      <c r="J20">
        <v>0</v>
      </c>
    </row>
    <row r="21" spans="1:10" x14ac:dyDescent="0.2">
      <c r="A21" s="1">
        <v>42935</v>
      </c>
      <c r="B21">
        <v>101660.4412</v>
      </c>
      <c r="C21">
        <v>101839.61643325002</v>
      </c>
      <c r="E21" s="1">
        <v>42935</v>
      </c>
      <c r="F21">
        <f>test_y_df!B21</f>
        <v>5.6273091870097098E-4</v>
      </c>
      <c r="G21">
        <f>test_y_df!D21</f>
        <v>4.4536216041129285E-4</v>
      </c>
      <c r="H21">
        <f t="shared" si="0"/>
        <v>8.779770686982018E-4</v>
      </c>
      <c r="I21">
        <f t="shared" si="1"/>
        <v>8.6906982548997595E-4</v>
      </c>
      <c r="J21">
        <v>0</v>
      </c>
    </row>
    <row r="22" spans="1:10" x14ac:dyDescent="0.2">
      <c r="A22" s="1">
        <v>42936</v>
      </c>
      <c r="B22">
        <v>101705.65119999999</v>
      </c>
      <c r="C22">
        <v>101873.60643325001</v>
      </c>
      <c r="E22" s="1">
        <v>42936</v>
      </c>
      <c r="F22">
        <f>test_y_df!B22</f>
        <v>8.7006982548997597E-4</v>
      </c>
      <c r="G22">
        <f>test_y_df!D22</f>
        <v>-8.9032780250910106E-4</v>
      </c>
      <c r="H22">
        <f t="shared" si="0"/>
        <v>8.5126326943979393E-4</v>
      </c>
      <c r="I22">
        <f t="shared" si="1"/>
        <v>8.6906982548997595E-4</v>
      </c>
      <c r="J22">
        <v>0</v>
      </c>
    </row>
    <row r="23" spans="1:10" x14ac:dyDescent="0.2">
      <c r="A23" s="1">
        <v>42937</v>
      </c>
      <c r="B23">
        <v>101615.23119999999</v>
      </c>
      <c r="C23">
        <v>101782.96643325001</v>
      </c>
      <c r="E23" s="1">
        <v>42937</v>
      </c>
      <c r="F23">
        <f>test_y_df!B23</f>
        <v>8.7006982548997597E-4</v>
      </c>
      <c r="G23">
        <f>test_y_df!D23</f>
        <v>-2.4303305249514856E-4</v>
      </c>
      <c r="H23">
        <f t="shared" si="0"/>
        <v>8.64209164440073E-4</v>
      </c>
      <c r="I23">
        <f t="shared" si="1"/>
        <v>8.6906982548997595E-4</v>
      </c>
      <c r="J23">
        <v>0</v>
      </c>
    </row>
    <row r="24" spans="1:10" x14ac:dyDescent="0.2">
      <c r="A24" s="1">
        <v>42940</v>
      </c>
      <c r="B24">
        <v>101590.57120000001</v>
      </c>
      <c r="C24">
        <v>101758.24643325001</v>
      </c>
      <c r="E24" s="1">
        <v>42940</v>
      </c>
      <c r="F24">
        <f>test_y_df!B24</f>
        <v>9.1752407161092299E-4</v>
      </c>
      <c r="G24">
        <f>test_y_df!D24</f>
        <v>2.4309213191799463E-3</v>
      </c>
      <c r="H24">
        <f t="shared" si="0"/>
        <v>9.1768825187357489E-4</v>
      </c>
      <c r="I24">
        <f t="shared" si="1"/>
        <v>8.6906982548997595E-4</v>
      </c>
      <c r="J24">
        <v>0</v>
      </c>
    </row>
    <row r="25" spans="1:10" x14ac:dyDescent="0.2">
      <c r="A25" s="1">
        <v>42941</v>
      </c>
      <c r="B25">
        <v>101837.1712</v>
      </c>
      <c r="C25">
        <v>101943.64643325</v>
      </c>
      <c r="E25" s="1">
        <v>42941</v>
      </c>
      <c r="F25">
        <f>test_y_df!B25</f>
        <v>9.1752407161092299E-4</v>
      </c>
      <c r="G25">
        <f>test_y_df!D25</f>
        <v>4.0417104518710401E-5</v>
      </c>
      <c r="H25">
        <f t="shared" si="0"/>
        <v>8.6987816758035013E-4</v>
      </c>
      <c r="I25">
        <f t="shared" si="1"/>
        <v>8.6906982548997595E-4</v>
      </c>
      <c r="J25">
        <v>0</v>
      </c>
    </row>
    <row r="26" spans="1:10" x14ac:dyDescent="0.2">
      <c r="A26" s="1">
        <v>42942</v>
      </c>
      <c r="B26">
        <v>101841.2812</v>
      </c>
      <c r="C26">
        <v>101946.73643325</v>
      </c>
      <c r="E26" s="1">
        <v>42942</v>
      </c>
      <c r="F26">
        <f>test_y_df!B26</f>
        <v>9.1752407161092299E-4</v>
      </c>
      <c r="G26">
        <f>test_y_df!D26</f>
        <v>-9.2955583397331845E-4</v>
      </c>
      <c r="H26">
        <f t="shared" si="0"/>
        <v>8.5047870881050952E-4</v>
      </c>
      <c r="I26">
        <f t="shared" si="1"/>
        <v>8.6906982548997595E-4</v>
      </c>
      <c r="J26">
        <v>0</v>
      </c>
    </row>
    <row r="27" spans="1:10" x14ac:dyDescent="0.2">
      <c r="A27" s="1">
        <v>42943</v>
      </c>
      <c r="B27">
        <v>101746.7512</v>
      </c>
      <c r="C27">
        <v>101875.66643325001</v>
      </c>
      <c r="E27" s="1">
        <v>42943</v>
      </c>
      <c r="F27">
        <f>test_y_df!B27</f>
        <v>9.1752407161092299E-4</v>
      </c>
      <c r="G27">
        <f>test_y_df!D27</f>
        <v>-1.1731391585760196E-3</v>
      </c>
      <c r="H27">
        <f t="shared" si="0"/>
        <v>8.4560704231845555E-4</v>
      </c>
      <c r="I27">
        <f t="shared" si="1"/>
        <v>8.6906982548997595E-4</v>
      </c>
      <c r="J27">
        <v>0</v>
      </c>
    </row>
    <row r="28" spans="1:10" x14ac:dyDescent="0.2">
      <c r="A28" s="1">
        <v>42944</v>
      </c>
      <c r="B28">
        <v>101627.5612</v>
      </c>
      <c r="C28">
        <v>101786.05643325001</v>
      </c>
      <c r="E28" s="1">
        <v>42944</v>
      </c>
      <c r="F28">
        <f>test_y_df!B28</f>
        <v>9.1752407161092299E-4</v>
      </c>
      <c r="G28">
        <f>test_y_df!D28</f>
        <v>-5.6700822161915828E-4</v>
      </c>
      <c r="H28">
        <f t="shared" si="0"/>
        <v>8.5772966105759278E-4</v>
      </c>
      <c r="I28">
        <f t="shared" si="1"/>
        <v>8.6906982548997595E-4</v>
      </c>
      <c r="J28">
        <v>0</v>
      </c>
    </row>
    <row r="29" spans="1:10" x14ac:dyDescent="0.2">
      <c r="A29" s="1">
        <v>42947</v>
      </c>
      <c r="B29">
        <v>101570.0212</v>
      </c>
      <c r="C29">
        <v>101728.37643325001</v>
      </c>
      <c r="E29" s="1">
        <v>42947</v>
      </c>
      <c r="F29">
        <f>test_y_df!B29</f>
        <v>9.1752407161092299E-4</v>
      </c>
      <c r="G29">
        <f>test_y_df!D29</f>
        <v>2.2287960449000402E-3</v>
      </c>
      <c r="H29">
        <f t="shared" si="0"/>
        <v>9.1364574638797675E-4</v>
      </c>
      <c r="I29">
        <f t="shared" si="1"/>
        <v>8.6906982548997595E-4</v>
      </c>
      <c r="J29">
        <v>0</v>
      </c>
    </row>
    <row r="30" spans="1:10" x14ac:dyDescent="0.2">
      <c r="A30" s="1">
        <v>42948</v>
      </c>
      <c r="B30">
        <v>101796.07120000001</v>
      </c>
      <c r="C30">
        <v>101898.32643325001</v>
      </c>
      <c r="E30" s="1">
        <v>42948</v>
      </c>
      <c r="F30">
        <f>test_y_df!B30</f>
        <v>9.1752407161092299E-4</v>
      </c>
      <c r="G30">
        <f>test_y_df!D30</f>
        <v>4.852013585638224E-4</v>
      </c>
      <c r="H30">
        <f t="shared" si="0"/>
        <v>8.7877385266125238E-4</v>
      </c>
      <c r="I30">
        <f t="shared" si="1"/>
        <v>8.6906982548997595E-4</v>
      </c>
      <c r="J30">
        <v>0</v>
      </c>
    </row>
    <row r="31" spans="1:10" x14ac:dyDescent="0.2">
      <c r="A31" s="1">
        <v>42949</v>
      </c>
      <c r="B31">
        <v>101845.3912</v>
      </c>
      <c r="C31">
        <v>101947.76643325001</v>
      </c>
      <c r="E31" s="1">
        <v>42949</v>
      </c>
      <c r="F31">
        <f>test_y_df!B31</f>
        <v>9.1752407161092299E-4</v>
      </c>
      <c r="G31">
        <f>test_y_df!D31</f>
        <v>-1.9398642095052932E-3</v>
      </c>
      <c r="H31">
        <f t="shared" si="0"/>
        <v>8.3027254129987012E-4</v>
      </c>
      <c r="I31">
        <f t="shared" si="1"/>
        <v>8.6906982548997595E-4</v>
      </c>
      <c r="J31">
        <v>0</v>
      </c>
    </row>
    <row r="32" spans="1:10" x14ac:dyDescent="0.2">
      <c r="A32" s="1">
        <v>42950</v>
      </c>
      <c r="B32">
        <v>101648.1112</v>
      </c>
      <c r="C32">
        <v>101750.00643325002</v>
      </c>
      <c r="E32" s="1">
        <v>42950</v>
      </c>
      <c r="F32">
        <f>test_y_df!B32</f>
        <v>9.48977886401477E-4</v>
      </c>
      <c r="G32">
        <f>test_y_df!D32</f>
        <v>1.8221574344022863E-3</v>
      </c>
      <c r="H32">
        <f t="shared" si="0"/>
        <v>9.055129741780217E-4</v>
      </c>
      <c r="I32">
        <f t="shared" si="1"/>
        <v>8.6906982548997595E-4</v>
      </c>
      <c r="J32">
        <v>0</v>
      </c>
    </row>
    <row r="33" spans="1:10" x14ac:dyDescent="0.2">
      <c r="A33" s="1">
        <v>42951</v>
      </c>
      <c r="B33">
        <v>101833.0612</v>
      </c>
      <c r="C33">
        <v>101935.40643325001</v>
      </c>
      <c r="E33" s="1">
        <v>42951</v>
      </c>
      <c r="F33">
        <f>test_y_df!B33</f>
        <v>9.1752407161092299E-4</v>
      </c>
      <c r="G33">
        <f>test_y_df!D33</f>
        <v>1.8592619538418333E-3</v>
      </c>
      <c r="H33">
        <f t="shared" si="0"/>
        <v>9.0625506456681263E-4</v>
      </c>
      <c r="I33">
        <f t="shared" si="1"/>
        <v>8.6906982548997595E-4</v>
      </c>
      <c r="J33">
        <v>0</v>
      </c>
    </row>
    <row r="34" spans="1:10" x14ac:dyDescent="0.2">
      <c r="A34" s="1">
        <v>42954</v>
      </c>
      <c r="B34">
        <v>102022.12120000001</v>
      </c>
      <c r="C34">
        <v>102124.92643325002</v>
      </c>
      <c r="E34" s="1">
        <v>42954</v>
      </c>
      <c r="F34">
        <f>test_y_df!B34</f>
        <v>9.1752407161092299E-4</v>
      </c>
      <c r="G34">
        <f>test_y_df!D34</f>
        <v>-2.4609674426111011E-3</v>
      </c>
      <c r="H34">
        <f t="shared" si="0"/>
        <v>8.198504766377539E-4</v>
      </c>
      <c r="I34">
        <f t="shared" si="1"/>
        <v>8.6906982548997595E-4</v>
      </c>
      <c r="J34">
        <v>0</v>
      </c>
    </row>
    <row r="35" spans="1:10" x14ac:dyDescent="0.2">
      <c r="A35" s="1">
        <v>42955</v>
      </c>
      <c r="B35">
        <v>101771.4112</v>
      </c>
      <c r="C35">
        <v>101873.60643325001</v>
      </c>
      <c r="E35" s="1">
        <v>42955</v>
      </c>
      <c r="F35">
        <f>test_y_df!B35</f>
        <v>9.48977886401477E-4</v>
      </c>
      <c r="G35">
        <f>test_y_df!D35</f>
        <v>-4.0443258108836468E-5</v>
      </c>
      <c r="H35">
        <f t="shared" si="0"/>
        <v>8.682609603277992E-4</v>
      </c>
      <c r="I35">
        <f t="shared" si="1"/>
        <v>8.6906982548997595E-4</v>
      </c>
      <c r="J35">
        <v>0</v>
      </c>
    </row>
    <row r="36" spans="1:10" x14ac:dyDescent="0.2">
      <c r="A36" s="1">
        <v>42956</v>
      </c>
      <c r="B36">
        <v>101767.3012</v>
      </c>
      <c r="C36">
        <v>101869.48643325001</v>
      </c>
      <c r="E36" s="1">
        <v>42956</v>
      </c>
      <c r="F36">
        <f>test_y_df!B36</f>
        <v>9.1752407161092299E-4</v>
      </c>
      <c r="G36">
        <f>test_y_df!D36</f>
        <v>-1.4115267947421675E-2</v>
      </c>
      <c r="H36">
        <f t="shared" si="0"/>
        <v>5.8676446654154241E-4</v>
      </c>
      <c r="I36">
        <f t="shared" si="1"/>
        <v>8.6906982548997595E-4</v>
      </c>
      <c r="J36">
        <v>0</v>
      </c>
    </row>
    <row r="37" spans="1:10" x14ac:dyDescent="0.2">
      <c r="A37" s="1">
        <v>42957</v>
      </c>
      <c r="B37">
        <v>100332.9112</v>
      </c>
      <c r="C37">
        <v>100431.60643325001</v>
      </c>
      <c r="E37" s="1">
        <v>42957</v>
      </c>
      <c r="F37">
        <f>test_y_df!B37</f>
        <v>1.0051655918064E-3</v>
      </c>
      <c r="G37">
        <f>test_y_df!D37</f>
        <v>1.4768624876928685E-3</v>
      </c>
      <c r="H37">
        <f t="shared" si="0"/>
        <v>8.9860707524383335E-4</v>
      </c>
      <c r="I37">
        <f t="shared" si="1"/>
        <v>8.6906982548997595E-4</v>
      </c>
      <c r="J37">
        <v>0</v>
      </c>
    </row>
    <row r="38" spans="1:10" x14ac:dyDescent="0.2">
      <c r="A38" s="1">
        <v>42958</v>
      </c>
      <c r="B38">
        <v>100480.87120000001</v>
      </c>
      <c r="C38">
        <v>100579.92643325002</v>
      </c>
      <c r="E38" s="1">
        <v>42958</v>
      </c>
      <c r="F38">
        <f>test_y_df!B38</f>
        <v>9.1752407161092299E-4</v>
      </c>
      <c r="G38">
        <f>test_y_df!D38</f>
        <v>9.9131574635424689E-3</v>
      </c>
      <c r="H38">
        <f t="shared" si="0"/>
        <v>1.0673329747608253E-3</v>
      </c>
      <c r="I38">
        <f t="shared" si="1"/>
        <v>8.6906982548997595E-4</v>
      </c>
      <c r="J38">
        <v>0</v>
      </c>
    </row>
    <row r="39" spans="1:10" x14ac:dyDescent="0.2">
      <c r="A39" s="1">
        <v>42961</v>
      </c>
      <c r="B39">
        <v>101475.4912</v>
      </c>
      <c r="C39">
        <v>101576.96643325001</v>
      </c>
      <c r="E39" s="1">
        <v>42961</v>
      </c>
      <c r="F39">
        <f>test_y_df!B39</f>
        <v>8.7006982548997597E-4</v>
      </c>
      <c r="G39">
        <f>test_y_df!D39</f>
        <v>-1.2168410805549257E-4</v>
      </c>
      <c r="H39">
        <f t="shared" si="0"/>
        <v>8.6663614332886608E-4</v>
      </c>
      <c r="I39">
        <f t="shared" si="1"/>
        <v>8.6906982548997595E-4</v>
      </c>
      <c r="J39">
        <v>0</v>
      </c>
    </row>
    <row r="40" spans="1:10" x14ac:dyDescent="0.2">
      <c r="A40" s="1">
        <v>42962</v>
      </c>
      <c r="B40">
        <v>101463.1612</v>
      </c>
      <c r="C40">
        <v>101564.60643325001</v>
      </c>
      <c r="E40" s="1">
        <v>42962</v>
      </c>
      <c r="F40">
        <f>test_y_df!B40</f>
        <v>8.7006982548997597E-4</v>
      </c>
      <c r="G40">
        <f>test_y_df!D40</f>
        <v>1.7443511419415311E-3</v>
      </c>
      <c r="H40">
        <f t="shared" si="0"/>
        <v>9.0395684832880654E-4</v>
      </c>
      <c r="I40">
        <f t="shared" si="1"/>
        <v>8.6906982548997595E-4</v>
      </c>
      <c r="J40">
        <v>0</v>
      </c>
    </row>
    <row r="41" spans="1:10" x14ac:dyDescent="0.2">
      <c r="A41" s="1">
        <v>42963</v>
      </c>
      <c r="B41">
        <v>101639.8912</v>
      </c>
      <c r="C41">
        <v>101741.76643325001</v>
      </c>
      <c r="E41" s="1">
        <v>42963</v>
      </c>
      <c r="F41">
        <f>test_y_df!B41</f>
        <v>8.7006982548997597E-4</v>
      </c>
      <c r="G41">
        <f>test_y_df!D41</f>
        <v>-1.559083178099941E-2</v>
      </c>
      <c r="H41">
        <f t="shared" si="0"/>
        <v>5.5725318986998775E-4</v>
      </c>
      <c r="I41">
        <f t="shared" si="1"/>
        <v>8.6906982548997595E-4</v>
      </c>
      <c r="J41">
        <v>0</v>
      </c>
    </row>
    <row r="42" spans="1:10" x14ac:dyDescent="0.2">
      <c r="A42" s="1">
        <v>42964</v>
      </c>
      <c r="B42">
        <v>100057.54120000001</v>
      </c>
      <c r="C42">
        <v>100155.56643325002</v>
      </c>
      <c r="E42" s="1">
        <v>42964</v>
      </c>
      <c r="F42">
        <f>test_y_df!B42</f>
        <v>9.5771134568546201E-4</v>
      </c>
      <c r="G42">
        <f>test_y_df!D42</f>
        <v>-1.5632070426590788E-3</v>
      </c>
      <c r="H42">
        <f t="shared" si="0"/>
        <v>8.3780568463679437E-4</v>
      </c>
      <c r="I42">
        <f t="shared" si="1"/>
        <v>8.6906982548997595E-4</v>
      </c>
      <c r="J42">
        <v>0</v>
      </c>
    </row>
    <row r="43" spans="1:10" x14ac:dyDescent="0.2">
      <c r="A43" s="1">
        <v>42965</v>
      </c>
      <c r="B43">
        <v>99901.361199999999</v>
      </c>
      <c r="C43">
        <v>99999.006433250019</v>
      </c>
      <c r="E43" s="1">
        <v>42965</v>
      </c>
      <c r="F43">
        <f>test_y_df!B43</f>
        <v>8.7006982548997597E-4</v>
      </c>
      <c r="G43">
        <f>test_y_df!D43</f>
        <v>7.8282724238802571E-4</v>
      </c>
      <c r="H43">
        <f t="shared" si="0"/>
        <v>8.8472637033773646E-4</v>
      </c>
      <c r="I43">
        <f t="shared" si="1"/>
        <v>8.6906982548997595E-4</v>
      </c>
      <c r="J43">
        <v>0</v>
      </c>
    </row>
    <row r="44" spans="1:10" x14ac:dyDescent="0.2">
      <c r="A44" s="1">
        <v>42968</v>
      </c>
      <c r="B44">
        <v>99979.45120000001</v>
      </c>
      <c r="C44">
        <v>100077.28643325002</v>
      </c>
      <c r="E44" s="1">
        <v>42968</v>
      </c>
      <c r="F44">
        <f>test_y_df!B44</f>
        <v>9.1752407161092299E-4</v>
      </c>
      <c r="G44">
        <f>test_y_df!D44</f>
        <v>1.0456978180321087E-2</v>
      </c>
      <c r="H44">
        <f t="shared" si="0"/>
        <v>1.0782093890963976E-3</v>
      </c>
      <c r="I44">
        <f t="shared" si="1"/>
        <v>8.6906982548997595E-4</v>
      </c>
      <c r="J44">
        <v>0</v>
      </c>
    </row>
    <row r="45" spans="1:10" x14ac:dyDescent="0.2">
      <c r="A45" s="1">
        <v>42969</v>
      </c>
      <c r="B45">
        <v>101023.3912</v>
      </c>
      <c r="C45">
        <v>100862.14643325</v>
      </c>
      <c r="E45" s="1">
        <v>42969</v>
      </c>
      <c r="F45">
        <f>test_y_df!B45</f>
        <v>8.7006982548997597E-4</v>
      </c>
      <c r="G45">
        <f>test_y_df!D45</f>
        <v>-3.5853976531942449E-3</v>
      </c>
      <c r="H45">
        <f t="shared" si="0"/>
        <v>7.9736187242609102E-4</v>
      </c>
      <c r="I45">
        <f t="shared" si="1"/>
        <v>8.6906982548997595E-4</v>
      </c>
      <c r="J45">
        <v>0</v>
      </c>
    </row>
    <row r="46" spans="1:10" x14ac:dyDescent="0.2">
      <c r="A46" s="1">
        <v>42970</v>
      </c>
      <c r="B46">
        <v>100661.71120000001</v>
      </c>
      <c r="C46">
        <v>100501.34643325002</v>
      </c>
      <c r="E46" s="1">
        <v>42970</v>
      </c>
      <c r="F46">
        <f>test_y_df!B46</f>
        <v>9.0152364028052998E-4</v>
      </c>
      <c r="G46">
        <f>test_y_df!D46</f>
        <v>-2.3307163886162625E-3</v>
      </c>
      <c r="H46">
        <f t="shared" si="0"/>
        <v>8.2245549771765066E-4</v>
      </c>
      <c r="I46">
        <f t="shared" si="1"/>
        <v>8.6906982548997595E-4</v>
      </c>
      <c r="J46">
        <v>0</v>
      </c>
    </row>
    <row r="47" spans="1:10" x14ac:dyDescent="0.2">
      <c r="A47" s="1">
        <v>42971</v>
      </c>
      <c r="B47">
        <v>100427.4412</v>
      </c>
      <c r="C47">
        <v>100267.64643325002</v>
      </c>
      <c r="E47" s="1">
        <v>42971</v>
      </c>
      <c r="F47">
        <f>test_y_df!B47</f>
        <v>9.0152364028052998E-4</v>
      </c>
      <c r="G47">
        <f>test_y_df!D47</f>
        <v>2.3361613180867789E-3</v>
      </c>
      <c r="H47">
        <f t="shared" si="0"/>
        <v>9.1579305185171154E-4</v>
      </c>
      <c r="I47">
        <f t="shared" si="1"/>
        <v>8.6906982548997595E-4</v>
      </c>
      <c r="J47">
        <v>0</v>
      </c>
    </row>
    <row r="48" spans="1:10" x14ac:dyDescent="0.2">
      <c r="A48" s="1">
        <v>42972</v>
      </c>
      <c r="B48">
        <v>100661.71120000001</v>
      </c>
      <c r="C48">
        <v>100501.34643325002</v>
      </c>
      <c r="E48" s="1">
        <v>42972</v>
      </c>
      <c r="F48">
        <f>test_y_df!B48</f>
        <v>8.7006982548997597E-4</v>
      </c>
      <c r="G48">
        <f>test_y_df!D48</f>
        <v>4.0889761203757383E-5</v>
      </c>
      <c r="H48">
        <f t="shared" si="0"/>
        <v>8.6988762071405108E-4</v>
      </c>
      <c r="I48">
        <f t="shared" si="1"/>
        <v>8.6906982548997595E-4</v>
      </c>
      <c r="J48">
        <v>0</v>
      </c>
    </row>
    <row r="49" spans="1:10" x14ac:dyDescent="0.2">
      <c r="A49" s="1">
        <v>42975</v>
      </c>
      <c r="B49">
        <v>100665.82120000001</v>
      </c>
      <c r="C49">
        <v>100505.44643325001</v>
      </c>
      <c r="E49" s="1">
        <v>42975</v>
      </c>
      <c r="F49">
        <f>test_y_df!B49</f>
        <v>8.7006982548997597E-4</v>
      </c>
      <c r="G49">
        <f>test_y_df!D49</f>
        <v>1.1448665003884414E-3</v>
      </c>
      <c r="H49">
        <f t="shared" si="0"/>
        <v>8.919671554977448E-4</v>
      </c>
      <c r="I49">
        <f t="shared" si="1"/>
        <v>8.6906982548997595E-4</v>
      </c>
      <c r="J49">
        <v>0</v>
      </c>
    </row>
    <row r="50" spans="1:10" x14ac:dyDescent="0.2">
      <c r="A50" s="1">
        <v>42976</v>
      </c>
      <c r="B50">
        <v>100780.90119999999</v>
      </c>
      <c r="C50">
        <v>100620.24643325001</v>
      </c>
      <c r="E50" s="1">
        <v>42976</v>
      </c>
      <c r="F50">
        <f>test_y_df!B50</f>
        <v>8.7006982548997597E-4</v>
      </c>
      <c r="G50">
        <f>test_y_df!D50</f>
        <v>4.7375944455789118E-3</v>
      </c>
      <c r="H50">
        <f t="shared" si="0"/>
        <v>9.638217144015542E-4</v>
      </c>
      <c r="I50">
        <f t="shared" si="1"/>
        <v>8.6906982548997595E-4</v>
      </c>
      <c r="J50">
        <v>0</v>
      </c>
    </row>
    <row r="51" spans="1:10" x14ac:dyDescent="0.2">
      <c r="A51" s="1">
        <v>42977</v>
      </c>
      <c r="B51">
        <v>101257.6612</v>
      </c>
      <c r="C51">
        <v>101095.84643325</v>
      </c>
      <c r="E51" s="1">
        <v>42977</v>
      </c>
      <c r="F51">
        <f>test_y_df!B51</f>
        <v>8.7006982548997597E-4</v>
      </c>
      <c r="G51">
        <f>test_y_df!D51</f>
        <v>6.0160156091216546E-3</v>
      </c>
      <c r="H51">
        <f t="shared" si="0"/>
        <v>9.8939013767240899E-4</v>
      </c>
      <c r="I51">
        <f t="shared" si="1"/>
        <v>8.6906982548997595E-4</v>
      </c>
      <c r="J51">
        <v>0</v>
      </c>
    </row>
    <row r="52" spans="1:10" x14ac:dyDescent="0.2">
      <c r="A52" s="1">
        <v>42978</v>
      </c>
      <c r="B52">
        <v>101865.9412</v>
      </c>
      <c r="C52">
        <v>101702.64643325002</v>
      </c>
      <c r="E52" s="1">
        <v>42978</v>
      </c>
      <c r="F52">
        <f>test_y_df!B52</f>
        <v>8.7006982548997597E-4</v>
      </c>
      <c r="G52">
        <f>test_y_df!D52</f>
        <v>1.4141985534768852E-3</v>
      </c>
      <c r="H52">
        <f t="shared" si="0"/>
        <v>8.973537965595137E-4</v>
      </c>
      <c r="I52">
        <f t="shared" si="1"/>
        <v>8.6906982548997595E-4</v>
      </c>
      <c r="J52">
        <v>0</v>
      </c>
    </row>
    <row r="53" spans="1:10" x14ac:dyDescent="0.2">
      <c r="A53" s="1">
        <v>42979</v>
      </c>
      <c r="B53">
        <v>102009.79120000001</v>
      </c>
      <c r="C53">
        <v>101810.27143325002</v>
      </c>
      <c r="E53" s="1">
        <v>42979</v>
      </c>
      <c r="F53">
        <f>test_y_df!B53</f>
        <v>8.7006982548997597E-4</v>
      </c>
      <c r="G53">
        <f>test_y_df!D53</f>
        <v>-7.1820529373789587E-3</v>
      </c>
      <c r="H53">
        <f t="shared" si="0"/>
        <v>7.2542876674239675E-4</v>
      </c>
      <c r="I53">
        <f t="shared" si="1"/>
        <v>8.6906982548997595E-4</v>
      </c>
      <c r="J53">
        <v>0</v>
      </c>
    </row>
    <row r="54" spans="1:10" x14ac:dyDescent="0.2">
      <c r="A54" s="1">
        <v>42983</v>
      </c>
      <c r="B54">
        <v>101278.21120000001</v>
      </c>
      <c r="C54">
        <v>101262.92143325001</v>
      </c>
      <c r="E54" s="1">
        <v>42983</v>
      </c>
      <c r="F54">
        <f>test_y_df!B54</f>
        <v>9.0152364028052998E-4</v>
      </c>
      <c r="G54">
        <f>test_y_df!D54</f>
        <v>3.4138015118263978E-3</v>
      </c>
      <c r="H54">
        <f t="shared" si="0"/>
        <v>9.3734585572650389E-4</v>
      </c>
      <c r="I54">
        <f t="shared" si="1"/>
        <v>8.6906982548997595E-4</v>
      </c>
      <c r="J54">
        <v>0</v>
      </c>
    </row>
    <row r="55" spans="1:10" x14ac:dyDescent="0.2">
      <c r="A55" s="1">
        <v>42984</v>
      </c>
      <c r="B55">
        <v>101623.45120000001</v>
      </c>
      <c r="C55">
        <v>101521.85143325002</v>
      </c>
      <c r="E55" s="1">
        <v>42984</v>
      </c>
      <c r="F55">
        <f>test_y_df!B55</f>
        <v>8.7006982548997597E-4</v>
      </c>
      <c r="G55">
        <f>test_y_df!D55</f>
        <v>-1.2150668286756231E-4</v>
      </c>
      <c r="H55">
        <f t="shared" si="0"/>
        <v>8.6663969183262471E-4</v>
      </c>
      <c r="I55">
        <f t="shared" si="1"/>
        <v>8.6906982548997595E-4</v>
      </c>
      <c r="J55">
        <v>0</v>
      </c>
    </row>
    <row r="56" spans="1:10" x14ac:dyDescent="0.2">
      <c r="A56" s="1">
        <v>42985</v>
      </c>
      <c r="B56">
        <v>101611.12120000001</v>
      </c>
      <c r="C56">
        <v>101512.60393325002</v>
      </c>
      <c r="E56" s="1">
        <v>42985</v>
      </c>
      <c r="F56">
        <f>test_y_df!B56</f>
        <v>8.7006982548997597E-4</v>
      </c>
      <c r="G56">
        <f>test_y_df!D56</f>
        <v>-1.1747073358447443E-3</v>
      </c>
      <c r="H56">
        <f t="shared" si="0"/>
        <v>8.4557567877308103E-4</v>
      </c>
      <c r="I56">
        <f t="shared" si="1"/>
        <v>8.6906982548997595E-4</v>
      </c>
      <c r="J56">
        <v>0</v>
      </c>
    </row>
    <row r="57" spans="1:10" x14ac:dyDescent="0.2">
      <c r="A57" s="1">
        <v>42986</v>
      </c>
      <c r="B57">
        <v>101491.93120000001</v>
      </c>
      <c r="C57">
        <v>101423.21143325002</v>
      </c>
      <c r="E57" s="1">
        <v>42986</v>
      </c>
      <c r="F57">
        <f>test_y_df!B57</f>
        <v>8.7006982548997597E-4</v>
      </c>
      <c r="G57">
        <f>test_y_df!D57</f>
        <v>1.0665909643928929E-2</v>
      </c>
      <c r="H57">
        <f t="shared" si="0"/>
        <v>1.0823880183685546E-3</v>
      </c>
      <c r="I57">
        <f t="shared" si="1"/>
        <v>8.6906982548997595E-4</v>
      </c>
      <c r="J57">
        <v>0</v>
      </c>
    </row>
    <row r="58" spans="1:10" x14ac:dyDescent="0.2">
      <c r="A58" s="1">
        <v>42989</v>
      </c>
      <c r="B58">
        <v>102572.8612</v>
      </c>
      <c r="C58">
        <v>102233.90893325003</v>
      </c>
      <c r="E58" s="1">
        <v>42989</v>
      </c>
      <c r="F58">
        <f>test_y_df!B58</f>
        <v>8.7006982548997597E-4</v>
      </c>
      <c r="G58">
        <f>test_y_df!D58</f>
        <v>3.3706512579752151E-3</v>
      </c>
      <c r="H58">
        <f t="shared" si="0"/>
        <v>9.3648285064948031E-4</v>
      </c>
      <c r="I58">
        <f t="shared" si="1"/>
        <v>8.6906982548997595E-4</v>
      </c>
      <c r="J58">
        <v>0</v>
      </c>
    </row>
    <row r="59" spans="1:10" x14ac:dyDescent="0.2">
      <c r="A59" s="1">
        <v>42990</v>
      </c>
      <c r="B59">
        <v>102918.1012</v>
      </c>
      <c r="C59">
        <v>102578.30893325002</v>
      </c>
      <c r="E59" s="1">
        <v>42990</v>
      </c>
      <c r="F59">
        <f>test_y_df!B59</f>
        <v>8.7006982548997597E-4</v>
      </c>
      <c r="G59">
        <f>test_y_df!D59</f>
        <v>4.7990401919606527E-4</v>
      </c>
      <c r="H59">
        <f t="shared" si="0"/>
        <v>8.7866790587389724E-4</v>
      </c>
      <c r="I59">
        <f t="shared" si="1"/>
        <v>8.6906982548997595E-4</v>
      </c>
      <c r="J59">
        <v>0</v>
      </c>
    </row>
    <row r="60" spans="1:10" x14ac:dyDescent="0.2">
      <c r="A60" s="1">
        <v>42991</v>
      </c>
      <c r="B60">
        <v>102967.4212</v>
      </c>
      <c r="C60">
        <v>102627.50893325001</v>
      </c>
      <c r="E60" s="1">
        <v>42991</v>
      </c>
      <c r="F60">
        <f>test_y_df!B60</f>
        <v>8.7006982548997597E-4</v>
      </c>
      <c r="G60">
        <f>test_y_df!D60</f>
        <v>-3.197825478673865E-4</v>
      </c>
      <c r="H60">
        <f t="shared" si="0"/>
        <v>8.6267417453262816E-4</v>
      </c>
      <c r="I60">
        <f t="shared" si="1"/>
        <v>8.6906982548997595E-4</v>
      </c>
      <c r="J60">
        <v>0</v>
      </c>
    </row>
    <row r="61" spans="1:10" x14ac:dyDescent="0.2">
      <c r="A61" s="1">
        <v>42992</v>
      </c>
      <c r="B61">
        <v>102934.54120000001</v>
      </c>
      <c r="C61">
        <v>102594.70893325002</v>
      </c>
      <c r="E61" s="1">
        <v>42992</v>
      </c>
      <c r="F61">
        <f>test_y_df!B61</f>
        <v>8.7006982548997597E-4</v>
      </c>
      <c r="G61">
        <f>test_y_df!D61</f>
        <v>-3.5987044663921214E-3</v>
      </c>
      <c r="H61">
        <f t="shared" si="0"/>
        <v>7.9709573616213347E-4</v>
      </c>
      <c r="I61">
        <f t="shared" si="1"/>
        <v>8.6906982548997595E-4</v>
      </c>
      <c r="J61">
        <v>0</v>
      </c>
    </row>
    <row r="62" spans="1:10" x14ac:dyDescent="0.2">
      <c r="A62" s="1">
        <v>42993</v>
      </c>
      <c r="B62">
        <v>102564.6412</v>
      </c>
      <c r="C62">
        <v>102225.70893325002</v>
      </c>
      <c r="E62" s="1">
        <v>42993</v>
      </c>
      <c r="F62">
        <f>test_y_df!B62</f>
        <v>8.7006982548997597E-4</v>
      </c>
      <c r="G62">
        <f>test_y_df!D62</f>
        <v>2.1268911272523021E-3</v>
      </c>
      <c r="H62">
        <f t="shared" si="0"/>
        <v>9.1160764803502195E-4</v>
      </c>
      <c r="I62">
        <f t="shared" si="1"/>
        <v>8.6906982548997595E-4</v>
      </c>
      <c r="J62">
        <v>0</v>
      </c>
    </row>
    <row r="63" spans="1:10" x14ac:dyDescent="0.2">
      <c r="A63" s="1">
        <v>42996</v>
      </c>
      <c r="B63">
        <v>102782.4712</v>
      </c>
      <c r="C63">
        <v>102443.00893325001</v>
      </c>
      <c r="E63" s="1">
        <v>42996</v>
      </c>
      <c r="F63">
        <f>test_y_df!B63</f>
        <v>8.7006982548997597E-4</v>
      </c>
      <c r="G63">
        <f>test_y_df!D63</f>
        <v>1.0011212558065034E-3</v>
      </c>
      <c r="H63">
        <f t="shared" si="0"/>
        <v>8.8909225060610603E-4</v>
      </c>
      <c r="I63">
        <f t="shared" si="1"/>
        <v>8.6906982548997595E-4</v>
      </c>
      <c r="J63">
        <v>0</v>
      </c>
    </row>
    <row r="64" spans="1:10" x14ac:dyDescent="0.2">
      <c r="A64" s="1">
        <v>42997</v>
      </c>
      <c r="B64">
        <v>102885.2212</v>
      </c>
      <c r="C64">
        <v>102545.50893325001</v>
      </c>
      <c r="E64" s="1">
        <v>42997</v>
      </c>
      <c r="F64">
        <f>test_y_df!B64</f>
        <v>8.7006982548997597E-4</v>
      </c>
      <c r="G64">
        <f>test_y_df!D64</f>
        <v>3.6004320518463582E-4</v>
      </c>
      <c r="H64">
        <f t="shared" si="0"/>
        <v>8.7627068959366869E-4</v>
      </c>
      <c r="I64">
        <f t="shared" si="1"/>
        <v>8.6906982548997595E-4</v>
      </c>
      <c r="J64">
        <v>0</v>
      </c>
    </row>
    <row r="65" spans="1:10" x14ac:dyDescent="0.2">
      <c r="A65" s="1">
        <v>42998</v>
      </c>
      <c r="B65">
        <v>102922.21120000001</v>
      </c>
      <c r="C65">
        <v>102582.40893325003</v>
      </c>
      <c r="E65" s="1">
        <v>42998</v>
      </c>
      <c r="F65">
        <f>test_y_df!B65</f>
        <v>8.7006982548997597E-4</v>
      </c>
      <c r="G65">
        <f>test_y_df!D65</f>
        <v>-2.6793569543310243E-3</v>
      </c>
      <c r="H65">
        <f t="shared" si="0"/>
        <v>8.1548268640335546E-4</v>
      </c>
      <c r="I65">
        <f t="shared" si="1"/>
        <v>8.6906982548997595E-4</v>
      </c>
      <c r="J65">
        <v>0</v>
      </c>
    </row>
    <row r="66" spans="1:10" x14ac:dyDescent="0.2">
      <c r="A66" s="1">
        <v>42999</v>
      </c>
      <c r="B66">
        <v>102646.8412</v>
      </c>
      <c r="C66">
        <v>102307.70893325002</v>
      </c>
      <c r="E66" s="1">
        <v>42999</v>
      </c>
      <c r="F66">
        <f>test_y_df!B66</f>
        <v>9.0152364028052998E-4</v>
      </c>
      <c r="G66">
        <f>test_y_df!D66</f>
        <v>2.004891936325088E-4</v>
      </c>
      <c r="H66">
        <f t="shared" si="0"/>
        <v>8.7307960936262613E-4</v>
      </c>
      <c r="I66">
        <f t="shared" si="1"/>
        <v>8.6906982548997595E-4</v>
      </c>
      <c r="J66">
        <v>0</v>
      </c>
    </row>
    <row r="67" spans="1:10" x14ac:dyDescent="0.2">
      <c r="A67" s="1">
        <v>43000</v>
      </c>
      <c r="B67">
        <v>102667.3912</v>
      </c>
      <c r="C67">
        <v>102328.20893325002</v>
      </c>
      <c r="E67" s="1">
        <v>43000</v>
      </c>
      <c r="F67">
        <f>test_y_df!B67</f>
        <v>8.7006982548997597E-4</v>
      </c>
      <c r="G67">
        <f>test_y_df!D67</f>
        <v>-2.0445798588838637E-3</v>
      </c>
      <c r="H67">
        <f t="shared" ref="H67:H130" si="2">G67/50+$J$1</f>
        <v>8.281782283122987E-4</v>
      </c>
      <c r="I67">
        <f t="shared" ref="I67:I130" si="3">$J$1</f>
        <v>8.6906982548997595E-4</v>
      </c>
      <c r="J67">
        <v>0</v>
      </c>
    </row>
    <row r="68" spans="1:10" x14ac:dyDescent="0.2">
      <c r="A68" s="1">
        <v>43003</v>
      </c>
      <c r="B68">
        <v>102457.7812</v>
      </c>
      <c r="C68">
        <v>102119.10893325001</v>
      </c>
      <c r="E68" s="1">
        <v>43003</v>
      </c>
      <c r="F68">
        <f>test_y_df!B68</f>
        <v>9.0152364028052998E-4</v>
      </c>
      <c r="G68">
        <f>test_y_df!D68</f>
        <v>6.025790382838777E-4</v>
      </c>
      <c r="H68">
        <f t="shared" si="2"/>
        <v>8.8112140625565348E-4</v>
      </c>
      <c r="I68">
        <f t="shared" si="3"/>
        <v>8.6906982548997595E-4</v>
      </c>
      <c r="J68">
        <v>0</v>
      </c>
    </row>
    <row r="69" spans="1:10" x14ac:dyDescent="0.2">
      <c r="A69" s="1">
        <v>43004</v>
      </c>
      <c r="B69">
        <v>102519.43120000001</v>
      </c>
      <c r="C69">
        <v>102180.60893325001</v>
      </c>
      <c r="E69" s="1">
        <v>43004</v>
      </c>
      <c r="F69">
        <f>test_y_df!B69</f>
        <v>8.7006982548997597E-4</v>
      </c>
      <c r="G69">
        <f>test_y_df!D69</f>
        <v>3.8943311385900067E-3</v>
      </c>
      <c r="H69">
        <f t="shared" si="2"/>
        <v>9.4695644826177611E-4</v>
      </c>
      <c r="I69">
        <f t="shared" si="3"/>
        <v>8.6906982548997595E-4</v>
      </c>
      <c r="J69">
        <v>0</v>
      </c>
    </row>
    <row r="70" spans="1:10" x14ac:dyDescent="0.2">
      <c r="A70" s="1">
        <v>43005</v>
      </c>
      <c r="B70">
        <v>102918.1012</v>
      </c>
      <c r="C70">
        <v>102578.30893325002</v>
      </c>
      <c r="E70" s="1">
        <v>43005</v>
      </c>
      <c r="F70">
        <f>test_y_df!B70</f>
        <v>8.7006982548997597E-4</v>
      </c>
      <c r="G70">
        <f>test_y_df!D70</f>
        <v>1.1997600479903337E-3</v>
      </c>
      <c r="H70">
        <f t="shared" si="2"/>
        <v>8.9306502644978265E-4</v>
      </c>
      <c r="I70">
        <f t="shared" si="3"/>
        <v>8.6906982548997595E-4</v>
      </c>
      <c r="J70">
        <v>0</v>
      </c>
    </row>
    <row r="71" spans="1:10" x14ac:dyDescent="0.2">
      <c r="A71" s="1">
        <v>43006</v>
      </c>
      <c r="B71">
        <v>103041.40119999999</v>
      </c>
      <c r="C71">
        <v>102701.30893325002</v>
      </c>
      <c r="E71" s="1">
        <v>43006</v>
      </c>
      <c r="F71">
        <f>test_y_df!B71</f>
        <v>8.7006982548997597E-4</v>
      </c>
      <c r="G71">
        <f>test_y_df!D71</f>
        <v>3.5150788895546054E-3</v>
      </c>
      <c r="H71">
        <f t="shared" si="2"/>
        <v>9.3937140328106809E-4</v>
      </c>
      <c r="I71">
        <f t="shared" si="3"/>
        <v>8.6906982548997595E-4</v>
      </c>
      <c r="J71">
        <v>0</v>
      </c>
    </row>
    <row r="72" spans="1:10" x14ac:dyDescent="0.2">
      <c r="A72" s="1">
        <v>43007</v>
      </c>
      <c r="B72">
        <v>103403.0812</v>
      </c>
      <c r="C72">
        <v>103062.10893325001</v>
      </c>
      <c r="E72" s="1">
        <v>43007</v>
      </c>
      <c r="F72">
        <f>test_y_df!B72</f>
        <v>5.6273091870097098E-4</v>
      </c>
      <c r="G72">
        <f>test_y_df!D72</f>
        <v>4.3386538231899195E-3</v>
      </c>
      <c r="H72">
        <f t="shared" si="2"/>
        <v>9.558429019537743E-4</v>
      </c>
      <c r="I72">
        <f t="shared" si="3"/>
        <v>8.6906982548997595E-4</v>
      </c>
      <c r="J72">
        <v>0</v>
      </c>
    </row>
    <row r="73" spans="1:10" x14ac:dyDescent="0.2">
      <c r="A73" s="1">
        <v>43010</v>
      </c>
      <c r="B73">
        <v>103851.07120000001</v>
      </c>
      <c r="C73">
        <v>103397.28393325</v>
      </c>
      <c r="E73" s="1">
        <v>43010</v>
      </c>
      <c r="F73">
        <f>test_y_df!B73</f>
        <v>8.7006982548997597E-4</v>
      </c>
      <c r="G73">
        <f>test_y_df!D73</f>
        <v>2.1401395053900619E-3</v>
      </c>
      <c r="H73">
        <f t="shared" si="2"/>
        <v>9.1187261559777717E-4</v>
      </c>
      <c r="I73">
        <f t="shared" si="3"/>
        <v>8.6906982548997595E-4</v>
      </c>
      <c r="J73">
        <v>0</v>
      </c>
    </row>
    <row r="74" spans="1:10" x14ac:dyDescent="0.2">
      <c r="A74" s="1">
        <v>43011</v>
      </c>
      <c r="B74">
        <v>104073.01120000001</v>
      </c>
      <c r="C74">
        <v>103618.14393325002</v>
      </c>
      <c r="E74" s="1">
        <v>43011</v>
      </c>
      <c r="F74">
        <f>test_y_df!B74</f>
        <v>8.7006982548997597E-4</v>
      </c>
      <c r="G74">
        <f>test_y_df!D74</f>
        <v>1.1864272720081583E-3</v>
      </c>
      <c r="H74">
        <f t="shared" si="2"/>
        <v>8.9279837093013913E-4</v>
      </c>
      <c r="I74">
        <f t="shared" si="3"/>
        <v>8.6906982548997595E-4</v>
      </c>
      <c r="J74">
        <v>0</v>
      </c>
    </row>
    <row r="75" spans="1:10" x14ac:dyDescent="0.2">
      <c r="A75" s="1">
        <v>43012</v>
      </c>
      <c r="B75">
        <v>104196.3112</v>
      </c>
      <c r="C75">
        <v>103740.84393325003</v>
      </c>
      <c r="E75" s="1">
        <v>43012</v>
      </c>
      <c r="F75">
        <f>test_y_df!B75</f>
        <v>8.7006982548997597E-4</v>
      </c>
      <c r="G75">
        <f>test_y_df!D75</f>
        <v>5.9251066519197346E-3</v>
      </c>
      <c r="H75">
        <f t="shared" si="2"/>
        <v>9.8757195852837063E-4</v>
      </c>
      <c r="I75">
        <f t="shared" si="3"/>
        <v>8.6906982548997595E-4</v>
      </c>
      <c r="J75">
        <v>0</v>
      </c>
    </row>
    <row r="76" spans="1:10" x14ac:dyDescent="0.2">
      <c r="A76" s="1">
        <v>43013</v>
      </c>
      <c r="B76">
        <v>104812.8112</v>
      </c>
      <c r="C76">
        <v>104354.34393325003</v>
      </c>
      <c r="E76" s="1">
        <v>43013</v>
      </c>
      <c r="F76">
        <f>test_y_df!B76</f>
        <v>8.7006982548997597E-4</v>
      </c>
      <c r="G76">
        <f>test_y_df!D76</f>
        <v>-1.1387732663158409E-3</v>
      </c>
      <c r="H76">
        <f t="shared" si="2"/>
        <v>8.4629436016365914E-4</v>
      </c>
      <c r="I76">
        <f t="shared" si="3"/>
        <v>8.6906982548997595E-4</v>
      </c>
      <c r="J76">
        <v>0</v>
      </c>
    </row>
    <row r="77" spans="1:10" x14ac:dyDescent="0.2">
      <c r="A77" s="1">
        <v>43014</v>
      </c>
      <c r="B77">
        <v>104693.62120000001</v>
      </c>
      <c r="C77">
        <v>104235.73393325001</v>
      </c>
      <c r="E77" s="1">
        <v>43014</v>
      </c>
      <c r="F77">
        <f>test_y_df!B77</f>
        <v>8.7006982548997597E-4</v>
      </c>
      <c r="G77">
        <f>test_y_df!D77</f>
        <v>-1.6511381059087782E-3</v>
      </c>
      <c r="H77">
        <f t="shared" si="2"/>
        <v>8.3604706337180035E-4</v>
      </c>
      <c r="I77">
        <f t="shared" si="3"/>
        <v>8.6906982548997595E-4</v>
      </c>
      <c r="J77">
        <v>0</v>
      </c>
    </row>
    <row r="78" spans="1:10" x14ac:dyDescent="0.2">
      <c r="A78" s="1">
        <v>43017</v>
      </c>
      <c r="B78">
        <v>104521.0012</v>
      </c>
      <c r="C78">
        <v>104063.95393325001</v>
      </c>
      <c r="E78" s="1">
        <v>43017</v>
      </c>
      <c r="F78">
        <f>test_y_df!B78</f>
        <v>9.0152364028052998E-4</v>
      </c>
      <c r="G78">
        <f>test_y_df!D78</f>
        <v>2.6383146288640122E-3</v>
      </c>
      <c r="H78">
        <f t="shared" si="2"/>
        <v>9.2183611806725616E-4</v>
      </c>
      <c r="I78">
        <f t="shared" si="3"/>
        <v>8.6906982548997595E-4</v>
      </c>
      <c r="J78">
        <v>0</v>
      </c>
    </row>
    <row r="79" spans="1:10" x14ac:dyDescent="0.2">
      <c r="A79" s="1">
        <v>43018</v>
      </c>
      <c r="B79">
        <v>104796.37120000001</v>
      </c>
      <c r="C79">
        <v>104269.47643325001</v>
      </c>
      <c r="E79" s="1">
        <v>43018</v>
      </c>
      <c r="F79">
        <f>test_y_df!B79</f>
        <v>8.7006982548997597E-4</v>
      </c>
      <c r="G79">
        <f>test_y_df!D79</f>
        <v>1.5709685020815556E-3</v>
      </c>
      <c r="H79">
        <f t="shared" si="2"/>
        <v>9.0048919553160705E-4</v>
      </c>
      <c r="I79">
        <f t="shared" si="3"/>
        <v>8.6906982548997595E-4</v>
      </c>
      <c r="J79">
        <v>0</v>
      </c>
    </row>
    <row r="80" spans="1:10" x14ac:dyDescent="0.2">
      <c r="A80" s="1">
        <v>43019</v>
      </c>
      <c r="B80">
        <v>104960.7712</v>
      </c>
      <c r="C80">
        <v>104392.17643325002</v>
      </c>
      <c r="E80" s="1">
        <v>43019</v>
      </c>
      <c r="F80">
        <f>test_y_df!B80</f>
        <v>8.7006982548997597E-4</v>
      </c>
      <c r="G80">
        <f>test_y_df!D80</f>
        <v>-1.4900792094738604E-3</v>
      </c>
      <c r="H80">
        <f t="shared" si="2"/>
        <v>8.3926824130049879E-4</v>
      </c>
      <c r="I80">
        <f t="shared" si="3"/>
        <v>8.6906982548997595E-4</v>
      </c>
      <c r="J80">
        <v>0</v>
      </c>
    </row>
    <row r="81" spans="1:10" x14ac:dyDescent="0.2">
      <c r="A81" s="1">
        <v>43020</v>
      </c>
      <c r="B81">
        <v>104804.5912</v>
      </c>
      <c r="C81">
        <v>104275.61143325001</v>
      </c>
      <c r="E81" s="1">
        <v>43020</v>
      </c>
      <c r="F81">
        <f>test_y_df!B81</f>
        <v>5.6273091870097098E-4</v>
      </c>
      <c r="G81">
        <f>test_y_df!D81</f>
        <v>1.2174049638705713E-3</v>
      </c>
      <c r="H81">
        <f t="shared" si="2"/>
        <v>8.9341792476738742E-4</v>
      </c>
      <c r="I81">
        <f t="shared" si="3"/>
        <v>8.6906982548997595E-4</v>
      </c>
      <c r="J81">
        <v>0</v>
      </c>
    </row>
    <row r="82" spans="1:10" x14ac:dyDescent="0.2">
      <c r="A82" s="1">
        <v>43021</v>
      </c>
      <c r="B82">
        <v>104932.0012</v>
      </c>
      <c r="C82">
        <v>104370.70393325001</v>
      </c>
      <c r="E82" s="1">
        <v>43021</v>
      </c>
      <c r="F82">
        <f>test_y_df!B82</f>
        <v>5.6273091870097098E-4</v>
      </c>
      <c r="G82">
        <f>test_y_df!D82</f>
        <v>1.3335948225142319E-3</v>
      </c>
      <c r="H82">
        <f t="shared" si="2"/>
        <v>8.9574172194026053E-4</v>
      </c>
      <c r="I82">
        <f t="shared" si="3"/>
        <v>8.6906982548997595E-4</v>
      </c>
      <c r="J82">
        <v>0</v>
      </c>
    </row>
    <row r="83" spans="1:10" x14ac:dyDescent="0.2">
      <c r="A83" s="1">
        <v>43024</v>
      </c>
      <c r="B83">
        <v>105071.7412</v>
      </c>
      <c r="C83">
        <v>104474.99893325003</v>
      </c>
      <c r="E83" s="1">
        <v>43024</v>
      </c>
      <c r="F83">
        <f>test_y_df!B83</f>
        <v>8.7006982548997597E-4</v>
      </c>
      <c r="G83">
        <f>test_y_df!D83</f>
        <v>7.0508049669006556E-4</v>
      </c>
      <c r="H83">
        <f t="shared" si="2"/>
        <v>8.8317143542377731E-4</v>
      </c>
      <c r="I83">
        <f t="shared" si="3"/>
        <v>8.6906982548997595E-4</v>
      </c>
      <c r="J83">
        <v>0</v>
      </c>
    </row>
    <row r="84" spans="1:10" x14ac:dyDescent="0.2">
      <c r="A84" s="1">
        <v>43025</v>
      </c>
      <c r="B84">
        <v>105145.7212</v>
      </c>
      <c r="C84">
        <v>104530.21393325001</v>
      </c>
      <c r="E84" s="1">
        <v>43025</v>
      </c>
      <c r="F84">
        <f>test_y_df!B84</f>
        <v>8.7006982548997597E-4</v>
      </c>
      <c r="G84">
        <f>test_y_df!D84</f>
        <v>9.7858848397072056E-4</v>
      </c>
      <c r="H84">
        <f t="shared" si="2"/>
        <v>8.8864159516939035E-4</v>
      </c>
      <c r="I84">
        <f t="shared" si="3"/>
        <v>8.6906982548997595E-4</v>
      </c>
      <c r="J84">
        <v>0</v>
      </c>
    </row>
    <row r="85" spans="1:10" x14ac:dyDescent="0.2">
      <c r="A85" s="1">
        <v>43026</v>
      </c>
      <c r="B85">
        <v>105248.4712</v>
      </c>
      <c r="C85">
        <v>104632.46393325001</v>
      </c>
      <c r="E85" s="1">
        <v>43026</v>
      </c>
      <c r="F85">
        <f>test_y_df!B85</f>
        <v>8.7006982548997597E-4</v>
      </c>
      <c r="G85">
        <f>test_y_df!D85</f>
        <v>2.737368997340575E-4</v>
      </c>
      <c r="H85">
        <f t="shared" si="2"/>
        <v>8.7454456348465715E-4</v>
      </c>
      <c r="I85">
        <f t="shared" si="3"/>
        <v>8.6906982548997595E-4</v>
      </c>
      <c r="J85">
        <v>0</v>
      </c>
    </row>
    <row r="86" spans="1:10" x14ac:dyDescent="0.2">
      <c r="A86" s="1">
        <v>43027</v>
      </c>
      <c r="B86">
        <v>105277.2412</v>
      </c>
      <c r="C86">
        <v>104661.09393325001</v>
      </c>
      <c r="E86" s="1">
        <v>43027</v>
      </c>
      <c r="F86">
        <f>test_y_df!B86</f>
        <v>8.7006982548997597E-4</v>
      </c>
      <c r="G86">
        <f>test_y_df!D86</f>
        <v>5.160483208882371E-3</v>
      </c>
      <c r="H86">
        <f t="shared" si="2"/>
        <v>9.7227948966762334E-4</v>
      </c>
      <c r="I86">
        <f t="shared" si="3"/>
        <v>8.6906982548997595E-4</v>
      </c>
      <c r="J86">
        <v>0</v>
      </c>
    </row>
    <row r="87" spans="1:10" x14ac:dyDescent="0.2">
      <c r="A87" s="1">
        <v>43028</v>
      </c>
      <c r="B87">
        <v>105819.76120000001</v>
      </c>
      <c r="C87">
        <v>105200.97393325002</v>
      </c>
      <c r="E87" s="1">
        <v>43028</v>
      </c>
      <c r="F87">
        <f>test_y_df!B87</f>
        <v>8.7006982548997597E-4</v>
      </c>
      <c r="G87">
        <f>test_y_df!D87</f>
        <v>-3.889385865971763E-3</v>
      </c>
      <c r="H87">
        <f t="shared" si="2"/>
        <v>7.912821081705407E-4</v>
      </c>
      <c r="I87">
        <f t="shared" si="3"/>
        <v>8.6906982548997595E-4</v>
      </c>
      <c r="J87">
        <v>0</v>
      </c>
    </row>
    <row r="88" spans="1:10" x14ac:dyDescent="0.2">
      <c r="A88" s="1">
        <v>43031</v>
      </c>
      <c r="B88">
        <v>105408.76120000001</v>
      </c>
      <c r="C88">
        <v>104791.97393325002</v>
      </c>
      <c r="E88" s="1">
        <v>43031</v>
      </c>
      <c r="F88">
        <f>test_y_df!B88</f>
        <v>9.0152364028052998E-4</v>
      </c>
      <c r="G88">
        <f>test_y_df!D88</f>
        <v>1.7570575143492585E-3</v>
      </c>
      <c r="H88">
        <f t="shared" si="2"/>
        <v>9.0421097577696109E-4</v>
      </c>
      <c r="I88">
        <f t="shared" si="3"/>
        <v>8.6906982548997595E-4</v>
      </c>
      <c r="J88">
        <v>0</v>
      </c>
    </row>
    <row r="89" spans="1:10" x14ac:dyDescent="0.2">
      <c r="A89" s="1">
        <v>43032</v>
      </c>
      <c r="B89">
        <v>105593.71120000001</v>
      </c>
      <c r="C89">
        <v>104976.02393325002</v>
      </c>
      <c r="E89" s="1">
        <v>43032</v>
      </c>
      <c r="F89">
        <f>test_y_df!B89</f>
        <v>8.7006982548997597E-4</v>
      </c>
      <c r="G89">
        <f>test_y_df!D89</f>
        <v>-4.9501091362644618E-3</v>
      </c>
      <c r="H89">
        <f t="shared" si="2"/>
        <v>7.7006764276468668E-4</v>
      </c>
      <c r="I89">
        <f t="shared" si="3"/>
        <v>8.6906982548997595E-4</v>
      </c>
      <c r="J89">
        <v>0</v>
      </c>
    </row>
    <row r="90" spans="1:10" x14ac:dyDescent="0.2">
      <c r="A90" s="1">
        <v>43033</v>
      </c>
      <c r="B90">
        <v>105071.7412</v>
      </c>
      <c r="C90">
        <v>104456.59393325001</v>
      </c>
      <c r="E90" s="1">
        <v>43033</v>
      </c>
      <c r="F90">
        <f>test_y_df!B90</f>
        <v>9.0152364028052998E-4</v>
      </c>
      <c r="G90">
        <f>test_y_df!D90</f>
        <v>1.2926475772651201E-3</v>
      </c>
      <c r="H90">
        <f t="shared" si="2"/>
        <v>8.9492277703527839E-4</v>
      </c>
      <c r="I90">
        <f t="shared" si="3"/>
        <v>8.6906982548997595E-4</v>
      </c>
      <c r="J90">
        <v>0</v>
      </c>
    </row>
    <row r="91" spans="1:10" x14ac:dyDescent="0.2">
      <c r="A91" s="1">
        <v>43034</v>
      </c>
      <c r="B91">
        <v>105207.37120000001</v>
      </c>
      <c r="C91">
        <v>104591.56393325001</v>
      </c>
      <c r="E91" s="1">
        <v>43034</v>
      </c>
      <c r="F91">
        <f>test_y_df!B91</f>
        <v>8.7006982548997597E-4</v>
      </c>
      <c r="G91">
        <f>test_y_df!D91</f>
        <v>8.176199045458004E-3</v>
      </c>
      <c r="H91">
        <f t="shared" si="2"/>
        <v>1.0325938063991361E-3</v>
      </c>
      <c r="I91">
        <f t="shared" si="3"/>
        <v>8.6906982548997595E-4</v>
      </c>
      <c r="J91">
        <v>0</v>
      </c>
    </row>
    <row r="92" spans="1:10" x14ac:dyDescent="0.2">
      <c r="A92" s="1">
        <v>43035</v>
      </c>
      <c r="B92">
        <v>106066.3612</v>
      </c>
      <c r="C92">
        <v>105446.37393325</v>
      </c>
      <c r="E92" s="1">
        <v>43035</v>
      </c>
      <c r="F92">
        <f>test_y_df!B92</f>
        <v>8.7006982548997597E-4</v>
      </c>
      <c r="G92">
        <f>test_y_df!D92</f>
        <v>-3.7251173800006972E-3</v>
      </c>
      <c r="H92">
        <f t="shared" si="2"/>
        <v>7.9456747788996202E-4</v>
      </c>
      <c r="I92">
        <f t="shared" si="3"/>
        <v>8.6906982548997595E-4</v>
      </c>
      <c r="J92">
        <v>0</v>
      </c>
    </row>
    <row r="93" spans="1:10" x14ac:dyDescent="0.2">
      <c r="A93" s="1">
        <v>43038</v>
      </c>
      <c r="B93">
        <v>105671.8012</v>
      </c>
      <c r="C93">
        <v>105053.73393325001</v>
      </c>
      <c r="E93" s="1">
        <v>43038</v>
      </c>
      <c r="F93">
        <f>test_y_df!B93</f>
        <v>9.0152364028052998E-4</v>
      </c>
      <c r="G93">
        <f>test_y_df!D93</f>
        <v>1.5579357351508366E-3</v>
      </c>
      <c r="H93">
        <f t="shared" si="2"/>
        <v>9.0022854019299265E-4</v>
      </c>
      <c r="I93">
        <f t="shared" si="3"/>
        <v>8.6906982548997595E-4</v>
      </c>
      <c r="J93">
        <v>0</v>
      </c>
    </row>
    <row r="94" spans="1:10" x14ac:dyDescent="0.2">
      <c r="A94" s="1">
        <v>43039</v>
      </c>
      <c r="B94">
        <v>105836.2012</v>
      </c>
      <c r="C94">
        <v>105217.33393325</v>
      </c>
      <c r="E94" s="1">
        <v>43039</v>
      </c>
      <c r="F94">
        <f>test_y_df!B94</f>
        <v>8.3718458650336295E-4</v>
      </c>
      <c r="G94">
        <f>test_y_df!D94</f>
        <v>1.3221854948474892E-3</v>
      </c>
      <c r="H94">
        <f t="shared" si="2"/>
        <v>8.9551353538692578E-4</v>
      </c>
      <c r="I94">
        <f t="shared" si="3"/>
        <v>8.6906982548997595E-4</v>
      </c>
      <c r="J94">
        <v>0</v>
      </c>
    </row>
    <row r="95" spans="1:10" x14ac:dyDescent="0.2">
      <c r="A95" s="1">
        <v>43040</v>
      </c>
      <c r="B95">
        <v>105975.9412</v>
      </c>
      <c r="C95">
        <v>105356.39393325003</v>
      </c>
      <c r="E95" s="1">
        <v>43040</v>
      </c>
      <c r="F95">
        <f>test_y_df!B95</f>
        <v>5.6273091870097098E-4</v>
      </c>
      <c r="G95">
        <f>test_y_df!D95</f>
        <v>3.8836459668323389E-4</v>
      </c>
      <c r="H95">
        <f t="shared" si="2"/>
        <v>8.7683711742364057E-4</v>
      </c>
      <c r="I95">
        <f t="shared" si="3"/>
        <v>8.6906982548997595E-4</v>
      </c>
      <c r="J95">
        <v>0</v>
      </c>
    </row>
    <row r="96" spans="1:10" x14ac:dyDescent="0.2">
      <c r="A96" s="1">
        <v>43041</v>
      </c>
      <c r="B96">
        <v>106017.04119999999</v>
      </c>
      <c r="C96">
        <v>105387.06893325</v>
      </c>
      <c r="E96" s="1">
        <v>43041</v>
      </c>
      <c r="F96">
        <f>test_y_df!B96</f>
        <v>8.7006982548997597E-4</v>
      </c>
      <c r="G96">
        <f>test_y_df!D96</f>
        <v>3.3386389223184661E-3</v>
      </c>
      <c r="H96">
        <f t="shared" si="2"/>
        <v>9.3584260393634526E-4</v>
      </c>
      <c r="I96">
        <f t="shared" si="3"/>
        <v>8.6906982548997595E-4</v>
      </c>
      <c r="J96">
        <v>0</v>
      </c>
    </row>
    <row r="97" spans="1:10" x14ac:dyDescent="0.2">
      <c r="A97" s="1">
        <v>43042</v>
      </c>
      <c r="B97">
        <v>106370.5012</v>
      </c>
      <c r="C97">
        <v>105738.80893325001</v>
      </c>
      <c r="E97" s="1">
        <v>43042</v>
      </c>
      <c r="F97">
        <f>test_y_df!B97</f>
        <v>8.7006982548997597E-4</v>
      </c>
      <c r="G97">
        <f>test_y_df!D97</f>
        <v>1.5476881408397528E-3</v>
      </c>
      <c r="H97">
        <f t="shared" si="2"/>
        <v>9.0002358830677104E-4</v>
      </c>
      <c r="I97">
        <f t="shared" si="3"/>
        <v>8.6906982548997595E-4</v>
      </c>
      <c r="J97">
        <v>0</v>
      </c>
    </row>
    <row r="98" spans="1:10" x14ac:dyDescent="0.2">
      <c r="A98" s="1">
        <v>43045</v>
      </c>
      <c r="B98">
        <v>106534.90120000001</v>
      </c>
      <c r="C98">
        <v>105902.40893325003</v>
      </c>
      <c r="E98" s="1">
        <v>43045</v>
      </c>
      <c r="F98">
        <f>test_y_df!B98</f>
        <v>8.7006982548997597E-4</v>
      </c>
      <c r="G98">
        <f>test_y_df!D98</f>
        <v>-6.9538342669502344E-4</v>
      </c>
      <c r="H98">
        <f t="shared" si="2"/>
        <v>8.5516215695607544E-4</v>
      </c>
      <c r="I98">
        <f t="shared" si="3"/>
        <v>8.6906982548997595E-4</v>
      </c>
      <c r="J98">
        <v>0</v>
      </c>
    </row>
    <row r="99" spans="1:10" x14ac:dyDescent="0.2">
      <c r="A99" s="1">
        <v>43046</v>
      </c>
      <c r="B99">
        <v>106460.92120000001</v>
      </c>
      <c r="C99">
        <v>105847.19393325003</v>
      </c>
      <c r="E99" s="1">
        <v>43046</v>
      </c>
      <c r="F99">
        <f>test_y_df!B99</f>
        <v>8.7006982548997597E-4</v>
      </c>
      <c r="G99">
        <f>test_y_df!D99</f>
        <v>1.7010090076158724E-3</v>
      </c>
      <c r="H99">
        <f t="shared" si="2"/>
        <v>9.0309000564229344E-4</v>
      </c>
      <c r="I99">
        <f t="shared" si="3"/>
        <v>8.6906982548997595E-4</v>
      </c>
      <c r="J99">
        <v>0</v>
      </c>
    </row>
    <row r="100" spans="1:10" x14ac:dyDescent="0.2">
      <c r="A100" s="1">
        <v>43047</v>
      </c>
      <c r="B100">
        <v>106641.76120000001</v>
      </c>
      <c r="C100">
        <v>106027.15393325003</v>
      </c>
      <c r="E100" s="1">
        <v>43047</v>
      </c>
      <c r="F100">
        <f>test_y_df!B100</f>
        <v>8.7006982548997597E-4</v>
      </c>
      <c r="G100">
        <f>test_y_df!D100</f>
        <v>-3.6278028636486347E-3</v>
      </c>
      <c r="H100">
        <f t="shared" si="2"/>
        <v>7.9651376821700324E-4</v>
      </c>
      <c r="I100">
        <f t="shared" si="3"/>
        <v>8.6906982548997595E-4</v>
      </c>
      <c r="J100">
        <v>0</v>
      </c>
    </row>
    <row r="101" spans="1:10" x14ac:dyDescent="0.2">
      <c r="A101" s="1">
        <v>43048</v>
      </c>
      <c r="B101">
        <v>106255.42120000001</v>
      </c>
      <c r="C101">
        <v>105642.69393325003</v>
      </c>
      <c r="E101" s="1">
        <v>43048</v>
      </c>
      <c r="F101">
        <f>test_y_df!B101</f>
        <v>9.0152364028052998E-4</v>
      </c>
      <c r="G101">
        <f>test_y_df!D101</f>
        <v>-3.0987333927273085E-4</v>
      </c>
      <c r="H101">
        <f t="shared" si="2"/>
        <v>8.6287235870452137E-4</v>
      </c>
      <c r="I101">
        <f t="shared" si="3"/>
        <v>8.6906982548997595E-4</v>
      </c>
      <c r="J101">
        <v>0</v>
      </c>
    </row>
    <row r="102" spans="1:10" x14ac:dyDescent="0.2">
      <c r="A102" s="1">
        <v>43049</v>
      </c>
      <c r="B102">
        <v>106222.54119999999</v>
      </c>
      <c r="C102">
        <v>105609.97393325</v>
      </c>
      <c r="E102" s="1">
        <v>43049</v>
      </c>
      <c r="F102">
        <f>test_y_df!B102</f>
        <v>8.7006982548997597E-4</v>
      </c>
      <c r="G102">
        <f>test_y_df!D102</f>
        <v>9.2990817156809297E-4</v>
      </c>
      <c r="H102">
        <f t="shared" si="2"/>
        <v>8.876679889213378E-4</v>
      </c>
      <c r="I102">
        <f t="shared" si="3"/>
        <v>8.6906982548997595E-4</v>
      </c>
      <c r="J102">
        <v>0</v>
      </c>
    </row>
    <row r="103" spans="1:10" x14ac:dyDescent="0.2">
      <c r="A103" s="1">
        <v>43052</v>
      </c>
      <c r="B103">
        <v>106321.18119999999</v>
      </c>
      <c r="C103">
        <v>105708.13393325001</v>
      </c>
      <c r="E103" s="1">
        <v>43052</v>
      </c>
      <c r="F103">
        <f>test_y_df!B103</f>
        <v>8.7006982548997597E-4</v>
      </c>
      <c r="G103">
        <f>test_y_df!D103</f>
        <v>-2.3226106143303758E-3</v>
      </c>
      <c r="H103">
        <f t="shared" si="2"/>
        <v>8.2261761320336839E-4</v>
      </c>
      <c r="I103">
        <f t="shared" si="3"/>
        <v>8.6906982548997595E-4</v>
      </c>
      <c r="J103">
        <v>0</v>
      </c>
    </row>
    <row r="104" spans="1:10" x14ac:dyDescent="0.2">
      <c r="A104" s="1">
        <v>43053</v>
      </c>
      <c r="B104">
        <v>106074.58120000002</v>
      </c>
      <c r="C104">
        <v>105462.73393325003</v>
      </c>
      <c r="E104" s="1">
        <v>43053</v>
      </c>
      <c r="F104">
        <f>test_y_df!B104</f>
        <v>9.0152364028052998E-4</v>
      </c>
      <c r="G104">
        <f>test_y_df!D104</f>
        <v>-5.0052380398091815E-3</v>
      </c>
      <c r="H104">
        <f t="shared" si="2"/>
        <v>7.6896506469379235E-4</v>
      </c>
      <c r="I104">
        <f t="shared" si="3"/>
        <v>8.6906982548997595E-4</v>
      </c>
      <c r="J104">
        <v>0</v>
      </c>
    </row>
    <row r="105" spans="1:10" x14ac:dyDescent="0.2">
      <c r="A105" s="1">
        <v>43054</v>
      </c>
      <c r="B105">
        <v>105544.3912</v>
      </c>
      <c r="C105">
        <v>104935.12393325001</v>
      </c>
      <c r="E105" s="1">
        <v>43054</v>
      </c>
      <c r="F105">
        <f>test_y_df!B105</f>
        <v>9.48977886401477E-4</v>
      </c>
      <c r="G105">
        <f>test_y_df!D105</f>
        <v>8.50101388238967E-3</v>
      </c>
      <c r="H105">
        <f t="shared" si="2"/>
        <v>1.0390901031377693E-3</v>
      </c>
      <c r="I105">
        <f t="shared" si="3"/>
        <v>8.6906982548997595E-4</v>
      </c>
      <c r="J105">
        <v>0</v>
      </c>
    </row>
    <row r="106" spans="1:10" x14ac:dyDescent="0.2">
      <c r="A106" s="1">
        <v>43055</v>
      </c>
      <c r="B106">
        <v>106440.37120000001</v>
      </c>
      <c r="C106">
        <v>105826.74393325002</v>
      </c>
      <c r="E106" s="1">
        <v>43055</v>
      </c>
      <c r="F106">
        <f>test_y_df!B106</f>
        <v>9.1752407161092299E-4</v>
      </c>
      <c r="G106">
        <f>test_y_df!D106</f>
        <v>-2.9386745031319732E-3</v>
      </c>
      <c r="H106">
        <f t="shared" si="2"/>
        <v>8.1029633542733647E-4</v>
      </c>
      <c r="I106">
        <f t="shared" si="3"/>
        <v>8.6906982548997595E-4</v>
      </c>
      <c r="J106">
        <v>0</v>
      </c>
    </row>
    <row r="107" spans="1:10" x14ac:dyDescent="0.2">
      <c r="A107" s="1">
        <v>43056</v>
      </c>
      <c r="B107">
        <v>106128.01120000001</v>
      </c>
      <c r="C107">
        <v>105515.90393325003</v>
      </c>
      <c r="E107" s="1">
        <v>43056</v>
      </c>
      <c r="F107">
        <f>test_y_df!B107</f>
        <v>9.0152364028052998E-4</v>
      </c>
      <c r="G107">
        <f>test_y_df!D107</f>
        <v>1.7063522841852079E-3</v>
      </c>
      <c r="H107">
        <f t="shared" si="2"/>
        <v>9.0319687117368006E-4</v>
      </c>
      <c r="I107">
        <f t="shared" si="3"/>
        <v>8.6906982548997595E-4</v>
      </c>
      <c r="J107">
        <v>0</v>
      </c>
    </row>
    <row r="108" spans="1:10" x14ac:dyDescent="0.2">
      <c r="A108" s="1">
        <v>43059</v>
      </c>
      <c r="B108">
        <v>106308.8512</v>
      </c>
      <c r="C108">
        <v>105695.86393325003</v>
      </c>
      <c r="E108" s="1">
        <v>43059</v>
      </c>
      <c r="F108">
        <f>test_y_df!B108</f>
        <v>8.7006982548997597E-4</v>
      </c>
      <c r="G108">
        <f>test_y_df!D108</f>
        <v>6.5427797135114117E-3</v>
      </c>
      <c r="H108">
        <f t="shared" si="2"/>
        <v>9.9992541976020406E-4</v>
      </c>
      <c r="I108">
        <f t="shared" si="3"/>
        <v>8.6906982548997595E-4</v>
      </c>
      <c r="J108">
        <v>0</v>
      </c>
    </row>
    <row r="109" spans="1:10" x14ac:dyDescent="0.2">
      <c r="A109" s="1">
        <v>43060</v>
      </c>
      <c r="B109">
        <v>107003.4412</v>
      </c>
      <c r="C109">
        <v>106387.07393325004</v>
      </c>
      <c r="E109" s="1">
        <v>43060</v>
      </c>
      <c r="F109">
        <f>test_y_df!B109</f>
        <v>2.9281550718333399E-4</v>
      </c>
      <c r="G109">
        <f>test_y_df!D109</f>
        <v>-8.8464940959274659E-4</v>
      </c>
      <c r="H109">
        <f t="shared" si="2"/>
        <v>8.5137683729812096E-4</v>
      </c>
      <c r="I109">
        <f t="shared" si="3"/>
        <v>8.6906982548997595E-4</v>
      </c>
      <c r="J109">
        <v>0</v>
      </c>
    </row>
    <row r="110" spans="1:10" x14ac:dyDescent="0.2">
      <c r="A110" s="1">
        <v>43061</v>
      </c>
      <c r="B110">
        <v>106908.9112</v>
      </c>
      <c r="C110">
        <v>106316.52143325002</v>
      </c>
      <c r="E110" s="1">
        <v>43061</v>
      </c>
      <c r="F110">
        <f>test_y_df!B110</f>
        <v>8.7006982548997597E-4</v>
      </c>
      <c r="G110">
        <f>test_y_df!D110</f>
        <v>2.3098244533416336E-3</v>
      </c>
      <c r="H110">
        <f t="shared" si="2"/>
        <v>9.1526631455680863E-4</v>
      </c>
      <c r="I110">
        <f t="shared" si="3"/>
        <v>8.6906982548997595E-4</v>
      </c>
      <c r="J110">
        <v>0</v>
      </c>
    </row>
    <row r="111" spans="1:10" x14ac:dyDescent="0.2">
      <c r="A111" s="1">
        <v>43063</v>
      </c>
      <c r="B111">
        <v>107155.51120000001</v>
      </c>
      <c r="C111">
        <v>106500.57143325004</v>
      </c>
      <c r="E111" s="1">
        <v>43063</v>
      </c>
      <c r="F111">
        <f>test_y_df!B111</f>
        <v>8.7006982548997597E-4</v>
      </c>
      <c r="G111">
        <f>test_y_df!D111</f>
        <v>-4.9930864956212724E-4</v>
      </c>
      <c r="H111">
        <f t="shared" si="2"/>
        <v>8.5908365249873339E-4</v>
      </c>
      <c r="I111">
        <f t="shared" si="3"/>
        <v>8.6906982548997595E-4</v>
      </c>
      <c r="J111">
        <v>0</v>
      </c>
    </row>
    <row r="112" spans="1:10" x14ac:dyDescent="0.2">
      <c r="A112" s="1">
        <v>43066</v>
      </c>
      <c r="B112">
        <v>107102.08120000002</v>
      </c>
      <c r="C112">
        <v>106460.69393325003</v>
      </c>
      <c r="E112" s="1">
        <v>43066</v>
      </c>
      <c r="F112">
        <f>test_y_df!B112</f>
        <v>8.7006982548997597E-4</v>
      </c>
      <c r="G112">
        <f>test_y_df!D112</f>
        <v>1.0144871844137825E-2</v>
      </c>
      <c r="H112">
        <f t="shared" si="2"/>
        <v>1.0719672623727325E-3</v>
      </c>
      <c r="I112">
        <f t="shared" si="3"/>
        <v>8.6906982548997595E-4</v>
      </c>
      <c r="J112">
        <v>0</v>
      </c>
    </row>
    <row r="113" spans="1:10" x14ac:dyDescent="0.2">
      <c r="A113" s="1">
        <v>43067</v>
      </c>
      <c r="B113">
        <v>108187.12120000001</v>
      </c>
      <c r="C113">
        <v>107540.45393325001</v>
      </c>
      <c r="E113" s="1">
        <v>43067</v>
      </c>
      <c r="F113">
        <f>test_y_df!B113</f>
        <v>8.7006982548997597E-4</v>
      </c>
      <c r="G113">
        <f>test_y_df!D113</f>
        <v>-6.086658804733329E-4</v>
      </c>
      <c r="H113">
        <f t="shared" si="2"/>
        <v>8.5689650788050924E-4</v>
      </c>
      <c r="I113">
        <f t="shared" si="3"/>
        <v>8.6906982548997595E-4</v>
      </c>
      <c r="J113">
        <v>0</v>
      </c>
    </row>
    <row r="114" spans="1:10" x14ac:dyDescent="0.2">
      <c r="A114" s="1">
        <v>43068</v>
      </c>
      <c r="B114">
        <v>108121.3612</v>
      </c>
      <c r="C114">
        <v>107491.37393325001</v>
      </c>
      <c r="E114" s="1">
        <v>43068</v>
      </c>
      <c r="F114">
        <f>test_y_df!B114</f>
        <v>8.7006982548997597E-4</v>
      </c>
      <c r="G114">
        <f>test_y_df!D114</f>
        <v>8.7549008412318198E-3</v>
      </c>
      <c r="H114">
        <f t="shared" si="2"/>
        <v>1.0441678423146123E-3</v>
      </c>
      <c r="I114">
        <f t="shared" si="3"/>
        <v>8.6906982548997595E-4</v>
      </c>
      <c r="J114">
        <v>0</v>
      </c>
    </row>
    <row r="115" spans="1:10" x14ac:dyDescent="0.2">
      <c r="A115" s="1">
        <v>43069</v>
      </c>
      <c r="B115">
        <v>109066.6612</v>
      </c>
      <c r="C115">
        <v>108432.07393325002</v>
      </c>
      <c r="E115" s="1">
        <v>43069</v>
      </c>
      <c r="F115">
        <f>test_y_df!B115</f>
        <v>8.7006982548997597E-4</v>
      </c>
      <c r="G115">
        <f>test_y_df!D115</f>
        <v>-2.0753933813818775E-3</v>
      </c>
      <c r="H115">
        <f t="shared" si="2"/>
        <v>8.2756195786233837E-4</v>
      </c>
      <c r="I115">
        <f t="shared" si="3"/>
        <v>8.6906982548997595E-4</v>
      </c>
      <c r="J115">
        <v>0</v>
      </c>
    </row>
    <row r="116" spans="1:10" x14ac:dyDescent="0.2">
      <c r="A116" s="1">
        <v>43070</v>
      </c>
      <c r="B116">
        <v>108840.6112</v>
      </c>
      <c r="C116">
        <v>108207.12393325001</v>
      </c>
      <c r="E116" s="1">
        <v>43070</v>
      </c>
      <c r="F116">
        <f>test_y_df!B116</f>
        <v>9.0152364028052998E-4</v>
      </c>
      <c r="G116">
        <f>test_y_df!D116</f>
        <v>-1.2100128563865733E-3</v>
      </c>
      <c r="H116">
        <f t="shared" si="2"/>
        <v>8.4486956836224447E-4</v>
      </c>
      <c r="I116">
        <f t="shared" si="3"/>
        <v>8.6906982548997595E-4</v>
      </c>
      <c r="J116">
        <v>0</v>
      </c>
    </row>
    <row r="117" spans="1:10" x14ac:dyDescent="0.2">
      <c r="A117" s="1">
        <v>43073</v>
      </c>
      <c r="B117">
        <v>108709.0912</v>
      </c>
      <c r="C117">
        <v>108076.24393325002</v>
      </c>
      <c r="E117" s="1">
        <v>43073</v>
      </c>
      <c r="F117">
        <f>test_y_df!B117</f>
        <v>8.7006982548997597E-4</v>
      </c>
      <c r="G117">
        <f>test_y_df!D117</f>
        <v>-3.5965775724993891E-3</v>
      </c>
      <c r="H117">
        <f t="shared" si="2"/>
        <v>7.9713827403998815E-4</v>
      </c>
      <c r="I117">
        <f t="shared" si="3"/>
        <v>8.6906982548997595E-4</v>
      </c>
      <c r="J117">
        <v>0</v>
      </c>
    </row>
    <row r="118" spans="1:10" x14ac:dyDescent="0.2">
      <c r="A118" s="1">
        <v>43074</v>
      </c>
      <c r="B118">
        <v>108318.6412</v>
      </c>
      <c r="C118">
        <v>107687.69393325002</v>
      </c>
      <c r="E118" s="1">
        <v>43074</v>
      </c>
      <c r="F118">
        <f>test_y_df!B118</f>
        <v>9.0152364028052998E-4</v>
      </c>
      <c r="G118">
        <f>test_y_df!D118</f>
        <v>1.8997682282765823E-4</v>
      </c>
      <c r="H118">
        <f t="shared" si="2"/>
        <v>8.7286936194652914E-4</v>
      </c>
      <c r="I118">
        <f t="shared" si="3"/>
        <v>8.6906982548997595E-4</v>
      </c>
      <c r="J118">
        <v>0</v>
      </c>
    </row>
    <row r="119" spans="1:10" x14ac:dyDescent="0.2">
      <c r="A119" s="1">
        <v>43075</v>
      </c>
      <c r="B119">
        <v>108339.1912</v>
      </c>
      <c r="C119">
        <v>107708.14393325003</v>
      </c>
      <c r="E119" s="1">
        <v>43075</v>
      </c>
      <c r="F119">
        <f>test_y_df!B119</f>
        <v>8.7006982548997597E-4</v>
      </c>
      <c r="G119">
        <f>test_y_df!D119</f>
        <v>3.1530162589271543E-3</v>
      </c>
      <c r="H119">
        <f t="shared" si="2"/>
        <v>9.3213015066851909E-4</v>
      </c>
      <c r="I119">
        <f t="shared" si="3"/>
        <v>8.6906982548997595E-4</v>
      </c>
      <c r="J119">
        <v>0</v>
      </c>
    </row>
    <row r="120" spans="1:10" x14ac:dyDescent="0.2">
      <c r="A120" s="1">
        <v>43076</v>
      </c>
      <c r="B120">
        <v>108680.32120000001</v>
      </c>
      <c r="C120">
        <v>108047.61393325002</v>
      </c>
      <c r="E120" s="1">
        <v>43076</v>
      </c>
      <c r="F120">
        <f>test_y_df!B120</f>
        <v>8.7006982548997597E-4</v>
      </c>
      <c r="G120">
        <f>test_y_df!D120</f>
        <v>5.4530995569356524E-3</v>
      </c>
      <c r="H120">
        <f t="shared" si="2"/>
        <v>9.7813181662868907E-4</v>
      </c>
      <c r="I120">
        <f t="shared" si="3"/>
        <v>8.6906982548997595E-4</v>
      </c>
      <c r="J120">
        <v>0</v>
      </c>
    </row>
    <row r="121" spans="1:10" x14ac:dyDescent="0.2">
      <c r="A121" s="1">
        <v>43077</v>
      </c>
      <c r="B121">
        <v>109272.1612</v>
      </c>
      <c r="C121">
        <v>108636.57393325002</v>
      </c>
      <c r="E121" s="1">
        <v>43077</v>
      </c>
      <c r="F121">
        <f>test_y_df!B121</f>
        <v>8.7006982548997597E-4</v>
      </c>
      <c r="G121">
        <f>test_y_df!D121</f>
        <v>3.0130691876012632E-3</v>
      </c>
      <c r="H121">
        <f t="shared" si="2"/>
        <v>9.2933120924200126E-4</v>
      </c>
      <c r="I121">
        <f t="shared" si="3"/>
        <v>8.6906982548997595E-4</v>
      </c>
      <c r="J121">
        <v>0</v>
      </c>
    </row>
    <row r="122" spans="1:10" x14ac:dyDescent="0.2">
      <c r="A122" s="1">
        <v>43080</v>
      </c>
      <c r="B122">
        <v>109600.96120000001</v>
      </c>
      <c r="C122">
        <v>108963.77393325002</v>
      </c>
      <c r="E122" s="1">
        <v>43080</v>
      </c>
      <c r="F122">
        <f>test_y_df!B122</f>
        <v>8.7006982548997597E-4</v>
      </c>
      <c r="G122">
        <f>test_y_df!D122</f>
        <v>1.7648605009198694E-3</v>
      </c>
      <c r="H122">
        <f t="shared" si="2"/>
        <v>9.0436703550837336E-4</v>
      </c>
      <c r="I122">
        <f t="shared" si="3"/>
        <v>8.6906982548997595E-4</v>
      </c>
      <c r="J122">
        <v>0</v>
      </c>
    </row>
    <row r="123" spans="1:10" x14ac:dyDescent="0.2">
      <c r="A123" s="1">
        <v>43081</v>
      </c>
      <c r="B123">
        <v>109794.13119999999</v>
      </c>
      <c r="C123">
        <v>109107.94643325002</v>
      </c>
      <c r="E123" s="1">
        <v>43081</v>
      </c>
      <c r="F123">
        <f>test_y_df!B123</f>
        <v>8.3718458650336295E-4</v>
      </c>
      <c r="G123">
        <f>test_y_df!D123</f>
        <v>-1.1245220781157777E-4</v>
      </c>
      <c r="H123">
        <f t="shared" si="2"/>
        <v>8.6682078133374437E-4</v>
      </c>
      <c r="I123">
        <f t="shared" si="3"/>
        <v>8.6906982548997595E-4</v>
      </c>
      <c r="J123">
        <v>0</v>
      </c>
    </row>
    <row r="124" spans="1:10" x14ac:dyDescent="0.2">
      <c r="A124" s="1">
        <v>43082</v>
      </c>
      <c r="B124">
        <v>109781.8012</v>
      </c>
      <c r="C124">
        <v>109098.76643325003</v>
      </c>
      <c r="E124" s="1">
        <v>43082</v>
      </c>
      <c r="F124">
        <f>test_y_df!B124</f>
        <v>8.7006982548997597E-4</v>
      </c>
      <c r="G124">
        <f>test_y_df!D124</f>
        <v>-4.0862230552951261E-3</v>
      </c>
      <c r="H124">
        <f t="shared" si="2"/>
        <v>7.8734536438407343E-4</v>
      </c>
      <c r="I124">
        <f t="shared" si="3"/>
        <v>8.6906982548997595E-4</v>
      </c>
      <c r="J124">
        <v>0</v>
      </c>
    </row>
    <row r="125" spans="1:10" x14ac:dyDescent="0.2">
      <c r="A125" s="1">
        <v>43083</v>
      </c>
      <c r="B125">
        <v>109333.81120000001</v>
      </c>
      <c r="C125">
        <v>108765.22643325003</v>
      </c>
      <c r="E125" s="1">
        <v>43083</v>
      </c>
      <c r="F125">
        <f>test_y_df!B125</f>
        <v>9.0152364028052998E-4</v>
      </c>
      <c r="G125">
        <f>test_y_df!D125</f>
        <v>3.1995784084919289E-3</v>
      </c>
      <c r="H125">
        <f t="shared" si="2"/>
        <v>9.3306139365981449E-4</v>
      </c>
      <c r="I125">
        <f t="shared" si="3"/>
        <v>8.6906982548997595E-4</v>
      </c>
      <c r="J125">
        <v>0</v>
      </c>
    </row>
    <row r="126" spans="1:10" x14ac:dyDescent="0.2">
      <c r="A126" s="1">
        <v>43084</v>
      </c>
      <c r="B126">
        <v>109683.1612</v>
      </c>
      <c r="C126">
        <v>109112.87643325001</v>
      </c>
      <c r="E126" s="1">
        <v>43084</v>
      </c>
      <c r="F126">
        <f>test_y_df!B126</f>
        <v>8.7006982548997597E-4</v>
      </c>
      <c r="G126">
        <f>test_y_df!D126</f>
        <v>6.3412254699635956E-3</v>
      </c>
      <c r="H126">
        <f t="shared" si="2"/>
        <v>9.9589433488924783E-4</v>
      </c>
      <c r="I126">
        <f t="shared" si="3"/>
        <v>8.6906982548997595E-4</v>
      </c>
      <c r="J126">
        <v>0</v>
      </c>
    </row>
    <row r="127" spans="1:10" x14ac:dyDescent="0.2">
      <c r="A127" s="1">
        <v>43087</v>
      </c>
      <c r="B127">
        <v>110377.7512</v>
      </c>
      <c r="C127">
        <v>109804.08643325002</v>
      </c>
      <c r="E127" s="1">
        <v>43087</v>
      </c>
      <c r="F127">
        <f>test_y_df!B127</f>
        <v>1.5426448249268501E-4</v>
      </c>
      <c r="G127">
        <f>test_y_df!D127</f>
        <v>-3.840417598806759E-3</v>
      </c>
      <c r="H127">
        <f t="shared" si="2"/>
        <v>7.9226147351384082E-4</v>
      </c>
      <c r="I127">
        <f t="shared" si="3"/>
        <v>8.6906982548997595E-4</v>
      </c>
      <c r="J127">
        <v>0</v>
      </c>
    </row>
    <row r="128" spans="1:10" x14ac:dyDescent="0.2">
      <c r="A128" s="1">
        <v>43088</v>
      </c>
      <c r="B128">
        <v>109954.42120000001</v>
      </c>
      <c r="C128">
        <v>110225.35643325001</v>
      </c>
      <c r="E128" s="1">
        <v>43088</v>
      </c>
      <c r="F128">
        <f>test_y_df!B128</f>
        <v>9.0152364028052998E-4</v>
      </c>
      <c r="G128">
        <f>test_y_df!D128</f>
        <v>-5.2401092937097427E-4</v>
      </c>
      <c r="H128">
        <f t="shared" si="2"/>
        <v>8.5858960690255641E-4</v>
      </c>
      <c r="I128">
        <f t="shared" si="3"/>
        <v>8.6906982548997595E-4</v>
      </c>
      <c r="J128">
        <v>0</v>
      </c>
    </row>
    <row r="129" spans="1:10" x14ac:dyDescent="0.2">
      <c r="A129" s="1">
        <v>43089</v>
      </c>
      <c r="B129">
        <v>109896.88119999999</v>
      </c>
      <c r="C129">
        <v>110167.67643324999</v>
      </c>
      <c r="E129" s="1">
        <v>43089</v>
      </c>
      <c r="F129">
        <f>test_y_df!B129</f>
        <v>8.7006982548997597E-4</v>
      </c>
      <c r="G129">
        <f>test_y_df!D129</f>
        <v>2.0596936673782399E-3</v>
      </c>
      <c r="H129">
        <f t="shared" si="2"/>
        <v>9.102636988375407E-4</v>
      </c>
      <c r="I129">
        <f t="shared" si="3"/>
        <v>8.6906982548997595E-4</v>
      </c>
      <c r="J129">
        <v>0</v>
      </c>
    </row>
    <row r="130" spans="1:10" x14ac:dyDescent="0.2">
      <c r="A130" s="1">
        <v>43090</v>
      </c>
      <c r="B130">
        <v>110122.93119999999</v>
      </c>
      <c r="C130">
        <v>110394.27643324999</v>
      </c>
      <c r="E130" s="1">
        <v>43090</v>
      </c>
      <c r="F130">
        <f>test_y_df!B130</f>
        <v>8.7006982548997597E-4</v>
      </c>
      <c r="G130">
        <f>test_y_df!D130</f>
        <v>-2.6160400627847066E-4</v>
      </c>
      <c r="H130">
        <f t="shared" si="2"/>
        <v>8.6383774536440648E-4</v>
      </c>
      <c r="I130">
        <f t="shared" si="3"/>
        <v>8.6906982548997595E-4</v>
      </c>
      <c r="J130">
        <v>0</v>
      </c>
    </row>
    <row r="131" spans="1:10" x14ac:dyDescent="0.2">
      <c r="A131" s="1">
        <v>43091</v>
      </c>
      <c r="B131">
        <v>110094.1612</v>
      </c>
      <c r="C131">
        <v>110365.43643325</v>
      </c>
      <c r="E131" s="1">
        <v>43091</v>
      </c>
      <c r="F131">
        <f>test_y_df!B131</f>
        <v>8.7006982548997597E-4</v>
      </c>
      <c r="G131">
        <f>test_y_df!D131</f>
        <v>-1.1962169638517932E-3</v>
      </c>
      <c r="H131">
        <f t="shared" ref="H131:H135" si="4">G131/50+$J$1</f>
        <v>8.4514548621294008E-4</v>
      </c>
      <c r="I131">
        <f t="shared" ref="I131:I135" si="5">$J$1</f>
        <v>8.6906982548997595E-4</v>
      </c>
      <c r="J131">
        <v>0</v>
      </c>
    </row>
    <row r="132" spans="1:10" x14ac:dyDescent="0.2">
      <c r="A132" s="1">
        <v>43095</v>
      </c>
      <c r="B132">
        <v>109962.6412</v>
      </c>
      <c r="C132">
        <v>110233.59643325</v>
      </c>
      <c r="E132" s="1">
        <v>43095</v>
      </c>
      <c r="F132">
        <f>test_y_df!B132</f>
        <v>8.7006982548997597E-4</v>
      </c>
      <c r="G132">
        <f>test_y_df!D132</f>
        <v>4.8654515513303436E-4</v>
      </c>
      <c r="H132">
        <f t="shared" si="4"/>
        <v>8.7880072859263664E-4</v>
      </c>
      <c r="I132">
        <f t="shared" si="5"/>
        <v>8.6906982548997595E-4</v>
      </c>
      <c r="J132">
        <v>0</v>
      </c>
    </row>
    <row r="133" spans="1:10" x14ac:dyDescent="0.2">
      <c r="A133" s="1">
        <v>43096</v>
      </c>
      <c r="B133">
        <v>110016.07120000001</v>
      </c>
      <c r="C133">
        <v>110287.15643325</v>
      </c>
      <c r="E133" s="1">
        <v>43096</v>
      </c>
      <c r="F133">
        <f>test_y_df!B133</f>
        <v>8.7006982548997597E-4</v>
      </c>
      <c r="G133">
        <f>test_y_df!D133</f>
        <v>2.0574592248990401E-3</v>
      </c>
      <c r="H133">
        <f t="shared" si="4"/>
        <v>9.1021900998795673E-4</v>
      </c>
      <c r="I133">
        <f t="shared" si="5"/>
        <v>8.6906982548997595E-4</v>
      </c>
      <c r="J133">
        <v>0</v>
      </c>
    </row>
    <row r="134" spans="1:10" x14ac:dyDescent="0.2">
      <c r="A134" s="1">
        <v>43097</v>
      </c>
      <c r="B134">
        <v>110242.12120000001</v>
      </c>
      <c r="C134">
        <v>110513.75643325</v>
      </c>
      <c r="E134" s="1">
        <v>43097</v>
      </c>
      <c r="F134">
        <f>test_y_df!B134</f>
        <v>8.7006982548997597E-4</v>
      </c>
      <c r="G134">
        <f>test_y_df!D134</f>
        <v>-3.7704856833538315E-3</v>
      </c>
      <c r="H134">
        <f t="shared" si="4"/>
        <v>7.9366011182289932E-4</v>
      </c>
      <c r="I134">
        <f t="shared" si="5"/>
        <v>8.6906982548997595E-4</v>
      </c>
      <c r="J134">
        <v>0</v>
      </c>
    </row>
    <row r="135" spans="1:10" x14ac:dyDescent="0.2">
      <c r="A135" s="1">
        <v>43098</v>
      </c>
      <c r="B135">
        <v>109827.01120000001</v>
      </c>
      <c r="C135">
        <v>110097.63643325001</v>
      </c>
      <c r="E135" s="1">
        <v>43098</v>
      </c>
      <c r="F135">
        <f>test_y_df!B135</f>
        <v>9.0152364028052998E-4</v>
      </c>
      <c r="G135">
        <f>test_y_df!D135</f>
        <v>0</v>
      </c>
      <c r="H135">
        <f t="shared" si="4"/>
        <v>8.6906982548997595E-4</v>
      </c>
      <c r="I135">
        <f t="shared" si="5"/>
        <v>8.6906982548997595E-4</v>
      </c>
      <c r="J135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test_y_df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 Duan</dc:creator>
  <cp:lastModifiedBy>雨辰 段</cp:lastModifiedBy>
  <dcterms:created xsi:type="dcterms:W3CDTF">2019-11-14T09:18:53Z</dcterms:created>
  <dcterms:modified xsi:type="dcterms:W3CDTF">2019-11-22T03:03:45Z</dcterms:modified>
</cp:coreProperties>
</file>