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ss\OneDrive\Desktop\"/>
    </mc:Choice>
  </mc:AlternateContent>
  <xr:revisionPtr revIDLastSave="0" documentId="8_{B6A4A425-E0F5-4D58-B713-251981E01B88}" xr6:coauthVersionLast="45" xr6:coauthVersionMax="45" xr10:uidLastSave="{00000000-0000-0000-0000-000000000000}"/>
  <bookViews>
    <workbookView xWindow="-98" yWindow="-98" windowWidth="28996" windowHeight="15796" activeTab="2" xr2:uid="{00000000-000D-0000-FFFF-FFFF00000000}"/>
  </bookViews>
  <sheets>
    <sheet name="Sheet1" sheetId="2" r:id="rId1"/>
    <sheet name="Chart1" sheetId="3" r:id="rId2"/>
    <sheet name="test_y_df" sheetId="1" r:id="rId3"/>
  </sheets>
  <definedNames>
    <definedName name="_xlnm._FilterDatabase" localSheetId="2" hidden="1">test_y_df!$A$1:$H$423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00" i="1" l="1"/>
  <c r="J399" i="1"/>
  <c r="J234" i="1"/>
  <c r="J233" i="1"/>
  <c r="J24" i="1"/>
  <c r="J25" i="1"/>
  <c r="J27" i="1"/>
  <c r="J28" i="1"/>
  <c r="J196" i="1"/>
  <c r="J195" i="1"/>
  <c r="J205" i="1"/>
  <c r="J206" i="1"/>
  <c r="F3" i="1" l="1"/>
  <c r="D422" i="1"/>
  <c r="D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2" i="1"/>
  <c r="D87" i="1" l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O2" i="1" l="1"/>
  <c r="G121" i="1" s="1"/>
  <c r="G160" i="1" l="1"/>
  <c r="G59" i="1"/>
  <c r="G146" i="1"/>
  <c r="G398" i="1"/>
  <c r="G270" i="1"/>
  <c r="G419" i="1"/>
  <c r="G255" i="1"/>
  <c r="G210" i="1"/>
  <c r="G239" i="1"/>
  <c r="G172" i="1"/>
  <c r="G352" i="1"/>
  <c r="G330" i="1"/>
  <c r="G89" i="1"/>
  <c r="G318" i="1"/>
  <c r="G119" i="1"/>
  <c r="G234" i="1"/>
  <c r="G97" i="1"/>
  <c r="G175" i="1"/>
  <c r="G188" i="1"/>
  <c r="G43" i="1"/>
  <c r="G349" i="1"/>
  <c r="G177" i="1"/>
  <c r="G420" i="1"/>
  <c r="G166" i="1"/>
  <c r="G421" i="1"/>
  <c r="G71" i="1"/>
  <c r="G228" i="1"/>
  <c r="G401" i="1"/>
  <c r="G346" i="1"/>
  <c r="G301" i="1"/>
  <c r="G366" i="1"/>
  <c r="G272" i="1"/>
  <c r="G44" i="1"/>
  <c r="G189" i="1"/>
  <c r="G169" i="1"/>
  <c r="G202" i="1"/>
  <c r="G58" i="1"/>
  <c r="G83" i="1"/>
  <c r="G240" i="1"/>
  <c r="G365" i="1"/>
  <c r="G216" i="1"/>
  <c r="G331" i="1"/>
  <c r="G56" i="1"/>
  <c r="G225" i="1"/>
  <c r="G229" i="1"/>
  <c r="G214" i="1"/>
  <c r="G70" i="1"/>
  <c r="G96" i="1"/>
  <c r="G252" i="1"/>
  <c r="G328" i="1"/>
  <c r="G277" i="1"/>
  <c r="G408" i="1"/>
  <c r="G101" i="1"/>
  <c r="G254" i="1"/>
  <c r="G407" i="1"/>
  <c r="G113" i="1"/>
  <c r="G48" i="1"/>
  <c r="G176" i="1"/>
  <c r="G384" i="1"/>
  <c r="G208" i="1"/>
  <c r="G185" i="1"/>
  <c r="G379" i="1"/>
  <c r="G125" i="1"/>
  <c r="G391" i="1"/>
  <c r="G313" i="1"/>
  <c r="G380" i="1"/>
  <c r="G42" i="1"/>
  <c r="G211" i="1"/>
  <c r="G404" i="1"/>
  <c r="G79" i="1"/>
  <c r="G68" i="1"/>
  <c r="G237" i="1"/>
  <c r="G337" i="1"/>
  <c r="G226" i="1"/>
  <c r="G82" i="1"/>
  <c r="G108" i="1"/>
  <c r="G276" i="1"/>
  <c r="G134" i="1"/>
  <c r="G360" i="1"/>
  <c r="G410" i="1"/>
  <c r="G55" i="1"/>
  <c r="G145" i="1"/>
  <c r="G54" i="1"/>
  <c r="G309" i="1"/>
  <c r="G80" i="1"/>
  <c r="G249" i="1"/>
  <c r="G45" i="1"/>
  <c r="G250" i="1"/>
  <c r="G95" i="1"/>
  <c r="G132" i="1"/>
  <c r="G288" i="1"/>
  <c r="G322" i="1"/>
  <c r="G336" i="1"/>
  <c r="G287" i="1"/>
  <c r="G402" i="1"/>
  <c r="G363" i="1"/>
  <c r="G196" i="1"/>
  <c r="G199" i="1"/>
  <c r="G387" i="1"/>
  <c r="G278" i="1"/>
  <c r="G367" i="1"/>
  <c r="G200" i="1"/>
  <c r="G90" i="1"/>
  <c r="G92" i="1"/>
  <c r="G290" i="1"/>
  <c r="G340" i="1"/>
  <c r="G392" i="1"/>
  <c r="G385" i="1"/>
  <c r="G315" i="1"/>
  <c r="G164" i="1"/>
  <c r="G241" i="1"/>
  <c r="G232" i="1"/>
  <c r="G257" i="1"/>
  <c r="G382" i="1"/>
  <c r="G173" i="1"/>
  <c r="G236" i="1"/>
  <c r="G102" i="1"/>
  <c r="G381" i="1"/>
  <c r="G66" i="1"/>
  <c r="G235" i="1"/>
  <c r="G393" i="1"/>
  <c r="G128" i="1"/>
  <c r="G93" i="1"/>
  <c r="G261" i="1"/>
  <c r="G81" i="1"/>
  <c r="G334" i="1"/>
  <c r="G215" i="1"/>
  <c r="G144" i="1"/>
  <c r="G300" i="1"/>
  <c r="G386" i="1"/>
  <c r="G246" i="1"/>
  <c r="G154" i="1"/>
  <c r="G354" i="1"/>
  <c r="G184" i="1"/>
  <c r="G378" i="1"/>
  <c r="G343" i="1"/>
  <c r="G412" i="1"/>
  <c r="G67" i="1"/>
  <c r="G193" i="1"/>
  <c r="G289" i="1"/>
  <c r="G233" i="1"/>
  <c r="G333" i="1"/>
  <c r="G244" i="1"/>
  <c r="G114" i="1"/>
  <c r="G271" i="1"/>
  <c r="G262" i="1"/>
  <c r="G140" i="1"/>
  <c r="G105" i="1"/>
  <c r="G321" i="1"/>
  <c r="G94" i="1"/>
  <c r="G179" i="1"/>
  <c r="G383" i="1"/>
  <c r="G156" i="1"/>
  <c r="G312" i="1"/>
  <c r="G282" i="1"/>
  <c r="G133" i="1"/>
  <c r="G258" i="1"/>
  <c r="G265" i="1"/>
  <c r="G181" i="1"/>
  <c r="G414" i="1"/>
  <c r="G224" i="1"/>
  <c r="G390" i="1"/>
  <c r="G303" i="1"/>
  <c r="G137" i="1"/>
  <c r="G223" i="1"/>
  <c r="G364" i="1"/>
  <c r="G351" i="1"/>
  <c r="G308" i="1"/>
  <c r="G281" i="1"/>
  <c r="G296" i="1"/>
  <c r="G417" i="1"/>
  <c r="G88" i="1"/>
  <c r="G372" i="1"/>
  <c r="G356" i="1"/>
  <c r="G126" i="1"/>
  <c r="G91" i="1"/>
  <c r="G283" i="1"/>
  <c r="G370" i="1"/>
  <c r="G212" i="1"/>
  <c r="G117" i="1"/>
  <c r="G274" i="1"/>
  <c r="G106" i="1"/>
  <c r="G251" i="1"/>
  <c r="G72" i="1"/>
  <c r="G168" i="1"/>
  <c r="G324" i="1"/>
  <c r="G231" i="1"/>
  <c r="G198" i="1"/>
  <c r="G165" i="1"/>
  <c r="G267" i="1"/>
  <c r="G359" i="1"/>
  <c r="G279" i="1"/>
  <c r="G409" i="1"/>
  <c r="G266" i="1"/>
  <c r="G399" i="1"/>
  <c r="G152" i="1"/>
  <c r="G197" i="1"/>
  <c r="G286" i="1"/>
  <c r="G338" i="1"/>
  <c r="G135" i="1"/>
  <c r="G368" i="1"/>
  <c r="G256" i="1"/>
  <c r="G209" i="1"/>
  <c r="G418" i="1"/>
  <c r="G350" i="1"/>
  <c r="G221" i="1"/>
  <c r="G310" i="1"/>
  <c r="G147" i="1"/>
  <c r="G411" i="1"/>
  <c r="G285" i="1"/>
  <c r="G100" i="1"/>
  <c r="G268" i="1"/>
  <c r="G377" i="1"/>
  <c r="G84" i="1"/>
  <c r="G245" i="1"/>
  <c r="G273" i="1"/>
  <c r="G138" i="1"/>
  <c r="G191" i="1"/>
  <c r="G127" i="1"/>
  <c r="G295" i="1"/>
  <c r="G131" i="1"/>
  <c r="G416" i="1"/>
  <c r="G129" i="1"/>
  <c r="G358" i="1"/>
  <c r="G118" i="1"/>
  <c r="G335" i="1"/>
  <c r="G205" i="1"/>
  <c r="G180" i="1"/>
  <c r="G116" i="1"/>
  <c r="G161" i="1"/>
  <c r="G326" i="1"/>
  <c r="G396" i="1"/>
  <c r="G247" i="1"/>
  <c r="G149" i="1"/>
  <c r="G183" i="1"/>
  <c r="G38" i="1"/>
  <c r="G155" i="1"/>
  <c r="G248" i="1"/>
  <c r="G415" i="1"/>
  <c r="G39" i="1"/>
  <c r="G422" i="1"/>
  <c r="G305" i="1"/>
  <c r="G120" i="1"/>
  <c r="G57" i="1"/>
  <c r="G294" i="1"/>
  <c r="G136" i="1"/>
  <c r="G170" i="1"/>
  <c r="G2" i="1"/>
  <c r="H2" i="1" s="1"/>
  <c r="G344" i="1"/>
  <c r="G182" i="1"/>
  <c r="G299" i="1"/>
  <c r="G403" i="1"/>
  <c r="G150" i="1"/>
  <c r="G280" i="1"/>
  <c r="G314" i="1"/>
  <c r="G110" i="1"/>
  <c r="G311" i="1"/>
  <c r="G115" i="1"/>
  <c r="G195" i="1"/>
  <c r="G264" i="1"/>
  <c r="G104" i="1"/>
  <c r="G394" i="1"/>
  <c r="G77" i="1"/>
  <c r="G64" i="1"/>
  <c r="G111" i="1"/>
  <c r="G242" i="1"/>
  <c r="G98" i="1"/>
  <c r="G85" i="1"/>
  <c r="G190" i="1"/>
  <c r="G148" i="1"/>
  <c r="G345" i="1"/>
  <c r="G157" i="1"/>
  <c r="G65" i="1"/>
  <c r="G52" i="1"/>
  <c r="G243" i="1"/>
  <c r="G99" i="1"/>
  <c r="G230" i="1"/>
  <c r="G86" i="1"/>
  <c r="G73" i="1"/>
  <c r="G213" i="1"/>
  <c r="G339" i="1"/>
  <c r="G53" i="1"/>
  <c r="G40" i="1"/>
  <c r="G87" i="1"/>
  <c r="G218" i="1"/>
  <c r="G74" i="1"/>
  <c r="G61" i="1"/>
  <c r="G46" i="1"/>
  <c r="G260" i="1"/>
  <c r="G162" i="1"/>
  <c r="G178" i="1"/>
  <c r="G41" i="1"/>
  <c r="G219" i="1"/>
  <c r="G75" i="1"/>
  <c r="G206" i="1"/>
  <c r="G62" i="1"/>
  <c r="G49" i="1"/>
  <c r="G357" i="1"/>
  <c r="G69" i="1"/>
  <c r="G320" i="1"/>
  <c r="G306" i="1"/>
  <c r="G51" i="1"/>
  <c r="G201" i="1"/>
  <c r="G103" i="1"/>
  <c r="G293" i="1"/>
  <c r="G327" i="1"/>
  <c r="G207" i="1"/>
  <c r="G63" i="1"/>
  <c r="G194" i="1"/>
  <c r="G50" i="1"/>
  <c r="G167" i="1"/>
  <c r="G259" i="1"/>
  <c r="G292" i="1"/>
  <c r="G362" i="1"/>
  <c r="G269" i="1"/>
  <c r="G406" i="1"/>
  <c r="G159" i="1"/>
  <c r="G400" i="1"/>
  <c r="G369" i="1"/>
  <c r="G112" i="1"/>
  <c r="G304" i="1"/>
  <c r="G389" i="1"/>
  <c r="G217" i="1"/>
  <c r="G329" i="1"/>
  <c r="G405" i="1"/>
  <c r="G174" i="1"/>
  <c r="G263" i="1"/>
  <c r="G139" i="1"/>
  <c r="G307" i="1"/>
  <c r="G323" i="1"/>
  <c r="G203" i="1"/>
  <c r="G141" i="1"/>
  <c r="G227" i="1"/>
  <c r="G130" i="1"/>
  <c r="G348" i="1"/>
  <c r="G373" i="1"/>
  <c r="G192" i="1"/>
  <c r="G253" i="1"/>
  <c r="G275" i="1"/>
  <c r="G76" i="1"/>
  <c r="G163" i="1"/>
  <c r="G355" i="1"/>
  <c r="G158" i="1"/>
  <c r="G376" i="1"/>
  <c r="G187" i="1"/>
  <c r="G342" i="1"/>
  <c r="G332" i="1"/>
  <c r="G291" i="1"/>
  <c r="G284" i="1"/>
  <c r="G220" i="1"/>
  <c r="G297" i="1"/>
  <c r="G302" i="1"/>
  <c r="G123" i="1"/>
  <c r="G325" i="1"/>
  <c r="G107" i="1"/>
  <c r="G78" i="1"/>
  <c r="G388" i="1"/>
  <c r="G375" i="1"/>
  <c r="G341" i="1"/>
  <c r="G122" i="1"/>
  <c r="G374" i="1"/>
  <c r="G317" i="1"/>
  <c r="G143" i="1"/>
  <c r="G171" i="1"/>
  <c r="G353" i="1"/>
  <c r="G238" i="1"/>
  <c r="G124" i="1"/>
  <c r="G316" i="1"/>
  <c r="G222" i="1"/>
  <c r="G361" i="1"/>
  <c r="G413" i="1"/>
  <c r="G298" i="1"/>
  <c r="G186" i="1"/>
  <c r="G347" i="1"/>
  <c r="G151" i="1"/>
  <c r="G319" i="1"/>
  <c r="G60" i="1"/>
  <c r="G395" i="1"/>
  <c r="G153" i="1"/>
  <c r="G371" i="1"/>
  <c r="G142" i="1"/>
  <c r="G109" i="1"/>
  <c r="G47" i="1"/>
  <c r="G204" i="1"/>
  <c r="G397" i="1"/>
  <c r="D3" i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L2" i="1" l="1"/>
  <c r="G3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D423" i="1"/>
  <c r="M2" i="1"/>
  <c r="O5" i="1"/>
  <c r="L4" i="1"/>
  <c r="M4" i="1" l="1"/>
  <c r="E2" i="1"/>
  <c r="M6" i="1" l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L6" i="1" s="1"/>
</calcChain>
</file>

<file path=xl/sharedStrings.xml><?xml version="1.0" encoding="utf-8"?>
<sst xmlns="http://schemas.openxmlformats.org/spreadsheetml/2006/main" count="18" uniqueCount="16">
  <si>
    <t>Date</t>
    <phoneticPr fontId="18" type="noConversion"/>
  </si>
  <si>
    <t>signal</t>
    <phoneticPr fontId="18" type="noConversion"/>
  </si>
  <si>
    <t>Corr</t>
    <phoneticPr fontId="18" type="noConversion"/>
  </si>
  <si>
    <t>spyClose</t>
  </si>
  <si>
    <t>spyRet</t>
  </si>
  <si>
    <t>spyCumulRet</t>
  </si>
  <si>
    <t>position</t>
  </si>
  <si>
    <t>portfRet</t>
  </si>
  <si>
    <t>portfCumulRet</t>
  </si>
  <si>
    <t>riskFactor</t>
  </si>
  <si>
    <t>portf_MaxDraw</t>
  </si>
  <si>
    <t>portf_SD</t>
  </si>
  <si>
    <t>spy_MaxDaw</t>
  </si>
  <si>
    <t>spy_SD</t>
  </si>
  <si>
    <t>spy_Sharpe</t>
  </si>
  <si>
    <t>portf_Sharpe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</si>
</sst>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164" formatCode="0.00_);[Red]\(0.00\)"/>
    <numFmt numFmtId="165" formatCode="0.0000_);[Red]\(0.0000\)"/>
    <numFmt numFmtId="166" formatCode="0.0000"/>
    <numFmt numFmtId="167" formatCode="0.000"/>
    <numFmt numFmtId="168" formatCode="0.0000%"/>
  </numFmts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2" fontId="19" fillId="0" borderId="10" xfId="0" applyNumberFormat="1" applyFont="1" applyBorder="1" applyAlignment="1">
      <alignment horizontal="center" vertical="center"/>
    </xf>
    <xf numFmtId="7" fontId="19" fillId="0" borderId="10" xfId="0" applyNumberFormat="1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/>
    </xf>
    <xf numFmtId="7" fontId="0" fillId="0" borderId="0" xfId="0" applyNumberFormat="1">
      <alignment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  <xf numFmtId="164" fontId="0" fillId="0" borderId="0" xfId="0" applyNumberFormat="1">
      <alignment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>
      <alignment vertical="center"/>
    </xf>
    <xf numFmtId="168" fontId="0" fillId="0" borderId="0" xfId="0" applyNumberFormat="1">
      <alignment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19" fillId="33" borderId="17" xfId="0" applyFont="1" applyFill="1" applyBorder="1" applyAlignment="1">
      <alignment horizontal="center" vertical="center"/>
    </xf>
    <xf numFmtId="167" fontId="20" fillId="0" borderId="13" xfId="0" applyNumberFormat="1" applyFont="1" applyBorder="1">
      <alignment vertical="center"/>
    </xf>
    <xf numFmtId="167" fontId="20" fillId="0" borderId="14" xfId="0" applyNumberFormat="1" applyFont="1" applyBorder="1">
      <alignment vertical="center"/>
    </xf>
    <xf numFmtId="166" fontId="20" fillId="0" borderId="18" xfId="0" applyNumberFormat="1" applyFont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166" fontId="20" fillId="0" borderId="13" xfId="0" applyNumberFormat="1" applyFont="1" applyBorder="1">
      <alignment vertical="center"/>
    </xf>
    <xf numFmtId="166" fontId="20" fillId="0" borderId="14" xfId="0" applyNumberFormat="1" applyFont="1" applyBorder="1">
      <alignment vertical="center"/>
    </xf>
    <xf numFmtId="2" fontId="20" fillId="0" borderId="18" xfId="0" applyNumberFormat="1" applyFont="1" applyBorder="1">
      <alignment vertical="center"/>
    </xf>
    <xf numFmtId="2" fontId="20" fillId="0" borderId="15" xfId="0" applyNumberFormat="1" applyFont="1" applyBorder="1">
      <alignment vertical="center"/>
    </xf>
    <xf numFmtId="2" fontId="20" fillId="0" borderId="16" xfId="0" applyNumberFormat="1" applyFont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Sheet1!$A$2:$A$422</c:f>
              <c:numCache>
                <c:formatCode>0.0000_);[Red]\(0.0000\)</c:formatCode>
                <c:ptCount val="421"/>
                <c:pt idx="0">
                  <c:v>6.2709250920873702E-4</c:v>
                </c:pt>
                <c:pt idx="1">
                  <c:v>-3.39527465994316E-4</c:v>
                </c:pt>
                <c:pt idx="2">
                  <c:v>8.0711211822379004E-4</c:v>
                </c:pt>
                <c:pt idx="3">
                  <c:v>8.0711211822379004E-4</c:v>
                </c:pt>
                <c:pt idx="4">
                  <c:v>-1.47935395921503E-3</c:v>
                </c:pt>
                <c:pt idx="5">
                  <c:v>8.0711211822379004E-4</c:v>
                </c:pt>
                <c:pt idx="6">
                  <c:v>7.6587404631080702E-4</c:v>
                </c:pt>
                <c:pt idx="7">
                  <c:v>8.0711211822379004E-4</c:v>
                </c:pt>
                <c:pt idx="8">
                  <c:v>5.9115407625194702E-4</c:v>
                </c:pt>
                <c:pt idx="9">
                  <c:v>8.0711211822379004E-4</c:v>
                </c:pt>
                <c:pt idx="10">
                  <c:v>7.6587404631080702E-4</c:v>
                </c:pt>
                <c:pt idx="11">
                  <c:v>7.6587404631080702E-4</c:v>
                </c:pt>
                <c:pt idx="12">
                  <c:v>7.7117368526700004E-4</c:v>
                </c:pt>
                <c:pt idx="13">
                  <c:v>7.84408983793572E-4</c:v>
                </c:pt>
                <c:pt idx="14">
                  <c:v>7.6587404631080702E-4</c:v>
                </c:pt>
                <c:pt idx="15">
                  <c:v>8.0711211822379004E-4</c:v>
                </c:pt>
                <c:pt idx="16">
                  <c:v>8.0711211822379004E-4</c:v>
                </c:pt>
                <c:pt idx="17">
                  <c:v>7.2993561335401799E-4</c:v>
                </c:pt>
                <c:pt idx="18">
                  <c:v>7.6587404631080702E-4</c:v>
                </c:pt>
                <c:pt idx="19">
                  <c:v>7.6587404631080702E-4</c:v>
                </c:pt>
                <c:pt idx="20">
                  <c:v>7.2993561335401799E-4</c:v>
                </c:pt>
                <c:pt idx="21">
                  <c:v>7.7117368526700004E-4</c:v>
                </c:pt>
                <c:pt idx="22">
                  <c:v>8.1477498228592099E-4</c:v>
                </c:pt>
                <c:pt idx="23">
                  <c:v>-1.0184509673098901E-2</c:v>
                </c:pt>
                <c:pt idx="24">
                  <c:v>9.3253610237431397E-4</c:v>
                </c:pt>
                <c:pt idx="25">
                  <c:v>8.0711211822379004E-4</c:v>
                </c:pt>
                <c:pt idx="26">
                  <c:v>-1.0184509673098901E-2</c:v>
                </c:pt>
                <c:pt idx="27">
                  <c:v>7.6587404631080702E-4</c:v>
                </c:pt>
                <c:pt idx="28">
                  <c:v>7.6587404631080702E-4</c:v>
                </c:pt>
                <c:pt idx="29">
                  <c:v>7.6587404631080702E-4</c:v>
                </c:pt>
                <c:pt idx="30">
                  <c:v>7.6587404631080702E-4</c:v>
                </c:pt>
                <c:pt idx="31">
                  <c:v>7.6587404631080702E-4</c:v>
                </c:pt>
                <c:pt idx="32">
                  <c:v>8.0711211822379004E-4</c:v>
                </c:pt>
                <c:pt idx="33">
                  <c:v>7.6587404631080702E-4</c:v>
                </c:pt>
                <c:pt idx="34">
                  <c:v>8.0711211822379004E-4</c:v>
                </c:pt>
                <c:pt idx="35">
                  <c:v>8.0711211822379004E-4</c:v>
                </c:pt>
                <c:pt idx="36">
                  <c:v>8.0711211822379004E-4</c:v>
                </c:pt>
                <c:pt idx="37">
                  <c:v>7.6587404631080702E-4</c:v>
                </c:pt>
                <c:pt idx="38">
                  <c:v>8.9313398498611898E-4</c:v>
                </c:pt>
                <c:pt idx="39">
                  <c:v>7.6587404631080702E-4</c:v>
                </c:pt>
                <c:pt idx="40">
                  <c:v>8.5189591307313595E-4</c:v>
                </c:pt>
                <c:pt idx="41">
                  <c:v>7.6587404631080702E-4</c:v>
                </c:pt>
                <c:pt idx="42">
                  <c:v>7.6587404631080702E-4</c:v>
                </c:pt>
                <c:pt idx="43">
                  <c:v>7.2993561335401799E-4</c:v>
                </c:pt>
                <c:pt idx="44">
                  <c:v>8.0711211822379004E-4</c:v>
                </c:pt>
                <c:pt idx="45">
                  <c:v>8.0711211822379004E-4</c:v>
                </c:pt>
                <c:pt idx="46">
                  <c:v>9.3253610237431397E-4</c:v>
                </c:pt>
                <c:pt idx="47">
                  <c:v>8.0711211822379004E-4</c:v>
                </c:pt>
                <c:pt idx="48">
                  <c:v>7.6587404631080702E-4</c:v>
                </c:pt>
                <c:pt idx="49">
                  <c:v>7.6587404631080702E-4</c:v>
                </c:pt>
                <c:pt idx="50">
                  <c:v>7.6587404631080702E-4</c:v>
                </c:pt>
                <c:pt idx="51">
                  <c:v>7.7117368526700004E-4</c:v>
                </c:pt>
                <c:pt idx="52">
                  <c:v>8.5189591307313595E-4</c:v>
                </c:pt>
                <c:pt idx="53">
                  <c:v>8.0711211822379004E-4</c:v>
                </c:pt>
                <c:pt idx="54">
                  <c:v>7.6587404631080702E-4</c:v>
                </c:pt>
                <c:pt idx="55">
                  <c:v>8.1477498228592099E-4</c:v>
                </c:pt>
                <c:pt idx="56">
                  <c:v>1.1776727729953401E-3</c:v>
                </c:pt>
                <c:pt idx="57">
                  <c:v>9.8451804086248092E-4</c:v>
                </c:pt>
                <c:pt idx="58">
                  <c:v>7.6587404631080702E-4</c:v>
                </c:pt>
                <c:pt idx="59">
                  <c:v>7.6587404631080702E-4</c:v>
                </c:pt>
                <c:pt idx="60">
                  <c:v>8.1477498228592099E-4</c:v>
                </c:pt>
                <c:pt idx="61">
                  <c:v>7.6587404631080702E-4</c:v>
                </c:pt>
                <c:pt idx="62">
                  <c:v>7.6587404631080702E-4</c:v>
                </c:pt>
                <c:pt idx="63">
                  <c:v>7.6587404631080702E-4</c:v>
                </c:pt>
                <c:pt idx="64">
                  <c:v>8.5601305419890305E-4</c:v>
                </c:pt>
                <c:pt idx="65">
                  <c:v>7.6587404631080702E-4</c:v>
                </c:pt>
                <c:pt idx="66">
                  <c:v>7.6587404631080702E-4</c:v>
                </c:pt>
                <c:pt idx="67">
                  <c:v>8.0711211822379004E-4</c:v>
                </c:pt>
                <c:pt idx="68">
                  <c:v>7.6587404631080702E-4</c:v>
                </c:pt>
                <c:pt idx="69">
                  <c:v>7.6587404631080702E-4</c:v>
                </c:pt>
                <c:pt idx="70">
                  <c:v>7.6587404631080702E-4</c:v>
                </c:pt>
                <c:pt idx="71">
                  <c:v>7.6587404631080702E-4</c:v>
                </c:pt>
                <c:pt idx="72">
                  <c:v>8.0711211822379004E-4</c:v>
                </c:pt>
                <c:pt idx="73">
                  <c:v>7.6587404631080702E-4</c:v>
                </c:pt>
                <c:pt idx="74">
                  <c:v>8.0711211822379004E-4</c:v>
                </c:pt>
                <c:pt idx="75">
                  <c:v>7.6587404631080702E-4</c:v>
                </c:pt>
                <c:pt idx="76">
                  <c:v>8.5189591307313595E-4</c:v>
                </c:pt>
                <c:pt idx="77">
                  <c:v>8.0711211822379004E-4</c:v>
                </c:pt>
                <c:pt idx="78">
                  <c:v>7.6587404631080702E-4</c:v>
                </c:pt>
                <c:pt idx="79">
                  <c:v>7.6587404631080702E-4</c:v>
                </c:pt>
                <c:pt idx="80">
                  <c:v>7.6587404631080702E-4</c:v>
                </c:pt>
                <c:pt idx="81">
                  <c:v>7.6587404631080702E-4</c:v>
                </c:pt>
                <c:pt idx="82">
                  <c:v>7.7117368526700004E-4</c:v>
                </c:pt>
                <c:pt idx="83">
                  <c:v>7.6587404631080702E-4</c:v>
                </c:pt>
                <c:pt idx="84">
                  <c:v>8.0711211822379004E-4</c:v>
                </c:pt>
                <c:pt idx="85">
                  <c:v>6.2709250920873702E-4</c:v>
                </c:pt>
                <c:pt idx="86">
                  <c:v>8.0711211822379004E-4</c:v>
                </c:pt>
                <c:pt idx="87">
                  <c:v>7.6587404631080702E-4</c:v>
                </c:pt>
                <c:pt idx="88">
                  <c:v>7.6587404631080702E-4</c:v>
                </c:pt>
                <c:pt idx="89">
                  <c:v>7.2993561335401799E-4</c:v>
                </c:pt>
                <c:pt idx="90">
                  <c:v>7.6587404631080702E-4</c:v>
                </c:pt>
                <c:pt idx="91">
                  <c:v>7.6587404631080702E-4</c:v>
                </c:pt>
                <c:pt idx="92">
                  <c:v>7.6587404631080702E-4</c:v>
                </c:pt>
                <c:pt idx="93">
                  <c:v>8.0711211822379004E-4</c:v>
                </c:pt>
                <c:pt idx="94">
                  <c:v>7.6587404631080702E-4</c:v>
                </c:pt>
                <c:pt idx="95">
                  <c:v>7.6587404631080702E-4</c:v>
                </c:pt>
                <c:pt idx="96">
                  <c:v>7.6587404631080702E-4</c:v>
                </c:pt>
                <c:pt idx="97">
                  <c:v>7.6587404631080702E-4</c:v>
                </c:pt>
                <c:pt idx="98">
                  <c:v>7.6587404631080702E-4</c:v>
                </c:pt>
                <c:pt idx="99">
                  <c:v>7.6587404631080702E-4</c:v>
                </c:pt>
                <c:pt idx="100">
                  <c:v>8.9313398498611898E-4</c:v>
                </c:pt>
                <c:pt idx="101">
                  <c:v>7.6587404631080702E-4</c:v>
                </c:pt>
                <c:pt idx="102">
                  <c:v>7.6587404631080702E-4</c:v>
                </c:pt>
                <c:pt idx="103">
                  <c:v>8.0711211822379004E-4</c:v>
                </c:pt>
                <c:pt idx="104">
                  <c:v>7.6587404631080702E-4</c:v>
                </c:pt>
                <c:pt idx="105">
                  <c:v>7.6587404631080702E-4</c:v>
                </c:pt>
                <c:pt idx="106">
                  <c:v>7.6587404631080702E-4</c:v>
                </c:pt>
                <c:pt idx="107">
                  <c:v>7.6587404631080702E-4</c:v>
                </c:pt>
                <c:pt idx="108">
                  <c:v>8.0711211822379004E-4</c:v>
                </c:pt>
                <c:pt idx="109">
                  <c:v>7.6587404631080702E-4</c:v>
                </c:pt>
                <c:pt idx="110">
                  <c:v>7.6587404631080702E-4</c:v>
                </c:pt>
                <c:pt idx="111">
                  <c:v>7.6587404631080702E-4</c:v>
                </c:pt>
                <c:pt idx="112">
                  <c:v>7.6587404631080702E-4</c:v>
                </c:pt>
                <c:pt idx="113">
                  <c:v>8.0711211822379004E-4</c:v>
                </c:pt>
                <c:pt idx="114">
                  <c:v>7.6587404631080702E-4</c:v>
                </c:pt>
                <c:pt idx="115">
                  <c:v>7.6587404631080702E-4</c:v>
                </c:pt>
                <c:pt idx="116">
                  <c:v>8.0711211822379004E-4</c:v>
                </c:pt>
                <c:pt idx="117">
                  <c:v>7.6587404631080702E-4</c:v>
                </c:pt>
                <c:pt idx="118">
                  <c:v>8.0711211822379004E-4</c:v>
                </c:pt>
                <c:pt idx="119">
                  <c:v>8.5189591307313595E-4</c:v>
                </c:pt>
                <c:pt idx="120">
                  <c:v>7.6587404631080702E-4</c:v>
                </c:pt>
                <c:pt idx="121">
                  <c:v>7.6587404631080702E-4</c:v>
                </c:pt>
                <c:pt idx="122">
                  <c:v>7.6587404631080702E-4</c:v>
                </c:pt>
                <c:pt idx="123">
                  <c:v>7.6587404631080702E-4</c:v>
                </c:pt>
                <c:pt idx="124">
                  <c:v>7.6587404631080702E-4</c:v>
                </c:pt>
                <c:pt idx="125">
                  <c:v>7.6587404631080702E-4</c:v>
                </c:pt>
                <c:pt idx="126">
                  <c:v>7.6587404631080702E-4</c:v>
                </c:pt>
                <c:pt idx="127">
                  <c:v>7.6587404631080702E-4</c:v>
                </c:pt>
                <c:pt idx="128">
                  <c:v>7.6587404631080702E-4</c:v>
                </c:pt>
                <c:pt idx="129">
                  <c:v>7.6587404631080702E-4</c:v>
                </c:pt>
                <c:pt idx="130">
                  <c:v>7.6587404631080702E-4</c:v>
                </c:pt>
                <c:pt idx="131">
                  <c:v>7.6587404631080702E-4</c:v>
                </c:pt>
                <c:pt idx="132">
                  <c:v>7.6587404631080702E-4</c:v>
                </c:pt>
                <c:pt idx="133">
                  <c:v>7.6587404631080702E-4</c:v>
                </c:pt>
                <c:pt idx="134">
                  <c:v>7.6587404631080702E-4</c:v>
                </c:pt>
                <c:pt idx="135">
                  <c:v>8.0711211822379004E-4</c:v>
                </c:pt>
                <c:pt idx="136">
                  <c:v>7.6587404631080702E-4</c:v>
                </c:pt>
                <c:pt idx="137">
                  <c:v>8.0711211822379004E-4</c:v>
                </c:pt>
                <c:pt idx="138">
                  <c:v>7.6587404631080702E-4</c:v>
                </c:pt>
                <c:pt idx="139">
                  <c:v>7.6587404631080702E-4</c:v>
                </c:pt>
                <c:pt idx="140">
                  <c:v>7.2993561335401799E-4</c:v>
                </c:pt>
                <c:pt idx="141">
                  <c:v>8.0711211822379004E-4</c:v>
                </c:pt>
                <c:pt idx="142">
                  <c:v>7.6587404631080702E-4</c:v>
                </c:pt>
                <c:pt idx="143">
                  <c:v>7.6587404631080702E-4</c:v>
                </c:pt>
                <c:pt idx="144">
                  <c:v>7.6587404631080702E-4</c:v>
                </c:pt>
                <c:pt idx="145">
                  <c:v>7.6587404631080702E-4</c:v>
                </c:pt>
                <c:pt idx="146">
                  <c:v>7.6587404631080702E-4</c:v>
                </c:pt>
                <c:pt idx="147">
                  <c:v>8.0711211822379004E-4</c:v>
                </c:pt>
                <c:pt idx="148">
                  <c:v>7.6587404631080702E-4</c:v>
                </c:pt>
                <c:pt idx="149">
                  <c:v>8.0711211822379004E-4</c:v>
                </c:pt>
                <c:pt idx="150">
                  <c:v>7.6587404631080702E-4</c:v>
                </c:pt>
                <c:pt idx="151">
                  <c:v>8.0711211822379004E-4</c:v>
                </c:pt>
                <c:pt idx="152">
                  <c:v>7.6587404631080702E-4</c:v>
                </c:pt>
                <c:pt idx="153">
                  <c:v>7.6587404631080702E-4</c:v>
                </c:pt>
                <c:pt idx="154">
                  <c:v>8.0711211822379004E-4</c:v>
                </c:pt>
                <c:pt idx="155">
                  <c:v>7.6587404631080702E-4</c:v>
                </c:pt>
                <c:pt idx="156">
                  <c:v>8.0711211822379004E-4</c:v>
                </c:pt>
                <c:pt idx="157">
                  <c:v>7.6587404631080702E-4</c:v>
                </c:pt>
                <c:pt idx="158">
                  <c:v>7.6587404631080702E-4</c:v>
                </c:pt>
                <c:pt idx="159">
                  <c:v>8.0711211822379004E-4</c:v>
                </c:pt>
                <c:pt idx="160">
                  <c:v>7.6587404631080702E-4</c:v>
                </c:pt>
                <c:pt idx="161">
                  <c:v>8.0711211822379004E-4</c:v>
                </c:pt>
                <c:pt idx="162">
                  <c:v>7.6587404631080702E-4</c:v>
                </c:pt>
                <c:pt idx="163">
                  <c:v>7.6587404631080702E-4</c:v>
                </c:pt>
                <c:pt idx="164">
                  <c:v>8.0711211822379004E-4</c:v>
                </c:pt>
                <c:pt idx="165">
                  <c:v>7.6587404631080702E-4</c:v>
                </c:pt>
                <c:pt idx="166">
                  <c:v>7.6587404631080702E-4</c:v>
                </c:pt>
                <c:pt idx="167">
                  <c:v>7.6587404631080702E-4</c:v>
                </c:pt>
                <c:pt idx="168">
                  <c:v>7.6587404631080702E-4</c:v>
                </c:pt>
                <c:pt idx="169">
                  <c:v>7.6587404631080702E-4</c:v>
                </c:pt>
                <c:pt idx="170">
                  <c:v>8.0711211822379004E-4</c:v>
                </c:pt>
                <c:pt idx="171">
                  <c:v>7.6587404631080702E-4</c:v>
                </c:pt>
                <c:pt idx="172">
                  <c:v>7.6587404631080702E-4</c:v>
                </c:pt>
                <c:pt idx="173">
                  <c:v>7.6587404631080702E-4</c:v>
                </c:pt>
                <c:pt idx="174">
                  <c:v>8.0711211822379004E-4</c:v>
                </c:pt>
                <c:pt idx="175">
                  <c:v>7.6587404631080702E-4</c:v>
                </c:pt>
                <c:pt idx="176">
                  <c:v>7.6587404631080702E-4</c:v>
                </c:pt>
                <c:pt idx="177">
                  <c:v>7.6587404631080702E-4</c:v>
                </c:pt>
                <c:pt idx="178">
                  <c:v>7.6587404631080702E-4</c:v>
                </c:pt>
                <c:pt idx="179">
                  <c:v>8.0711211822379004E-4</c:v>
                </c:pt>
                <c:pt idx="180">
                  <c:v>7.6587404631080702E-4</c:v>
                </c:pt>
                <c:pt idx="181">
                  <c:v>6.5625188176611396E-4</c:v>
                </c:pt>
                <c:pt idx="182">
                  <c:v>7.6587404631080702E-4</c:v>
                </c:pt>
                <c:pt idx="183">
                  <c:v>7.6587404631080702E-4</c:v>
                </c:pt>
                <c:pt idx="184">
                  <c:v>7.6587404631080702E-4</c:v>
                </c:pt>
                <c:pt idx="185">
                  <c:v>7.6587404631080702E-4</c:v>
                </c:pt>
                <c:pt idx="186">
                  <c:v>8.0711211822379004E-4</c:v>
                </c:pt>
                <c:pt idx="187">
                  <c:v>7.6587404631080702E-4</c:v>
                </c:pt>
                <c:pt idx="188">
                  <c:v>7.6587404631080702E-4</c:v>
                </c:pt>
                <c:pt idx="189">
                  <c:v>7.6587404631080702E-4</c:v>
                </c:pt>
                <c:pt idx="190">
                  <c:v>8.0711211822379004E-4</c:v>
                </c:pt>
                <c:pt idx="191">
                  <c:v>7.6587404631080702E-4</c:v>
                </c:pt>
                <c:pt idx="192">
                  <c:v>8.0711211822379004E-4</c:v>
                </c:pt>
                <c:pt idx="193">
                  <c:v>7.6587404631080702E-4</c:v>
                </c:pt>
                <c:pt idx="194">
                  <c:v>-1.0143271601186001E-2</c:v>
                </c:pt>
                <c:pt idx="195">
                  <c:v>8.1477498228592099E-4</c:v>
                </c:pt>
                <c:pt idx="196">
                  <c:v>7.6587404631080702E-4</c:v>
                </c:pt>
                <c:pt idx="197">
                  <c:v>7.6587404631080702E-4</c:v>
                </c:pt>
                <c:pt idx="198">
                  <c:v>9.3253610237431397E-4</c:v>
                </c:pt>
                <c:pt idx="199">
                  <c:v>8.0711211822379004E-4</c:v>
                </c:pt>
                <c:pt idx="200">
                  <c:v>8.5189591307313595E-4</c:v>
                </c:pt>
                <c:pt idx="201">
                  <c:v>7.6587404631080702E-4</c:v>
                </c:pt>
                <c:pt idx="202">
                  <c:v>7.6587404631080702E-4</c:v>
                </c:pt>
                <c:pt idx="203">
                  <c:v>7.6587404631080702E-4</c:v>
                </c:pt>
                <c:pt idx="204">
                  <c:v>-1.0184509673098901E-2</c:v>
                </c:pt>
                <c:pt idx="205">
                  <c:v>9.3253610237431397E-4</c:v>
                </c:pt>
                <c:pt idx="206">
                  <c:v>9.8451804086248092E-4</c:v>
                </c:pt>
                <c:pt idx="207">
                  <c:v>7.6587404631080702E-4</c:v>
                </c:pt>
                <c:pt idx="208">
                  <c:v>8.0711211822379004E-4</c:v>
                </c:pt>
                <c:pt idx="209">
                  <c:v>7.6587404631080702E-4</c:v>
                </c:pt>
                <c:pt idx="210">
                  <c:v>8.0711211822379004E-4</c:v>
                </c:pt>
                <c:pt idx="211">
                  <c:v>7.6587404631080702E-4</c:v>
                </c:pt>
                <c:pt idx="212">
                  <c:v>7.6587404631080702E-4</c:v>
                </c:pt>
                <c:pt idx="213">
                  <c:v>6.5625188176611396E-4</c:v>
                </c:pt>
                <c:pt idx="214">
                  <c:v>9.3253610237431397E-4</c:v>
                </c:pt>
                <c:pt idx="215">
                  <c:v>7.6587404631080702E-4</c:v>
                </c:pt>
                <c:pt idx="216">
                  <c:v>8.0711211822379004E-4</c:v>
                </c:pt>
                <c:pt idx="217">
                  <c:v>9.4327996894949799E-4</c:v>
                </c:pt>
                <c:pt idx="218">
                  <c:v>7.6587404631080702E-4</c:v>
                </c:pt>
                <c:pt idx="219">
                  <c:v>7.6587404631080702E-4</c:v>
                </c:pt>
                <c:pt idx="220">
                  <c:v>7.6587404631080702E-4</c:v>
                </c:pt>
                <c:pt idx="221">
                  <c:v>7.6587404631080702E-4</c:v>
                </c:pt>
                <c:pt idx="222">
                  <c:v>9.8451804086248092E-4</c:v>
                </c:pt>
                <c:pt idx="223">
                  <c:v>9.8451804086248092E-4</c:v>
                </c:pt>
                <c:pt idx="224">
                  <c:v>7.6587404631080702E-4</c:v>
                </c:pt>
                <c:pt idx="225">
                  <c:v>7.6587404631080702E-4</c:v>
                </c:pt>
                <c:pt idx="226">
                  <c:v>7.6587404631080702E-4</c:v>
                </c:pt>
                <c:pt idx="227">
                  <c:v>8.0711211822379004E-4</c:v>
                </c:pt>
                <c:pt idx="228">
                  <c:v>9.73774174287297E-4</c:v>
                </c:pt>
                <c:pt idx="229">
                  <c:v>7.6587404631080702E-4</c:v>
                </c:pt>
                <c:pt idx="230">
                  <c:v>7.6587404631080702E-4</c:v>
                </c:pt>
                <c:pt idx="231">
                  <c:v>7.6587404631080702E-4</c:v>
                </c:pt>
                <c:pt idx="232">
                  <c:v>-1.0184509673098901E-2</c:v>
                </c:pt>
                <c:pt idx="233">
                  <c:v>7.6587404631080702E-4</c:v>
                </c:pt>
                <c:pt idx="234">
                  <c:v>8.1477498228592099E-4</c:v>
                </c:pt>
                <c:pt idx="235">
                  <c:v>7.6587404631080702E-4</c:v>
                </c:pt>
                <c:pt idx="236">
                  <c:v>7.6587404631080702E-4</c:v>
                </c:pt>
                <c:pt idx="237">
                  <c:v>8.0711211822379004E-4</c:v>
                </c:pt>
                <c:pt idx="238">
                  <c:v>7.6587404631080702E-4</c:v>
                </c:pt>
                <c:pt idx="239">
                  <c:v>9.8451804086248092E-4</c:v>
                </c:pt>
                <c:pt idx="240">
                  <c:v>9.4327996894949799E-4</c:v>
                </c:pt>
                <c:pt idx="241">
                  <c:v>8.0711211822379004E-4</c:v>
                </c:pt>
                <c:pt idx="242">
                  <c:v>1.0599740809649099E-3</c:v>
                </c:pt>
                <c:pt idx="243">
                  <c:v>9.4327996894949799E-4</c:v>
                </c:pt>
                <c:pt idx="244">
                  <c:v>6.0536798969703504E-4</c:v>
                </c:pt>
                <c:pt idx="245">
                  <c:v>6.0536798969703504E-4</c:v>
                </c:pt>
                <c:pt idx="246">
                  <c:v>1.1776727729953401E-3</c:v>
                </c:pt>
                <c:pt idx="247">
                  <c:v>8.0711211822379004E-4</c:v>
                </c:pt>
                <c:pt idx="248">
                  <c:v>7.6587404631080702E-4</c:v>
                </c:pt>
                <c:pt idx="249">
                  <c:v>7.6587404631080702E-4</c:v>
                </c:pt>
                <c:pt idx="250">
                  <c:v>7.6587404631080702E-4</c:v>
                </c:pt>
                <c:pt idx="251">
                  <c:v>8.1477498228592099E-4</c:v>
                </c:pt>
                <c:pt idx="252">
                  <c:v>1.1776727729953401E-3</c:v>
                </c:pt>
                <c:pt idx="253">
                  <c:v>7.6587404631080702E-4</c:v>
                </c:pt>
                <c:pt idx="254">
                  <c:v>8.0711211822379004E-4</c:v>
                </c:pt>
                <c:pt idx="255">
                  <c:v>7.6587404631080702E-4</c:v>
                </c:pt>
                <c:pt idx="256">
                  <c:v>8.0711211822379004E-4</c:v>
                </c:pt>
                <c:pt idx="257">
                  <c:v>7.6587404631080702E-4</c:v>
                </c:pt>
                <c:pt idx="258">
                  <c:v>7.6587404631080702E-4</c:v>
                </c:pt>
                <c:pt idx="259">
                  <c:v>8.0711211822379004E-4</c:v>
                </c:pt>
                <c:pt idx="260">
                  <c:v>7.6587404631080702E-4</c:v>
                </c:pt>
                <c:pt idx="261">
                  <c:v>7.6587404631080702E-4</c:v>
                </c:pt>
                <c:pt idx="262">
                  <c:v>7.6587404631080702E-4</c:v>
                </c:pt>
                <c:pt idx="263">
                  <c:v>8.5189591307313595E-4</c:v>
                </c:pt>
                <c:pt idx="264">
                  <c:v>7.6587404631080702E-4</c:v>
                </c:pt>
                <c:pt idx="265">
                  <c:v>8.0711211822379004E-4</c:v>
                </c:pt>
                <c:pt idx="266">
                  <c:v>8.0711211822379004E-4</c:v>
                </c:pt>
                <c:pt idx="267">
                  <c:v>7.6587404631080702E-4</c:v>
                </c:pt>
                <c:pt idx="268">
                  <c:v>7.6587404631080702E-4</c:v>
                </c:pt>
                <c:pt idx="269">
                  <c:v>7.2993561335401799E-4</c:v>
                </c:pt>
                <c:pt idx="270">
                  <c:v>8.0711211822379004E-4</c:v>
                </c:pt>
                <c:pt idx="271">
                  <c:v>7.2993561335401799E-4</c:v>
                </c:pt>
                <c:pt idx="272">
                  <c:v>7.2993561335401799E-4</c:v>
                </c:pt>
                <c:pt idx="273">
                  <c:v>7.2993561335401799E-4</c:v>
                </c:pt>
                <c:pt idx="274">
                  <c:v>7.2993561335401799E-4</c:v>
                </c:pt>
                <c:pt idx="275">
                  <c:v>7.6587404631080702E-4</c:v>
                </c:pt>
                <c:pt idx="276">
                  <c:v>7.6587404631080702E-4</c:v>
                </c:pt>
                <c:pt idx="277">
                  <c:v>7.6587404631080702E-4</c:v>
                </c:pt>
                <c:pt idx="278">
                  <c:v>7.6587404631080702E-4</c:v>
                </c:pt>
                <c:pt idx="279">
                  <c:v>7.6587404631080702E-4</c:v>
                </c:pt>
                <c:pt idx="280">
                  <c:v>7.6587404631080702E-4</c:v>
                </c:pt>
                <c:pt idx="281">
                  <c:v>8.0711211822379004E-4</c:v>
                </c:pt>
                <c:pt idx="282">
                  <c:v>7.6587404631080702E-4</c:v>
                </c:pt>
                <c:pt idx="283">
                  <c:v>7.6587404631080702E-4</c:v>
                </c:pt>
                <c:pt idx="284">
                  <c:v>7.6587404631080702E-4</c:v>
                </c:pt>
                <c:pt idx="285">
                  <c:v>7.6587404631080702E-4</c:v>
                </c:pt>
                <c:pt idx="286">
                  <c:v>7.6587404631080702E-4</c:v>
                </c:pt>
                <c:pt idx="287">
                  <c:v>7.6587404631080702E-4</c:v>
                </c:pt>
                <c:pt idx="288">
                  <c:v>7.6587404631080702E-4</c:v>
                </c:pt>
                <c:pt idx="289">
                  <c:v>7.6587404631080702E-4</c:v>
                </c:pt>
                <c:pt idx="290">
                  <c:v>8.0711211822379004E-4</c:v>
                </c:pt>
                <c:pt idx="291">
                  <c:v>7.6587404631080702E-4</c:v>
                </c:pt>
                <c:pt idx="292">
                  <c:v>7.6587404631080702E-4</c:v>
                </c:pt>
                <c:pt idx="293">
                  <c:v>7.6587404631080702E-4</c:v>
                </c:pt>
                <c:pt idx="294">
                  <c:v>7.6587404631080702E-4</c:v>
                </c:pt>
                <c:pt idx="295">
                  <c:v>8.0711211822379004E-4</c:v>
                </c:pt>
                <c:pt idx="296">
                  <c:v>7.6587404631080702E-4</c:v>
                </c:pt>
                <c:pt idx="297">
                  <c:v>8.0711211822379004E-4</c:v>
                </c:pt>
                <c:pt idx="298">
                  <c:v>8.0711211822379004E-4</c:v>
                </c:pt>
                <c:pt idx="299">
                  <c:v>7.6587404631080702E-4</c:v>
                </c:pt>
                <c:pt idx="300">
                  <c:v>8.0711211822379004E-4</c:v>
                </c:pt>
                <c:pt idx="301">
                  <c:v>7.6587404631080702E-4</c:v>
                </c:pt>
                <c:pt idx="302">
                  <c:v>7.6587404631080702E-4</c:v>
                </c:pt>
                <c:pt idx="303">
                  <c:v>7.2993561335401799E-4</c:v>
                </c:pt>
                <c:pt idx="304">
                  <c:v>8.0711211822379004E-4</c:v>
                </c:pt>
                <c:pt idx="305">
                  <c:v>9.4327996894949799E-4</c:v>
                </c:pt>
                <c:pt idx="306">
                  <c:v>8.0711211822379004E-4</c:v>
                </c:pt>
                <c:pt idx="307">
                  <c:v>7.6587404631080702E-4</c:v>
                </c:pt>
                <c:pt idx="308">
                  <c:v>7.6587404631080702E-4</c:v>
                </c:pt>
                <c:pt idx="309">
                  <c:v>8.0711211822379004E-4</c:v>
                </c:pt>
                <c:pt idx="310">
                  <c:v>7.6587404631080702E-4</c:v>
                </c:pt>
                <c:pt idx="311">
                  <c:v>7.6587404631080702E-4</c:v>
                </c:pt>
                <c:pt idx="312">
                  <c:v>7.6587404631080702E-4</c:v>
                </c:pt>
                <c:pt idx="313">
                  <c:v>8.0711211822379004E-4</c:v>
                </c:pt>
                <c:pt idx="314">
                  <c:v>7.6587404631080702E-4</c:v>
                </c:pt>
                <c:pt idx="315">
                  <c:v>7.6587404631080702E-4</c:v>
                </c:pt>
                <c:pt idx="316">
                  <c:v>8.0711211822379004E-4</c:v>
                </c:pt>
                <c:pt idx="317">
                  <c:v>7.6587404631080702E-4</c:v>
                </c:pt>
                <c:pt idx="318">
                  <c:v>8.0711211822379004E-4</c:v>
                </c:pt>
                <c:pt idx="319">
                  <c:v>7.6587404631080702E-4</c:v>
                </c:pt>
                <c:pt idx="320">
                  <c:v>8.0711211822379004E-4</c:v>
                </c:pt>
                <c:pt idx="321">
                  <c:v>7.6587404631080702E-4</c:v>
                </c:pt>
                <c:pt idx="322">
                  <c:v>7.6587404631080702E-4</c:v>
                </c:pt>
                <c:pt idx="323">
                  <c:v>8.0711211822379004E-4</c:v>
                </c:pt>
                <c:pt idx="324">
                  <c:v>7.6587404631080702E-4</c:v>
                </c:pt>
                <c:pt idx="325">
                  <c:v>7.6587404631080702E-4</c:v>
                </c:pt>
                <c:pt idx="326">
                  <c:v>7.6587404631080702E-4</c:v>
                </c:pt>
                <c:pt idx="327">
                  <c:v>8.0711211822379004E-4</c:v>
                </c:pt>
                <c:pt idx="328">
                  <c:v>7.6587404631080702E-4</c:v>
                </c:pt>
                <c:pt idx="329">
                  <c:v>7.6587404631080702E-4</c:v>
                </c:pt>
                <c:pt idx="330">
                  <c:v>8.0711211822379004E-4</c:v>
                </c:pt>
                <c:pt idx="331">
                  <c:v>7.6587404631080702E-4</c:v>
                </c:pt>
                <c:pt idx="332">
                  <c:v>8.0711211822379004E-4</c:v>
                </c:pt>
                <c:pt idx="333">
                  <c:v>7.6587404631080702E-4</c:v>
                </c:pt>
                <c:pt idx="334">
                  <c:v>7.6587404631080702E-4</c:v>
                </c:pt>
                <c:pt idx="335">
                  <c:v>7.6587404631080702E-4</c:v>
                </c:pt>
                <c:pt idx="336">
                  <c:v>9.8451804086248092E-4</c:v>
                </c:pt>
                <c:pt idx="337">
                  <c:v>7.6587404631080702E-4</c:v>
                </c:pt>
                <c:pt idx="338">
                  <c:v>8.0711211822379004E-4</c:v>
                </c:pt>
                <c:pt idx="339">
                  <c:v>7.6587404631080702E-4</c:v>
                </c:pt>
                <c:pt idx="340">
                  <c:v>8.1477498228592099E-4</c:v>
                </c:pt>
                <c:pt idx="341">
                  <c:v>7.6587404631080702E-4</c:v>
                </c:pt>
                <c:pt idx="342">
                  <c:v>7.6587404631080702E-4</c:v>
                </c:pt>
                <c:pt idx="343">
                  <c:v>7.6587404631080702E-4</c:v>
                </c:pt>
                <c:pt idx="344">
                  <c:v>7.6587404631080702E-4</c:v>
                </c:pt>
                <c:pt idx="345">
                  <c:v>7.6587404631080702E-4</c:v>
                </c:pt>
                <c:pt idx="346">
                  <c:v>7.6587404631080702E-4</c:v>
                </c:pt>
                <c:pt idx="347">
                  <c:v>8.0711211822379004E-4</c:v>
                </c:pt>
                <c:pt idx="348">
                  <c:v>8.5189591307313595E-4</c:v>
                </c:pt>
                <c:pt idx="349">
                  <c:v>7.6587404631080702E-4</c:v>
                </c:pt>
                <c:pt idx="350">
                  <c:v>7.6587404631080702E-4</c:v>
                </c:pt>
                <c:pt idx="351">
                  <c:v>7.6587404631080702E-4</c:v>
                </c:pt>
                <c:pt idx="352">
                  <c:v>8.0711211822379004E-4</c:v>
                </c:pt>
                <c:pt idx="353">
                  <c:v>8.5189591307313595E-4</c:v>
                </c:pt>
                <c:pt idx="354">
                  <c:v>8.0711211822379004E-4</c:v>
                </c:pt>
                <c:pt idx="355">
                  <c:v>9.3253610237431397E-4</c:v>
                </c:pt>
                <c:pt idx="356">
                  <c:v>7.6587404631080702E-4</c:v>
                </c:pt>
                <c:pt idx="357">
                  <c:v>7.6587404631080702E-4</c:v>
                </c:pt>
                <c:pt idx="358">
                  <c:v>8.0711211822379004E-4</c:v>
                </c:pt>
                <c:pt idx="359">
                  <c:v>8.0711211822379004E-4</c:v>
                </c:pt>
                <c:pt idx="360">
                  <c:v>7.6587404631080702E-4</c:v>
                </c:pt>
                <c:pt idx="361">
                  <c:v>8.0711211822379004E-4</c:v>
                </c:pt>
                <c:pt idx="362">
                  <c:v>7.6587404631080702E-4</c:v>
                </c:pt>
                <c:pt idx="363">
                  <c:v>7.6587404631080702E-4</c:v>
                </c:pt>
                <c:pt idx="364">
                  <c:v>7.6587404631080702E-4</c:v>
                </c:pt>
                <c:pt idx="365">
                  <c:v>8.0711211822379004E-4</c:v>
                </c:pt>
                <c:pt idx="366">
                  <c:v>7.6587404631080702E-4</c:v>
                </c:pt>
                <c:pt idx="367">
                  <c:v>7.6587404631080702E-4</c:v>
                </c:pt>
                <c:pt idx="368">
                  <c:v>7.6587404631080702E-4</c:v>
                </c:pt>
                <c:pt idx="369">
                  <c:v>8.0711211822379004E-4</c:v>
                </c:pt>
                <c:pt idx="370">
                  <c:v>7.6587404631080702E-4</c:v>
                </c:pt>
                <c:pt idx="371">
                  <c:v>7.6587404631080702E-4</c:v>
                </c:pt>
                <c:pt idx="372">
                  <c:v>7.6587404631080702E-4</c:v>
                </c:pt>
                <c:pt idx="373">
                  <c:v>8.0711211822379004E-4</c:v>
                </c:pt>
                <c:pt idx="374">
                  <c:v>7.6587404631080702E-4</c:v>
                </c:pt>
                <c:pt idx="375">
                  <c:v>8.0711211822379004E-4</c:v>
                </c:pt>
                <c:pt idx="376">
                  <c:v>7.6587404631080702E-4</c:v>
                </c:pt>
                <c:pt idx="377">
                  <c:v>7.6587404631080702E-4</c:v>
                </c:pt>
                <c:pt idx="378">
                  <c:v>8.0711211822379004E-4</c:v>
                </c:pt>
                <c:pt idx="379">
                  <c:v>8.0711211822379004E-4</c:v>
                </c:pt>
                <c:pt idx="380">
                  <c:v>7.6587404631080702E-4</c:v>
                </c:pt>
                <c:pt idx="381">
                  <c:v>8.0711211822379004E-4</c:v>
                </c:pt>
                <c:pt idx="382">
                  <c:v>7.6587404631080702E-4</c:v>
                </c:pt>
                <c:pt idx="383">
                  <c:v>7.6587404631080702E-4</c:v>
                </c:pt>
                <c:pt idx="384">
                  <c:v>7.6587404631080702E-4</c:v>
                </c:pt>
                <c:pt idx="385">
                  <c:v>8.0711211822379004E-4</c:v>
                </c:pt>
                <c:pt idx="386">
                  <c:v>8.0711211822379004E-4</c:v>
                </c:pt>
                <c:pt idx="387">
                  <c:v>7.6587404631080702E-4</c:v>
                </c:pt>
                <c:pt idx="388">
                  <c:v>7.6587404631080702E-4</c:v>
                </c:pt>
                <c:pt idx="389">
                  <c:v>8.0711211822379004E-4</c:v>
                </c:pt>
                <c:pt idx="390">
                  <c:v>7.6587404631080702E-4</c:v>
                </c:pt>
                <c:pt idx="391">
                  <c:v>8.0711211822379004E-4</c:v>
                </c:pt>
                <c:pt idx="392">
                  <c:v>7.6587404631080702E-4</c:v>
                </c:pt>
                <c:pt idx="393">
                  <c:v>7.6587404631080702E-4</c:v>
                </c:pt>
                <c:pt idx="394">
                  <c:v>7.6587404631080702E-4</c:v>
                </c:pt>
                <c:pt idx="395">
                  <c:v>7.6587404631080702E-4</c:v>
                </c:pt>
                <c:pt idx="396">
                  <c:v>7.6587404631080702E-4</c:v>
                </c:pt>
                <c:pt idx="397">
                  <c:v>7.6587404631080702E-4</c:v>
                </c:pt>
                <c:pt idx="398">
                  <c:v>-1.0184509673098901E-2</c:v>
                </c:pt>
                <c:pt idx="399">
                  <c:v>7.6587404631080702E-4</c:v>
                </c:pt>
                <c:pt idx="400">
                  <c:v>7.6587404631080702E-4</c:v>
                </c:pt>
                <c:pt idx="401">
                  <c:v>9.3253610237431397E-4</c:v>
                </c:pt>
                <c:pt idx="402">
                  <c:v>7.6587404631080702E-4</c:v>
                </c:pt>
                <c:pt idx="403">
                  <c:v>8.5189591307313595E-4</c:v>
                </c:pt>
                <c:pt idx="404">
                  <c:v>7.6587404631080702E-4</c:v>
                </c:pt>
                <c:pt idx="405">
                  <c:v>-2.2731639813765802E-3</c:v>
                </c:pt>
                <c:pt idx="406">
                  <c:v>7.6587404631080702E-4</c:v>
                </c:pt>
                <c:pt idx="407">
                  <c:v>8.0711211822379004E-4</c:v>
                </c:pt>
                <c:pt idx="408">
                  <c:v>7.6587404631080702E-4</c:v>
                </c:pt>
                <c:pt idx="409">
                  <c:v>7.7117368526700004E-4</c:v>
                </c:pt>
                <c:pt idx="410">
                  <c:v>7.7117368526700004E-4</c:v>
                </c:pt>
                <c:pt idx="411">
                  <c:v>7.6587404631080702E-4</c:v>
                </c:pt>
                <c:pt idx="412">
                  <c:v>8.1477498228592099E-4</c:v>
                </c:pt>
                <c:pt idx="413">
                  <c:v>7.6587404631080702E-4</c:v>
                </c:pt>
                <c:pt idx="414">
                  <c:v>8.0711211822379004E-4</c:v>
                </c:pt>
                <c:pt idx="415">
                  <c:v>7.6587404631080702E-4</c:v>
                </c:pt>
                <c:pt idx="416">
                  <c:v>8.0711211822379004E-4</c:v>
                </c:pt>
                <c:pt idx="417">
                  <c:v>7.6587404631080702E-4</c:v>
                </c:pt>
                <c:pt idx="418">
                  <c:v>7.2993561335401799E-4</c:v>
                </c:pt>
                <c:pt idx="419">
                  <c:v>8.0711211822379004E-4</c:v>
                </c:pt>
                <c:pt idx="420">
                  <c:v>7.6587404631080702E-4</c:v>
                </c:pt>
              </c:numCache>
            </c:numRef>
          </c:xVal>
          <c:yVal>
            <c:numRef>
              <c:f>Sheet1!$B$2:$B$422</c:f>
              <c:numCache>
                <c:formatCode>0.00_);[Red]\(0.00\)</c:formatCode>
                <c:ptCount val="421"/>
                <c:pt idx="0">
                  <c:v>0.75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0.75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0.75</c:v>
                </c:pt>
                <c:pt idx="18">
                  <c:v>1</c:v>
                </c:pt>
                <c:pt idx="19">
                  <c:v>1</c:v>
                </c:pt>
                <c:pt idx="20">
                  <c:v>0.75</c:v>
                </c:pt>
                <c:pt idx="21">
                  <c:v>1</c:v>
                </c:pt>
                <c:pt idx="22">
                  <c:v>1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-1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0.75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0.75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0.75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0.75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0.75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-1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-1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0.75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-1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0.75</c:v>
                </c:pt>
                <c:pt idx="245">
                  <c:v>0.75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0.75</c:v>
                </c:pt>
                <c:pt idx="270">
                  <c:v>1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0.75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-1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-1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0.75</c:v>
                </c:pt>
                <c:pt idx="419">
                  <c:v>1</c:v>
                </c:pt>
                <c:pt idx="4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A-43DD-9234-B49AA3C44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214127"/>
        <c:axId val="1385599999"/>
      </c:scatterChart>
      <c:valAx>
        <c:axId val="138921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_);[Red]\(0.0000\)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599999"/>
        <c:crosses val="autoZero"/>
        <c:crossBetween val="midCat"/>
      </c:valAx>
      <c:valAx>
        <c:axId val="138559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21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test_y_df!$B$1</c:f>
              <c:strCache>
                <c:ptCount val="1"/>
                <c:pt idx="0">
                  <c:v>signal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test_y_df!$A$2:$A$423</c:f>
              <c:numCache>
                <c:formatCode>m/d/yyyy</c:formatCode>
                <c:ptCount val="422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43286</c:v>
                </c:pt>
                <c:pt idx="127">
                  <c:v>43287</c:v>
                </c:pt>
                <c:pt idx="128">
                  <c:v>43290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43297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43311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43318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43325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43339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43356</c:v>
                </c:pt>
                <c:pt idx="176">
                  <c:v>43357</c:v>
                </c:pt>
                <c:pt idx="177">
                  <c:v>43360</c:v>
                </c:pt>
                <c:pt idx="178">
                  <c:v>43361</c:v>
                </c:pt>
                <c:pt idx="179">
                  <c:v>43362</c:v>
                </c:pt>
                <c:pt idx="180">
                  <c:v>43363</c:v>
                </c:pt>
                <c:pt idx="181">
                  <c:v>43364</c:v>
                </c:pt>
                <c:pt idx="182">
                  <c:v>43367</c:v>
                </c:pt>
                <c:pt idx="183">
                  <c:v>43368</c:v>
                </c:pt>
                <c:pt idx="184">
                  <c:v>43369</c:v>
                </c:pt>
                <c:pt idx="185">
                  <c:v>43370</c:v>
                </c:pt>
                <c:pt idx="186">
                  <c:v>43371</c:v>
                </c:pt>
                <c:pt idx="187">
                  <c:v>43374</c:v>
                </c:pt>
                <c:pt idx="188">
                  <c:v>43375</c:v>
                </c:pt>
                <c:pt idx="189">
                  <c:v>43376</c:v>
                </c:pt>
                <c:pt idx="190">
                  <c:v>43377</c:v>
                </c:pt>
                <c:pt idx="191">
                  <c:v>43378</c:v>
                </c:pt>
                <c:pt idx="192">
                  <c:v>43381</c:v>
                </c:pt>
                <c:pt idx="193">
                  <c:v>43382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43416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43423</c:v>
                </c:pt>
                <c:pt idx="223">
                  <c:v>43424</c:v>
                </c:pt>
                <c:pt idx="224">
                  <c:v>43425</c:v>
                </c:pt>
                <c:pt idx="225">
                  <c:v>43427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43440</c:v>
                </c:pt>
                <c:pt idx="234">
                  <c:v>43441</c:v>
                </c:pt>
                <c:pt idx="235">
                  <c:v>43444</c:v>
                </c:pt>
                <c:pt idx="236">
                  <c:v>43445</c:v>
                </c:pt>
                <c:pt idx="237">
                  <c:v>43446</c:v>
                </c:pt>
                <c:pt idx="238">
                  <c:v>43447</c:v>
                </c:pt>
                <c:pt idx="239">
                  <c:v>43448</c:v>
                </c:pt>
                <c:pt idx="240">
                  <c:v>43451</c:v>
                </c:pt>
                <c:pt idx="241">
                  <c:v>43452</c:v>
                </c:pt>
                <c:pt idx="242">
                  <c:v>43453</c:v>
                </c:pt>
                <c:pt idx="243">
                  <c:v>43454</c:v>
                </c:pt>
                <c:pt idx="244">
                  <c:v>43455</c:v>
                </c:pt>
                <c:pt idx="245">
                  <c:v>43458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43465</c:v>
                </c:pt>
                <c:pt idx="250">
                  <c:v>43467</c:v>
                </c:pt>
                <c:pt idx="251">
                  <c:v>43468</c:v>
                </c:pt>
                <c:pt idx="252">
                  <c:v>43469</c:v>
                </c:pt>
                <c:pt idx="253">
                  <c:v>43472</c:v>
                </c:pt>
                <c:pt idx="254">
                  <c:v>43473</c:v>
                </c:pt>
                <c:pt idx="255">
                  <c:v>43474</c:v>
                </c:pt>
                <c:pt idx="256">
                  <c:v>43475</c:v>
                </c:pt>
                <c:pt idx="257">
                  <c:v>43476</c:v>
                </c:pt>
                <c:pt idx="258">
                  <c:v>43479</c:v>
                </c:pt>
                <c:pt idx="259">
                  <c:v>43480</c:v>
                </c:pt>
                <c:pt idx="260">
                  <c:v>43481</c:v>
                </c:pt>
                <c:pt idx="261">
                  <c:v>43482</c:v>
                </c:pt>
                <c:pt idx="262">
                  <c:v>43483</c:v>
                </c:pt>
                <c:pt idx="263">
                  <c:v>43487</c:v>
                </c:pt>
                <c:pt idx="264">
                  <c:v>43488</c:v>
                </c:pt>
                <c:pt idx="265">
                  <c:v>43489</c:v>
                </c:pt>
                <c:pt idx="266">
                  <c:v>43490</c:v>
                </c:pt>
                <c:pt idx="267">
                  <c:v>43493</c:v>
                </c:pt>
                <c:pt idx="268">
                  <c:v>43494</c:v>
                </c:pt>
                <c:pt idx="269">
                  <c:v>43495</c:v>
                </c:pt>
                <c:pt idx="270">
                  <c:v>43496</c:v>
                </c:pt>
                <c:pt idx="271">
                  <c:v>43497</c:v>
                </c:pt>
                <c:pt idx="272">
                  <c:v>43500</c:v>
                </c:pt>
                <c:pt idx="273">
                  <c:v>43501</c:v>
                </c:pt>
                <c:pt idx="274">
                  <c:v>43502</c:v>
                </c:pt>
                <c:pt idx="275">
                  <c:v>43503</c:v>
                </c:pt>
                <c:pt idx="276">
                  <c:v>43504</c:v>
                </c:pt>
                <c:pt idx="277">
                  <c:v>43507</c:v>
                </c:pt>
                <c:pt idx="278">
                  <c:v>43508</c:v>
                </c:pt>
                <c:pt idx="279">
                  <c:v>43509</c:v>
                </c:pt>
                <c:pt idx="280">
                  <c:v>43510</c:v>
                </c:pt>
                <c:pt idx="281">
                  <c:v>43511</c:v>
                </c:pt>
                <c:pt idx="282">
                  <c:v>43515</c:v>
                </c:pt>
                <c:pt idx="283">
                  <c:v>43516</c:v>
                </c:pt>
                <c:pt idx="284">
                  <c:v>43517</c:v>
                </c:pt>
                <c:pt idx="285">
                  <c:v>43518</c:v>
                </c:pt>
                <c:pt idx="286">
                  <c:v>43521</c:v>
                </c:pt>
                <c:pt idx="287">
                  <c:v>43522</c:v>
                </c:pt>
                <c:pt idx="288">
                  <c:v>43523</c:v>
                </c:pt>
                <c:pt idx="289">
                  <c:v>43524</c:v>
                </c:pt>
                <c:pt idx="290">
                  <c:v>43525</c:v>
                </c:pt>
                <c:pt idx="291">
                  <c:v>43528</c:v>
                </c:pt>
                <c:pt idx="292">
                  <c:v>43529</c:v>
                </c:pt>
                <c:pt idx="293">
                  <c:v>43530</c:v>
                </c:pt>
                <c:pt idx="294">
                  <c:v>43531</c:v>
                </c:pt>
                <c:pt idx="295">
                  <c:v>43532</c:v>
                </c:pt>
                <c:pt idx="296">
                  <c:v>43535</c:v>
                </c:pt>
                <c:pt idx="297">
                  <c:v>43536</c:v>
                </c:pt>
                <c:pt idx="298">
                  <c:v>43537</c:v>
                </c:pt>
                <c:pt idx="299">
                  <c:v>43538</c:v>
                </c:pt>
                <c:pt idx="300">
                  <c:v>43539</c:v>
                </c:pt>
                <c:pt idx="301">
                  <c:v>43542</c:v>
                </c:pt>
                <c:pt idx="302">
                  <c:v>43543</c:v>
                </c:pt>
                <c:pt idx="303">
                  <c:v>43544</c:v>
                </c:pt>
                <c:pt idx="304">
                  <c:v>43545</c:v>
                </c:pt>
                <c:pt idx="305">
                  <c:v>43546</c:v>
                </c:pt>
                <c:pt idx="306">
                  <c:v>43549</c:v>
                </c:pt>
                <c:pt idx="307">
                  <c:v>43550</c:v>
                </c:pt>
                <c:pt idx="308">
                  <c:v>43551</c:v>
                </c:pt>
                <c:pt idx="309">
                  <c:v>43552</c:v>
                </c:pt>
                <c:pt idx="310">
                  <c:v>43553</c:v>
                </c:pt>
                <c:pt idx="311">
                  <c:v>43556</c:v>
                </c:pt>
                <c:pt idx="312">
                  <c:v>43557</c:v>
                </c:pt>
                <c:pt idx="313">
                  <c:v>43558</c:v>
                </c:pt>
                <c:pt idx="314">
                  <c:v>43559</c:v>
                </c:pt>
                <c:pt idx="315">
                  <c:v>43560</c:v>
                </c:pt>
                <c:pt idx="316">
                  <c:v>43563</c:v>
                </c:pt>
                <c:pt idx="317">
                  <c:v>43564</c:v>
                </c:pt>
                <c:pt idx="318">
                  <c:v>43565</c:v>
                </c:pt>
                <c:pt idx="319">
                  <c:v>43566</c:v>
                </c:pt>
                <c:pt idx="320">
                  <c:v>43567</c:v>
                </c:pt>
                <c:pt idx="321">
                  <c:v>43570</c:v>
                </c:pt>
                <c:pt idx="322">
                  <c:v>43571</c:v>
                </c:pt>
                <c:pt idx="323">
                  <c:v>43572</c:v>
                </c:pt>
                <c:pt idx="324">
                  <c:v>43573</c:v>
                </c:pt>
                <c:pt idx="325">
                  <c:v>43577</c:v>
                </c:pt>
                <c:pt idx="326">
                  <c:v>43578</c:v>
                </c:pt>
                <c:pt idx="327">
                  <c:v>43579</c:v>
                </c:pt>
                <c:pt idx="328">
                  <c:v>43580</c:v>
                </c:pt>
                <c:pt idx="329">
                  <c:v>43581</c:v>
                </c:pt>
                <c:pt idx="330">
                  <c:v>43584</c:v>
                </c:pt>
                <c:pt idx="331">
                  <c:v>43585</c:v>
                </c:pt>
                <c:pt idx="332">
                  <c:v>43586</c:v>
                </c:pt>
                <c:pt idx="333">
                  <c:v>43587</c:v>
                </c:pt>
                <c:pt idx="334">
                  <c:v>43588</c:v>
                </c:pt>
                <c:pt idx="335">
                  <c:v>43591</c:v>
                </c:pt>
                <c:pt idx="336">
                  <c:v>43592</c:v>
                </c:pt>
                <c:pt idx="337">
                  <c:v>43593</c:v>
                </c:pt>
                <c:pt idx="338">
                  <c:v>43594</c:v>
                </c:pt>
                <c:pt idx="339">
                  <c:v>43595</c:v>
                </c:pt>
                <c:pt idx="340">
                  <c:v>43598</c:v>
                </c:pt>
                <c:pt idx="341">
                  <c:v>43599</c:v>
                </c:pt>
                <c:pt idx="342">
                  <c:v>43600</c:v>
                </c:pt>
                <c:pt idx="343">
                  <c:v>43601</c:v>
                </c:pt>
                <c:pt idx="344">
                  <c:v>43602</c:v>
                </c:pt>
                <c:pt idx="345">
                  <c:v>43605</c:v>
                </c:pt>
                <c:pt idx="346">
                  <c:v>43606</c:v>
                </c:pt>
                <c:pt idx="347">
                  <c:v>43607</c:v>
                </c:pt>
                <c:pt idx="348">
                  <c:v>43608</c:v>
                </c:pt>
                <c:pt idx="349">
                  <c:v>43609</c:v>
                </c:pt>
                <c:pt idx="350">
                  <c:v>43613</c:v>
                </c:pt>
                <c:pt idx="351">
                  <c:v>43614</c:v>
                </c:pt>
                <c:pt idx="352">
                  <c:v>43615</c:v>
                </c:pt>
                <c:pt idx="353">
                  <c:v>43616</c:v>
                </c:pt>
                <c:pt idx="354">
                  <c:v>43619</c:v>
                </c:pt>
                <c:pt idx="355">
                  <c:v>43620</c:v>
                </c:pt>
                <c:pt idx="356">
                  <c:v>43621</c:v>
                </c:pt>
                <c:pt idx="357">
                  <c:v>43622</c:v>
                </c:pt>
                <c:pt idx="358">
                  <c:v>43623</c:v>
                </c:pt>
                <c:pt idx="359">
                  <c:v>43626</c:v>
                </c:pt>
                <c:pt idx="360">
                  <c:v>43627</c:v>
                </c:pt>
                <c:pt idx="361">
                  <c:v>43628</c:v>
                </c:pt>
                <c:pt idx="362">
                  <c:v>43629</c:v>
                </c:pt>
                <c:pt idx="363">
                  <c:v>43630</c:v>
                </c:pt>
                <c:pt idx="364">
                  <c:v>43633</c:v>
                </c:pt>
                <c:pt idx="365">
                  <c:v>43634</c:v>
                </c:pt>
                <c:pt idx="366">
                  <c:v>43635</c:v>
                </c:pt>
                <c:pt idx="367">
                  <c:v>43636</c:v>
                </c:pt>
                <c:pt idx="368">
                  <c:v>43637</c:v>
                </c:pt>
                <c:pt idx="369">
                  <c:v>43640</c:v>
                </c:pt>
                <c:pt idx="370">
                  <c:v>43641</c:v>
                </c:pt>
                <c:pt idx="371">
                  <c:v>43642</c:v>
                </c:pt>
                <c:pt idx="372">
                  <c:v>43643</c:v>
                </c:pt>
                <c:pt idx="373">
                  <c:v>43644</c:v>
                </c:pt>
                <c:pt idx="374">
                  <c:v>43647</c:v>
                </c:pt>
                <c:pt idx="375">
                  <c:v>43648</c:v>
                </c:pt>
                <c:pt idx="376">
                  <c:v>43649</c:v>
                </c:pt>
                <c:pt idx="377">
                  <c:v>43651</c:v>
                </c:pt>
                <c:pt idx="378">
                  <c:v>43654</c:v>
                </c:pt>
                <c:pt idx="379">
                  <c:v>43655</c:v>
                </c:pt>
                <c:pt idx="380">
                  <c:v>43656</c:v>
                </c:pt>
                <c:pt idx="381">
                  <c:v>43657</c:v>
                </c:pt>
                <c:pt idx="382">
                  <c:v>43658</c:v>
                </c:pt>
                <c:pt idx="383">
                  <c:v>43661</c:v>
                </c:pt>
                <c:pt idx="384">
                  <c:v>43662</c:v>
                </c:pt>
                <c:pt idx="385">
                  <c:v>43663</c:v>
                </c:pt>
                <c:pt idx="386">
                  <c:v>43664</c:v>
                </c:pt>
                <c:pt idx="387">
                  <c:v>43665</c:v>
                </c:pt>
                <c:pt idx="388">
                  <c:v>43668</c:v>
                </c:pt>
                <c:pt idx="389">
                  <c:v>43669</c:v>
                </c:pt>
                <c:pt idx="390">
                  <c:v>43670</c:v>
                </c:pt>
                <c:pt idx="391">
                  <c:v>43671</c:v>
                </c:pt>
                <c:pt idx="392">
                  <c:v>43672</c:v>
                </c:pt>
                <c:pt idx="393">
                  <c:v>43675</c:v>
                </c:pt>
                <c:pt idx="394">
                  <c:v>43676</c:v>
                </c:pt>
                <c:pt idx="395">
                  <c:v>43677</c:v>
                </c:pt>
                <c:pt idx="396">
                  <c:v>43678</c:v>
                </c:pt>
                <c:pt idx="397">
                  <c:v>43679</c:v>
                </c:pt>
                <c:pt idx="398">
                  <c:v>43682</c:v>
                </c:pt>
                <c:pt idx="399">
                  <c:v>43683</c:v>
                </c:pt>
                <c:pt idx="400">
                  <c:v>43684</c:v>
                </c:pt>
                <c:pt idx="401">
                  <c:v>43685</c:v>
                </c:pt>
                <c:pt idx="402">
                  <c:v>43686</c:v>
                </c:pt>
                <c:pt idx="403">
                  <c:v>43689</c:v>
                </c:pt>
                <c:pt idx="404">
                  <c:v>43690</c:v>
                </c:pt>
                <c:pt idx="405">
                  <c:v>43691</c:v>
                </c:pt>
                <c:pt idx="406">
                  <c:v>43692</c:v>
                </c:pt>
                <c:pt idx="407">
                  <c:v>43693</c:v>
                </c:pt>
                <c:pt idx="408">
                  <c:v>43696</c:v>
                </c:pt>
                <c:pt idx="409">
                  <c:v>43697</c:v>
                </c:pt>
                <c:pt idx="410">
                  <c:v>43698</c:v>
                </c:pt>
                <c:pt idx="411">
                  <c:v>43699</c:v>
                </c:pt>
                <c:pt idx="412">
                  <c:v>43700</c:v>
                </c:pt>
                <c:pt idx="413">
                  <c:v>43703</c:v>
                </c:pt>
                <c:pt idx="414">
                  <c:v>43704</c:v>
                </c:pt>
                <c:pt idx="415">
                  <c:v>43705</c:v>
                </c:pt>
                <c:pt idx="416">
                  <c:v>43706</c:v>
                </c:pt>
                <c:pt idx="417">
                  <c:v>43707</c:v>
                </c:pt>
                <c:pt idx="418">
                  <c:v>43711</c:v>
                </c:pt>
                <c:pt idx="419">
                  <c:v>43712</c:v>
                </c:pt>
                <c:pt idx="420">
                  <c:v>43713</c:v>
                </c:pt>
                <c:pt idx="421">
                  <c:v>43714</c:v>
                </c:pt>
              </c:numCache>
            </c:numRef>
          </c:cat>
          <c:val>
            <c:numRef>
              <c:f>test_y_df!$B$2:$B$423</c:f>
              <c:numCache>
                <c:formatCode>0.0000_);[Red]\(0.0000\)</c:formatCode>
                <c:ptCount val="422"/>
                <c:pt idx="0">
                  <c:v>6.2709250920873702E-4</c:v>
                </c:pt>
                <c:pt idx="1">
                  <c:v>-3.39527465994316E-4</c:v>
                </c:pt>
                <c:pt idx="2">
                  <c:v>8.0711211822379004E-4</c:v>
                </c:pt>
                <c:pt idx="3">
                  <c:v>8.0711211822379004E-4</c:v>
                </c:pt>
                <c:pt idx="4">
                  <c:v>-1.47935395921503E-3</c:v>
                </c:pt>
                <c:pt idx="5">
                  <c:v>8.0711211822379004E-4</c:v>
                </c:pt>
                <c:pt idx="6">
                  <c:v>7.6587404631080702E-4</c:v>
                </c:pt>
                <c:pt idx="7">
                  <c:v>8.0711211822379004E-4</c:v>
                </c:pt>
                <c:pt idx="8">
                  <c:v>5.9115407625194702E-4</c:v>
                </c:pt>
                <c:pt idx="9">
                  <c:v>8.0711211822379004E-4</c:v>
                </c:pt>
                <c:pt idx="10">
                  <c:v>7.6587404631080702E-4</c:v>
                </c:pt>
                <c:pt idx="11">
                  <c:v>7.6587404631080702E-4</c:v>
                </c:pt>
                <c:pt idx="12">
                  <c:v>7.7117368526700004E-4</c:v>
                </c:pt>
                <c:pt idx="13">
                  <c:v>7.84408983793572E-4</c:v>
                </c:pt>
                <c:pt idx="14">
                  <c:v>7.6587404631080702E-4</c:v>
                </c:pt>
                <c:pt idx="15">
                  <c:v>8.0711211822379004E-4</c:v>
                </c:pt>
                <c:pt idx="16">
                  <c:v>8.0711211822379004E-4</c:v>
                </c:pt>
                <c:pt idx="17">
                  <c:v>7.2993561335401799E-4</c:v>
                </c:pt>
                <c:pt idx="18">
                  <c:v>7.6587404631080702E-4</c:v>
                </c:pt>
                <c:pt idx="19">
                  <c:v>7.6587404631080702E-4</c:v>
                </c:pt>
                <c:pt idx="20">
                  <c:v>7.2993561335401799E-4</c:v>
                </c:pt>
                <c:pt idx="21">
                  <c:v>7.7117368526700004E-4</c:v>
                </c:pt>
                <c:pt idx="22">
                  <c:v>8.1477498228592099E-4</c:v>
                </c:pt>
                <c:pt idx="23">
                  <c:v>-1.0184509673098901E-2</c:v>
                </c:pt>
                <c:pt idx="24">
                  <c:v>9.3253610237431397E-4</c:v>
                </c:pt>
                <c:pt idx="25">
                  <c:v>8.0711211822379004E-4</c:v>
                </c:pt>
                <c:pt idx="26">
                  <c:v>-1.0184509673098901E-2</c:v>
                </c:pt>
                <c:pt idx="27">
                  <c:v>7.6587404631080702E-4</c:v>
                </c:pt>
                <c:pt idx="28">
                  <c:v>7.6587404631080702E-4</c:v>
                </c:pt>
                <c:pt idx="29">
                  <c:v>7.6587404631080702E-4</c:v>
                </c:pt>
                <c:pt idx="30">
                  <c:v>7.6587404631080702E-4</c:v>
                </c:pt>
                <c:pt idx="31">
                  <c:v>7.6587404631080702E-4</c:v>
                </c:pt>
                <c:pt idx="32">
                  <c:v>8.0711211822379004E-4</c:v>
                </c:pt>
                <c:pt idx="33">
                  <c:v>7.6587404631080702E-4</c:v>
                </c:pt>
                <c:pt idx="34">
                  <c:v>8.0711211822379004E-4</c:v>
                </c:pt>
                <c:pt idx="35">
                  <c:v>8.0711211822379004E-4</c:v>
                </c:pt>
                <c:pt idx="36">
                  <c:v>8.0711211822379004E-4</c:v>
                </c:pt>
                <c:pt idx="37">
                  <c:v>7.6587404631080702E-4</c:v>
                </c:pt>
                <c:pt idx="38">
                  <c:v>8.9313398498611898E-4</c:v>
                </c:pt>
                <c:pt idx="39">
                  <c:v>7.6587404631080702E-4</c:v>
                </c:pt>
                <c:pt idx="40">
                  <c:v>8.5189591307313595E-4</c:v>
                </c:pt>
                <c:pt idx="41">
                  <c:v>7.6587404631080702E-4</c:v>
                </c:pt>
                <c:pt idx="42">
                  <c:v>7.6587404631080702E-4</c:v>
                </c:pt>
                <c:pt idx="43">
                  <c:v>7.2993561335401799E-4</c:v>
                </c:pt>
                <c:pt idx="44">
                  <c:v>8.0711211822379004E-4</c:v>
                </c:pt>
                <c:pt idx="45">
                  <c:v>8.0711211822379004E-4</c:v>
                </c:pt>
                <c:pt idx="46">
                  <c:v>9.3253610237431397E-4</c:v>
                </c:pt>
                <c:pt idx="47">
                  <c:v>8.0711211822379004E-4</c:v>
                </c:pt>
                <c:pt idx="48">
                  <c:v>7.6587404631080702E-4</c:v>
                </c:pt>
                <c:pt idx="49">
                  <c:v>7.6587404631080702E-4</c:v>
                </c:pt>
                <c:pt idx="50">
                  <c:v>7.6587404631080702E-4</c:v>
                </c:pt>
                <c:pt idx="51">
                  <c:v>7.7117368526700004E-4</c:v>
                </c:pt>
                <c:pt idx="52">
                  <c:v>8.5189591307313595E-4</c:v>
                </c:pt>
                <c:pt idx="53">
                  <c:v>8.0711211822379004E-4</c:v>
                </c:pt>
                <c:pt idx="54">
                  <c:v>7.6587404631080702E-4</c:v>
                </c:pt>
                <c:pt idx="55">
                  <c:v>8.1477498228592099E-4</c:v>
                </c:pt>
                <c:pt idx="56">
                  <c:v>1.1776727729953401E-3</c:v>
                </c:pt>
                <c:pt idx="57">
                  <c:v>9.8451804086248092E-4</c:v>
                </c:pt>
                <c:pt idx="58">
                  <c:v>7.6587404631080702E-4</c:v>
                </c:pt>
                <c:pt idx="59">
                  <c:v>7.6587404631080702E-4</c:v>
                </c:pt>
                <c:pt idx="60">
                  <c:v>8.1477498228592099E-4</c:v>
                </c:pt>
                <c:pt idx="61">
                  <c:v>7.6587404631080702E-4</c:v>
                </c:pt>
                <c:pt idx="62">
                  <c:v>7.6587404631080702E-4</c:v>
                </c:pt>
                <c:pt idx="63">
                  <c:v>7.6587404631080702E-4</c:v>
                </c:pt>
                <c:pt idx="64">
                  <c:v>8.5601305419890305E-4</c:v>
                </c:pt>
                <c:pt idx="65">
                  <c:v>7.6587404631080702E-4</c:v>
                </c:pt>
                <c:pt idx="66">
                  <c:v>7.6587404631080702E-4</c:v>
                </c:pt>
                <c:pt idx="67">
                  <c:v>8.0711211822379004E-4</c:v>
                </c:pt>
                <c:pt idx="68">
                  <c:v>7.6587404631080702E-4</c:v>
                </c:pt>
                <c:pt idx="69">
                  <c:v>7.6587404631080702E-4</c:v>
                </c:pt>
                <c:pt idx="70">
                  <c:v>7.6587404631080702E-4</c:v>
                </c:pt>
                <c:pt idx="71">
                  <c:v>7.6587404631080702E-4</c:v>
                </c:pt>
                <c:pt idx="72">
                  <c:v>8.0711211822379004E-4</c:v>
                </c:pt>
                <c:pt idx="73">
                  <c:v>7.6587404631080702E-4</c:v>
                </c:pt>
                <c:pt idx="74">
                  <c:v>8.0711211822379004E-4</c:v>
                </c:pt>
                <c:pt idx="75">
                  <c:v>7.6587404631080702E-4</c:v>
                </c:pt>
                <c:pt idx="76">
                  <c:v>8.5189591307313595E-4</c:v>
                </c:pt>
                <c:pt idx="77">
                  <c:v>8.0711211822379004E-4</c:v>
                </c:pt>
                <c:pt idx="78">
                  <c:v>7.6587404631080702E-4</c:v>
                </c:pt>
                <c:pt idx="79">
                  <c:v>7.6587404631080702E-4</c:v>
                </c:pt>
                <c:pt idx="80">
                  <c:v>7.6587404631080702E-4</c:v>
                </c:pt>
                <c:pt idx="81">
                  <c:v>7.6587404631080702E-4</c:v>
                </c:pt>
                <c:pt idx="82">
                  <c:v>7.7117368526700004E-4</c:v>
                </c:pt>
                <c:pt idx="83">
                  <c:v>7.6587404631080702E-4</c:v>
                </c:pt>
                <c:pt idx="84">
                  <c:v>8.0711211822379004E-4</c:v>
                </c:pt>
                <c:pt idx="85">
                  <c:v>6.2709250920873702E-4</c:v>
                </c:pt>
                <c:pt idx="86">
                  <c:v>8.0711211822379004E-4</c:v>
                </c:pt>
                <c:pt idx="87">
                  <c:v>7.6587404631080702E-4</c:v>
                </c:pt>
                <c:pt idx="88">
                  <c:v>7.6587404631080702E-4</c:v>
                </c:pt>
                <c:pt idx="89">
                  <c:v>7.2993561335401799E-4</c:v>
                </c:pt>
                <c:pt idx="90">
                  <c:v>7.6587404631080702E-4</c:v>
                </c:pt>
                <c:pt idx="91">
                  <c:v>7.6587404631080702E-4</c:v>
                </c:pt>
                <c:pt idx="92">
                  <c:v>7.6587404631080702E-4</c:v>
                </c:pt>
                <c:pt idx="93">
                  <c:v>8.0711211822379004E-4</c:v>
                </c:pt>
                <c:pt idx="94">
                  <c:v>7.6587404631080702E-4</c:v>
                </c:pt>
                <c:pt idx="95">
                  <c:v>7.6587404631080702E-4</c:v>
                </c:pt>
                <c:pt idx="96">
                  <c:v>7.6587404631080702E-4</c:v>
                </c:pt>
                <c:pt idx="97">
                  <c:v>7.6587404631080702E-4</c:v>
                </c:pt>
                <c:pt idx="98">
                  <c:v>7.6587404631080702E-4</c:v>
                </c:pt>
                <c:pt idx="99">
                  <c:v>7.6587404631080702E-4</c:v>
                </c:pt>
                <c:pt idx="100">
                  <c:v>8.9313398498611898E-4</c:v>
                </c:pt>
                <c:pt idx="101">
                  <c:v>7.6587404631080702E-4</c:v>
                </c:pt>
                <c:pt idx="102">
                  <c:v>7.6587404631080702E-4</c:v>
                </c:pt>
                <c:pt idx="103">
                  <c:v>8.0711211822379004E-4</c:v>
                </c:pt>
                <c:pt idx="104">
                  <c:v>7.6587404631080702E-4</c:v>
                </c:pt>
                <c:pt idx="105">
                  <c:v>7.6587404631080702E-4</c:v>
                </c:pt>
                <c:pt idx="106">
                  <c:v>7.6587404631080702E-4</c:v>
                </c:pt>
                <c:pt idx="107">
                  <c:v>7.6587404631080702E-4</c:v>
                </c:pt>
                <c:pt idx="108">
                  <c:v>8.0711211822379004E-4</c:v>
                </c:pt>
                <c:pt idx="109">
                  <c:v>7.6587404631080702E-4</c:v>
                </c:pt>
                <c:pt idx="110">
                  <c:v>7.6587404631080702E-4</c:v>
                </c:pt>
                <c:pt idx="111">
                  <c:v>7.6587404631080702E-4</c:v>
                </c:pt>
                <c:pt idx="112">
                  <c:v>7.6587404631080702E-4</c:v>
                </c:pt>
                <c:pt idx="113">
                  <c:v>8.0711211822379004E-4</c:v>
                </c:pt>
                <c:pt idx="114">
                  <c:v>7.6587404631080702E-4</c:v>
                </c:pt>
                <c:pt idx="115">
                  <c:v>7.6587404631080702E-4</c:v>
                </c:pt>
                <c:pt idx="116">
                  <c:v>8.0711211822379004E-4</c:v>
                </c:pt>
                <c:pt idx="117">
                  <c:v>7.6587404631080702E-4</c:v>
                </c:pt>
                <c:pt idx="118">
                  <c:v>8.0711211822379004E-4</c:v>
                </c:pt>
                <c:pt idx="119">
                  <c:v>8.5189591307313595E-4</c:v>
                </c:pt>
                <c:pt idx="120">
                  <c:v>7.6587404631080702E-4</c:v>
                </c:pt>
                <c:pt idx="121">
                  <c:v>7.6587404631080702E-4</c:v>
                </c:pt>
                <c:pt idx="122">
                  <c:v>7.6587404631080702E-4</c:v>
                </c:pt>
                <c:pt idx="123">
                  <c:v>7.6587404631080702E-4</c:v>
                </c:pt>
                <c:pt idx="124">
                  <c:v>7.6587404631080702E-4</c:v>
                </c:pt>
                <c:pt idx="125">
                  <c:v>7.6587404631080702E-4</c:v>
                </c:pt>
                <c:pt idx="126">
                  <c:v>7.6587404631080702E-4</c:v>
                </c:pt>
                <c:pt idx="127">
                  <c:v>7.6587404631080702E-4</c:v>
                </c:pt>
                <c:pt idx="128">
                  <c:v>7.6587404631080702E-4</c:v>
                </c:pt>
                <c:pt idx="129">
                  <c:v>7.6587404631080702E-4</c:v>
                </c:pt>
                <c:pt idx="130">
                  <c:v>7.6587404631080702E-4</c:v>
                </c:pt>
                <c:pt idx="131">
                  <c:v>7.6587404631080702E-4</c:v>
                </c:pt>
                <c:pt idx="132">
                  <c:v>7.6587404631080702E-4</c:v>
                </c:pt>
                <c:pt idx="133">
                  <c:v>7.6587404631080702E-4</c:v>
                </c:pt>
                <c:pt idx="134">
                  <c:v>7.6587404631080702E-4</c:v>
                </c:pt>
                <c:pt idx="135">
                  <c:v>8.0711211822379004E-4</c:v>
                </c:pt>
                <c:pt idx="136">
                  <c:v>7.6587404631080702E-4</c:v>
                </c:pt>
                <c:pt idx="137">
                  <c:v>8.0711211822379004E-4</c:v>
                </c:pt>
                <c:pt idx="138">
                  <c:v>7.6587404631080702E-4</c:v>
                </c:pt>
                <c:pt idx="139">
                  <c:v>7.6587404631080702E-4</c:v>
                </c:pt>
                <c:pt idx="140">
                  <c:v>7.2993561335401799E-4</c:v>
                </c:pt>
                <c:pt idx="141">
                  <c:v>8.0711211822379004E-4</c:v>
                </c:pt>
                <c:pt idx="142">
                  <c:v>7.6587404631080702E-4</c:v>
                </c:pt>
                <c:pt idx="143">
                  <c:v>7.6587404631080702E-4</c:v>
                </c:pt>
                <c:pt idx="144">
                  <c:v>7.6587404631080702E-4</c:v>
                </c:pt>
                <c:pt idx="145">
                  <c:v>7.6587404631080702E-4</c:v>
                </c:pt>
                <c:pt idx="146">
                  <c:v>7.6587404631080702E-4</c:v>
                </c:pt>
                <c:pt idx="147">
                  <c:v>8.0711211822379004E-4</c:v>
                </c:pt>
                <c:pt idx="148">
                  <c:v>7.6587404631080702E-4</c:v>
                </c:pt>
                <c:pt idx="149">
                  <c:v>8.0711211822379004E-4</c:v>
                </c:pt>
                <c:pt idx="150">
                  <c:v>7.6587404631080702E-4</c:v>
                </c:pt>
                <c:pt idx="151">
                  <c:v>8.0711211822379004E-4</c:v>
                </c:pt>
                <c:pt idx="152">
                  <c:v>7.6587404631080702E-4</c:v>
                </c:pt>
                <c:pt idx="153">
                  <c:v>7.6587404631080702E-4</c:v>
                </c:pt>
                <c:pt idx="154">
                  <c:v>8.0711211822379004E-4</c:v>
                </c:pt>
                <c:pt idx="155">
                  <c:v>7.6587404631080702E-4</c:v>
                </c:pt>
                <c:pt idx="156">
                  <c:v>8.0711211822379004E-4</c:v>
                </c:pt>
                <c:pt idx="157">
                  <c:v>7.6587404631080702E-4</c:v>
                </c:pt>
                <c:pt idx="158">
                  <c:v>7.6587404631080702E-4</c:v>
                </c:pt>
                <c:pt idx="159">
                  <c:v>8.0711211822379004E-4</c:v>
                </c:pt>
                <c:pt idx="160">
                  <c:v>7.6587404631080702E-4</c:v>
                </c:pt>
                <c:pt idx="161">
                  <c:v>8.0711211822379004E-4</c:v>
                </c:pt>
                <c:pt idx="162">
                  <c:v>7.6587404631080702E-4</c:v>
                </c:pt>
                <c:pt idx="163">
                  <c:v>7.6587404631080702E-4</c:v>
                </c:pt>
                <c:pt idx="164">
                  <c:v>8.0711211822379004E-4</c:v>
                </c:pt>
                <c:pt idx="165">
                  <c:v>7.6587404631080702E-4</c:v>
                </c:pt>
                <c:pt idx="166">
                  <c:v>7.6587404631080702E-4</c:v>
                </c:pt>
                <c:pt idx="167">
                  <c:v>7.6587404631080702E-4</c:v>
                </c:pt>
                <c:pt idx="168">
                  <c:v>7.6587404631080702E-4</c:v>
                </c:pt>
                <c:pt idx="169">
                  <c:v>7.6587404631080702E-4</c:v>
                </c:pt>
                <c:pt idx="170">
                  <c:v>8.0711211822379004E-4</c:v>
                </c:pt>
                <c:pt idx="171">
                  <c:v>7.6587404631080702E-4</c:v>
                </c:pt>
                <c:pt idx="172">
                  <c:v>7.6587404631080702E-4</c:v>
                </c:pt>
                <c:pt idx="173">
                  <c:v>7.6587404631080702E-4</c:v>
                </c:pt>
                <c:pt idx="174">
                  <c:v>8.0711211822379004E-4</c:v>
                </c:pt>
                <c:pt idx="175">
                  <c:v>7.6587404631080702E-4</c:v>
                </c:pt>
                <c:pt idx="176">
                  <c:v>7.6587404631080702E-4</c:v>
                </c:pt>
                <c:pt idx="177">
                  <c:v>7.6587404631080702E-4</c:v>
                </c:pt>
                <c:pt idx="178">
                  <c:v>7.6587404631080702E-4</c:v>
                </c:pt>
                <c:pt idx="179">
                  <c:v>8.0711211822379004E-4</c:v>
                </c:pt>
                <c:pt idx="180">
                  <c:v>7.6587404631080702E-4</c:v>
                </c:pt>
                <c:pt idx="181">
                  <c:v>6.5625188176611396E-4</c:v>
                </c:pt>
                <c:pt idx="182">
                  <c:v>7.6587404631080702E-4</c:v>
                </c:pt>
                <c:pt idx="183">
                  <c:v>7.6587404631080702E-4</c:v>
                </c:pt>
                <c:pt idx="184">
                  <c:v>7.6587404631080702E-4</c:v>
                </c:pt>
                <c:pt idx="185">
                  <c:v>7.6587404631080702E-4</c:v>
                </c:pt>
                <c:pt idx="186">
                  <c:v>8.0711211822379004E-4</c:v>
                </c:pt>
                <c:pt idx="187">
                  <c:v>7.6587404631080702E-4</c:v>
                </c:pt>
                <c:pt idx="188">
                  <c:v>7.6587404631080702E-4</c:v>
                </c:pt>
                <c:pt idx="189">
                  <c:v>7.6587404631080702E-4</c:v>
                </c:pt>
                <c:pt idx="190">
                  <c:v>8.0711211822379004E-4</c:v>
                </c:pt>
                <c:pt idx="191">
                  <c:v>7.6587404631080702E-4</c:v>
                </c:pt>
                <c:pt idx="192">
                  <c:v>8.0711211822379004E-4</c:v>
                </c:pt>
                <c:pt idx="193">
                  <c:v>7.6587404631080702E-4</c:v>
                </c:pt>
                <c:pt idx="194">
                  <c:v>-1.0143271601186001E-2</c:v>
                </c:pt>
                <c:pt idx="195">
                  <c:v>8.1477498228592099E-4</c:v>
                </c:pt>
                <c:pt idx="196">
                  <c:v>7.6587404631080702E-4</c:v>
                </c:pt>
                <c:pt idx="197">
                  <c:v>7.6587404631080702E-4</c:v>
                </c:pt>
                <c:pt idx="198">
                  <c:v>9.3253610237431397E-4</c:v>
                </c:pt>
                <c:pt idx="199">
                  <c:v>8.0711211822379004E-4</c:v>
                </c:pt>
                <c:pt idx="200">
                  <c:v>8.5189591307313595E-4</c:v>
                </c:pt>
                <c:pt idx="201">
                  <c:v>7.6587404631080702E-4</c:v>
                </c:pt>
                <c:pt idx="202">
                  <c:v>7.6587404631080702E-4</c:v>
                </c:pt>
                <c:pt idx="203">
                  <c:v>7.6587404631080702E-4</c:v>
                </c:pt>
                <c:pt idx="204">
                  <c:v>-1.0184509673098901E-2</c:v>
                </c:pt>
                <c:pt idx="205">
                  <c:v>9.3253610237431397E-4</c:v>
                </c:pt>
                <c:pt idx="206">
                  <c:v>9.8451804086248092E-4</c:v>
                </c:pt>
                <c:pt idx="207">
                  <c:v>7.6587404631080702E-4</c:v>
                </c:pt>
                <c:pt idx="208">
                  <c:v>8.0711211822379004E-4</c:v>
                </c:pt>
                <c:pt idx="209">
                  <c:v>7.6587404631080702E-4</c:v>
                </c:pt>
                <c:pt idx="210">
                  <c:v>8.0711211822379004E-4</c:v>
                </c:pt>
                <c:pt idx="211">
                  <c:v>7.6587404631080702E-4</c:v>
                </c:pt>
                <c:pt idx="212">
                  <c:v>7.6587404631080702E-4</c:v>
                </c:pt>
                <c:pt idx="213">
                  <c:v>6.5625188176611396E-4</c:v>
                </c:pt>
                <c:pt idx="214">
                  <c:v>9.3253610237431397E-4</c:v>
                </c:pt>
                <c:pt idx="215">
                  <c:v>7.6587404631080702E-4</c:v>
                </c:pt>
                <c:pt idx="216">
                  <c:v>8.0711211822379004E-4</c:v>
                </c:pt>
                <c:pt idx="217">
                  <c:v>9.4327996894949799E-4</c:v>
                </c:pt>
                <c:pt idx="218">
                  <c:v>7.6587404631080702E-4</c:v>
                </c:pt>
                <c:pt idx="219">
                  <c:v>7.6587404631080702E-4</c:v>
                </c:pt>
                <c:pt idx="220">
                  <c:v>7.6587404631080702E-4</c:v>
                </c:pt>
                <c:pt idx="221">
                  <c:v>7.6587404631080702E-4</c:v>
                </c:pt>
                <c:pt idx="222">
                  <c:v>9.8451804086248092E-4</c:v>
                </c:pt>
                <c:pt idx="223">
                  <c:v>9.8451804086248092E-4</c:v>
                </c:pt>
                <c:pt idx="224">
                  <c:v>7.6587404631080702E-4</c:v>
                </c:pt>
                <c:pt idx="225">
                  <c:v>7.6587404631080702E-4</c:v>
                </c:pt>
                <c:pt idx="226">
                  <c:v>7.6587404631080702E-4</c:v>
                </c:pt>
                <c:pt idx="227">
                  <c:v>8.0711211822379004E-4</c:v>
                </c:pt>
                <c:pt idx="228">
                  <c:v>9.73774174287297E-4</c:v>
                </c:pt>
                <c:pt idx="229">
                  <c:v>7.6587404631080702E-4</c:v>
                </c:pt>
                <c:pt idx="230">
                  <c:v>7.6587404631080702E-4</c:v>
                </c:pt>
                <c:pt idx="231">
                  <c:v>7.6587404631080702E-4</c:v>
                </c:pt>
                <c:pt idx="232">
                  <c:v>-1.0184509673098901E-2</c:v>
                </c:pt>
                <c:pt idx="233">
                  <c:v>7.6587404631080702E-4</c:v>
                </c:pt>
                <c:pt idx="234">
                  <c:v>8.1477498228592099E-4</c:v>
                </c:pt>
                <c:pt idx="235">
                  <c:v>7.6587404631080702E-4</c:v>
                </c:pt>
                <c:pt idx="236">
                  <c:v>7.6587404631080702E-4</c:v>
                </c:pt>
                <c:pt idx="237">
                  <c:v>8.0711211822379004E-4</c:v>
                </c:pt>
                <c:pt idx="238">
                  <c:v>7.6587404631080702E-4</c:v>
                </c:pt>
                <c:pt idx="239">
                  <c:v>9.8451804086248092E-4</c:v>
                </c:pt>
                <c:pt idx="240">
                  <c:v>9.4327996894949799E-4</c:v>
                </c:pt>
                <c:pt idx="241">
                  <c:v>8.0711211822379004E-4</c:v>
                </c:pt>
                <c:pt idx="242">
                  <c:v>1.0599740809649099E-3</c:v>
                </c:pt>
                <c:pt idx="243">
                  <c:v>9.4327996894949799E-4</c:v>
                </c:pt>
                <c:pt idx="244">
                  <c:v>6.0536798969703504E-4</c:v>
                </c:pt>
                <c:pt idx="245">
                  <c:v>6.0536798969703504E-4</c:v>
                </c:pt>
                <c:pt idx="246">
                  <c:v>1.1776727729953401E-3</c:v>
                </c:pt>
                <c:pt idx="247">
                  <c:v>8.0711211822379004E-4</c:v>
                </c:pt>
                <c:pt idx="248">
                  <c:v>7.6587404631080702E-4</c:v>
                </c:pt>
                <c:pt idx="249">
                  <c:v>7.6587404631080702E-4</c:v>
                </c:pt>
                <c:pt idx="250">
                  <c:v>7.6587404631080702E-4</c:v>
                </c:pt>
                <c:pt idx="251">
                  <c:v>8.1477498228592099E-4</c:v>
                </c:pt>
                <c:pt idx="252">
                  <c:v>1.1776727729953401E-3</c:v>
                </c:pt>
                <c:pt idx="253">
                  <c:v>7.6587404631080702E-4</c:v>
                </c:pt>
                <c:pt idx="254">
                  <c:v>8.0711211822379004E-4</c:v>
                </c:pt>
                <c:pt idx="255">
                  <c:v>7.6587404631080702E-4</c:v>
                </c:pt>
                <c:pt idx="256">
                  <c:v>8.0711211822379004E-4</c:v>
                </c:pt>
                <c:pt idx="257">
                  <c:v>7.6587404631080702E-4</c:v>
                </c:pt>
                <c:pt idx="258">
                  <c:v>7.6587404631080702E-4</c:v>
                </c:pt>
                <c:pt idx="259">
                  <c:v>8.0711211822379004E-4</c:v>
                </c:pt>
                <c:pt idx="260">
                  <c:v>7.6587404631080702E-4</c:v>
                </c:pt>
                <c:pt idx="261">
                  <c:v>7.6587404631080702E-4</c:v>
                </c:pt>
                <c:pt idx="262">
                  <c:v>7.6587404631080702E-4</c:v>
                </c:pt>
                <c:pt idx="263">
                  <c:v>8.5189591307313595E-4</c:v>
                </c:pt>
                <c:pt idx="264">
                  <c:v>7.6587404631080702E-4</c:v>
                </c:pt>
                <c:pt idx="265">
                  <c:v>8.0711211822379004E-4</c:v>
                </c:pt>
                <c:pt idx="266">
                  <c:v>8.0711211822379004E-4</c:v>
                </c:pt>
                <c:pt idx="267">
                  <c:v>7.6587404631080702E-4</c:v>
                </c:pt>
                <c:pt idx="268">
                  <c:v>7.6587404631080702E-4</c:v>
                </c:pt>
                <c:pt idx="269">
                  <c:v>7.2993561335401799E-4</c:v>
                </c:pt>
                <c:pt idx="270">
                  <c:v>8.0711211822379004E-4</c:v>
                </c:pt>
                <c:pt idx="271">
                  <c:v>7.2993561335401799E-4</c:v>
                </c:pt>
                <c:pt idx="272">
                  <c:v>7.2993561335401799E-4</c:v>
                </c:pt>
                <c:pt idx="273">
                  <c:v>7.2993561335401799E-4</c:v>
                </c:pt>
                <c:pt idx="274">
                  <c:v>7.2993561335401799E-4</c:v>
                </c:pt>
                <c:pt idx="275">
                  <c:v>7.6587404631080702E-4</c:v>
                </c:pt>
                <c:pt idx="276">
                  <c:v>7.6587404631080702E-4</c:v>
                </c:pt>
                <c:pt idx="277">
                  <c:v>7.6587404631080702E-4</c:v>
                </c:pt>
                <c:pt idx="278">
                  <c:v>7.6587404631080702E-4</c:v>
                </c:pt>
                <c:pt idx="279">
                  <c:v>7.6587404631080702E-4</c:v>
                </c:pt>
                <c:pt idx="280">
                  <c:v>7.6587404631080702E-4</c:v>
                </c:pt>
                <c:pt idx="281">
                  <c:v>8.0711211822379004E-4</c:v>
                </c:pt>
                <c:pt idx="282">
                  <c:v>7.6587404631080702E-4</c:v>
                </c:pt>
                <c:pt idx="283">
                  <c:v>7.6587404631080702E-4</c:v>
                </c:pt>
                <c:pt idx="284">
                  <c:v>7.6587404631080702E-4</c:v>
                </c:pt>
                <c:pt idx="285">
                  <c:v>7.6587404631080702E-4</c:v>
                </c:pt>
                <c:pt idx="286">
                  <c:v>7.6587404631080702E-4</c:v>
                </c:pt>
                <c:pt idx="287">
                  <c:v>7.6587404631080702E-4</c:v>
                </c:pt>
                <c:pt idx="288">
                  <c:v>7.6587404631080702E-4</c:v>
                </c:pt>
                <c:pt idx="289">
                  <c:v>7.6587404631080702E-4</c:v>
                </c:pt>
                <c:pt idx="290">
                  <c:v>8.0711211822379004E-4</c:v>
                </c:pt>
                <c:pt idx="291">
                  <c:v>7.6587404631080702E-4</c:v>
                </c:pt>
                <c:pt idx="292">
                  <c:v>7.6587404631080702E-4</c:v>
                </c:pt>
                <c:pt idx="293">
                  <c:v>7.6587404631080702E-4</c:v>
                </c:pt>
                <c:pt idx="294">
                  <c:v>7.6587404631080702E-4</c:v>
                </c:pt>
                <c:pt idx="295">
                  <c:v>8.0711211822379004E-4</c:v>
                </c:pt>
                <c:pt idx="296">
                  <c:v>7.6587404631080702E-4</c:v>
                </c:pt>
                <c:pt idx="297">
                  <c:v>8.0711211822379004E-4</c:v>
                </c:pt>
                <c:pt idx="298">
                  <c:v>8.0711211822379004E-4</c:v>
                </c:pt>
                <c:pt idx="299">
                  <c:v>7.6587404631080702E-4</c:v>
                </c:pt>
                <c:pt idx="300">
                  <c:v>8.0711211822379004E-4</c:v>
                </c:pt>
                <c:pt idx="301">
                  <c:v>7.6587404631080702E-4</c:v>
                </c:pt>
                <c:pt idx="302">
                  <c:v>7.6587404631080702E-4</c:v>
                </c:pt>
                <c:pt idx="303">
                  <c:v>7.2993561335401799E-4</c:v>
                </c:pt>
                <c:pt idx="304">
                  <c:v>8.0711211822379004E-4</c:v>
                </c:pt>
                <c:pt idx="305">
                  <c:v>9.4327996894949799E-4</c:v>
                </c:pt>
                <c:pt idx="306">
                  <c:v>8.0711211822379004E-4</c:v>
                </c:pt>
                <c:pt idx="307">
                  <c:v>7.6587404631080702E-4</c:v>
                </c:pt>
                <c:pt idx="308">
                  <c:v>7.6587404631080702E-4</c:v>
                </c:pt>
                <c:pt idx="309">
                  <c:v>8.0711211822379004E-4</c:v>
                </c:pt>
                <c:pt idx="310">
                  <c:v>7.6587404631080702E-4</c:v>
                </c:pt>
                <c:pt idx="311">
                  <c:v>7.6587404631080702E-4</c:v>
                </c:pt>
                <c:pt idx="312">
                  <c:v>7.6587404631080702E-4</c:v>
                </c:pt>
                <c:pt idx="313">
                  <c:v>8.0711211822379004E-4</c:v>
                </c:pt>
                <c:pt idx="314">
                  <c:v>7.6587404631080702E-4</c:v>
                </c:pt>
                <c:pt idx="315">
                  <c:v>7.6587404631080702E-4</c:v>
                </c:pt>
                <c:pt idx="316">
                  <c:v>8.0711211822379004E-4</c:v>
                </c:pt>
                <c:pt idx="317">
                  <c:v>7.6587404631080702E-4</c:v>
                </c:pt>
                <c:pt idx="318">
                  <c:v>8.0711211822379004E-4</c:v>
                </c:pt>
                <c:pt idx="319">
                  <c:v>7.6587404631080702E-4</c:v>
                </c:pt>
                <c:pt idx="320">
                  <c:v>8.0711211822379004E-4</c:v>
                </c:pt>
                <c:pt idx="321">
                  <c:v>7.6587404631080702E-4</c:v>
                </c:pt>
                <c:pt idx="322">
                  <c:v>7.6587404631080702E-4</c:v>
                </c:pt>
                <c:pt idx="323">
                  <c:v>8.0711211822379004E-4</c:v>
                </c:pt>
                <c:pt idx="324">
                  <c:v>7.6587404631080702E-4</c:v>
                </c:pt>
                <c:pt idx="325">
                  <c:v>7.6587404631080702E-4</c:v>
                </c:pt>
                <c:pt idx="326">
                  <c:v>7.6587404631080702E-4</c:v>
                </c:pt>
                <c:pt idx="327">
                  <c:v>8.0711211822379004E-4</c:v>
                </c:pt>
                <c:pt idx="328">
                  <c:v>7.6587404631080702E-4</c:v>
                </c:pt>
                <c:pt idx="329">
                  <c:v>7.6587404631080702E-4</c:v>
                </c:pt>
                <c:pt idx="330">
                  <c:v>8.0711211822379004E-4</c:v>
                </c:pt>
                <c:pt idx="331">
                  <c:v>7.6587404631080702E-4</c:v>
                </c:pt>
                <c:pt idx="332">
                  <c:v>8.0711211822379004E-4</c:v>
                </c:pt>
                <c:pt idx="333">
                  <c:v>7.6587404631080702E-4</c:v>
                </c:pt>
                <c:pt idx="334">
                  <c:v>7.6587404631080702E-4</c:v>
                </c:pt>
                <c:pt idx="335">
                  <c:v>7.6587404631080702E-4</c:v>
                </c:pt>
                <c:pt idx="336">
                  <c:v>9.8451804086248092E-4</c:v>
                </c:pt>
                <c:pt idx="337">
                  <c:v>7.6587404631080702E-4</c:v>
                </c:pt>
                <c:pt idx="338">
                  <c:v>8.0711211822379004E-4</c:v>
                </c:pt>
                <c:pt idx="339">
                  <c:v>7.6587404631080702E-4</c:v>
                </c:pt>
                <c:pt idx="340">
                  <c:v>8.1477498228592099E-4</c:v>
                </c:pt>
                <c:pt idx="341">
                  <c:v>7.6587404631080702E-4</c:v>
                </c:pt>
                <c:pt idx="342">
                  <c:v>7.6587404631080702E-4</c:v>
                </c:pt>
                <c:pt idx="343">
                  <c:v>7.6587404631080702E-4</c:v>
                </c:pt>
                <c:pt idx="344">
                  <c:v>7.6587404631080702E-4</c:v>
                </c:pt>
                <c:pt idx="345">
                  <c:v>7.6587404631080702E-4</c:v>
                </c:pt>
                <c:pt idx="346">
                  <c:v>7.6587404631080702E-4</c:v>
                </c:pt>
                <c:pt idx="347">
                  <c:v>8.0711211822379004E-4</c:v>
                </c:pt>
                <c:pt idx="348">
                  <c:v>8.5189591307313595E-4</c:v>
                </c:pt>
                <c:pt idx="349">
                  <c:v>7.6587404631080702E-4</c:v>
                </c:pt>
                <c:pt idx="350">
                  <c:v>7.6587404631080702E-4</c:v>
                </c:pt>
                <c:pt idx="351">
                  <c:v>7.6587404631080702E-4</c:v>
                </c:pt>
                <c:pt idx="352">
                  <c:v>8.0711211822379004E-4</c:v>
                </c:pt>
                <c:pt idx="353">
                  <c:v>8.5189591307313595E-4</c:v>
                </c:pt>
                <c:pt idx="354">
                  <c:v>8.0711211822379004E-4</c:v>
                </c:pt>
                <c:pt idx="355">
                  <c:v>9.3253610237431397E-4</c:v>
                </c:pt>
                <c:pt idx="356">
                  <c:v>7.6587404631080702E-4</c:v>
                </c:pt>
                <c:pt idx="357">
                  <c:v>7.6587404631080702E-4</c:v>
                </c:pt>
                <c:pt idx="358">
                  <c:v>8.0711211822379004E-4</c:v>
                </c:pt>
                <c:pt idx="359">
                  <c:v>8.0711211822379004E-4</c:v>
                </c:pt>
                <c:pt idx="360">
                  <c:v>7.6587404631080702E-4</c:v>
                </c:pt>
                <c:pt idx="361">
                  <c:v>8.0711211822379004E-4</c:v>
                </c:pt>
                <c:pt idx="362">
                  <c:v>7.6587404631080702E-4</c:v>
                </c:pt>
                <c:pt idx="363">
                  <c:v>7.6587404631080702E-4</c:v>
                </c:pt>
                <c:pt idx="364">
                  <c:v>7.6587404631080702E-4</c:v>
                </c:pt>
                <c:pt idx="365">
                  <c:v>8.0711211822379004E-4</c:v>
                </c:pt>
                <c:pt idx="366">
                  <c:v>7.6587404631080702E-4</c:v>
                </c:pt>
                <c:pt idx="367">
                  <c:v>7.6587404631080702E-4</c:v>
                </c:pt>
                <c:pt idx="368">
                  <c:v>7.6587404631080702E-4</c:v>
                </c:pt>
                <c:pt idx="369">
                  <c:v>8.0711211822379004E-4</c:v>
                </c:pt>
                <c:pt idx="370">
                  <c:v>7.6587404631080702E-4</c:v>
                </c:pt>
                <c:pt idx="371">
                  <c:v>7.6587404631080702E-4</c:v>
                </c:pt>
                <c:pt idx="372">
                  <c:v>7.6587404631080702E-4</c:v>
                </c:pt>
                <c:pt idx="373">
                  <c:v>8.0711211822379004E-4</c:v>
                </c:pt>
                <c:pt idx="374">
                  <c:v>7.6587404631080702E-4</c:v>
                </c:pt>
                <c:pt idx="375">
                  <c:v>8.0711211822379004E-4</c:v>
                </c:pt>
                <c:pt idx="376">
                  <c:v>7.6587404631080702E-4</c:v>
                </c:pt>
                <c:pt idx="377">
                  <c:v>7.6587404631080702E-4</c:v>
                </c:pt>
                <c:pt idx="378">
                  <c:v>8.0711211822379004E-4</c:v>
                </c:pt>
                <c:pt idx="379">
                  <c:v>8.0711211822379004E-4</c:v>
                </c:pt>
                <c:pt idx="380">
                  <c:v>7.6587404631080702E-4</c:v>
                </c:pt>
                <c:pt idx="381">
                  <c:v>8.0711211822379004E-4</c:v>
                </c:pt>
                <c:pt idx="382">
                  <c:v>7.6587404631080702E-4</c:v>
                </c:pt>
                <c:pt idx="383">
                  <c:v>7.6587404631080702E-4</c:v>
                </c:pt>
                <c:pt idx="384">
                  <c:v>7.6587404631080702E-4</c:v>
                </c:pt>
                <c:pt idx="385">
                  <c:v>8.0711211822379004E-4</c:v>
                </c:pt>
                <c:pt idx="386">
                  <c:v>8.0711211822379004E-4</c:v>
                </c:pt>
                <c:pt idx="387">
                  <c:v>7.6587404631080702E-4</c:v>
                </c:pt>
                <c:pt idx="388">
                  <c:v>7.6587404631080702E-4</c:v>
                </c:pt>
                <c:pt idx="389">
                  <c:v>8.0711211822379004E-4</c:v>
                </c:pt>
                <c:pt idx="390">
                  <c:v>7.6587404631080702E-4</c:v>
                </c:pt>
                <c:pt idx="391">
                  <c:v>8.0711211822379004E-4</c:v>
                </c:pt>
                <c:pt idx="392">
                  <c:v>7.6587404631080702E-4</c:v>
                </c:pt>
                <c:pt idx="393">
                  <c:v>7.6587404631080702E-4</c:v>
                </c:pt>
                <c:pt idx="394">
                  <c:v>7.6587404631080702E-4</c:v>
                </c:pt>
                <c:pt idx="395">
                  <c:v>7.6587404631080702E-4</c:v>
                </c:pt>
                <c:pt idx="396">
                  <c:v>7.6587404631080702E-4</c:v>
                </c:pt>
                <c:pt idx="397">
                  <c:v>7.6587404631080702E-4</c:v>
                </c:pt>
                <c:pt idx="398">
                  <c:v>-1.0184509673098901E-2</c:v>
                </c:pt>
                <c:pt idx="399">
                  <c:v>7.6587404631080702E-4</c:v>
                </c:pt>
                <c:pt idx="400">
                  <c:v>7.6587404631080702E-4</c:v>
                </c:pt>
                <c:pt idx="401">
                  <c:v>9.3253610237431397E-4</c:v>
                </c:pt>
                <c:pt idx="402">
                  <c:v>7.6587404631080702E-4</c:v>
                </c:pt>
                <c:pt idx="403">
                  <c:v>8.5189591307313595E-4</c:v>
                </c:pt>
                <c:pt idx="404">
                  <c:v>7.6587404631080702E-4</c:v>
                </c:pt>
                <c:pt idx="405">
                  <c:v>-2.2731639813765802E-3</c:v>
                </c:pt>
                <c:pt idx="406">
                  <c:v>7.6587404631080702E-4</c:v>
                </c:pt>
                <c:pt idx="407">
                  <c:v>8.0711211822379004E-4</c:v>
                </c:pt>
                <c:pt idx="408">
                  <c:v>7.6587404631080702E-4</c:v>
                </c:pt>
                <c:pt idx="409">
                  <c:v>7.7117368526700004E-4</c:v>
                </c:pt>
                <c:pt idx="410">
                  <c:v>7.7117368526700004E-4</c:v>
                </c:pt>
                <c:pt idx="411">
                  <c:v>7.6587404631080702E-4</c:v>
                </c:pt>
                <c:pt idx="412">
                  <c:v>8.1477498228592099E-4</c:v>
                </c:pt>
                <c:pt idx="413">
                  <c:v>7.6587404631080702E-4</c:v>
                </c:pt>
                <c:pt idx="414">
                  <c:v>8.0711211822379004E-4</c:v>
                </c:pt>
                <c:pt idx="415">
                  <c:v>7.6587404631080702E-4</c:v>
                </c:pt>
                <c:pt idx="416">
                  <c:v>8.0711211822379004E-4</c:v>
                </c:pt>
                <c:pt idx="417">
                  <c:v>7.6587404631080702E-4</c:v>
                </c:pt>
                <c:pt idx="418">
                  <c:v>7.2993561335401799E-4</c:v>
                </c:pt>
                <c:pt idx="419">
                  <c:v>8.0711211822379004E-4</c:v>
                </c:pt>
                <c:pt idx="420">
                  <c:v>7.6587404631080702E-4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B-42E7-AEEE-C9FFC35B6314}"/>
            </c:ext>
          </c:extLst>
        </c:ser>
        <c:ser>
          <c:idx val="1"/>
          <c:order val="1"/>
          <c:tx>
            <c:strRef>
              <c:f>test_y_df!$C$1</c:f>
              <c:strCache>
                <c:ptCount val="1"/>
                <c:pt idx="0">
                  <c:v>spyClose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test_y_df!$A$2:$A$423</c:f>
              <c:numCache>
                <c:formatCode>m/d/yyyy</c:formatCode>
                <c:ptCount val="422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43286</c:v>
                </c:pt>
                <c:pt idx="127">
                  <c:v>43287</c:v>
                </c:pt>
                <c:pt idx="128">
                  <c:v>43290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43297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43311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43318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43325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43339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43356</c:v>
                </c:pt>
                <c:pt idx="176">
                  <c:v>43357</c:v>
                </c:pt>
                <c:pt idx="177">
                  <c:v>43360</c:v>
                </c:pt>
                <c:pt idx="178">
                  <c:v>43361</c:v>
                </c:pt>
                <c:pt idx="179">
                  <c:v>43362</c:v>
                </c:pt>
                <c:pt idx="180">
                  <c:v>43363</c:v>
                </c:pt>
                <c:pt idx="181">
                  <c:v>43364</c:v>
                </c:pt>
                <c:pt idx="182">
                  <c:v>43367</c:v>
                </c:pt>
                <c:pt idx="183">
                  <c:v>43368</c:v>
                </c:pt>
                <c:pt idx="184">
                  <c:v>43369</c:v>
                </c:pt>
                <c:pt idx="185">
                  <c:v>43370</c:v>
                </c:pt>
                <c:pt idx="186">
                  <c:v>43371</c:v>
                </c:pt>
                <c:pt idx="187">
                  <c:v>43374</c:v>
                </c:pt>
                <c:pt idx="188">
                  <c:v>43375</c:v>
                </c:pt>
                <c:pt idx="189">
                  <c:v>43376</c:v>
                </c:pt>
                <c:pt idx="190">
                  <c:v>43377</c:v>
                </c:pt>
                <c:pt idx="191">
                  <c:v>43378</c:v>
                </c:pt>
                <c:pt idx="192">
                  <c:v>43381</c:v>
                </c:pt>
                <c:pt idx="193">
                  <c:v>43382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43416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43423</c:v>
                </c:pt>
                <c:pt idx="223">
                  <c:v>43424</c:v>
                </c:pt>
                <c:pt idx="224">
                  <c:v>43425</c:v>
                </c:pt>
                <c:pt idx="225">
                  <c:v>43427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43440</c:v>
                </c:pt>
                <c:pt idx="234">
                  <c:v>43441</c:v>
                </c:pt>
                <c:pt idx="235">
                  <c:v>43444</c:v>
                </c:pt>
                <c:pt idx="236">
                  <c:v>43445</c:v>
                </c:pt>
                <c:pt idx="237">
                  <c:v>43446</c:v>
                </c:pt>
                <c:pt idx="238">
                  <c:v>43447</c:v>
                </c:pt>
                <c:pt idx="239">
                  <c:v>43448</c:v>
                </c:pt>
                <c:pt idx="240">
                  <c:v>43451</c:v>
                </c:pt>
                <c:pt idx="241">
                  <c:v>43452</c:v>
                </c:pt>
                <c:pt idx="242">
                  <c:v>43453</c:v>
                </c:pt>
                <c:pt idx="243">
                  <c:v>43454</c:v>
                </c:pt>
                <c:pt idx="244">
                  <c:v>43455</c:v>
                </c:pt>
                <c:pt idx="245">
                  <c:v>43458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43465</c:v>
                </c:pt>
                <c:pt idx="250">
                  <c:v>43467</c:v>
                </c:pt>
                <c:pt idx="251">
                  <c:v>43468</c:v>
                </c:pt>
                <c:pt idx="252">
                  <c:v>43469</c:v>
                </c:pt>
                <c:pt idx="253">
                  <c:v>43472</c:v>
                </c:pt>
                <c:pt idx="254">
                  <c:v>43473</c:v>
                </c:pt>
                <c:pt idx="255">
                  <c:v>43474</c:v>
                </c:pt>
                <c:pt idx="256">
                  <c:v>43475</c:v>
                </c:pt>
                <c:pt idx="257">
                  <c:v>43476</c:v>
                </c:pt>
                <c:pt idx="258">
                  <c:v>43479</c:v>
                </c:pt>
                <c:pt idx="259">
                  <c:v>43480</c:v>
                </c:pt>
                <c:pt idx="260">
                  <c:v>43481</c:v>
                </c:pt>
                <c:pt idx="261">
                  <c:v>43482</c:v>
                </c:pt>
                <c:pt idx="262">
                  <c:v>43483</c:v>
                </c:pt>
                <c:pt idx="263">
                  <c:v>43487</c:v>
                </c:pt>
                <c:pt idx="264">
                  <c:v>43488</c:v>
                </c:pt>
                <c:pt idx="265">
                  <c:v>43489</c:v>
                </c:pt>
                <c:pt idx="266">
                  <c:v>43490</c:v>
                </c:pt>
                <c:pt idx="267">
                  <c:v>43493</c:v>
                </c:pt>
                <c:pt idx="268">
                  <c:v>43494</c:v>
                </c:pt>
                <c:pt idx="269">
                  <c:v>43495</c:v>
                </c:pt>
                <c:pt idx="270">
                  <c:v>43496</c:v>
                </c:pt>
                <c:pt idx="271">
                  <c:v>43497</c:v>
                </c:pt>
                <c:pt idx="272">
                  <c:v>43500</c:v>
                </c:pt>
                <c:pt idx="273">
                  <c:v>43501</c:v>
                </c:pt>
                <c:pt idx="274">
                  <c:v>43502</c:v>
                </c:pt>
                <c:pt idx="275">
                  <c:v>43503</c:v>
                </c:pt>
                <c:pt idx="276">
                  <c:v>43504</c:v>
                </c:pt>
                <c:pt idx="277">
                  <c:v>43507</c:v>
                </c:pt>
                <c:pt idx="278">
                  <c:v>43508</c:v>
                </c:pt>
                <c:pt idx="279">
                  <c:v>43509</c:v>
                </c:pt>
                <c:pt idx="280">
                  <c:v>43510</c:v>
                </c:pt>
                <c:pt idx="281">
                  <c:v>43511</c:v>
                </c:pt>
                <c:pt idx="282">
                  <c:v>43515</c:v>
                </c:pt>
                <c:pt idx="283">
                  <c:v>43516</c:v>
                </c:pt>
                <c:pt idx="284">
                  <c:v>43517</c:v>
                </c:pt>
                <c:pt idx="285">
                  <c:v>43518</c:v>
                </c:pt>
                <c:pt idx="286">
                  <c:v>43521</c:v>
                </c:pt>
                <c:pt idx="287">
                  <c:v>43522</c:v>
                </c:pt>
                <c:pt idx="288">
                  <c:v>43523</c:v>
                </c:pt>
                <c:pt idx="289">
                  <c:v>43524</c:v>
                </c:pt>
                <c:pt idx="290">
                  <c:v>43525</c:v>
                </c:pt>
                <c:pt idx="291">
                  <c:v>43528</c:v>
                </c:pt>
                <c:pt idx="292">
                  <c:v>43529</c:v>
                </c:pt>
                <c:pt idx="293">
                  <c:v>43530</c:v>
                </c:pt>
                <c:pt idx="294">
                  <c:v>43531</c:v>
                </c:pt>
                <c:pt idx="295">
                  <c:v>43532</c:v>
                </c:pt>
                <c:pt idx="296">
                  <c:v>43535</c:v>
                </c:pt>
                <c:pt idx="297">
                  <c:v>43536</c:v>
                </c:pt>
                <c:pt idx="298">
                  <c:v>43537</c:v>
                </c:pt>
                <c:pt idx="299">
                  <c:v>43538</c:v>
                </c:pt>
                <c:pt idx="300">
                  <c:v>43539</c:v>
                </c:pt>
                <c:pt idx="301">
                  <c:v>43542</c:v>
                </c:pt>
                <c:pt idx="302">
                  <c:v>43543</c:v>
                </c:pt>
                <c:pt idx="303">
                  <c:v>43544</c:v>
                </c:pt>
                <c:pt idx="304">
                  <c:v>43545</c:v>
                </c:pt>
                <c:pt idx="305">
                  <c:v>43546</c:v>
                </c:pt>
                <c:pt idx="306">
                  <c:v>43549</c:v>
                </c:pt>
                <c:pt idx="307">
                  <c:v>43550</c:v>
                </c:pt>
                <c:pt idx="308">
                  <c:v>43551</c:v>
                </c:pt>
                <c:pt idx="309">
                  <c:v>43552</c:v>
                </c:pt>
                <c:pt idx="310">
                  <c:v>43553</c:v>
                </c:pt>
                <c:pt idx="311">
                  <c:v>43556</c:v>
                </c:pt>
                <c:pt idx="312">
                  <c:v>43557</c:v>
                </c:pt>
                <c:pt idx="313">
                  <c:v>43558</c:v>
                </c:pt>
                <c:pt idx="314">
                  <c:v>43559</c:v>
                </c:pt>
                <c:pt idx="315">
                  <c:v>43560</c:v>
                </c:pt>
                <c:pt idx="316">
                  <c:v>43563</c:v>
                </c:pt>
                <c:pt idx="317">
                  <c:v>43564</c:v>
                </c:pt>
                <c:pt idx="318">
                  <c:v>43565</c:v>
                </c:pt>
                <c:pt idx="319">
                  <c:v>43566</c:v>
                </c:pt>
                <c:pt idx="320">
                  <c:v>43567</c:v>
                </c:pt>
                <c:pt idx="321">
                  <c:v>43570</c:v>
                </c:pt>
                <c:pt idx="322">
                  <c:v>43571</c:v>
                </c:pt>
                <c:pt idx="323">
                  <c:v>43572</c:v>
                </c:pt>
                <c:pt idx="324">
                  <c:v>43573</c:v>
                </c:pt>
                <c:pt idx="325">
                  <c:v>43577</c:v>
                </c:pt>
                <c:pt idx="326">
                  <c:v>43578</c:v>
                </c:pt>
                <c:pt idx="327">
                  <c:v>43579</c:v>
                </c:pt>
                <c:pt idx="328">
                  <c:v>43580</c:v>
                </c:pt>
                <c:pt idx="329">
                  <c:v>43581</c:v>
                </c:pt>
                <c:pt idx="330">
                  <c:v>43584</c:v>
                </c:pt>
                <c:pt idx="331">
                  <c:v>43585</c:v>
                </c:pt>
                <c:pt idx="332">
                  <c:v>43586</c:v>
                </c:pt>
                <c:pt idx="333">
                  <c:v>43587</c:v>
                </c:pt>
                <c:pt idx="334">
                  <c:v>43588</c:v>
                </c:pt>
                <c:pt idx="335">
                  <c:v>43591</c:v>
                </c:pt>
                <c:pt idx="336">
                  <c:v>43592</c:v>
                </c:pt>
                <c:pt idx="337">
                  <c:v>43593</c:v>
                </c:pt>
                <c:pt idx="338">
                  <c:v>43594</c:v>
                </c:pt>
                <c:pt idx="339">
                  <c:v>43595</c:v>
                </c:pt>
                <c:pt idx="340">
                  <c:v>43598</c:v>
                </c:pt>
                <c:pt idx="341">
                  <c:v>43599</c:v>
                </c:pt>
                <c:pt idx="342">
                  <c:v>43600</c:v>
                </c:pt>
                <c:pt idx="343">
                  <c:v>43601</c:v>
                </c:pt>
                <c:pt idx="344">
                  <c:v>43602</c:v>
                </c:pt>
                <c:pt idx="345">
                  <c:v>43605</c:v>
                </c:pt>
                <c:pt idx="346">
                  <c:v>43606</c:v>
                </c:pt>
                <c:pt idx="347">
                  <c:v>43607</c:v>
                </c:pt>
                <c:pt idx="348">
                  <c:v>43608</c:v>
                </c:pt>
                <c:pt idx="349">
                  <c:v>43609</c:v>
                </c:pt>
                <c:pt idx="350">
                  <c:v>43613</c:v>
                </c:pt>
                <c:pt idx="351">
                  <c:v>43614</c:v>
                </c:pt>
                <c:pt idx="352">
                  <c:v>43615</c:v>
                </c:pt>
                <c:pt idx="353">
                  <c:v>43616</c:v>
                </c:pt>
                <c:pt idx="354">
                  <c:v>43619</c:v>
                </c:pt>
                <c:pt idx="355">
                  <c:v>43620</c:v>
                </c:pt>
                <c:pt idx="356">
                  <c:v>43621</c:v>
                </c:pt>
                <c:pt idx="357">
                  <c:v>43622</c:v>
                </c:pt>
                <c:pt idx="358">
                  <c:v>43623</c:v>
                </c:pt>
                <c:pt idx="359">
                  <c:v>43626</c:v>
                </c:pt>
                <c:pt idx="360">
                  <c:v>43627</c:v>
                </c:pt>
                <c:pt idx="361">
                  <c:v>43628</c:v>
                </c:pt>
                <c:pt idx="362">
                  <c:v>43629</c:v>
                </c:pt>
                <c:pt idx="363">
                  <c:v>43630</c:v>
                </c:pt>
                <c:pt idx="364">
                  <c:v>43633</c:v>
                </c:pt>
                <c:pt idx="365">
                  <c:v>43634</c:v>
                </c:pt>
                <c:pt idx="366">
                  <c:v>43635</c:v>
                </c:pt>
                <c:pt idx="367">
                  <c:v>43636</c:v>
                </c:pt>
                <c:pt idx="368">
                  <c:v>43637</c:v>
                </c:pt>
                <c:pt idx="369">
                  <c:v>43640</c:v>
                </c:pt>
                <c:pt idx="370">
                  <c:v>43641</c:v>
                </c:pt>
                <c:pt idx="371">
                  <c:v>43642</c:v>
                </c:pt>
                <c:pt idx="372">
                  <c:v>43643</c:v>
                </c:pt>
                <c:pt idx="373">
                  <c:v>43644</c:v>
                </c:pt>
                <c:pt idx="374">
                  <c:v>43647</c:v>
                </c:pt>
                <c:pt idx="375">
                  <c:v>43648</c:v>
                </c:pt>
                <c:pt idx="376">
                  <c:v>43649</c:v>
                </c:pt>
                <c:pt idx="377">
                  <c:v>43651</c:v>
                </c:pt>
                <c:pt idx="378">
                  <c:v>43654</c:v>
                </c:pt>
                <c:pt idx="379">
                  <c:v>43655</c:v>
                </c:pt>
                <c:pt idx="380">
                  <c:v>43656</c:v>
                </c:pt>
                <c:pt idx="381">
                  <c:v>43657</c:v>
                </c:pt>
                <c:pt idx="382">
                  <c:v>43658</c:v>
                </c:pt>
                <c:pt idx="383">
                  <c:v>43661</c:v>
                </c:pt>
                <c:pt idx="384">
                  <c:v>43662</c:v>
                </c:pt>
                <c:pt idx="385">
                  <c:v>43663</c:v>
                </c:pt>
                <c:pt idx="386">
                  <c:v>43664</c:v>
                </c:pt>
                <c:pt idx="387">
                  <c:v>43665</c:v>
                </c:pt>
                <c:pt idx="388">
                  <c:v>43668</c:v>
                </c:pt>
                <c:pt idx="389">
                  <c:v>43669</c:v>
                </c:pt>
                <c:pt idx="390">
                  <c:v>43670</c:v>
                </c:pt>
                <c:pt idx="391">
                  <c:v>43671</c:v>
                </c:pt>
                <c:pt idx="392">
                  <c:v>43672</c:v>
                </c:pt>
                <c:pt idx="393">
                  <c:v>43675</c:v>
                </c:pt>
                <c:pt idx="394">
                  <c:v>43676</c:v>
                </c:pt>
                <c:pt idx="395">
                  <c:v>43677</c:v>
                </c:pt>
                <c:pt idx="396">
                  <c:v>43678</c:v>
                </c:pt>
                <c:pt idx="397">
                  <c:v>43679</c:v>
                </c:pt>
                <c:pt idx="398">
                  <c:v>43682</c:v>
                </c:pt>
                <c:pt idx="399">
                  <c:v>43683</c:v>
                </c:pt>
                <c:pt idx="400">
                  <c:v>43684</c:v>
                </c:pt>
                <c:pt idx="401">
                  <c:v>43685</c:v>
                </c:pt>
                <c:pt idx="402">
                  <c:v>43686</c:v>
                </c:pt>
                <c:pt idx="403">
                  <c:v>43689</c:v>
                </c:pt>
                <c:pt idx="404">
                  <c:v>43690</c:v>
                </c:pt>
                <c:pt idx="405">
                  <c:v>43691</c:v>
                </c:pt>
                <c:pt idx="406">
                  <c:v>43692</c:v>
                </c:pt>
                <c:pt idx="407">
                  <c:v>43693</c:v>
                </c:pt>
                <c:pt idx="408">
                  <c:v>43696</c:v>
                </c:pt>
                <c:pt idx="409">
                  <c:v>43697</c:v>
                </c:pt>
                <c:pt idx="410">
                  <c:v>43698</c:v>
                </c:pt>
                <c:pt idx="411">
                  <c:v>43699</c:v>
                </c:pt>
                <c:pt idx="412">
                  <c:v>43700</c:v>
                </c:pt>
                <c:pt idx="413">
                  <c:v>43703</c:v>
                </c:pt>
                <c:pt idx="414">
                  <c:v>43704</c:v>
                </c:pt>
                <c:pt idx="415">
                  <c:v>43705</c:v>
                </c:pt>
                <c:pt idx="416">
                  <c:v>43706</c:v>
                </c:pt>
                <c:pt idx="417">
                  <c:v>43707</c:v>
                </c:pt>
                <c:pt idx="418">
                  <c:v>43711</c:v>
                </c:pt>
                <c:pt idx="419">
                  <c:v>43712</c:v>
                </c:pt>
                <c:pt idx="420">
                  <c:v>43713</c:v>
                </c:pt>
                <c:pt idx="421">
                  <c:v>43714</c:v>
                </c:pt>
              </c:numCache>
            </c:numRef>
          </c:cat>
          <c:val>
            <c:numRef>
              <c:f>test_y_df!$C$2:$C$423</c:f>
              <c:numCache>
                <c:formatCode>"$"#,##0.00_);\("$"#,##0.00\)</c:formatCode>
                <c:ptCount val="422"/>
                <c:pt idx="0">
                  <c:v>267.83999999999997</c:v>
                </c:pt>
                <c:pt idx="1">
                  <c:v>268.95999999999998</c:v>
                </c:pt>
                <c:pt idx="2">
                  <c:v>271.2</c:v>
                </c:pt>
                <c:pt idx="3">
                  <c:v>272.51</c:v>
                </c:pt>
                <c:pt idx="4">
                  <c:v>273.31</c:v>
                </c:pt>
                <c:pt idx="5">
                  <c:v>274.39999999999998</c:v>
                </c:pt>
                <c:pt idx="6">
                  <c:v>273.68</c:v>
                </c:pt>
                <c:pt idx="7">
                  <c:v>274.75</c:v>
                </c:pt>
                <c:pt idx="8">
                  <c:v>276.42</c:v>
                </c:pt>
                <c:pt idx="9">
                  <c:v>279.35000000000002</c:v>
                </c:pt>
                <c:pt idx="10">
                  <c:v>278.02999999999997</c:v>
                </c:pt>
                <c:pt idx="11">
                  <c:v>279.48</c:v>
                </c:pt>
                <c:pt idx="12">
                  <c:v>279.8</c:v>
                </c:pt>
                <c:pt idx="13">
                  <c:v>280.17</c:v>
                </c:pt>
                <c:pt idx="14">
                  <c:v>282.74</c:v>
                </c:pt>
                <c:pt idx="15">
                  <c:v>284.02</c:v>
                </c:pt>
                <c:pt idx="16">
                  <c:v>284.16000000000003</c:v>
                </c:pt>
                <c:pt idx="17">
                  <c:v>284.25</c:v>
                </c:pt>
                <c:pt idx="18">
                  <c:v>285.93</c:v>
                </c:pt>
                <c:pt idx="19">
                  <c:v>282.60000000000002</c:v>
                </c:pt>
                <c:pt idx="20">
                  <c:v>282.73</c:v>
                </c:pt>
                <c:pt idx="21">
                  <c:v>281.07</c:v>
                </c:pt>
                <c:pt idx="22">
                  <c:v>280.08</c:v>
                </c:pt>
                <c:pt idx="23">
                  <c:v>273.45</c:v>
                </c:pt>
                <c:pt idx="24">
                  <c:v>259.94</c:v>
                </c:pt>
                <c:pt idx="25">
                  <c:v>268.5</c:v>
                </c:pt>
                <c:pt idx="26">
                  <c:v>268.01</c:v>
                </c:pt>
                <c:pt idx="27">
                  <c:v>260.8</c:v>
                </c:pt>
                <c:pt idx="28">
                  <c:v>263.83</c:v>
                </c:pt>
                <c:pt idx="29">
                  <c:v>263.97000000000003</c:v>
                </c:pt>
                <c:pt idx="30">
                  <c:v>264.31</c:v>
                </c:pt>
                <c:pt idx="31">
                  <c:v>271.57</c:v>
                </c:pt>
                <c:pt idx="32">
                  <c:v>272.32</c:v>
                </c:pt>
                <c:pt idx="33">
                  <c:v>272.02999999999997</c:v>
                </c:pt>
                <c:pt idx="34">
                  <c:v>271.89999999999998</c:v>
                </c:pt>
                <c:pt idx="35">
                  <c:v>271.10000000000002</c:v>
                </c:pt>
                <c:pt idx="36">
                  <c:v>271.79000000000002</c:v>
                </c:pt>
                <c:pt idx="37">
                  <c:v>275.93</c:v>
                </c:pt>
                <c:pt idx="38">
                  <c:v>278.11</c:v>
                </c:pt>
                <c:pt idx="39">
                  <c:v>275.68</c:v>
                </c:pt>
                <c:pt idx="40">
                  <c:v>271.41000000000003</c:v>
                </c:pt>
                <c:pt idx="41">
                  <c:v>265.8</c:v>
                </c:pt>
                <c:pt idx="42">
                  <c:v>267.73</c:v>
                </c:pt>
                <c:pt idx="43">
                  <c:v>273.3</c:v>
                </c:pt>
                <c:pt idx="44">
                  <c:v>270.42</c:v>
                </c:pt>
                <c:pt idx="45">
                  <c:v>273.55</c:v>
                </c:pt>
                <c:pt idx="46">
                  <c:v>275.7</c:v>
                </c:pt>
                <c:pt idx="47">
                  <c:v>279.2</c:v>
                </c:pt>
                <c:pt idx="48">
                  <c:v>279.83999999999997</c:v>
                </c:pt>
                <c:pt idx="49">
                  <c:v>277.81</c:v>
                </c:pt>
                <c:pt idx="50">
                  <c:v>275.88</c:v>
                </c:pt>
                <c:pt idx="51">
                  <c:v>274.5</c:v>
                </c:pt>
                <c:pt idx="52">
                  <c:v>273.35000000000002</c:v>
                </c:pt>
                <c:pt idx="53">
                  <c:v>270.94</c:v>
                </c:pt>
                <c:pt idx="54">
                  <c:v>270.89999999999998</c:v>
                </c:pt>
                <c:pt idx="55">
                  <c:v>267.91000000000003</c:v>
                </c:pt>
                <c:pt idx="56">
                  <c:v>262.13</c:v>
                </c:pt>
                <c:pt idx="57">
                  <c:v>266.17</c:v>
                </c:pt>
                <c:pt idx="58">
                  <c:v>260.75</c:v>
                </c:pt>
                <c:pt idx="59">
                  <c:v>261.12</c:v>
                </c:pt>
                <c:pt idx="60">
                  <c:v>262.55</c:v>
                </c:pt>
                <c:pt idx="61">
                  <c:v>258.87</c:v>
                </c:pt>
                <c:pt idx="62">
                  <c:v>256.75</c:v>
                </c:pt>
                <c:pt idx="63">
                  <c:v>265.55</c:v>
                </c:pt>
                <c:pt idx="64">
                  <c:v>263.42</c:v>
                </c:pt>
                <c:pt idx="65">
                  <c:v>261.37</c:v>
                </c:pt>
                <c:pt idx="66">
                  <c:v>264.27</c:v>
                </c:pt>
                <c:pt idx="67">
                  <c:v>263.47000000000003</c:v>
                </c:pt>
                <c:pt idx="68">
                  <c:v>265.26</c:v>
                </c:pt>
                <c:pt idx="69">
                  <c:v>267.41000000000003</c:v>
                </c:pt>
                <c:pt idx="70">
                  <c:v>267</c:v>
                </c:pt>
                <c:pt idx="71">
                  <c:v>269.33</c:v>
                </c:pt>
                <c:pt idx="72">
                  <c:v>270.69</c:v>
                </c:pt>
                <c:pt idx="73">
                  <c:v>269.64999999999998</c:v>
                </c:pt>
                <c:pt idx="74">
                  <c:v>268.81</c:v>
                </c:pt>
                <c:pt idx="75">
                  <c:v>267.26</c:v>
                </c:pt>
                <c:pt idx="76">
                  <c:v>267.73</c:v>
                </c:pt>
                <c:pt idx="77">
                  <c:v>262.91000000000003</c:v>
                </c:pt>
                <c:pt idx="78">
                  <c:v>264.79000000000002</c:v>
                </c:pt>
                <c:pt idx="79">
                  <c:v>267</c:v>
                </c:pt>
                <c:pt idx="80">
                  <c:v>267.26</c:v>
                </c:pt>
                <c:pt idx="81">
                  <c:v>263.87</c:v>
                </c:pt>
                <c:pt idx="82">
                  <c:v>264.76</c:v>
                </c:pt>
                <c:pt idx="83">
                  <c:v>262.26</c:v>
                </c:pt>
                <c:pt idx="84">
                  <c:v>261.52</c:v>
                </c:pt>
                <c:pt idx="85">
                  <c:v>266.89</c:v>
                </c:pt>
                <c:pt idx="86">
                  <c:v>266.5</c:v>
                </c:pt>
                <c:pt idx="87">
                  <c:v>267.68</c:v>
                </c:pt>
                <c:pt idx="88">
                  <c:v>270.33999999999997</c:v>
                </c:pt>
                <c:pt idx="89">
                  <c:v>272.16000000000003</c:v>
                </c:pt>
                <c:pt idx="90">
                  <c:v>273.33999999999997</c:v>
                </c:pt>
                <c:pt idx="91">
                  <c:v>271.58999999999997</c:v>
                </c:pt>
                <c:pt idx="92">
                  <c:v>271.14</c:v>
                </c:pt>
                <c:pt idx="93">
                  <c:v>271.94</c:v>
                </c:pt>
                <c:pt idx="94">
                  <c:v>271.62</c:v>
                </c:pt>
                <c:pt idx="95">
                  <c:v>273.01</c:v>
                </c:pt>
                <c:pt idx="96">
                  <c:v>273.95999999999998</c:v>
                </c:pt>
                <c:pt idx="97">
                  <c:v>271.17</c:v>
                </c:pt>
                <c:pt idx="98">
                  <c:v>272.91000000000003</c:v>
                </c:pt>
                <c:pt idx="99">
                  <c:v>272.14999999999998</c:v>
                </c:pt>
                <c:pt idx="100">
                  <c:v>270.31</c:v>
                </c:pt>
                <c:pt idx="101">
                  <c:v>270.5</c:v>
                </c:pt>
                <c:pt idx="102">
                  <c:v>272.14999999999998</c:v>
                </c:pt>
                <c:pt idx="103">
                  <c:v>272.41000000000003</c:v>
                </c:pt>
                <c:pt idx="104">
                  <c:v>274.52999999999997</c:v>
                </c:pt>
                <c:pt idx="105">
                  <c:v>275.05</c:v>
                </c:pt>
                <c:pt idx="106">
                  <c:v>275.79000000000002</c:v>
                </c:pt>
                <c:pt idx="107">
                  <c:v>277.95</c:v>
                </c:pt>
                <c:pt idx="108">
                  <c:v>276.85000000000002</c:v>
                </c:pt>
                <c:pt idx="109">
                  <c:v>278.44</c:v>
                </c:pt>
                <c:pt idx="110">
                  <c:v>279.02999999999997</c:v>
                </c:pt>
                <c:pt idx="111">
                  <c:v>279.19</c:v>
                </c:pt>
                <c:pt idx="112">
                  <c:v>279.01</c:v>
                </c:pt>
                <c:pt idx="113">
                  <c:v>276.60000000000002</c:v>
                </c:pt>
                <c:pt idx="114">
                  <c:v>275.49</c:v>
                </c:pt>
                <c:pt idx="115">
                  <c:v>274</c:v>
                </c:pt>
                <c:pt idx="116">
                  <c:v>276.27</c:v>
                </c:pt>
                <c:pt idx="117">
                  <c:v>275.95999999999998</c:v>
                </c:pt>
                <c:pt idx="118">
                  <c:v>275.66000000000003</c:v>
                </c:pt>
                <c:pt idx="119">
                  <c:v>273.44</c:v>
                </c:pt>
                <c:pt idx="120">
                  <c:v>271.64</c:v>
                </c:pt>
                <c:pt idx="121">
                  <c:v>272.26</c:v>
                </c:pt>
                <c:pt idx="122">
                  <c:v>269.29000000000002</c:v>
                </c:pt>
                <c:pt idx="123">
                  <c:v>272.12</c:v>
                </c:pt>
                <c:pt idx="124">
                  <c:v>269.51</c:v>
                </c:pt>
                <c:pt idx="125">
                  <c:v>272.87</c:v>
                </c:pt>
                <c:pt idx="126">
                  <c:v>272.17</c:v>
                </c:pt>
                <c:pt idx="127">
                  <c:v>273.14</c:v>
                </c:pt>
                <c:pt idx="128">
                  <c:v>276.55</c:v>
                </c:pt>
                <c:pt idx="129">
                  <c:v>278.41000000000003</c:v>
                </c:pt>
                <c:pt idx="130">
                  <c:v>277.14999999999998</c:v>
                </c:pt>
                <c:pt idx="131">
                  <c:v>278.27999999999997</c:v>
                </c:pt>
                <c:pt idx="132">
                  <c:v>279.17</c:v>
                </c:pt>
                <c:pt idx="133">
                  <c:v>279.64</c:v>
                </c:pt>
                <c:pt idx="134">
                  <c:v>278.47000000000003</c:v>
                </c:pt>
                <c:pt idx="135">
                  <c:v>280.56</c:v>
                </c:pt>
                <c:pt idx="136">
                  <c:v>280.31</c:v>
                </c:pt>
                <c:pt idx="137">
                  <c:v>279.77</c:v>
                </c:pt>
                <c:pt idx="138">
                  <c:v>279.45</c:v>
                </c:pt>
                <c:pt idx="139">
                  <c:v>281.79000000000002</c:v>
                </c:pt>
                <c:pt idx="140">
                  <c:v>281.33</c:v>
                </c:pt>
                <c:pt idx="141">
                  <c:v>283.2</c:v>
                </c:pt>
                <c:pt idx="142">
                  <c:v>283.70999999999998</c:v>
                </c:pt>
                <c:pt idx="143">
                  <c:v>281.51</c:v>
                </c:pt>
                <c:pt idx="144">
                  <c:v>280.81</c:v>
                </c:pt>
                <c:pt idx="145">
                  <c:v>281.56</c:v>
                </c:pt>
                <c:pt idx="146">
                  <c:v>279.39</c:v>
                </c:pt>
                <c:pt idx="147">
                  <c:v>282.52999999999997</c:v>
                </c:pt>
                <c:pt idx="148">
                  <c:v>283.64</c:v>
                </c:pt>
                <c:pt idx="149">
                  <c:v>285.39</c:v>
                </c:pt>
                <c:pt idx="150">
                  <c:v>285.39</c:v>
                </c:pt>
                <c:pt idx="151">
                  <c:v>285.52999999999997</c:v>
                </c:pt>
                <c:pt idx="152">
                  <c:v>283.45</c:v>
                </c:pt>
                <c:pt idx="153">
                  <c:v>283.47000000000003</c:v>
                </c:pt>
                <c:pt idx="154">
                  <c:v>282.92</c:v>
                </c:pt>
                <c:pt idx="155">
                  <c:v>282.38</c:v>
                </c:pt>
                <c:pt idx="156">
                  <c:v>283.39999999999998</c:v>
                </c:pt>
                <c:pt idx="157">
                  <c:v>283.83</c:v>
                </c:pt>
                <c:pt idx="158">
                  <c:v>285.57</c:v>
                </c:pt>
                <c:pt idx="159">
                  <c:v>286.25</c:v>
                </c:pt>
                <c:pt idx="160">
                  <c:v>285.88</c:v>
                </c:pt>
                <c:pt idx="161">
                  <c:v>285.97000000000003</c:v>
                </c:pt>
                <c:pt idx="162">
                  <c:v>286.44</c:v>
                </c:pt>
                <c:pt idx="163">
                  <c:v>288.86</c:v>
                </c:pt>
                <c:pt idx="164">
                  <c:v>290.3</c:v>
                </c:pt>
                <c:pt idx="165">
                  <c:v>290.16000000000003</c:v>
                </c:pt>
                <c:pt idx="166">
                  <c:v>290.94</c:v>
                </c:pt>
                <c:pt idx="167">
                  <c:v>289.83999999999997</c:v>
                </c:pt>
                <c:pt idx="168">
                  <c:v>289.83999999999997</c:v>
                </c:pt>
                <c:pt idx="169">
                  <c:v>289.41000000000003</c:v>
                </c:pt>
                <c:pt idx="170">
                  <c:v>289.14999999999998</c:v>
                </c:pt>
                <c:pt idx="171">
                  <c:v>286.98</c:v>
                </c:pt>
                <c:pt idx="172">
                  <c:v>288.74</c:v>
                </c:pt>
                <c:pt idx="173">
                  <c:v>287.37</c:v>
                </c:pt>
                <c:pt idx="174">
                  <c:v>289.06</c:v>
                </c:pt>
                <c:pt idx="175">
                  <c:v>290.32</c:v>
                </c:pt>
                <c:pt idx="176">
                  <c:v>291.06</c:v>
                </c:pt>
                <c:pt idx="177">
                  <c:v>290.82</c:v>
                </c:pt>
                <c:pt idx="178">
                  <c:v>289.58</c:v>
                </c:pt>
                <c:pt idx="179">
                  <c:v>290.97000000000003</c:v>
                </c:pt>
                <c:pt idx="180">
                  <c:v>292.64</c:v>
                </c:pt>
                <c:pt idx="181">
                  <c:v>293.08999999999997</c:v>
                </c:pt>
                <c:pt idx="182">
                  <c:v>291.33999999999997</c:v>
                </c:pt>
                <c:pt idx="183">
                  <c:v>291.52999999999997</c:v>
                </c:pt>
                <c:pt idx="184">
                  <c:v>290.91000000000003</c:v>
                </c:pt>
                <c:pt idx="185">
                  <c:v>290.41000000000003</c:v>
                </c:pt>
                <c:pt idx="186">
                  <c:v>289.99</c:v>
                </c:pt>
                <c:pt idx="187">
                  <c:v>292.11</c:v>
                </c:pt>
                <c:pt idx="188">
                  <c:v>291.56</c:v>
                </c:pt>
                <c:pt idx="189">
                  <c:v>292.74</c:v>
                </c:pt>
                <c:pt idx="190">
                  <c:v>291.18</c:v>
                </c:pt>
                <c:pt idx="191">
                  <c:v>289.69</c:v>
                </c:pt>
                <c:pt idx="192">
                  <c:v>287.05</c:v>
                </c:pt>
                <c:pt idx="193">
                  <c:v>287.39</c:v>
                </c:pt>
                <c:pt idx="194">
                  <c:v>286.83</c:v>
                </c:pt>
                <c:pt idx="195">
                  <c:v>277.08</c:v>
                </c:pt>
                <c:pt idx="196">
                  <c:v>276.77</c:v>
                </c:pt>
                <c:pt idx="197">
                  <c:v>275.55</c:v>
                </c:pt>
                <c:pt idx="198">
                  <c:v>276.60000000000002</c:v>
                </c:pt>
                <c:pt idx="199">
                  <c:v>280.44</c:v>
                </c:pt>
                <c:pt idx="200">
                  <c:v>279.39999999999998</c:v>
                </c:pt>
                <c:pt idx="201">
                  <c:v>277.13</c:v>
                </c:pt>
                <c:pt idx="202">
                  <c:v>277</c:v>
                </c:pt>
                <c:pt idx="203">
                  <c:v>270.95</c:v>
                </c:pt>
                <c:pt idx="204">
                  <c:v>273.33</c:v>
                </c:pt>
                <c:pt idx="205">
                  <c:v>267.38</c:v>
                </c:pt>
                <c:pt idx="206">
                  <c:v>265.92</c:v>
                </c:pt>
                <c:pt idx="207">
                  <c:v>268.8</c:v>
                </c:pt>
                <c:pt idx="208">
                  <c:v>263.67</c:v>
                </c:pt>
                <c:pt idx="209">
                  <c:v>270.64999999999998</c:v>
                </c:pt>
                <c:pt idx="210">
                  <c:v>271.60000000000002</c:v>
                </c:pt>
                <c:pt idx="211">
                  <c:v>274.75</c:v>
                </c:pt>
                <c:pt idx="212">
                  <c:v>272.44</c:v>
                </c:pt>
                <c:pt idx="213">
                  <c:v>273.32</c:v>
                </c:pt>
                <c:pt idx="214">
                  <c:v>277.56</c:v>
                </c:pt>
                <c:pt idx="215">
                  <c:v>280.11</c:v>
                </c:pt>
                <c:pt idx="216">
                  <c:v>279.02999999999997</c:v>
                </c:pt>
                <c:pt idx="217">
                  <c:v>277.19</c:v>
                </c:pt>
                <c:pt idx="218">
                  <c:v>273.08999999999997</c:v>
                </c:pt>
                <c:pt idx="219">
                  <c:v>274.16000000000003</c:v>
                </c:pt>
                <c:pt idx="220">
                  <c:v>268.77999999999997</c:v>
                </c:pt>
                <c:pt idx="221">
                  <c:v>271.79000000000002</c:v>
                </c:pt>
                <c:pt idx="222">
                  <c:v>273.05</c:v>
                </c:pt>
                <c:pt idx="223">
                  <c:v>265.36</c:v>
                </c:pt>
                <c:pt idx="224">
                  <c:v>265.86</c:v>
                </c:pt>
                <c:pt idx="225">
                  <c:v>263.18</c:v>
                </c:pt>
                <c:pt idx="226">
                  <c:v>265.77999999999997</c:v>
                </c:pt>
                <c:pt idx="227">
                  <c:v>266.33999999999997</c:v>
                </c:pt>
                <c:pt idx="228">
                  <c:v>269.60000000000002</c:v>
                </c:pt>
                <c:pt idx="229">
                  <c:v>273.70999999999998</c:v>
                </c:pt>
                <c:pt idx="230">
                  <c:v>273.81</c:v>
                </c:pt>
                <c:pt idx="231">
                  <c:v>280.27999999999997</c:v>
                </c:pt>
                <c:pt idx="232">
                  <c:v>278.37</c:v>
                </c:pt>
                <c:pt idx="233">
                  <c:v>265.92</c:v>
                </c:pt>
                <c:pt idx="234">
                  <c:v>269.45999999999998</c:v>
                </c:pt>
                <c:pt idx="235">
                  <c:v>263.37</c:v>
                </c:pt>
                <c:pt idx="236">
                  <c:v>267.66000000000003</c:v>
                </c:pt>
                <c:pt idx="237">
                  <c:v>267.47000000000003</c:v>
                </c:pt>
                <c:pt idx="238">
                  <c:v>266.52</c:v>
                </c:pt>
                <c:pt idx="239">
                  <c:v>262.95999999999998</c:v>
                </c:pt>
                <c:pt idx="240">
                  <c:v>259.39999999999998</c:v>
                </c:pt>
                <c:pt idx="241">
                  <c:v>257.2</c:v>
                </c:pt>
                <c:pt idx="242">
                  <c:v>255.17</c:v>
                </c:pt>
                <c:pt idx="243">
                  <c:v>249.86</c:v>
                </c:pt>
                <c:pt idx="244">
                  <c:v>246.74</c:v>
                </c:pt>
                <c:pt idx="245">
                  <c:v>239.04</c:v>
                </c:pt>
                <c:pt idx="246">
                  <c:v>235.97</c:v>
                </c:pt>
                <c:pt idx="247">
                  <c:v>242.57</c:v>
                </c:pt>
                <c:pt idx="248">
                  <c:v>249.58</c:v>
                </c:pt>
                <c:pt idx="249">
                  <c:v>249.56</c:v>
                </c:pt>
                <c:pt idx="250">
                  <c:v>245.98</c:v>
                </c:pt>
                <c:pt idx="251">
                  <c:v>248.23</c:v>
                </c:pt>
                <c:pt idx="252">
                  <c:v>247.59</c:v>
                </c:pt>
                <c:pt idx="253">
                  <c:v>252.69</c:v>
                </c:pt>
                <c:pt idx="254">
                  <c:v>256.82</c:v>
                </c:pt>
                <c:pt idx="255">
                  <c:v>257.56</c:v>
                </c:pt>
                <c:pt idx="256">
                  <c:v>256.26</c:v>
                </c:pt>
                <c:pt idx="257">
                  <c:v>257.68</c:v>
                </c:pt>
                <c:pt idx="258">
                  <c:v>256.86</c:v>
                </c:pt>
                <c:pt idx="259">
                  <c:v>257.82</c:v>
                </c:pt>
                <c:pt idx="260">
                  <c:v>260.83</c:v>
                </c:pt>
                <c:pt idx="261">
                  <c:v>260.01</c:v>
                </c:pt>
                <c:pt idx="262">
                  <c:v>264.98</c:v>
                </c:pt>
                <c:pt idx="263">
                  <c:v>264.82</c:v>
                </c:pt>
                <c:pt idx="264">
                  <c:v>264.01</c:v>
                </c:pt>
                <c:pt idx="265">
                  <c:v>263.20999999999998</c:v>
                </c:pt>
                <c:pt idx="266">
                  <c:v>265.61</c:v>
                </c:pt>
                <c:pt idx="267">
                  <c:v>263.39</c:v>
                </c:pt>
                <c:pt idx="268">
                  <c:v>263.92</c:v>
                </c:pt>
                <c:pt idx="269">
                  <c:v>265.10000000000002</c:v>
                </c:pt>
                <c:pt idx="270">
                  <c:v>267.51</c:v>
                </c:pt>
                <c:pt idx="271">
                  <c:v>270.14999999999998</c:v>
                </c:pt>
                <c:pt idx="272">
                  <c:v>270.11</c:v>
                </c:pt>
                <c:pt idx="273">
                  <c:v>272.44</c:v>
                </c:pt>
                <c:pt idx="274">
                  <c:v>272.79000000000002</c:v>
                </c:pt>
                <c:pt idx="275">
                  <c:v>270.94</c:v>
                </c:pt>
                <c:pt idx="276">
                  <c:v>268.75</c:v>
                </c:pt>
                <c:pt idx="277">
                  <c:v>271.2</c:v>
                </c:pt>
                <c:pt idx="278">
                  <c:v>272.42</c:v>
                </c:pt>
                <c:pt idx="279">
                  <c:v>275.02999999999997</c:v>
                </c:pt>
                <c:pt idx="280">
                  <c:v>273.77999999999997</c:v>
                </c:pt>
                <c:pt idx="281">
                  <c:v>276.36</c:v>
                </c:pt>
                <c:pt idx="282">
                  <c:v>276.48129999999998</c:v>
                </c:pt>
                <c:pt idx="283">
                  <c:v>277.81</c:v>
                </c:pt>
                <c:pt idx="284">
                  <c:v>277.7</c:v>
                </c:pt>
                <c:pt idx="285">
                  <c:v>278.11</c:v>
                </c:pt>
                <c:pt idx="286">
                  <c:v>280.73</c:v>
                </c:pt>
                <c:pt idx="287">
                  <c:v>279.13</c:v>
                </c:pt>
                <c:pt idx="288">
                  <c:v>278.52</c:v>
                </c:pt>
                <c:pt idx="289">
                  <c:v>278.95999999999998</c:v>
                </c:pt>
                <c:pt idx="290">
                  <c:v>280.44</c:v>
                </c:pt>
                <c:pt idx="291">
                  <c:v>281.60000000000002</c:v>
                </c:pt>
                <c:pt idx="292">
                  <c:v>279.54000000000002</c:v>
                </c:pt>
                <c:pt idx="293">
                  <c:v>279.14999999999998</c:v>
                </c:pt>
                <c:pt idx="294">
                  <c:v>276.83</c:v>
                </c:pt>
                <c:pt idx="295">
                  <c:v>272.94</c:v>
                </c:pt>
                <c:pt idx="296">
                  <c:v>275.26</c:v>
                </c:pt>
                <c:pt idx="297">
                  <c:v>279.06</c:v>
                </c:pt>
                <c:pt idx="298">
                  <c:v>280.48</c:v>
                </c:pt>
                <c:pt idx="299">
                  <c:v>281.37</c:v>
                </c:pt>
                <c:pt idx="300">
                  <c:v>280.54000000000002</c:v>
                </c:pt>
                <c:pt idx="301">
                  <c:v>281.55</c:v>
                </c:pt>
                <c:pt idx="302">
                  <c:v>283.51</c:v>
                </c:pt>
                <c:pt idx="303">
                  <c:v>282.16000000000003</c:v>
                </c:pt>
                <c:pt idx="304">
                  <c:v>280.64</c:v>
                </c:pt>
                <c:pt idx="305">
                  <c:v>283.22000000000003</c:v>
                </c:pt>
                <c:pt idx="306">
                  <c:v>278.87</c:v>
                </c:pt>
                <c:pt idx="307">
                  <c:v>280.99</c:v>
                </c:pt>
                <c:pt idx="308">
                  <c:v>281.11</c:v>
                </c:pt>
                <c:pt idx="309">
                  <c:v>280.35000000000002</c:v>
                </c:pt>
                <c:pt idx="310">
                  <c:v>282.39</c:v>
                </c:pt>
                <c:pt idx="311">
                  <c:v>284.7</c:v>
                </c:pt>
                <c:pt idx="312">
                  <c:v>286.04000000000002</c:v>
                </c:pt>
                <c:pt idx="313">
                  <c:v>287.32</c:v>
                </c:pt>
                <c:pt idx="314">
                  <c:v>286.77999999999997</c:v>
                </c:pt>
                <c:pt idx="315">
                  <c:v>287.92</c:v>
                </c:pt>
                <c:pt idx="316">
                  <c:v>288.10000000000002</c:v>
                </c:pt>
                <c:pt idx="317">
                  <c:v>287.72000000000003</c:v>
                </c:pt>
                <c:pt idx="318">
                  <c:v>287.77</c:v>
                </c:pt>
                <c:pt idx="319">
                  <c:v>288.83</c:v>
                </c:pt>
                <c:pt idx="320">
                  <c:v>290</c:v>
                </c:pt>
                <c:pt idx="321">
                  <c:v>290.24</c:v>
                </c:pt>
                <c:pt idx="322">
                  <c:v>290.95</c:v>
                </c:pt>
                <c:pt idx="323">
                  <c:v>291.39999999999998</c:v>
                </c:pt>
                <c:pt idx="324">
                  <c:v>290.10000000000002</c:v>
                </c:pt>
                <c:pt idx="325">
                  <c:v>289.17</c:v>
                </c:pt>
                <c:pt idx="326">
                  <c:v>290.68</c:v>
                </c:pt>
                <c:pt idx="327">
                  <c:v>292.79000000000002</c:v>
                </c:pt>
                <c:pt idx="328">
                  <c:v>292.12</c:v>
                </c:pt>
                <c:pt idx="329">
                  <c:v>292.10000000000002</c:v>
                </c:pt>
                <c:pt idx="330">
                  <c:v>293.51</c:v>
                </c:pt>
                <c:pt idx="331">
                  <c:v>293.49</c:v>
                </c:pt>
                <c:pt idx="332">
                  <c:v>294.72000000000003</c:v>
                </c:pt>
                <c:pt idx="333">
                  <c:v>291.68</c:v>
                </c:pt>
                <c:pt idx="334">
                  <c:v>292.82</c:v>
                </c:pt>
                <c:pt idx="335">
                  <c:v>289.25</c:v>
                </c:pt>
                <c:pt idx="336">
                  <c:v>290.14999999999998</c:v>
                </c:pt>
                <c:pt idx="337">
                  <c:v>287.52999999999997</c:v>
                </c:pt>
                <c:pt idx="338">
                  <c:v>285.23</c:v>
                </c:pt>
                <c:pt idx="339">
                  <c:v>285.62</c:v>
                </c:pt>
                <c:pt idx="340">
                  <c:v>282.42</c:v>
                </c:pt>
                <c:pt idx="341">
                  <c:v>281.99</c:v>
                </c:pt>
                <c:pt idx="342">
                  <c:v>281.58999999999997</c:v>
                </c:pt>
                <c:pt idx="343">
                  <c:v>285.83999999999997</c:v>
                </c:pt>
                <c:pt idx="344">
                  <c:v>285.14</c:v>
                </c:pt>
                <c:pt idx="345">
                  <c:v>284.06</c:v>
                </c:pt>
                <c:pt idx="346">
                  <c:v>285.83</c:v>
                </c:pt>
                <c:pt idx="347">
                  <c:v>285.45</c:v>
                </c:pt>
                <c:pt idx="348">
                  <c:v>283.16000000000003</c:v>
                </c:pt>
                <c:pt idx="349">
                  <c:v>283.74</c:v>
                </c:pt>
                <c:pt idx="350">
                  <c:v>283.08999999999997</c:v>
                </c:pt>
                <c:pt idx="351">
                  <c:v>278.91000000000003</c:v>
                </c:pt>
                <c:pt idx="352">
                  <c:v>279.11</c:v>
                </c:pt>
                <c:pt idx="353">
                  <c:v>276.2</c:v>
                </c:pt>
                <c:pt idx="354">
                  <c:v>275.31</c:v>
                </c:pt>
                <c:pt idx="355">
                  <c:v>277.12</c:v>
                </c:pt>
                <c:pt idx="356">
                  <c:v>282.33</c:v>
                </c:pt>
                <c:pt idx="357">
                  <c:v>283.29000000000002</c:v>
                </c:pt>
                <c:pt idx="358">
                  <c:v>285.93</c:v>
                </c:pt>
                <c:pt idx="359">
                  <c:v>289.37</c:v>
                </c:pt>
                <c:pt idx="360">
                  <c:v>290.99</c:v>
                </c:pt>
                <c:pt idx="361">
                  <c:v>288.64</c:v>
                </c:pt>
                <c:pt idx="362">
                  <c:v>289.39999999999998</c:v>
                </c:pt>
                <c:pt idx="363">
                  <c:v>289.26</c:v>
                </c:pt>
                <c:pt idx="364">
                  <c:v>289.52</c:v>
                </c:pt>
                <c:pt idx="365">
                  <c:v>291.39</c:v>
                </c:pt>
                <c:pt idx="366">
                  <c:v>292.55</c:v>
                </c:pt>
                <c:pt idx="367">
                  <c:v>296.04000000000002</c:v>
                </c:pt>
                <c:pt idx="368">
                  <c:v>294.13</c:v>
                </c:pt>
                <c:pt idx="369">
                  <c:v>294.23</c:v>
                </c:pt>
                <c:pt idx="370">
                  <c:v>293.7</c:v>
                </c:pt>
                <c:pt idx="371">
                  <c:v>291.75</c:v>
                </c:pt>
                <c:pt idx="372">
                  <c:v>291.31</c:v>
                </c:pt>
                <c:pt idx="373">
                  <c:v>292.58</c:v>
                </c:pt>
                <c:pt idx="374">
                  <c:v>296.68</c:v>
                </c:pt>
                <c:pt idx="375">
                  <c:v>295.61</c:v>
                </c:pt>
                <c:pt idx="376">
                  <c:v>297.18</c:v>
                </c:pt>
                <c:pt idx="377">
                  <c:v>297.44</c:v>
                </c:pt>
                <c:pt idx="378">
                  <c:v>297.01</c:v>
                </c:pt>
                <c:pt idx="379">
                  <c:v>295.54000000000002</c:v>
                </c:pt>
                <c:pt idx="380">
                  <c:v>298.37</c:v>
                </c:pt>
                <c:pt idx="381">
                  <c:v>299.32</c:v>
                </c:pt>
                <c:pt idx="382">
                  <c:v>299.85000000000002</c:v>
                </c:pt>
                <c:pt idx="383">
                  <c:v>301.13</c:v>
                </c:pt>
                <c:pt idx="384">
                  <c:v>300.64999999999998</c:v>
                </c:pt>
                <c:pt idx="385">
                  <c:v>299.75</c:v>
                </c:pt>
                <c:pt idx="386">
                  <c:v>297.19</c:v>
                </c:pt>
                <c:pt idx="387">
                  <c:v>300.04000000000002</c:v>
                </c:pt>
                <c:pt idx="388">
                  <c:v>297.61</c:v>
                </c:pt>
                <c:pt idx="389">
                  <c:v>299.14</c:v>
                </c:pt>
                <c:pt idx="390">
                  <c:v>299.19</c:v>
                </c:pt>
                <c:pt idx="391">
                  <c:v>300.94</c:v>
                </c:pt>
                <c:pt idx="392">
                  <c:v>300.76</c:v>
                </c:pt>
                <c:pt idx="393">
                  <c:v>301.88</c:v>
                </c:pt>
                <c:pt idx="394">
                  <c:v>299.91000000000003</c:v>
                </c:pt>
                <c:pt idx="395">
                  <c:v>300.99</c:v>
                </c:pt>
                <c:pt idx="396">
                  <c:v>297.60000000000002</c:v>
                </c:pt>
                <c:pt idx="397">
                  <c:v>293.85000000000002</c:v>
                </c:pt>
                <c:pt idx="398">
                  <c:v>288.08999999999997</c:v>
                </c:pt>
                <c:pt idx="399">
                  <c:v>285.91000000000003</c:v>
                </c:pt>
                <c:pt idx="400">
                  <c:v>284.39999999999998</c:v>
                </c:pt>
                <c:pt idx="401">
                  <c:v>289.62</c:v>
                </c:pt>
                <c:pt idx="402">
                  <c:v>292.58</c:v>
                </c:pt>
                <c:pt idx="403">
                  <c:v>289.95999999999998</c:v>
                </c:pt>
                <c:pt idx="404">
                  <c:v>287.74</c:v>
                </c:pt>
                <c:pt idx="405">
                  <c:v>288.07</c:v>
                </c:pt>
                <c:pt idx="406">
                  <c:v>284.88</c:v>
                </c:pt>
                <c:pt idx="407">
                  <c:v>286.48</c:v>
                </c:pt>
                <c:pt idx="408">
                  <c:v>292.19</c:v>
                </c:pt>
                <c:pt idx="409">
                  <c:v>291.77</c:v>
                </c:pt>
                <c:pt idx="410">
                  <c:v>292.48</c:v>
                </c:pt>
                <c:pt idx="411">
                  <c:v>293.23</c:v>
                </c:pt>
                <c:pt idx="412">
                  <c:v>290.92</c:v>
                </c:pt>
                <c:pt idx="413">
                  <c:v>287.27</c:v>
                </c:pt>
                <c:pt idx="414">
                  <c:v>289.54000000000002</c:v>
                </c:pt>
                <c:pt idx="415">
                  <c:v>286.14</c:v>
                </c:pt>
                <c:pt idx="416">
                  <c:v>291.72000000000003</c:v>
                </c:pt>
                <c:pt idx="417">
                  <c:v>294.22000000000003</c:v>
                </c:pt>
                <c:pt idx="418">
                  <c:v>290.57</c:v>
                </c:pt>
                <c:pt idx="419">
                  <c:v>293.14</c:v>
                </c:pt>
                <c:pt idx="420">
                  <c:v>296.79000000000002</c:v>
                </c:pt>
                <c:pt idx="421">
                  <c:v>298.17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B-42E7-AEEE-C9FFC35B6314}"/>
            </c:ext>
          </c:extLst>
        </c:ser>
        <c:ser>
          <c:idx val="2"/>
          <c:order val="2"/>
          <c:tx>
            <c:strRef>
              <c:f>test_y_df!$D$1</c:f>
              <c:strCache>
                <c:ptCount val="1"/>
                <c:pt idx="0">
                  <c:v>spyRet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test_y_df!$A$2:$A$423</c:f>
              <c:numCache>
                <c:formatCode>m/d/yyyy</c:formatCode>
                <c:ptCount val="422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43286</c:v>
                </c:pt>
                <c:pt idx="127">
                  <c:v>43287</c:v>
                </c:pt>
                <c:pt idx="128">
                  <c:v>43290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43297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43311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43318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43325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43339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43356</c:v>
                </c:pt>
                <c:pt idx="176">
                  <c:v>43357</c:v>
                </c:pt>
                <c:pt idx="177">
                  <c:v>43360</c:v>
                </c:pt>
                <c:pt idx="178">
                  <c:v>43361</c:v>
                </c:pt>
                <c:pt idx="179">
                  <c:v>43362</c:v>
                </c:pt>
                <c:pt idx="180">
                  <c:v>43363</c:v>
                </c:pt>
                <c:pt idx="181">
                  <c:v>43364</c:v>
                </c:pt>
                <c:pt idx="182">
                  <c:v>43367</c:v>
                </c:pt>
                <c:pt idx="183">
                  <c:v>43368</c:v>
                </c:pt>
                <c:pt idx="184">
                  <c:v>43369</c:v>
                </c:pt>
                <c:pt idx="185">
                  <c:v>43370</c:v>
                </c:pt>
                <c:pt idx="186">
                  <c:v>43371</c:v>
                </c:pt>
                <c:pt idx="187">
                  <c:v>43374</c:v>
                </c:pt>
                <c:pt idx="188">
                  <c:v>43375</c:v>
                </c:pt>
                <c:pt idx="189">
                  <c:v>43376</c:v>
                </c:pt>
                <c:pt idx="190">
                  <c:v>43377</c:v>
                </c:pt>
                <c:pt idx="191">
                  <c:v>43378</c:v>
                </c:pt>
                <c:pt idx="192">
                  <c:v>43381</c:v>
                </c:pt>
                <c:pt idx="193">
                  <c:v>43382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43416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43423</c:v>
                </c:pt>
                <c:pt idx="223">
                  <c:v>43424</c:v>
                </c:pt>
                <c:pt idx="224">
                  <c:v>43425</c:v>
                </c:pt>
                <c:pt idx="225">
                  <c:v>43427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43440</c:v>
                </c:pt>
                <c:pt idx="234">
                  <c:v>43441</c:v>
                </c:pt>
                <c:pt idx="235">
                  <c:v>43444</c:v>
                </c:pt>
                <c:pt idx="236">
                  <c:v>43445</c:v>
                </c:pt>
                <c:pt idx="237">
                  <c:v>43446</c:v>
                </c:pt>
                <c:pt idx="238">
                  <c:v>43447</c:v>
                </c:pt>
                <c:pt idx="239">
                  <c:v>43448</c:v>
                </c:pt>
                <c:pt idx="240">
                  <c:v>43451</c:v>
                </c:pt>
                <c:pt idx="241">
                  <c:v>43452</c:v>
                </c:pt>
                <c:pt idx="242">
                  <c:v>43453</c:v>
                </c:pt>
                <c:pt idx="243">
                  <c:v>43454</c:v>
                </c:pt>
                <c:pt idx="244">
                  <c:v>43455</c:v>
                </c:pt>
                <c:pt idx="245">
                  <c:v>43458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43465</c:v>
                </c:pt>
                <c:pt idx="250">
                  <c:v>43467</c:v>
                </c:pt>
                <c:pt idx="251">
                  <c:v>43468</c:v>
                </c:pt>
                <c:pt idx="252">
                  <c:v>43469</c:v>
                </c:pt>
                <c:pt idx="253">
                  <c:v>43472</c:v>
                </c:pt>
                <c:pt idx="254">
                  <c:v>43473</c:v>
                </c:pt>
                <c:pt idx="255">
                  <c:v>43474</c:v>
                </c:pt>
                <c:pt idx="256">
                  <c:v>43475</c:v>
                </c:pt>
                <c:pt idx="257">
                  <c:v>43476</c:v>
                </c:pt>
                <c:pt idx="258">
                  <c:v>43479</c:v>
                </c:pt>
                <c:pt idx="259">
                  <c:v>43480</c:v>
                </c:pt>
                <c:pt idx="260">
                  <c:v>43481</c:v>
                </c:pt>
                <c:pt idx="261">
                  <c:v>43482</c:v>
                </c:pt>
                <c:pt idx="262">
                  <c:v>43483</c:v>
                </c:pt>
                <c:pt idx="263">
                  <c:v>43487</c:v>
                </c:pt>
                <c:pt idx="264">
                  <c:v>43488</c:v>
                </c:pt>
                <c:pt idx="265">
                  <c:v>43489</c:v>
                </c:pt>
                <c:pt idx="266">
                  <c:v>43490</c:v>
                </c:pt>
                <c:pt idx="267">
                  <c:v>43493</c:v>
                </c:pt>
                <c:pt idx="268">
                  <c:v>43494</c:v>
                </c:pt>
                <c:pt idx="269">
                  <c:v>43495</c:v>
                </c:pt>
                <c:pt idx="270">
                  <c:v>43496</c:v>
                </c:pt>
                <c:pt idx="271">
                  <c:v>43497</c:v>
                </c:pt>
                <c:pt idx="272">
                  <c:v>43500</c:v>
                </c:pt>
                <c:pt idx="273">
                  <c:v>43501</c:v>
                </c:pt>
                <c:pt idx="274">
                  <c:v>43502</c:v>
                </c:pt>
                <c:pt idx="275">
                  <c:v>43503</c:v>
                </c:pt>
                <c:pt idx="276">
                  <c:v>43504</c:v>
                </c:pt>
                <c:pt idx="277">
                  <c:v>43507</c:v>
                </c:pt>
                <c:pt idx="278">
                  <c:v>43508</c:v>
                </c:pt>
                <c:pt idx="279">
                  <c:v>43509</c:v>
                </c:pt>
                <c:pt idx="280">
                  <c:v>43510</c:v>
                </c:pt>
                <c:pt idx="281">
                  <c:v>43511</c:v>
                </c:pt>
                <c:pt idx="282">
                  <c:v>43515</c:v>
                </c:pt>
                <c:pt idx="283">
                  <c:v>43516</c:v>
                </c:pt>
                <c:pt idx="284">
                  <c:v>43517</c:v>
                </c:pt>
                <c:pt idx="285">
                  <c:v>43518</c:v>
                </c:pt>
                <c:pt idx="286">
                  <c:v>43521</c:v>
                </c:pt>
                <c:pt idx="287">
                  <c:v>43522</c:v>
                </c:pt>
                <c:pt idx="288">
                  <c:v>43523</c:v>
                </c:pt>
                <c:pt idx="289">
                  <c:v>43524</c:v>
                </c:pt>
                <c:pt idx="290">
                  <c:v>43525</c:v>
                </c:pt>
                <c:pt idx="291">
                  <c:v>43528</c:v>
                </c:pt>
                <c:pt idx="292">
                  <c:v>43529</c:v>
                </c:pt>
                <c:pt idx="293">
                  <c:v>43530</c:v>
                </c:pt>
                <c:pt idx="294">
                  <c:v>43531</c:v>
                </c:pt>
                <c:pt idx="295">
                  <c:v>43532</c:v>
                </c:pt>
                <c:pt idx="296">
                  <c:v>43535</c:v>
                </c:pt>
                <c:pt idx="297">
                  <c:v>43536</c:v>
                </c:pt>
                <c:pt idx="298">
                  <c:v>43537</c:v>
                </c:pt>
                <c:pt idx="299">
                  <c:v>43538</c:v>
                </c:pt>
                <c:pt idx="300">
                  <c:v>43539</c:v>
                </c:pt>
                <c:pt idx="301">
                  <c:v>43542</c:v>
                </c:pt>
                <c:pt idx="302">
                  <c:v>43543</c:v>
                </c:pt>
                <c:pt idx="303">
                  <c:v>43544</c:v>
                </c:pt>
                <c:pt idx="304">
                  <c:v>43545</c:v>
                </c:pt>
                <c:pt idx="305">
                  <c:v>43546</c:v>
                </c:pt>
                <c:pt idx="306">
                  <c:v>43549</c:v>
                </c:pt>
                <c:pt idx="307">
                  <c:v>43550</c:v>
                </c:pt>
                <c:pt idx="308">
                  <c:v>43551</c:v>
                </c:pt>
                <c:pt idx="309">
                  <c:v>43552</c:v>
                </c:pt>
                <c:pt idx="310">
                  <c:v>43553</c:v>
                </c:pt>
                <c:pt idx="311">
                  <c:v>43556</c:v>
                </c:pt>
                <c:pt idx="312">
                  <c:v>43557</c:v>
                </c:pt>
                <c:pt idx="313">
                  <c:v>43558</c:v>
                </c:pt>
                <c:pt idx="314">
                  <c:v>43559</c:v>
                </c:pt>
                <c:pt idx="315">
                  <c:v>43560</c:v>
                </c:pt>
                <c:pt idx="316">
                  <c:v>43563</c:v>
                </c:pt>
                <c:pt idx="317">
                  <c:v>43564</c:v>
                </c:pt>
                <c:pt idx="318">
                  <c:v>43565</c:v>
                </c:pt>
                <c:pt idx="319">
                  <c:v>43566</c:v>
                </c:pt>
                <c:pt idx="320">
                  <c:v>43567</c:v>
                </c:pt>
                <c:pt idx="321">
                  <c:v>43570</c:v>
                </c:pt>
                <c:pt idx="322">
                  <c:v>43571</c:v>
                </c:pt>
                <c:pt idx="323">
                  <c:v>43572</c:v>
                </c:pt>
                <c:pt idx="324">
                  <c:v>43573</c:v>
                </c:pt>
                <c:pt idx="325">
                  <c:v>43577</c:v>
                </c:pt>
                <c:pt idx="326">
                  <c:v>43578</c:v>
                </c:pt>
                <c:pt idx="327">
                  <c:v>43579</c:v>
                </c:pt>
                <c:pt idx="328">
                  <c:v>43580</c:v>
                </c:pt>
                <c:pt idx="329">
                  <c:v>43581</c:v>
                </c:pt>
                <c:pt idx="330">
                  <c:v>43584</c:v>
                </c:pt>
                <c:pt idx="331">
                  <c:v>43585</c:v>
                </c:pt>
                <c:pt idx="332">
                  <c:v>43586</c:v>
                </c:pt>
                <c:pt idx="333">
                  <c:v>43587</c:v>
                </c:pt>
                <c:pt idx="334">
                  <c:v>43588</c:v>
                </c:pt>
                <c:pt idx="335">
                  <c:v>43591</c:v>
                </c:pt>
                <c:pt idx="336">
                  <c:v>43592</c:v>
                </c:pt>
                <c:pt idx="337">
                  <c:v>43593</c:v>
                </c:pt>
                <c:pt idx="338">
                  <c:v>43594</c:v>
                </c:pt>
                <c:pt idx="339">
                  <c:v>43595</c:v>
                </c:pt>
                <c:pt idx="340">
                  <c:v>43598</c:v>
                </c:pt>
                <c:pt idx="341">
                  <c:v>43599</c:v>
                </c:pt>
                <c:pt idx="342">
                  <c:v>43600</c:v>
                </c:pt>
                <c:pt idx="343">
                  <c:v>43601</c:v>
                </c:pt>
                <c:pt idx="344">
                  <c:v>43602</c:v>
                </c:pt>
                <c:pt idx="345">
                  <c:v>43605</c:v>
                </c:pt>
                <c:pt idx="346">
                  <c:v>43606</c:v>
                </c:pt>
                <c:pt idx="347">
                  <c:v>43607</c:v>
                </c:pt>
                <c:pt idx="348">
                  <c:v>43608</c:v>
                </c:pt>
                <c:pt idx="349">
                  <c:v>43609</c:v>
                </c:pt>
                <c:pt idx="350">
                  <c:v>43613</c:v>
                </c:pt>
                <c:pt idx="351">
                  <c:v>43614</c:v>
                </c:pt>
                <c:pt idx="352">
                  <c:v>43615</c:v>
                </c:pt>
                <c:pt idx="353">
                  <c:v>43616</c:v>
                </c:pt>
                <c:pt idx="354">
                  <c:v>43619</c:v>
                </c:pt>
                <c:pt idx="355">
                  <c:v>43620</c:v>
                </c:pt>
                <c:pt idx="356">
                  <c:v>43621</c:v>
                </c:pt>
                <c:pt idx="357">
                  <c:v>43622</c:v>
                </c:pt>
                <c:pt idx="358">
                  <c:v>43623</c:v>
                </c:pt>
                <c:pt idx="359">
                  <c:v>43626</c:v>
                </c:pt>
                <c:pt idx="360">
                  <c:v>43627</c:v>
                </c:pt>
                <c:pt idx="361">
                  <c:v>43628</c:v>
                </c:pt>
                <c:pt idx="362">
                  <c:v>43629</c:v>
                </c:pt>
                <c:pt idx="363">
                  <c:v>43630</c:v>
                </c:pt>
                <c:pt idx="364">
                  <c:v>43633</c:v>
                </c:pt>
                <c:pt idx="365">
                  <c:v>43634</c:v>
                </c:pt>
                <c:pt idx="366">
                  <c:v>43635</c:v>
                </c:pt>
                <c:pt idx="367">
                  <c:v>43636</c:v>
                </c:pt>
                <c:pt idx="368">
                  <c:v>43637</c:v>
                </c:pt>
                <c:pt idx="369">
                  <c:v>43640</c:v>
                </c:pt>
                <c:pt idx="370">
                  <c:v>43641</c:v>
                </c:pt>
                <c:pt idx="371">
                  <c:v>43642</c:v>
                </c:pt>
                <c:pt idx="372">
                  <c:v>43643</c:v>
                </c:pt>
                <c:pt idx="373">
                  <c:v>43644</c:v>
                </c:pt>
                <c:pt idx="374">
                  <c:v>43647</c:v>
                </c:pt>
                <c:pt idx="375">
                  <c:v>43648</c:v>
                </c:pt>
                <c:pt idx="376">
                  <c:v>43649</c:v>
                </c:pt>
                <c:pt idx="377">
                  <c:v>43651</c:v>
                </c:pt>
                <c:pt idx="378">
                  <c:v>43654</c:v>
                </c:pt>
                <c:pt idx="379">
                  <c:v>43655</c:v>
                </c:pt>
                <c:pt idx="380">
                  <c:v>43656</c:v>
                </c:pt>
                <c:pt idx="381">
                  <c:v>43657</c:v>
                </c:pt>
                <c:pt idx="382">
                  <c:v>43658</c:v>
                </c:pt>
                <c:pt idx="383">
                  <c:v>43661</c:v>
                </c:pt>
                <c:pt idx="384">
                  <c:v>43662</c:v>
                </c:pt>
                <c:pt idx="385">
                  <c:v>43663</c:v>
                </c:pt>
                <c:pt idx="386">
                  <c:v>43664</c:v>
                </c:pt>
                <c:pt idx="387">
                  <c:v>43665</c:v>
                </c:pt>
                <c:pt idx="388">
                  <c:v>43668</c:v>
                </c:pt>
                <c:pt idx="389">
                  <c:v>43669</c:v>
                </c:pt>
                <c:pt idx="390">
                  <c:v>43670</c:v>
                </c:pt>
                <c:pt idx="391">
                  <c:v>43671</c:v>
                </c:pt>
                <c:pt idx="392">
                  <c:v>43672</c:v>
                </c:pt>
                <c:pt idx="393">
                  <c:v>43675</c:v>
                </c:pt>
                <c:pt idx="394">
                  <c:v>43676</c:v>
                </c:pt>
                <c:pt idx="395">
                  <c:v>43677</c:v>
                </c:pt>
                <c:pt idx="396">
                  <c:v>43678</c:v>
                </c:pt>
                <c:pt idx="397">
                  <c:v>43679</c:v>
                </c:pt>
                <c:pt idx="398">
                  <c:v>43682</c:v>
                </c:pt>
                <c:pt idx="399">
                  <c:v>43683</c:v>
                </c:pt>
                <c:pt idx="400">
                  <c:v>43684</c:v>
                </c:pt>
                <c:pt idx="401">
                  <c:v>43685</c:v>
                </c:pt>
                <c:pt idx="402">
                  <c:v>43686</c:v>
                </c:pt>
                <c:pt idx="403">
                  <c:v>43689</c:v>
                </c:pt>
                <c:pt idx="404">
                  <c:v>43690</c:v>
                </c:pt>
                <c:pt idx="405">
                  <c:v>43691</c:v>
                </c:pt>
                <c:pt idx="406">
                  <c:v>43692</c:v>
                </c:pt>
                <c:pt idx="407">
                  <c:v>43693</c:v>
                </c:pt>
                <c:pt idx="408">
                  <c:v>43696</c:v>
                </c:pt>
                <c:pt idx="409">
                  <c:v>43697</c:v>
                </c:pt>
                <c:pt idx="410">
                  <c:v>43698</c:v>
                </c:pt>
                <c:pt idx="411">
                  <c:v>43699</c:v>
                </c:pt>
                <c:pt idx="412">
                  <c:v>43700</c:v>
                </c:pt>
                <c:pt idx="413">
                  <c:v>43703</c:v>
                </c:pt>
                <c:pt idx="414">
                  <c:v>43704</c:v>
                </c:pt>
                <c:pt idx="415">
                  <c:v>43705</c:v>
                </c:pt>
                <c:pt idx="416">
                  <c:v>43706</c:v>
                </c:pt>
                <c:pt idx="417">
                  <c:v>43707</c:v>
                </c:pt>
                <c:pt idx="418">
                  <c:v>43711</c:v>
                </c:pt>
                <c:pt idx="419">
                  <c:v>43712</c:v>
                </c:pt>
                <c:pt idx="420">
                  <c:v>43713</c:v>
                </c:pt>
                <c:pt idx="421">
                  <c:v>43714</c:v>
                </c:pt>
              </c:numCache>
            </c:numRef>
          </c:cat>
          <c:val>
            <c:numRef>
              <c:f>test_y_df!$D$2:$D$423</c:f>
              <c:numCache>
                <c:formatCode>0.00%</c:formatCode>
                <c:ptCount val="422"/>
                <c:pt idx="0">
                  <c:v>4.1816009557945214E-3</c:v>
                </c:pt>
                <c:pt idx="1">
                  <c:v>8.3283759666865301E-3</c:v>
                </c:pt>
                <c:pt idx="2">
                  <c:v>4.8303834808259673E-3</c:v>
                </c:pt>
                <c:pt idx="3">
                  <c:v>2.9356720854280993E-3</c:v>
                </c:pt>
                <c:pt idx="4">
                  <c:v>3.988145329479254E-3</c:v>
                </c:pt>
                <c:pt idx="5">
                  <c:v>-2.6239067055392512E-3</c:v>
                </c:pt>
                <c:pt idx="6">
                  <c:v>3.9096755334697203E-3</c:v>
                </c:pt>
                <c:pt idx="7">
                  <c:v>6.0782529572339069E-3</c:v>
                </c:pt>
                <c:pt idx="8">
                  <c:v>1.0599811880471771E-2</c:v>
                </c:pt>
                <c:pt idx="9">
                  <c:v>-4.7252550563810633E-3</c:v>
                </c:pt>
                <c:pt idx="10">
                  <c:v>5.2152645397980273E-3</c:v>
                </c:pt>
                <c:pt idx="11">
                  <c:v>1.1449835408615756E-3</c:v>
                </c:pt>
                <c:pt idx="12">
                  <c:v>1.3223731236597731E-3</c:v>
                </c:pt>
                <c:pt idx="13">
                  <c:v>9.1730021058642718E-3</c:v>
                </c:pt>
                <c:pt idx="14">
                  <c:v>4.5271273961942872E-3</c:v>
                </c:pt>
                <c:pt idx="15">
                  <c:v>4.9292303358933599E-4</c:v>
                </c:pt>
                <c:pt idx="16">
                  <c:v>3.1672297297288495E-4</c:v>
                </c:pt>
                <c:pt idx="17">
                  <c:v>5.9102902374670429E-3</c:v>
                </c:pt>
                <c:pt idx="18">
                  <c:v>-1.1646207113629153E-2</c:v>
                </c:pt>
                <c:pt idx="19">
                  <c:v>4.6001415428165409E-4</c:v>
                </c:pt>
                <c:pt idx="20">
                  <c:v>-5.8713260000708267E-3</c:v>
                </c:pt>
                <c:pt idx="21">
                  <c:v>-3.5222542427153702E-3</c:v>
                </c:pt>
                <c:pt idx="22">
                  <c:v>-2.367180805484146E-2</c:v>
                </c:pt>
                <c:pt idx="23">
                  <c:v>-4.9405741451819314E-2</c:v>
                </c:pt>
                <c:pt idx="24">
                  <c:v>3.2930676309917681E-2</c:v>
                </c:pt>
                <c:pt idx="25">
                  <c:v>-1.8249534450652108E-3</c:v>
                </c:pt>
                <c:pt idx="26">
                  <c:v>-2.6901981269355547E-2</c:v>
                </c:pt>
                <c:pt idx="27">
                  <c:v>1.1618098159509097E-2</c:v>
                </c:pt>
                <c:pt idx="28">
                  <c:v>5.3064473335118526E-4</c:v>
                </c:pt>
                <c:pt idx="29">
                  <c:v>1.2880251543735083E-3</c:v>
                </c:pt>
                <c:pt idx="30">
                  <c:v>2.7467746207105258E-2</c:v>
                </c:pt>
                <c:pt idx="31">
                  <c:v>2.7617188938395256E-3</c:v>
                </c:pt>
                <c:pt idx="32">
                  <c:v>-1.0649236192715205E-3</c:v>
                </c:pt>
                <c:pt idx="33">
                  <c:v>-4.7788846818363952E-4</c:v>
                </c:pt>
                <c:pt idx="34">
                  <c:v>-2.942258183155405E-3</c:v>
                </c:pt>
                <c:pt idx="35">
                  <c:v>2.5451862781261441E-3</c:v>
                </c:pt>
                <c:pt idx="36">
                  <c:v>1.5232348504359932E-2</c:v>
                </c:pt>
                <c:pt idx="37">
                  <c:v>7.9005544884572423E-3</c:v>
                </c:pt>
                <c:pt idx="38">
                  <c:v>-8.737549890331188E-3</c:v>
                </c:pt>
                <c:pt idx="39">
                  <c:v>-1.5488972721996451E-2</c:v>
                </c:pt>
                <c:pt idx="40">
                  <c:v>-2.0669835304520885E-2</c:v>
                </c:pt>
                <c:pt idx="41">
                  <c:v>7.2610985703536746E-3</c:v>
                </c:pt>
                <c:pt idx="42">
                  <c:v>2.080454188921672E-2</c:v>
                </c:pt>
                <c:pt idx="43">
                  <c:v>-1.0537870472008765E-2</c:v>
                </c:pt>
                <c:pt idx="44">
                  <c:v>1.1574587678426134E-2</c:v>
                </c:pt>
                <c:pt idx="45">
                  <c:v>7.8596234692011602E-3</c:v>
                </c:pt>
                <c:pt idx="46">
                  <c:v>1.2694958287994197E-2</c:v>
                </c:pt>
                <c:pt idx="47">
                  <c:v>2.2922636103151375E-3</c:v>
                </c:pt>
                <c:pt idx="48">
                  <c:v>-7.2541452258432426E-3</c:v>
                </c:pt>
                <c:pt idx="49">
                  <c:v>-6.9471941254814684E-3</c:v>
                </c:pt>
                <c:pt idx="50">
                  <c:v>-5.0021748586341723E-3</c:v>
                </c:pt>
                <c:pt idx="51">
                  <c:v>-4.1894353369762377E-3</c:v>
                </c:pt>
                <c:pt idx="52">
                  <c:v>-8.8165355770990477E-3</c:v>
                </c:pt>
                <c:pt idx="53">
                  <c:v>-1.4763416254528848E-4</c:v>
                </c:pt>
                <c:pt idx="54">
                  <c:v>-1.103728313030621E-2</c:v>
                </c:pt>
                <c:pt idx="55">
                  <c:v>-2.1574409316561641E-2</c:v>
                </c:pt>
                <c:pt idx="56">
                  <c:v>1.5412200053408692E-2</c:v>
                </c:pt>
                <c:pt idx="57">
                  <c:v>-2.0362925949581154E-2</c:v>
                </c:pt>
                <c:pt idx="58">
                  <c:v>1.418983700862913E-3</c:v>
                </c:pt>
                <c:pt idx="59">
                  <c:v>5.4764093137255158E-3</c:v>
                </c:pt>
                <c:pt idx="60">
                  <c:v>-1.4016377832793778E-2</c:v>
                </c:pt>
                <c:pt idx="61">
                  <c:v>-8.1894387144126578E-3</c:v>
                </c:pt>
                <c:pt idx="62">
                  <c:v>3.4274586173320395E-2</c:v>
                </c:pt>
                <c:pt idx="63">
                  <c:v>-8.0210883072867455E-3</c:v>
                </c:pt>
                <c:pt idx="64">
                  <c:v>-7.7822488801154478E-3</c:v>
                </c:pt>
                <c:pt idx="65">
                  <c:v>1.1095382025481031E-2</c:v>
                </c:pt>
                <c:pt idx="66">
                  <c:v>-3.0272070231201218E-3</c:v>
                </c:pt>
                <c:pt idx="67">
                  <c:v>6.7939423843320435E-3</c:v>
                </c:pt>
                <c:pt idx="68">
                  <c:v>8.1052552212924466E-3</c:v>
                </c:pt>
                <c:pt idx="69">
                  <c:v>-1.5332261321567067E-3</c:v>
                </c:pt>
                <c:pt idx="70">
                  <c:v>8.7265917602995652E-3</c:v>
                </c:pt>
                <c:pt idx="71">
                  <c:v>5.0495674451416991E-3</c:v>
                </c:pt>
                <c:pt idx="72">
                  <c:v>-3.8420333222506206E-3</c:v>
                </c:pt>
                <c:pt idx="73">
                  <c:v>-3.1151492675689785E-3</c:v>
                </c:pt>
                <c:pt idx="74">
                  <c:v>-5.766154532941525E-3</c:v>
                </c:pt>
                <c:pt idx="75">
                  <c:v>1.7585871436055799E-3</c:v>
                </c:pt>
                <c:pt idx="76">
                  <c:v>-1.8003212191386817E-2</c:v>
                </c:pt>
                <c:pt idx="77">
                  <c:v>7.1507359933056756E-3</c:v>
                </c:pt>
                <c:pt idx="78">
                  <c:v>8.346236640356431E-3</c:v>
                </c:pt>
                <c:pt idx="79">
                  <c:v>9.7378277153554646E-4</c:v>
                </c:pt>
                <c:pt idx="80">
                  <c:v>-1.2684277482601161E-2</c:v>
                </c:pt>
                <c:pt idx="81">
                  <c:v>3.3728730056466682E-3</c:v>
                </c:pt>
                <c:pt idx="82">
                  <c:v>-9.4425139749206837E-3</c:v>
                </c:pt>
                <c:pt idx="83">
                  <c:v>-2.8216273926638035E-3</c:v>
                </c:pt>
                <c:pt idx="84">
                  <c:v>2.0533802386050799E-2</c:v>
                </c:pt>
                <c:pt idx="85">
                  <c:v>-1.4612761811981954E-3</c:v>
                </c:pt>
                <c:pt idx="86">
                  <c:v>4.4277673545966489E-3</c:v>
                </c:pt>
                <c:pt idx="87">
                  <c:v>9.9372384937237296E-3</c:v>
                </c:pt>
                <c:pt idx="88">
                  <c:v>6.7322630761265448E-3</c:v>
                </c:pt>
                <c:pt idx="89">
                  <c:v>4.3356848912402624E-3</c:v>
                </c:pt>
                <c:pt idx="90">
                  <c:v>-6.4022828711494846E-3</c:v>
                </c:pt>
                <c:pt idx="91">
                  <c:v>-1.6569093118302908E-3</c:v>
                </c:pt>
                <c:pt idx="92">
                  <c:v>2.9505052740282194E-3</c:v>
                </c:pt>
                <c:pt idx="93">
                  <c:v>-1.1767301610649157E-3</c:v>
                </c:pt>
                <c:pt idx="94">
                  <c:v>5.1174434872247494E-3</c:v>
                </c:pt>
                <c:pt idx="95">
                  <c:v>3.4797260173619598E-3</c:v>
                </c:pt>
                <c:pt idx="96">
                  <c:v>-1.0183968462549145E-2</c:v>
                </c:pt>
                <c:pt idx="97">
                  <c:v>6.4166390087399376E-3</c:v>
                </c:pt>
                <c:pt idx="98">
                  <c:v>-2.7848008500972765E-3</c:v>
                </c:pt>
                <c:pt idx="99">
                  <c:v>-6.7609774021678308E-3</c:v>
                </c:pt>
                <c:pt idx="100">
                  <c:v>7.0289667418888576E-4</c:v>
                </c:pt>
                <c:pt idx="101">
                  <c:v>6.0998151571163665E-3</c:v>
                </c:pt>
                <c:pt idx="102">
                  <c:v>9.553555024804254E-4</c:v>
                </c:pt>
                <c:pt idx="103">
                  <c:v>7.7823868433609172E-3</c:v>
                </c:pt>
                <c:pt idx="104">
                  <c:v>1.8941463592322832E-3</c:v>
                </c:pt>
                <c:pt idx="105">
                  <c:v>2.6904199236502785E-3</c:v>
                </c:pt>
                <c:pt idx="106">
                  <c:v>7.8320461220492688E-3</c:v>
                </c:pt>
                <c:pt idx="107">
                  <c:v>-3.9575463212806836E-3</c:v>
                </c:pt>
                <c:pt idx="108">
                  <c:v>5.7431822286435792E-3</c:v>
                </c:pt>
                <c:pt idx="109">
                  <c:v>2.1189484269500611E-3</c:v>
                </c:pt>
                <c:pt idx="110">
                  <c:v>5.7341504497733227E-4</c:v>
                </c:pt>
                <c:pt idx="111">
                  <c:v>-6.4472223217166386E-4</c:v>
                </c:pt>
                <c:pt idx="112">
                  <c:v>-8.637683237159844E-3</c:v>
                </c:pt>
                <c:pt idx="113">
                  <c:v>-4.0130151843818275E-3</c:v>
                </c:pt>
                <c:pt idx="114">
                  <c:v>-5.4085447747649973E-3</c:v>
                </c:pt>
                <c:pt idx="115">
                  <c:v>8.2846715328466491E-3</c:v>
                </c:pt>
                <c:pt idx="116">
                  <c:v>-1.1220907083650136E-3</c:v>
                </c:pt>
                <c:pt idx="117">
                  <c:v>-1.0871140745033865E-3</c:v>
                </c:pt>
                <c:pt idx="118">
                  <c:v>-8.0533991148517264E-3</c:v>
                </c:pt>
                <c:pt idx="119">
                  <c:v>-6.582796957285004E-3</c:v>
                </c:pt>
                <c:pt idx="120">
                  <c:v>2.2824326314239605E-3</c:v>
                </c:pt>
                <c:pt idx="121">
                  <c:v>-1.0908690222581247E-2</c:v>
                </c:pt>
                <c:pt idx="122">
                  <c:v>1.0509116565784038E-2</c:v>
                </c:pt>
                <c:pt idx="123">
                  <c:v>-9.5913567543731201E-3</c:v>
                </c:pt>
                <c:pt idx="124">
                  <c:v>1.2467069867537433E-2</c:v>
                </c:pt>
                <c:pt idx="125">
                  <c:v>-2.5653241470296796E-3</c:v>
                </c:pt>
                <c:pt idx="126">
                  <c:v>3.5639490024615881E-3</c:v>
                </c:pt>
                <c:pt idx="127">
                  <c:v>1.248444021380986E-2</c:v>
                </c:pt>
                <c:pt idx="128">
                  <c:v>6.7257277165070099E-3</c:v>
                </c:pt>
                <c:pt idx="129">
                  <c:v>-4.5256995079201454E-3</c:v>
                </c:pt>
                <c:pt idx="130">
                  <c:v>4.0772145047807884E-3</c:v>
                </c:pt>
                <c:pt idx="131">
                  <c:v>3.1982176225386059E-3</c:v>
                </c:pt>
                <c:pt idx="132">
                  <c:v>1.6835619873194485E-3</c:v>
                </c:pt>
                <c:pt idx="133">
                  <c:v>-4.1839507938776967E-3</c:v>
                </c:pt>
                <c:pt idx="134">
                  <c:v>7.5052968003733785E-3</c:v>
                </c:pt>
                <c:pt idx="135">
                  <c:v>-8.9107499287140006E-4</c:v>
                </c:pt>
                <c:pt idx="136">
                  <c:v>-1.9264385858514519E-3</c:v>
                </c:pt>
                <c:pt idx="137">
                  <c:v>-1.1437966901383036E-3</c:v>
                </c:pt>
                <c:pt idx="138">
                  <c:v>8.3735909822867487E-3</c:v>
                </c:pt>
                <c:pt idx="139">
                  <c:v>-1.6324213066469227E-3</c:v>
                </c:pt>
                <c:pt idx="140">
                  <c:v>6.646998187182329E-3</c:v>
                </c:pt>
                <c:pt idx="141">
                  <c:v>1.8008474576270866E-3</c:v>
                </c:pt>
                <c:pt idx="142">
                  <c:v>-7.7543970956257752E-3</c:v>
                </c:pt>
                <c:pt idx="143">
                  <c:v>-2.4865901744164989E-3</c:v>
                </c:pt>
                <c:pt idx="144">
                  <c:v>2.6708450553755208E-3</c:v>
                </c:pt>
                <c:pt idx="145">
                  <c:v>-7.7070606620259123E-3</c:v>
                </c:pt>
                <c:pt idx="146">
                  <c:v>1.1238770177887493E-2</c:v>
                </c:pt>
                <c:pt idx="147">
                  <c:v>3.9287863235763065E-3</c:v>
                </c:pt>
                <c:pt idx="148">
                  <c:v>6.1697926949654492E-3</c:v>
                </c:pt>
                <c:pt idx="149">
                  <c:v>0</c:v>
                </c:pt>
                <c:pt idx="150">
                  <c:v>4.9055678194746268E-4</c:v>
                </c:pt>
                <c:pt idx="151">
                  <c:v>-7.2846986306166926E-3</c:v>
                </c:pt>
                <c:pt idx="152">
                  <c:v>7.0559181513630813E-5</c:v>
                </c:pt>
                <c:pt idx="153">
                  <c:v>-1.9402405898331792E-3</c:v>
                </c:pt>
                <c:pt idx="154">
                  <c:v>-1.9086667609218876E-3</c:v>
                </c:pt>
                <c:pt idx="155">
                  <c:v>3.6121538352573901E-3</c:v>
                </c:pt>
                <c:pt idx="156">
                  <c:v>1.5172900494001653E-3</c:v>
                </c:pt>
                <c:pt idx="157">
                  <c:v>6.1304301870838502E-3</c:v>
                </c:pt>
                <c:pt idx="158">
                  <c:v>2.3812025072661933E-3</c:v>
                </c:pt>
                <c:pt idx="159">
                  <c:v>-1.2925764192139896E-3</c:v>
                </c:pt>
                <c:pt idx="160">
                  <c:v>3.1481740590468671E-4</c:v>
                </c:pt>
                <c:pt idx="161">
                  <c:v>1.643529041507747E-3</c:v>
                </c:pt>
                <c:pt idx="162">
                  <c:v>8.4485407066052787E-3</c:v>
                </c:pt>
                <c:pt idx="163">
                  <c:v>4.985113896004977E-3</c:v>
                </c:pt>
                <c:pt idx="164">
                  <c:v>-4.8225973131238838E-4</c:v>
                </c:pt>
                <c:pt idx="165">
                  <c:v>2.6881720430106584E-3</c:v>
                </c:pt>
                <c:pt idx="166">
                  <c:v>-3.7808482848698107E-3</c:v>
                </c:pt>
                <c:pt idx="167">
                  <c:v>0</c:v>
                </c:pt>
                <c:pt idx="168">
                  <c:v>-1.4835771460114202E-3</c:v>
                </c:pt>
                <c:pt idx="169">
                  <c:v>-8.9837946166354901E-4</c:v>
                </c:pt>
                <c:pt idx="170">
                  <c:v>-7.5047553173092137E-3</c:v>
                </c:pt>
                <c:pt idx="171">
                  <c:v>6.1328315562059754E-3</c:v>
                </c:pt>
                <c:pt idx="172">
                  <c:v>-4.7447530650412293E-3</c:v>
                </c:pt>
                <c:pt idx="173">
                  <c:v>5.8809200682047452E-3</c:v>
                </c:pt>
                <c:pt idx="174">
                  <c:v>4.358956618003151E-3</c:v>
                </c:pt>
                <c:pt idx="175">
                  <c:v>2.548911545880439E-3</c:v>
                </c:pt>
                <c:pt idx="176">
                  <c:v>-8.24572253143713E-4</c:v>
                </c:pt>
                <c:pt idx="177">
                  <c:v>-4.2638057905233792E-3</c:v>
                </c:pt>
                <c:pt idx="178">
                  <c:v>4.8000552524347095E-3</c:v>
                </c:pt>
                <c:pt idx="179">
                  <c:v>5.739423308244695E-3</c:v>
                </c:pt>
                <c:pt idx="180">
                  <c:v>1.5377255330781461E-3</c:v>
                </c:pt>
                <c:pt idx="181">
                  <c:v>-5.9708621925005975E-3</c:v>
                </c:pt>
                <c:pt idx="182">
                  <c:v>6.5215898949680016E-4</c:v>
                </c:pt>
                <c:pt idx="183">
                  <c:v>-2.1267108016325858E-3</c:v>
                </c:pt>
                <c:pt idx="184">
                  <c:v>-1.7187446289230344E-3</c:v>
                </c:pt>
                <c:pt idx="185">
                  <c:v>-1.4462311903860607E-3</c:v>
                </c:pt>
                <c:pt idx="186">
                  <c:v>7.3105969171350892E-3</c:v>
                </c:pt>
                <c:pt idx="187">
                  <c:v>-1.8828523501421086E-3</c:v>
                </c:pt>
                <c:pt idx="188">
                  <c:v>4.0471944025243754E-3</c:v>
                </c:pt>
                <c:pt idx="189">
                  <c:v>-5.3289608526337438E-3</c:v>
                </c:pt>
                <c:pt idx="190">
                  <c:v>-5.1171096915997288E-3</c:v>
                </c:pt>
                <c:pt idx="191">
                  <c:v>-9.1131899616831314E-3</c:v>
                </c:pt>
                <c:pt idx="192">
                  <c:v>1.1844626371711373E-3</c:v>
                </c:pt>
                <c:pt idx="193">
                  <c:v>-1.948571627405276E-3</c:v>
                </c:pt>
                <c:pt idx="194">
                  <c:v>-3.3992260223825961E-2</c:v>
                </c:pt>
                <c:pt idx="195">
                  <c:v>-1.1188104518550681E-3</c:v>
                </c:pt>
                <c:pt idx="196">
                  <c:v>-4.407992195685842E-3</c:v>
                </c:pt>
                <c:pt idx="197">
                  <c:v>3.8105606967882826E-3</c:v>
                </c:pt>
                <c:pt idx="198">
                  <c:v>1.38828633405639E-2</c:v>
                </c:pt>
                <c:pt idx="199">
                  <c:v>-3.7084581372130239E-3</c:v>
                </c:pt>
                <c:pt idx="200">
                  <c:v>-8.1245526127415243E-3</c:v>
                </c:pt>
                <c:pt idx="201">
                  <c:v>-4.6909392703783589E-4</c:v>
                </c:pt>
                <c:pt idx="202">
                  <c:v>-2.1841155234657079E-2</c:v>
                </c:pt>
                <c:pt idx="203">
                  <c:v>8.7839084701974365E-3</c:v>
                </c:pt>
                <c:pt idx="204">
                  <c:v>-2.1768558153148168E-2</c:v>
                </c:pt>
                <c:pt idx="205">
                  <c:v>-5.4603934475277865E-3</c:v>
                </c:pt>
                <c:pt idx="206">
                  <c:v>1.0830324909747275E-2</c:v>
                </c:pt>
                <c:pt idx="207">
                  <c:v>-1.9084821428571409E-2</c:v>
                </c:pt>
                <c:pt idx="208">
                  <c:v>2.6472484545075135E-2</c:v>
                </c:pt>
                <c:pt idx="209">
                  <c:v>3.5100683539628507E-3</c:v>
                </c:pt>
                <c:pt idx="210">
                  <c:v>1.1597938144329812E-2</c:v>
                </c:pt>
                <c:pt idx="211">
                  <c:v>-8.4076433121019183E-3</c:v>
                </c:pt>
                <c:pt idx="212">
                  <c:v>3.2300690060196573E-3</c:v>
                </c:pt>
                <c:pt idx="213">
                  <c:v>1.5512951851309853E-2</c:v>
                </c:pt>
                <c:pt idx="214">
                  <c:v>9.1872027669693442E-3</c:v>
                </c:pt>
                <c:pt idx="215">
                  <c:v>-3.8556281460856122E-3</c:v>
                </c:pt>
                <c:pt idx="216">
                  <c:v>-6.5942730172382008E-3</c:v>
                </c:pt>
                <c:pt idx="217">
                  <c:v>-1.4791298387387795E-2</c:v>
                </c:pt>
                <c:pt idx="218">
                  <c:v>3.9181222307665972E-3</c:v>
                </c:pt>
                <c:pt idx="219">
                  <c:v>-1.9623577473008653E-2</c:v>
                </c:pt>
                <c:pt idx="220">
                  <c:v>1.1198749906987306E-2</c:v>
                </c:pt>
                <c:pt idx="221">
                  <c:v>4.6359321535008307E-3</c:v>
                </c:pt>
                <c:pt idx="222">
                  <c:v>-2.8163340047610317E-2</c:v>
                </c:pt>
                <c:pt idx="223">
                  <c:v>1.8842327404280975E-3</c:v>
                </c:pt>
                <c:pt idx="224">
                  <c:v>-1.0080493492815793E-2</c:v>
                </c:pt>
                <c:pt idx="225">
                  <c:v>9.8791701497072948E-3</c:v>
                </c:pt>
                <c:pt idx="226">
                  <c:v>2.1070057942659428E-3</c:v>
                </c:pt>
                <c:pt idx="227">
                  <c:v>1.2239993992641165E-2</c:v>
                </c:pt>
                <c:pt idx="228">
                  <c:v>1.524480712166156E-2</c:v>
                </c:pt>
                <c:pt idx="229">
                  <c:v>3.6535018815543E-4</c:v>
                </c:pt>
                <c:pt idx="230">
                  <c:v>2.3629524122566636E-2</c:v>
                </c:pt>
                <c:pt idx="231">
                  <c:v>-6.8146139574709877E-3</c:v>
                </c:pt>
                <c:pt idx="232">
                  <c:v>-4.4724647052484065E-2</c:v>
                </c:pt>
                <c:pt idx="233">
                  <c:v>1.331227436823091E-2</c:v>
                </c:pt>
                <c:pt idx="234">
                  <c:v>-2.2600757069694853E-2</c:v>
                </c:pt>
                <c:pt idx="235">
                  <c:v>1.6288871169837189E-2</c:v>
                </c:pt>
                <c:pt idx="236">
                  <c:v>-7.0985578719269863E-4</c:v>
                </c:pt>
                <c:pt idx="237">
                  <c:v>-3.5518002018919705E-3</c:v>
                </c:pt>
                <c:pt idx="238">
                  <c:v>-1.3357346540597339E-2</c:v>
                </c:pt>
                <c:pt idx="239">
                  <c:v>-1.3538180711895356E-2</c:v>
                </c:pt>
                <c:pt idx="240">
                  <c:v>-8.4811102544332644E-3</c:v>
                </c:pt>
                <c:pt idx="241">
                  <c:v>-7.8926905132192891E-3</c:v>
                </c:pt>
                <c:pt idx="242">
                  <c:v>-2.0809656307559564E-2</c:v>
                </c:pt>
                <c:pt idx="243">
                  <c:v>-1.2486992715920932E-2</c:v>
                </c:pt>
                <c:pt idx="244">
                  <c:v>-3.1206938477749926E-2</c:v>
                </c:pt>
                <c:pt idx="245">
                  <c:v>-1.2843038821954457E-2</c:v>
                </c:pt>
                <c:pt idx="246">
                  <c:v>2.7969657159808425E-2</c:v>
                </c:pt>
                <c:pt idx="247">
                  <c:v>2.8898874551675887E-2</c:v>
                </c:pt>
                <c:pt idx="248">
                  <c:v>-8.0134626172009902E-5</c:v>
                </c:pt>
                <c:pt idx="249">
                  <c:v>-1.4345247635839126E-2</c:v>
                </c:pt>
                <c:pt idx="250">
                  <c:v>9.1470851288722663E-3</c:v>
                </c:pt>
                <c:pt idx="251">
                  <c:v>-2.5782540385931854E-3</c:v>
                </c:pt>
                <c:pt idx="252">
                  <c:v>2.0598570216890804E-2</c:v>
                </c:pt>
                <c:pt idx="253">
                  <c:v>1.6344137084965751E-2</c:v>
                </c:pt>
                <c:pt idx="254">
                  <c:v>2.8813955299431863E-3</c:v>
                </c:pt>
                <c:pt idx="255">
                  <c:v>-5.0473676036652095E-3</c:v>
                </c:pt>
                <c:pt idx="256">
                  <c:v>5.5412471708421755E-3</c:v>
                </c:pt>
                <c:pt idx="257">
                  <c:v>-3.1822415398944162E-3</c:v>
                </c:pt>
                <c:pt idx="258">
                  <c:v>3.737444522307792E-3</c:v>
                </c:pt>
                <c:pt idx="259">
                  <c:v>1.1674811884260302E-2</c:v>
                </c:pt>
                <c:pt idx="260">
                  <c:v>-3.1438101445385625E-3</c:v>
                </c:pt>
                <c:pt idx="261">
                  <c:v>1.9114649436560237E-2</c:v>
                </c:pt>
                <c:pt idx="262">
                  <c:v>-6.0381915616282357E-4</c:v>
                </c:pt>
                <c:pt idx="263">
                  <c:v>-3.0586813684767098E-3</c:v>
                </c:pt>
                <c:pt idx="264">
                  <c:v>-3.0301882504451022E-3</c:v>
                </c:pt>
                <c:pt idx="265">
                  <c:v>9.1181945974698319E-3</c:v>
                </c:pt>
                <c:pt idx="266">
                  <c:v>-8.3581190467227409E-3</c:v>
                </c:pt>
                <c:pt idx="267">
                  <c:v>2.0122252173584024E-3</c:v>
                </c:pt>
                <c:pt idx="268">
                  <c:v>4.471051833889083E-3</c:v>
                </c:pt>
                <c:pt idx="269">
                  <c:v>9.0909090909089708E-3</c:v>
                </c:pt>
                <c:pt idx="270">
                  <c:v>9.8687899517774531E-3</c:v>
                </c:pt>
                <c:pt idx="271">
                  <c:v>-1.4806588932061307E-4</c:v>
                </c:pt>
                <c:pt idx="272">
                  <c:v>8.626115286364755E-3</c:v>
                </c:pt>
                <c:pt idx="273">
                  <c:v>1.2846865364851811E-3</c:v>
                </c:pt>
                <c:pt idx="274">
                  <c:v>-6.7817735254225688E-3</c:v>
                </c:pt>
                <c:pt idx="275">
                  <c:v>-8.0829703993504018E-3</c:v>
                </c:pt>
                <c:pt idx="276">
                  <c:v>9.1162790697673999E-3</c:v>
                </c:pt>
                <c:pt idx="277">
                  <c:v>4.4985250737464132E-3</c:v>
                </c:pt>
                <c:pt idx="278">
                  <c:v>9.5807943616472973E-3</c:v>
                </c:pt>
                <c:pt idx="279">
                  <c:v>-4.5449587317747163E-3</c:v>
                </c:pt>
                <c:pt idx="280">
                  <c:v>9.4236248082403429E-3</c:v>
                </c:pt>
                <c:pt idx="281">
                  <c:v>4.3892024895050814E-4</c:v>
                </c:pt>
                <c:pt idx="282">
                  <c:v>4.8057499729639089E-3</c:v>
                </c:pt>
                <c:pt idx="283">
                  <c:v>-3.9595406932800705E-4</c:v>
                </c:pt>
                <c:pt idx="284">
                  <c:v>1.4764133957509004E-3</c:v>
                </c:pt>
                <c:pt idx="285">
                  <c:v>9.4207328035669502E-3</c:v>
                </c:pt>
                <c:pt idx="286">
                  <c:v>-5.6994264952090002E-3</c:v>
                </c:pt>
                <c:pt idx="287">
                  <c:v>-2.1853616594418859E-3</c:v>
                </c:pt>
                <c:pt idx="288">
                  <c:v>1.579778830963657E-3</c:v>
                </c:pt>
                <c:pt idx="289">
                  <c:v>5.3054201319186201E-3</c:v>
                </c:pt>
                <c:pt idx="290">
                  <c:v>4.1363571530453041E-3</c:v>
                </c:pt>
                <c:pt idx="291">
                  <c:v>-7.3153409090909163E-3</c:v>
                </c:pt>
                <c:pt idx="292">
                  <c:v>-1.3951491736425669E-3</c:v>
                </c:pt>
                <c:pt idx="293">
                  <c:v>-8.310943936951436E-3</c:v>
                </c:pt>
                <c:pt idx="294">
                  <c:v>-1.4051945237149104E-2</c:v>
                </c:pt>
                <c:pt idx="295">
                  <c:v>8.5000366380889331E-3</c:v>
                </c:pt>
                <c:pt idx="296">
                  <c:v>1.3805129695560603E-2</c:v>
                </c:pt>
                <c:pt idx="297">
                  <c:v>5.0885114312334834E-3</c:v>
                </c:pt>
                <c:pt idx="298">
                  <c:v>3.1731317741014913E-3</c:v>
                </c:pt>
                <c:pt idx="299">
                  <c:v>-2.9498525073745748E-3</c:v>
                </c:pt>
                <c:pt idx="300">
                  <c:v>3.6001996150281275E-3</c:v>
                </c:pt>
                <c:pt idx="301">
                  <c:v>6.9614633280056099E-3</c:v>
                </c:pt>
                <c:pt idx="302">
                  <c:v>-4.7617367994073085E-3</c:v>
                </c:pt>
                <c:pt idx="303">
                  <c:v>-5.387014459881055E-3</c:v>
                </c:pt>
                <c:pt idx="304">
                  <c:v>9.1932725199545366E-3</c:v>
                </c:pt>
                <c:pt idx="305">
                  <c:v>-1.5359084810394824E-2</c:v>
                </c:pt>
                <c:pt idx="306">
                  <c:v>7.6021085093412859E-3</c:v>
                </c:pt>
                <c:pt idx="307">
                  <c:v>4.2706146126198277E-4</c:v>
                </c:pt>
                <c:pt idx="308">
                  <c:v>-2.7035679982924509E-3</c:v>
                </c:pt>
                <c:pt idx="309">
                  <c:v>7.276618512573438E-3</c:v>
                </c:pt>
                <c:pt idx="310">
                  <c:v>8.1801763518538281E-3</c:v>
                </c:pt>
                <c:pt idx="311">
                  <c:v>4.7067088162979697E-3</c:v>
                </c:pt>
                <c:pt idx="312">
                  <c:v>4.4748986155781455E-3</c:v>
                </c:pt>
                <c:pt idx="313">
                  <c:v>-1.87943756090777E-3</c:v>
                </c:pt>
                <c:pt idx="314">
                  <c:v>3.9751726061791033E-3</c:v>
                </c:pt>
                <c:pt idx="315">
                  <c:v>6.2517365934984309E-4</c:v>
                </c:pt>
                <c:pt idx="316">
                  <c:v>-1.3189864630336529E-3</c:v>
                </c:pt>
                <c:pt idx="317">
                  <c:v>1.7378006395090548E-4</c:v>
                </c:pt>
                <c:pt idx="318">
                  <c:v>3.6834972373770802E-3</c:v>
                </c:pt>
                <c:pt idx="319">
                  <c:v>4.0508257452481254E-3</c:v>
                </c:pt>
                <c:pt idx="320">
                  <c:v>8.2758620689658304E-4</c:v>
                </c:pt>
                <c:pt idx="321">
                  <c:v>2.4462513781697199E-3</c:v>
                </c:pt>
                <c:pt idx="322">
                  <c:v>1.5466575012888421E-3</c:v>
                </c:pt>
                <c:pt idx="323">
                  <c:v>-4.4612216884006677E-3</c:v>
                </c:pt>
                <c:pt idx="324">
                  <c:v>-3.2057911065150181E-3</c:v>
                </c:pt>
                <c:pt idx="325">
                  <c:v>5.2218418231489809E-3</c:v>
                </c:pt>
                <c:pt idx="326">
                  <c:v>7.2588413375533701E-3</c:v>
                </c:pt>
                <c:pt idx="327">
                  <c:v>-2.2883295194508551E-3</c:v>
                </c:pt>
                <c:pt idx="328">
                  <c:v>-6.8465014377590755E-5</c:v>
                </c:pt>
                <c:pt idx="329">
                  <c:v>4.8271140020539815E-3</c:v>
                </c:pt>
                <c:pt idx="330">
                  <c:v>-6.8140778849040269E-5</c:v>
                </c:pt>
                <c:pt idx="331">
                  <c:v>4.190943473372238E-3</c:v>
                </c:pt>
                <c:pt idx="332">
                  <c:v>-1.031487513572211E-2</c:v>
                </c:pt>
                <c:pt idx="333">
                  <c:v>3.9083927591881049E-3</c:v>
                </c:pt>
                <c:pt idx="334">
                  <c:v>-1.2191790178266489E-2</c:v>
                </c:pt>
                <c:pt idx="335">
                  <c:v>3.1114952463266285E-3</c:v>
                </c:pt>
                <c:pt idx="336">
                  <c:v>-9.0298121661209884E-3</c:v>
                </c:pt>
                <c:pt idx="337">
                  <c:v>-7.9991653044898092E-3</c:v>
                </c:pt>
                <c:pt idx="338">
                  <c:v>1.3673176033376093E-3</c:v>
                </c:pt>
                <c:pt idx="339">
                  <c:v>-1.1203697220082588E-2</c:v>
                </c:pt>
                <c:pt idx="340">
                  <c:v>-1.5225550598399788E-3</c:v>
                </c:pt>
                <c:pt idx="341">
                  <c:v>-1.4184900173766237E-3</c:v>
                </c:pt>
                <c:pt idx="342">
                  <c:v>1.5092865513690119E-2</c:v>
                </c:pt>
                <c:pt idx="343">
                  <c:v>-2.4489224741113514E-3</c:v>
                </c:pt>
                <c:pt idx="344">
                  <c:v>-3.7876131023356391E-3</c:v>
                </c:pt>
                <c:pt idx="345">
                  <c:v>6.231077941279947E-3</c:v>
                </c:pt>
                <c:pt idx="346">
                  <c:v>-1.3294615680649179E-3</c:v>
                </c:pt>
                <c:pt idx="347">
                  <c:v>-8.0224207391836177E-3</c:v>
                </c:pt>
                <c:pt idx="348">
                  <c:v>2.0483119084615908E-3</c:v>
                </c:pt>
                <c:pt idx="349">
                  <c:v>-2.2908296327625081E-3</c:v>
                </c:pt>
                <c:pt idx="350">
                  <c:v>-1.4765622240276768E-2</c:v>
                </c:pt>
                <c:pt idx="351">
                  <c:v>7.1707719335982435E-4</c:v>
                </c:pt>
                <c:pt idx="352">
                  <c:v>-1.0425996918777632E-2</c:v>
                </c:pt>
                <c:pt idx="353">
                  <c:v>-3.2223026792179087E-3</c:v>
                </c:pt>
                <c:pt idx="354">
                  <c:v>6.5744070320729441E-3</c:v>
                </c:pt>
                <c:pt idx="355">
                  <c:v>1.8800519630484916E-2</c:v>
                </c:pt>
                <c:pt idx="356">
                  <c:v>3.4002762724472655E-3</c:v>
                </c:pt>
                <c:pt idx="357">
                  <c:v>9.3190723287090473E-3</c:v>
                </c:pt>
                <c:pt idx="358">
                  <c:v>1.203091665792326E-2</c:v>
                </c:pt>
                <c:pt idx="359">
                  <c:v>5.5983688703044703E-3</c:v>
                </c:pt>
                <c:pt idx="360">
                  <c:v>-8.0758788961820781E-3</c:v>
                </c:pt>
                <c:pt idx="361">
                  <c:v>2.6330376940132726E-3</c:v>
                </c:pt>
                <c:pt idx="362">
                  <c:v>-4.8375950241875043E-4</c:v>
                </c:pt>
                <c:pt idx="363">
                  <c:v>8.9884532946135284E-4</c:v>
                </c:pt>
                <c:pt idx="364">
                  <c:v>6.4589665653495606E-3</c:v>
                </c:pt>
                <c:pt idx="365">
                  <c:v>3.9809190432067848E-3</c:v>
                </c:pt>
                <c:pt idx="366">
                  <c:v>1.1929584686378428E-2</c:v>
                </c:pt>
                <c:pt idx="367">
                  <c:v>-6.4518308336712097E-3</c:v>
                </c:pt>
                <c:pt idx="368">
                  <c:v>3.3998572059981214E-4</c:v>
                </c:pt>
                <c:pt idx="369">
                  <c:v>-1.8013118988547379E-3</c:v>
                </c:pt>
                <c:pt idx="370">
                  <c:v>-6.639427987742556E-3</c:v>
                </c:pt>
                <c:pt idx="371">
                  <c:v>-1.5081405312767702E-3</c:v>
                </c:pt>
                <c:pt idx="372">
                  <c:v>4.3596169029555517E-3</c:v>
                </c:pt>
                <c:pt idx="373">
                  <c:v>1.4013261330234544E-2</c:v>
                </c:pt>
                <c:pt idx="374">
                  <c:v>-3.6065794795739287E-3</c:v>
                </c:pt>
                <c:pt idx="375">
                  <c:v>5.3110517235546604E-3</c:v>
                </c:pt>
                <c:pt idx="376">
                  <c:v>8.7489063867013557E-4</c:v>
                </c:pt>
                <c:pt idx="377">
                  <c:v>-1.445669714900507E-3</c:v>
                </c:pt>
                <c:pt idx="378">
                  <c:v>-4.9493283054441615E-3</c:v>
                </c:pt>
                <c:pt idx="379">
                  <c:v>9.5756919537117943E-3</c:v>
                </c:pt>
                <c:pt idx="380">
                  <c:v>3.1839662164426337E-3</c:v>
                </c:pt>
                <c:pt idx="381">
                  <c:v>1.7706802084726365E-3</c:v>
                </c:pt>
                <c:pt idx="382">
                  <c:v>4.2688010672001751E-3</c:v>
                </c:pt>
                <c:pt idx="383">
                  <c:v>-1.5939959485936912E-3</c:v>
                </c:pt>
                <c:pt idx="384">
                  <c:v>-2.9935140528853394E-3</c:v>
                </c:pt>
                <c:pt idx="385">
                  <c:v>-8.5404503753127685E-3</c:v>
                </c:pt>
                <c:pt idx="386">
                  <c:v>9.5898246912750184E-3</c:v>
                </c:pt>
                <c:pt idx="387">
                  <c:v>-8.0989201439808246E-3</c:v>
                </c:pt>
                <c:pt idx="388">
                  <c:v>5.1409562850709741E-3</c:v>
                </c:pt>
                <c:pt idx="389">
                  <c:v>1.6714581801167137E-4</c:v>
                </c:pt>
                <c:pt idx="390">
                  <c:v>5.8491259734616803E-3</c:v>
                </c:pt>
                <c:pt idx="391">
                  <c:v>-5.9812587226691974E-4</c:v>
                </c:pt>
                <c:pt idx="392">
                  <c:v>3.7238994547147378E-3</c:v>
                </c:pt>
                <c:pt idx="393">
                  <c:v>-6.525771829866074E-3</c:v>
                </c:pt>
                <c:pt idx="394">
                  <c:v>3.6010803240971757E-3</c:v>
                </c:pt>
                <c:pt idx="395">
                  <c:v>-1.1262832652247538E-2</c:v>
                </c:pt>
                <c:pt idx="396">
                  <c:v>-1.2600806451612902E-2</c:v>
                </c:pt>
                <c:pt idx="397">
                  <c:v>-1.9601837672281939E-2</c:v>
                </c:pt>
                <c:pt idx="398">
                  <c:v>-7.5670797320280129E-3</c:v>
                </c:pt>
                <c:pt idx="399">
                  <c:v>-5.2813822531567545E-3</c:v>
                </c:pt>
                <c:pt idx="400">
                  <c:v>1.8354430379746933E-2</c:v>
                </c:pt>
                <c:pt idx="401">
                  <c:v>1.0220288654098403E-2</c:v>
                </c:pt>
                <c:pt idx="402">
                  <c:v>-8.9548157768815535E-3</c:v>
                </c:pt>
                <c:pt idx="403">
                  <c:v>-7.6562284453026994E-3</c:v>
                </c:pt>
                <c:pt idx="404">
                  <c:v>1.1468687009104888E-3</c:v>
                </c:pt>
                <c:pt idx="405">
                  <c:v>-1.1073697365223723E-2</c:v>
                </c:pt>
                <c:pt idx="406">
                  <c:v>5.6163998876720819E-3</c:v>
                </c:pt>
                <c:pt idx="407">
                  <c:v>1.9931583356604228E-2</c:v>
                </c:pt>
                <c:pt idx="408">
                  <c:v>-1.4374208562921932E-3</c:v>
                </c:pt>
                <c:pt idx="409">
                  <c:v>2.4334235870721336E-3</c:v>
                </c:pt>
                <c:pt idx="410">
                  <c:v>2.5642778993435447E-3</c:v>
                </c:pt>
                <c:pt idx="411">
                  <c:v>-7.8777751253282478E-3</c:v>
                </c:pt>
                <c:pt idx="412">
                  <c:v>-1.2546404509830997E-2</c:v>
                </c:pt>
                <c:pt idx="413">
                  <c:v>7.9019737529155108E-3</c:v>
                </c:pt>
                <c:pt idx="414">
                  <c:v>-1.1742764384886488E-2</c:v>
                </c:pt>
                <c:pt idx="415">
                  <c:v>1.9500943594045018E-2</c:v>
                </c:pt>
                <c:pt idx="416">
                  <c:v>8.5698615110379808E-3</c:v>
                </c:pt>
                <c:pt idx="417">
                  <c:v>-1.2405682822377927E-2</c:v>
                </c:pt>
                <c:pt idx="418">
                  <c:v>8.8446845854699158E-3</c:v>
                </c:pt>
                <c:pt idx="419">
                  <c:v>1.2451388415091882E-2</c:v>
                </c:pt>
                <c:pt idx="420">
                  <c:v>4.6497523501465524E-3</c:v>
                </c:pt>
                <c:pt idx="421" formatCode="0.00">
                  <c:v>7.6320203725750796E-2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B-42E7-AEEE-C9FFC35B6314}"/>
            </c:ext>
          </c:extLst>
        </c:ser>
        <c:ser>
          <c:idx val="3"/>
          <c:order val="3"/>
          <c:tx>
            <c:strRef>
              <c:f>test_y_df!$E$1</c:f>
              <c:strCache>
                <c:ptCount val="1"/>
                <c:pt idx="0">
                  <c:v>spyCumulRet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test_y_df!$A$2:$A$423</c:f>
              <c:numCache>
                <c:formatCode>m/d/yyyy</c:formatCode>
                <c:ptCount val="422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43286</c:v>
                </c:pt>
                <c:pt idx="127">
                  <c:v>43287</c:v>
                </c:pt>
                <c:pt idx="128">
                  <c:v>43290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43297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43311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43318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43325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43339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43356</c:v>
                </c:pt>
                <c:pt idx="176">
                  <c:v>43357</c:v>
                </c:pt>
                <c:pt idx="177">
                  <c:v>43360</c:v>
                </c:pt>
                <c:pt idx="178">
                  <c:v>43361</c:v>
                </c:pt>
                <c:pt idx="179">
                  <c:v>43362</c:v>
                </c:pt>
                <c:pt idx="180">
                  <c:v>43363</c:v>
                </c:pt>
                <c:pt idx="181">
                  <c:v>43364</c:v>
                </c:pt>
                <c:pt idx="182">
                  <c:v>43367</c:v>
                </c:pt>
                <c:pt idx="183">
                  <c:v>43368</c:v>
                </c:pt>
                <c:pt idx="184">
                  <c:v>43369</c:v>
                </c:pt>
                <c:pt idx="185">
                  <c:v>43370</c:v>
                </c:pt>
                <c:pt idx="186">
                  <c:v>43371</c:v>
                </c:pt>
                <c:pt idx="187">
                  <c:v>43374</c:v>
                </c:pt>
                <c:pt idx="188">
                  <c:v>43375</c:v>
                </c:pt>
                <c:pt idx="189">
                  <c:v>43376</c:v>
                </c:pt>
                <c:pt idx="190">
                  <c:v>43377</c:v>
                </c:pt>
                <c:pt idx="191">
                  <c:v>43378</c:v>
                </c:pt>
                <c:pt idx="192">
                  <c:v>43381</c:v>
                </c:pt>
                <c:pt idx="193">
                  <c:v>43382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43416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43423</c:v>
                </c:pt>
                <c:pt idx="223">
                  <c:v>43424</c:v>
                </c:pt>
                <c:pt idx="224">
                  <c:v>43425</c:v>
                </c:pt>
                <c:pt idx="225">
                  <c:v>43427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43440</c:v>
                </c:pt>
                <c:pt idx="234">
                  <c:v>43441</c:v>
                </c:pt>
                <c:pt idx="235">
                  <c:v>43444</c:v>
                </c:pt>
                <c:pt idx="236">
                  <c:v>43445</c:v>
                </c:pt>
                <c:pt idx="237">
                  <c:v>43446</c:v>
                </c:pt>
                <c:pt idx="238">
                  <c:v>43447</c:v>
                </c:pt>
                <c:pt idx="239">
                  <c:v>43448</c:v>
                </c:pt>
                <c:pt idx="240">
                  <c:v>43451</c:v>
                </c:pt>
                <c:pt idx="241">
                  <c:v>43452</c:v>
                </c:pt>
                <c:pt idx="242">
                  <c:v>43453</c:v>
                </c:pt>
                <c:pt idx="243">
                  <c:v>43454</c:v>
                </c:pt>
                <c:pt idx="244">
                  <c:v>43455</c:v>
                </c:pt>
                <c:pt idx="245">
                  <c:v>43458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43465</c:v>
                </c:pt>
                <c:pt idx="250">
                  <c:v>43467</c:v>
                </c:pt>
                <c:pt idx="251">
                  <c:v>43468</c:v>
                </c:pt>
                <c:pt idx="252">
                  <c:v>43469</c:v>
                </c:pt>
                <c:pt idx="253">
                  <c:v>43472</c:v>
                </c:pt>
                <c:pt idx="254">
                  <c:v>43473</c:v>
                </c:pt>
                <c:pt idx="255">
                  <c:v>43474</c:v>
                </c:pt>
                <c:pt idx="256">
                  <c:v>43475</c:v>
                </c:pt>
                <c:pt idx="257">
                  <c:v>43476</c:v>
                </c:pt>
                <c:pt idx="258">
                  <c:v>43479</c:v>
                </c:pt>
                <c:pt idx="259">
                  <c:v>43480</c:v>
                </c:pt>
                <c:pt idx="260">
                  <c:v>43481</c:v>
                </c:pt>
                <c:pt idx="261">
                  <c:v>43482</c:v>
                </c:pt>
                <c:pt idx="262">
                  <c:v>43483</c:v>
                </c:pt>
                <c:pt idx="263">
                  <c:v>43487</c:v>
                </c:pt>
                <c:pt idx="264">
                  <c:v>43488</c:v>
                </c:pt>
                <c:pt idx="265">
                  <c:v>43489</c:v>
                </c:pt>
                <c:pt idx="266">
                  <c:v>43490</c:v>
                </c:pt>
                <c:pt idx="267">
                  <c:v>43493</c:v>
                </c:pt>
                <c:pt idx="268">
                  <c:v>43494</c:v>
                </c:pt>
                <c:pt idx="269">
                  <c:v>43495</c:v>
                </c:pt>
                <c:pt idx="270">
                  <c:v>43496</c:v>
                </c:pt>
                <c:pt idx="271">
                  <c:v>43497</c:v>
                </c:pt>
                <c:pt idx="272">
                  <c:v>43500</c:v>
                </c:pt>
                <c:pt idx="273">
                  <c:v>43501</c:v>
                </c:pt>
                <c:pt idx="274">
                  <c:v>43502</c:v>
                </c:pt>
                <c:pt idx="275">
                  <c:v>43503</c:v>
                </c:pt>
                <c:pt idx="276">
                  <c:v>43504</c:v>
                </c:pt>
                <c:pt idx="277">
                  <c:v>43507</c:v>
                </c:pt>
                <c:pt idx="278">
                  <c:v>43508</c:v>
                </c:pt>
                <c:pt idx="279">
                  <c:v>43509</c:v>
                </c:pt>
                <c:pt idx="280">
                  <c:v>43510</c:v>
                </c:pt>
                <c:pt idx="281">
                  <c:v>43511</c:v>
                </c:pt>
                <c:pt idx="282">
                  <c:v>43515</c:v>
                </c:pt>
                <c:pt idx="283">
                  <c:v>43516</c:v>
                </c:pt>
                <c:pt idx="284">
                  <c:v>43517</c:v>
                </c:pt>
                <c:pt idx="285">
                  <c:v>43518</c:v>
                </c:pt>
                <c:pt idx="286">
                  <c:v>43521</c:v>
                </c:pt>
                <c:pt idx="287">
                  <c:v>43522</c:v>
                </c:pt>
                <c:pt idx="288">
                  <c:v>43523</c:v>
                </c:pt>
                <c:pt idx="289">
                  <c:v>43524</c:v>
                </c:pt>
                <c:pt idx="290">
                  <c:v>43525</c:v>
                </c:pt>
                <c:pt idx="291">
                  <c:v>43528</c:v>
                </c:pt>
                <c:pt idx="292">
                  <c:v>43529</c:v>
                </c:pt>
                <c:pt idx="293">
                  <c:v>43530</c:v>
                </c:pt>
                <c:pt idx="294">
                  <c:v>43531</c:v>
                </c:pt>
                <c:pt idx="295">
                  <c:v>43532</c:v>
                </c:pt>
                <c:pt idx="296">
                  <c:v>43535</c:v>
                </c:pt>
                <c:pt idx="297">
                  <c:v>43536</c:v>
                </c:pt>
                <c:pt idx="298">
                  <c:v>43537</c:v>
                </c:pt>
                <c:pt idx="299">
                  <c:v>43538</c:v>
                </c:pt>
                <c:pt idx="300">
                  <c:v>43539</c:v>
                </c:pt>
                <c:pt idx="301">
                  <c:v>43542</c:v>
                </c:pt>
                <c:pt idx="302">
                  <c:v>43543</c:v>
                </c:pt>
                <c:pt idx="303">
                  <c:v>43544</c:v>
                </c:pt>
                <c:pt idx="304">
                  <c:v>43545</c:v>
                </c:pt>
                <c:pt idx="305">
                  <c:v>43546</c:v>
                </c:pt>
                <c:pt idx="306">
                  <c:v>43549</c:v>
                </c:pt>
                <c:pt idx="307">
                  <c:v>43550</c:v>
                </c:pt>
                <c:pt idx="308">
                  <c:v>43551</c:v>
                </c:pt>
                <c:pt idx="309">
                  <c:v>43552</c:v>
                </c:pt>
                <c:pt idx="310">
                  <c:v>43553</c:v>
                </c:pt>
                <c:pt idx="311">
                  <c:v>43556</c:v>
                </c:pt>
                <c:pt idx="312">
                  <c:v>43557</c:v>
                </c:pt>
                <c:pt idx="313">
                  <c:v>43558</c:v>
                </c:pt>
                <c:pt idx="314">
                  <c:v>43559</c:v>
                </c:pt>
                <c:pt idx="315">
                  <c:v>43560</c:v>
                </c:pt>
                <c:pt idx="316">
                  <c:v>43563</c:v>
                </c:pt>
                <c:pt idx="317">
                  <c:v>43564</c:v>
                </c:pt>
                <c:pt idx="318">
                  <c:v>43565</c:v>
                </c:pt>
                <c:pt idx="319">
                  <c:v>43566</c:v>
                </c:pt>
                <c:pt idx="320">
                  <c:v>43567</c:v>
                </c:pt>
                <c:pt idx="321">
                  <c:v>43570</c:v>
                </c:pt>
                <c:pt idx="322">
                  <c:v>43571</c:v>
                </c:pt>
                <c:pt idx="323">
                  <c:v>43572</c:v>
                </c:pt>
                <c:pt idx="324">
                  <c:v>43573</c:v>
                </c:pt>
                <c:pt idx="325">
                  <c:v>43577</c:v>
                </c:pt>
                <c:pt idx="326">
                  <c:v>43578</c:v>
                </c:pt>
                <c:pt idx="327">
                  <c:v>43579</c:v>
                </c:pt>
                <c:pt idx="328">
                  <c:v>43580</c:v>
                </c:pt>
                <c:pt idx="329">
                  <c:v>43581</c:v>
                </c:pt>
                <c:pt idx="330">
                  <c:v>43584</c:v>
                </c:pt>
                <c:pt idx="331">
                  <c:v>43585</c:v>
                </c:pt>
                <c:pt idx="332">
                  <c:v>43586</c:v>
                </c:pt>
                <c:pt idx="333">
                  <c:v>43587</c:v>
                </c:pt>
                <c:pt idx="334">
                  <c:v>43588</c:v>
                </c:pt>
                <c:pt idx="335">
                  <c:v>43591</c:v>
                </c:pt>
                <c:pt idx="336">
                  <c:v>43592</c:v>
                </c:pt>
                <c:pt idx="337">
                  <c:v>43593</c:v>
                </c:pt>
                <c:pt idx="338">
                  <c:v>43594</c:v>
                </c:pt>
                <c:pt idx="339">
                  <c:v>43595</c:v>
                </c:pt>
                <c:pt idx="340">
                  <c:v>43598</c:v>
                </c:pt>
                <c:pt idx="341">
                  <c:v>43599</c:v>
                </c:pt>
                <c:pt idx="342">
                  <c:v>43600</c:v>
                </c:pt>
                <c:pt idx="343">
                  <c:v>43601</c:v>
                </c:pt>
                <c:pt idx="344">
                  <c:v>43602</c:v>
                </c:pt>
                <c:pt idx="345">
                  <c:v>43605</c:v>
                </c:pt>
                <c:pt idx="346">
                  <c:v>43606</c:v>
                </c:pt>
                <c:pt idx="347">
                  <c:v>43607</c:v>
                </c:pt>
                <c:pt idx="348">
                  <c:v>43608</c:v>
                </c:pt>
                <c:pt idx="349">
                  <c:v>43609</c:v>
                </c:pt>
                <c:pt idx="350">
                  <c:v>43613</c:v>
                </c:pt>
                <c:pt idx="351">
                  <c:v>43614</c:v>
                </c:pt>
                <c:pt idx="352">
                  <c:v>43615</c:v>
                </c:pt>
                <c:pt idx="353">
                  <c:v>43616</c:v>
                </c:pt>
                <c:pt idx="354">
                  <c:v>43619</c:v>
                </c:pt>
                <c:pt idx="355">
                  <c:v>43620</c:v>
                </c:pt>
                <c:pt idx="356">
                  <c:v>43621</c:v>
                </c:pt>
                <c:pt idx="357">
                  <c:v>43622</c:v>
                </c:pt>
                <c:pt idx="358">
                  <c:v>43623</c:v>
                </c:pt>
                <c:pt idx="359">
                  <c:v>43626</c:v>
                </c:pt>
                <c:pt idx="360">
                  <c:v>43627</c:v>
                </c:pt>
                <c:pt idx="361">
                  <c:v>43628</c:v>
                </c:pt>
                <c:pt idx="362">
                  <c:v>43629</c:v>
                </c:pt>
                <c:pt idx="363">
                  <c:v>43630</c:v>
                </c:pt>
                <c:pt idx="364">
                  <c:v>43633</c:v>
                </c:pt>
                <c:pt idx="365">
                  <c:v>43634</c:v>
                </c:pt>
                <c:pt idx="366">
                  <c:v>43635</c:v>
                </c:pt>
                <c:pt idx="367">
                  <c:v>43636</c:v>
                </c:pt>
                <c:pt idx="368">
                  <c:v>43637</c:v>
                </c:pt>
                <c:pt idx="369">
                  <c:v>43640</c:v>
                </c:pt>
                <c:pt idx="370">
                  <c:v>43641</c:v>
                </c:pt>
                <c:pt idx="371">
                  <c:v>43642</c:v>
                </c:pt>
                <c:pt idx="372">
                  <c:v>43643</c:v>
                </c:pt>
                <c:pt idx="373">
                  <c:v>43644</c:v>
                </c:pt>
                <c:pt idx="374">
                  <c:v>43647</c:v>
                </c:pt>
                <c:pt idx="375">
                  <c:v>43648</c:v>
                </c:pt>
                <c:pt idx="376">
                  <c:v>43649</c:v>
                </c:pt>
                <c:pt idx="377">
                  <c:v>43651</c:v>
                </c:pt>
                <c:pt idx="378">
                  <c:v>43654</c:v>
                </c:pt>
                <c:pt idx="379">
                  <c:v>43655</c:v>
                </c:pt>
                <c:pt idx="380">
                  <c:v>43656</c:v>
                </c:pt>
                <c:pt idx="381">
                  <c:v>43657</c:v>
                </c:pt>
                <c:pt idx="382">
                  <c:v>43658</c:v>
                </c:pt>
                <c:pt idx="383">
                  <c:v>43661</c:v>
                </c:pt>
                <c:pt idx="384">
                  <c:v>43662</c:v>
                </c:pt>
                <c:pt idx="385">
                  <c:v>43663</c:v>
                </c:pt>
                <c:pt idx="386">
                  <c:v>43664</c:v>
                </c:pt>
                <c:pt idx="387">
                  <c:v>43665</c:v>
                </c:pt>
                <c:pt idx="388">
                  <c:v>43668</c:v>
                </c:pt>
                <c:pt idx="389">
                  <c:v>43669</c:v>
                </c:pt>
                <c:pt idx="390">
                  <c:v>43670</c:v>
                </c:pt>
                <c:pt idx="391">
                  <c:v>43671</c:v>
                </c:pt>
                <c:pt idx="392">
                  <c:v>43672</c:v>
                </c:pt>
                <c:pt idx="393">
                  <c:v>43675</c:v>
                </c:pt>
                <c:pt idx="394">
                  <c:v>43676</c:v>
                </c:pt>
                <c:pt idx="395">
                  <c:v>43677</c:v>
                </c:pt>
                <c:pt idx="396">
                  <c:v>43678</c:v>
                </c:pt>
                <c:pt idx="397">
                  <c:v>43679</c:v>
                </c:pt>
                <c:pt idx="398">
                  <c:v>43682</c:v>
                </c:pt>
                <c:pt idx="399">
                  <c:v>43683</c:v>
                </c:pt>
                <c:pt idx="400">
                  <c:v>43684</c:v>
                </c:pt>
                <c:pt idx="401">
                  <c:v>43685</c:v>
                </c:pt>
                <c:pt idx="402">
                  <c:v>43686</c:v>
                </c:pt>
                <c:pt idx="403">
                  <c:v>43689</c:v>
                </c:pt>
                <c:pt idx="404">
                  <c:v>43690</c:v>
                </c:pt>
                <c:pt idx="405">
                  <c:v>43691</c:v>
                </c:pt>
                <c:pt idx="406">
                  <c:v>43692</c:v>
                </c:pt>
                <c:pt idx="407">
                  <c:v>43693</c:v>
                </c:pt>
                <c:pt idx="408">
                  <c:v>43696</c:v>
                </c:pt>
                <c:pt idx="409">
                  <c:v>43697</c:v>
                </c:pt>
                <c:pt idx="410">
                  <c:v>43698</c:v>
                </c:pt>
                <c:pt idx="411">
                  <c:v>43699</c:v>
                </c:pt>
                <c:pt idx="412">
                  <c:v>43700</c:v>
                </c:pt>
                <c:pt idx="413">
                  <c:v>43703</c:v>
                </c:pt>
                <c:pt idx="414">
                  <c:v>43704</c:v>
                </c:pt>
                <c:pt idx="415">
                  <c:v>43705</c:v>
                </c:pt>
                <c:pt idx="416">
                  <c:v>43706</c:v>
                </c:pt>
                <c:pt idx="417">
                  <c:v>43707</c:v>
                </c:pt>
                <c:pt idx="418">
                  <c:v>43711</c:v>
                </c:pt>
                <c:pt idx="419">
                  <c:v>43712</c:v>
                </c:pt>
                <c:pt idx="420">
                  <c:v>43713</c:v>
                </c:pt>
                <c:pt idx="421">
                  <c:v>43714</c:v>
                </c:pt>
              </c:numCache>
            </c:numRef>
          </c:cat>
          <c:val>
            <c:numRef>
              <c:f>test_y_df!$E$2:$E$423</c:f>
              <c:numCache>
                <c:formatCode>0.00%</c:formatCode>
                <c:ptCount val="422"/>
                <c:pt idx="0">
                  <c:v>1.0041816009557945</c:v>
                </c:pt>
                <c:pt idx="1">
                  <c:v>1.0125448028673836</c:v>
                </c:pt>
                <c:pt idx="2">
                  <c:v>1.0174357825567504</c:v>
                </c:pt>
                <c:pt idx="3">
                  <c:v>1.020422640382318</c:v>
                </c:pt>
                <c:pt idx="4">
                  <c:v>1.0244922341696536</c:v>
                </c:pt>
                <c:pt idx="5">
                  <c:v>1.0218040621266431</c:v>
                </c:pt>
                <c:pt idx="6">
                  <c:v>1.0257989844683397</c:v>
                </c:pt>
                <c:pt idx="7">
                  <c:v>1.0320340501792118</c:v>
                </c:pt>
                <c:pt idx="8">
                  <c:v>1.0429734169653528</c:v>
                </c:pt>
                <c:pt idx="9">
                  <c:v>1.0380451015531662</c:v>
                </c:pt>
                <c:pt idx="10">
                  <c:v>1.0434587813620075</c:v>
                </c:pt>
                <c:pt idx="11">
                  <c:v>1.0446535244922346</c:v>
                </c:pt>
                <c:pt idx="12">
                  <c:v>1.0460349462365597</c:v>
                </c:pt>
                <c:pt idx="13">
                  <c:v>1.0556302270011952</c:v>
                </c:pt>
                <c:pt idx="14">
                  <c:v>1.060409199522103</c:v>
                </c:pt>
                <c:pt idx="15">
                  <c:v>1.0609318996415773</c:v>
                </c:pt>
                <c:pt idx="16">
                  <c:v>1.0612679211469536</c:v>
                </c:pt>
                <c:pt idx="17">
                  <c:v>1.0675403225806452</c:v>
                </c:pt>
                <c:pt idx="18">
                  <c:v>1.0551075268817205</c:v>
                </c:pt>
                <c:pt idx="19">
                  <c:v>1.0555928912783752</c:v>
                </c:pt>
                <c:pt idx="20">
                  <c:v>1.0493951612903225</c:v>
                </c:pt>
                <c:pt idx="21">
                  <c:v>1.0456989247311828</c:v>
                </c:pt>
                <c:pt idx="22">
                  <c:v>1.0209453405017921</c:v>
                </c:pt>
                <c:pt idx="23">
                  <c:v>0.97050477897252097</c:v>
                </c:pt>
                <c:pt idx="24">
                  <c:v>1.0024641577060933</c:v>
                </c:pt>
                <c:pt idx="25">
                  <c:v>1.0006347072879331</c:v>
                </c:pt>
                <c:pt idx="26">
                  <c:v>0.97371565113500613</c:v>
                </c:pt>
                <c:pt idx="27">
                  <c:v>0.98502837514934294</c:v>
                </c:pt>
                <c:pt idx="28">
                  <c:v>0.98555107526881747</c:v>
                </c:pt>
                <c:pt idx="29">
                  <c:v>0.98682048984468351</c:v>
                </c:pt>
                <c:pt idx="30">
                  <c:v>1.0139262246117087</c:v>
                </c:pt>
                <c:pt idx="31">
                  <c:v>1.0167264038231782</c:v>
                </c:pt>
                <c:pt idx="32">
                  <c:v>1.0156436678614098</c:v>
                </c:pt>
                <c:pt idx="33">
                  <c:v>1.0151583034647551</c:v>
                </c:pt>
                <c:pt idx="34">
                  <c:v>1.0121714456391877</c:v>
                </c:pt>
                <c:pt idx="35">
                  <c:v>1.0147476105137396</c:v>
                </c:pt>
                <c:pt idx="36">
                  <c:v>1.0302045997610514</c:v>
                </c:pt>
                <c:pt idx="37">
                  <c:v>1.0383437873357229</c:v>
                </c:pt>
                <c:pt idx="38">
                  <c:v>1.0292712066905616</c:v>
                </c:pt>
                <c:pt idx="39">
                  <c:v>1.0133288530465951</c:v>
                </c:pt>
                <c:pt idx="40">
                  <c:v>0.99238351254480295</c:v>
                </c:pt>
                <c:pt idx="41">
                  <c:v>0.99958930704898452</c:v>
                </c:pt>
                <c:pt idx="42">
                  <c:v>1.0203853046594982</c:v>
                </c:pt>
                <c:pt idx="43">
                  <c:v>1.0096326164874552</c:v>
                </c:pt>
                <c:pt idx="44">
                  <c:v>1.021318697729988</c:v>
                </c:pt>
                <c:pt idx="45">
                  <c:v>1.0293458781362006</c:v>
                </c:pt>
                <c:pt idx="46">
                  <c:v>1.0424133811230585</c:v>
                </c:pt>
                <c:pt idx="47">
                  <c:v>1.0448028673835124</c:v>
                </c:pt>
                <c:pt idx="48">
                  <c:v>1.037223715651135</c:v>
                </c:pt>
                <c:pt idx="49">
                  <c:v>1.0300179211469533</c:v>
                </c:pt>
                <c:pt idx="50">
                  <c:v>1.0248655913978495</c:v>
                </c:pt>
                <c:pt idx="51">
                  <c:v>1.0205719832735962</c:v>
                </c:pt>
                <c:pt idx="52">
                  <c:v>1.011574074074074</c:v>
                </c:pt>
                <c:pt idx="53">
                  <c:v>1.0114247311827955</c:v>
                </c:pt>
                <c:pt idx="54">
                  <c:v>1.0002613500597373</c:v>
                </c:pt>
                <c:pt idx="55">
                  <c:v>0.97868130227001193</c:v>
                </c:pt>
                <c:pt idx="56">
                  <c:v>0.99376493428912793</c:v>
                </c:pt>
                <c:pt idx="57">
                  <c:v>0.97352897252090809</c:v>
                </c:pt>
                <c:pt idx="58">
                  <c:v>0.97491039426523307</c:v>
                </c:pt>
                <c:pt idx="59">
                  <c:v>0.98024940262843507</c:v>
                </c:pt>
                <c:pt idx="60">
                  <c:v>0.96650985663082456</c:v>
                </c:pt>
                <c:pt idx="61">
                  <c:v>0.95859468339307063</c:v>
                </c:pt>
                <c:pt idx="62">
                  <c:v>0.99145011947431327</c:v>
                </c:pt>
                <c:pt idx="63">
                  <c:v>0.98349761051373985</c:v>
                </c:pt>
                <c:pt idx="64">
                  <c:v>0.97584378733572308</c:v>
                </c:pt>
                <c:pt idx="65">
                  <c:v>0.9866711469534053</c:v>
                </c:pt>
                <c:pt idx="66">
                  <c:v>0.98368428912783801</c:v>
                </c:pt>
                <c:pt idx="67">
                  <c:v>0.99036738351254505</c:v>
                </c:pt>
                <c:pt idx="68">
                  <c:v>0.9983945639187578</c:v>
                </c:pt>
                <c:pt idx="69">
                  <c:v>0.99686379928315438</c:v>
                </c:pt>
                <c:pt idx="70">
                  <c:v>1.0055630227001198</c:v>
                </c:pt>
                <c:pt idx="71">
                  <c:v>1.0106406810035844</c:v>
                </c:pt>
                <c:pt idx="72">
                  <c:v>1.0067577658303466</c:v>
                </c:pt>
                <c:pt idx="73">
                  <c:v>1.0036215651135008</c:v>
                </c:pt>
                <c:pt idx="74">
                  <c:v>0.99783452807646367</c:v>
                </c:pt>
                <c:pt idx="75">
                  <c:v>0.99958930704898474</c:v>
                </c:pt>
                <c:pt idx="76">
                  <c:v>0.98159348864994056</c:v>
                </c:pt>
                <c:pt idx="77">
                  <c:v>0.98861260454002409</c:v>
                </c:pt>
                <c:pt idx="78">
                  <c:v>0.99686379928315416</c:v>
                </c:pt>
                <c:pt idx="79">
                  <c:v>0.99783452807646356</c:v>
                </c:pt>
                <c:pt idx="80">
                  <c:v>0.98517771804062138</c:v>
                </c:pt>
                <c:pt idx="81">
                  <c:v>0.98850059737156515</c:v>
                </c:pt>
                <c:pt idx="82">
                  <c:v>0.97916666666666674</c:v>
                </c:pt>
                <c:pt idx="83">
                  <c:v>0.97640382317801677</c:v>
                </c:pt>
                <c:pt idx="84">
                  <c:v>0.99645310633213868</c:v>
                </c:pt>
                <c:pt idx="85">
                  <c:v>0.99499701314217459</c:v>
                </c:pt>
                <c:pt idx="86">
                  <c:v>0.9994026284348867</c:v>
                </c:pt>
                <c:pt idx="87">
                  <c:v>1.0093339307048985</c:v>
                </c:pt>
                <c:pt idx="88">
                  <c:v>1.0161290322580649</c:v>
                </c:pt>
                <c:pt idx="89">
                  <c:v>1.0205346475507768</c:v>
                </c:pt>
                <c:pt idx="90">
                  <c:v>1.0140008960573479</c:v>
                </c:pt>
                <c:pt idx="91">
                  <c:v>1.0123207885304661</c:v>
                </c:pt>
                <c:pt idx="92">
                  <c:v>1.0153076463560335</c:v>
                </c:pt>
                <c:pt idx="93">
                  <c:v>1.0141129032258065</c:v>
                </c:pt>
                <c:pt idx="94">
                  <c:v>1.0193025686977299</c:v>
                </c:pt>
                <c:pt idx="95">
                  <c:v>1.0228494623655913</c:v>
                </c:pt>
                <c:pt idx="96">
                  <c:v>1.0124327956989247</c:v>
                </c:pt>
                <c:pt idx="97">
                  <c:v>1.0189292114695341</c:v>
                </c:pt>
                <c:pt idx="98">
                  <c:v>1.0160916965352449</c:v>
                </c:pt>
                <c:pt idx="99">
                  <c:v>1.0092219235364397</c:v>
                </c:pt>
                <c:pt idx="100">
                  <c:v>1.009931302270012</c:v>
                </c:pt>
                <c:pt idx="101">
                  <c:v>1.0160916965352449</c:v>
                </c:pt>
                <c:pt idx="102">
                  <c:v>1.0170624253285545</c:v>
                </c:pt>
                <c:pt idx="103">
                  <c:v>1.0249775985663081</c:v>
                </c:pt>
                <c:pt idx="104">
                  <c:v>1.0269190561529271</c:v>
                </c:pt>
                <c:pt idx="105">
                  <c:v>1.0296818996415771</c:v>
                </c:pt>
                <c:pt idx="106">
                  <c:v>1.0377464157706093</c:v>
                </c:pt>
                <c:pt idx="107">
                  <c:v>1.0336394862604541</c:v>
                </c:pt>
                <c:pt idx="108">
                  <c:v>1.0395758661887693</c:v>
                </c:pt>
                <c:pt idx="109">
                  <c:v>1.0417786738351253</c:v>
                </c:pt>
                <c:pt idx="110">
                  <c:v>1.0423760454002391</c:v>
                </c:pt>
                <c:pt idx="111">
                  <c:v>1.0417040023894863</c:v>
                </c:pt>
                <c:pt idx="112">
                  <c:v>1.0327060931899643</c:v>
                </c:pt>
                <c:pt idx="113">
                  <c:v>1.0285618279569895</c:v>
                </c:pt>
                <c:pt idx="114">
                  <c:v>1.0229988052568699</c:v>
                </c:pt>
                <c:pt idx="115">
                  <c:v>1.0314740143369177</c:v>
                </c:pt>
                <c:pt idx="116">
                  <c:v>1.0303166069295102</c:v>
                </c:pt>
                <c:pt idx="117">
                  <c:v>1.0291965352449226</c:v>
                </c:pt>
                <c:pt idx="118">
                  <c:v>1.0209080047789727</c:v>
                </c:pt>
                <c:pt idx="119">
                  <c:v>1.0141875746714457</c:v>
                </c:pt>
                <c:pt idx="120">
                  <c:v>1.0165023894862606</c:v>
                </c:pt>
                <c:pt idx="121">
                  <c:v>1.0054136798088413</c:v>
                </c:pt>
                <c:pt idx="122">
                  <c:v>1.0159796893667863</c:v>
                </c:pt>
                <c:pt idx="123">
                  <c:v>1.0062350657108723</c:v>
                </c:pt>
                <c:pt idx="124">
                  <c:v>1.0187798685782559</c:v>
                </c:pt>
                <c:pt idx="125">
                  <c:v>1.0161663679808843</c:v>
                </c:pt>
                <c:pt idx="126">
                  <c:v>1.0197879330943846</c:v>
                </c:pt>
                <c:pt idx="127">
                  <c:v>1.032519414575866</c:v>
                </c:pt>
                <c:pt idx="128">
                  <c:v>1.0394638590203105</c:v>
                </c:pt>
                <c:pt idx="129">
                  <c:v>1.0347595579450415</c:v>
                </c:pt>
                <c:pt idx="130">
                  <c:v>1.0389784946236555</c:v>
                </c:pt>
                <c:pt idx="131">
                  <c:v>1.0423013739545997</c:v>
                </c:pt>
                <c:pt idx="132">
                  <c:v>1.0440561529271204</c:v>
                </c:pt>
                <c:pt idx="133">
                  <c:v>1.0396878733572281</c:v>
                </c:pt>
                <c:pt idx="134">
                  <c:v>1.0474910394265233</c:v>
                </c:pt>
                <c:pt idx="135">
                  <c:v>1.0465576463560335</c:v>
                </c:pt>
                <c:pt idx="136">
                  <c:v>1.0445415173237755</c:v>
                </c:pt>
                <c:pt idx="137">
                  <c:v>1.0433467741935485</c:v>
                </c:pt>
                <c:pt idx="138">
                  <c:v>1.0520833333333337</c:v>
                </c:pt>
                <c:pt idx="139">
                  <c:v>1.0503658900836323</c:v>
                </c:pt>
                <c:pt idx="140">
                  <c:v>1.0573476702508964</c:v>
                </c:pt>
                <c:pt idx="141">
                  <c:v>1.0592517921146956</c:v>
                </c:pt>
                <c:pt idx="142">
                  <c:v>1.0510379330943851</c:v>
                </c:pt>
                <c:pt idx="143">
                  <c:v>1.0484244324970136</c:v>
                </c:pt>
                <c:pt idx="144">
                  <c:v>1.0512246117084831</c:v>
                </c:pt>
                <c:pt idx="145">
                  <c:v>1.0431227598566313</c:v>
                </c:pt>
                <c:pt idx="146">
                  <c:v>1.0548461768219837</c:v>
                </c:pt>
                <c:pt idx="147">
                  <c:v>1.0589904420549587</c:v>
                </c:pt>
                <c:pt idx="148">
                  <c:v>1.0655241935483877</c:v>
                </c:pt>
                <c:pt idx="149">
                  <c:v>1.0655241935483877</c:v>
                </c:pt>
                <c:pt idx="150">
                  <c:v>1.066046893667862</c:v>
                </c:pt>
                <c:pt idx="151">
                  <c:v>1.0582810633213866</c:v>
                </c:pt>
                <c:pt idx="152">
                  <c:v>1.0583557347670258</c:v>
                </c:pt>
                <c:pt idx="153">
                  <c:v>1.056302270011948</c:v>
                </c:pt>
                <c:pt idx="154">
                  <c:v>1.0542861409796898</c:v>
                </c:pt>
                <c:pt idx="155">
                  <c:v>1.0580943847072883</c:v>
                </c:pt>
                <c:pt idx="156">
                  <c:v>1.0596998207885311</c:v>
                </c:pt>
                <c:pt idx="157">
                  <c:v>1.0661962365591404</c:v>
                </c:pt>
                <c:pt idx="158">
                  <c:v>1.068735065710873</c:v>
                </c:pt>
                <c:pt idx="159">
                  <c:v>1.0673536439665479</c:v>
                </c:pt>
                <c:pt idx="160">
                  <c:v>1.0676896654719243</c:v>
                </c:pt>
                <c:pt idx="161">
                  <c:v>1.0694444444444451</c:v>
                </c:pt>
                <c:pt idx="162">
                  <c:v>1.078479689366787</c:v>
                </c:pt>
                <c:pt idx="163">
                  <c:v>1.0838560334528082</c:v>
                </c:pt>
                <c:pt idx="164">
                  <c:v>1.0833333333333339</c:v>
                </c:pt>
                <c:pt idx="165">
                  <c:v>1.0862455197132623</c:v>
                </c:pt>
                <c:pt idx="166">
                  <c:v>1.0821385902031069</c:v>
                </c:pt>
                <c:pt idx="167">
                  <c:v>1.0821385902031069</c:v>
                </c:pt>
                <c:pt idx="168">
                  <c:v>1.0805331541218646</c:v>
                </c:pt>
                <c:pt idx="169">
                  <c:v>1.079562425328555</c:v>
                </c:pt>
                <c:pt idx="170">
                  <c:v>1.0714605734767033</c:v>
                </c:pt>
                <c:pt idx="171">
                  <c:v>1.0780316606929516</c:v>
                </c:pt>
                <c:pt idx="172">
                  <c:v>1.0729166666666674</c:v>
                </c:pt>
                <c:pt idx="173">
                  <c:v>1.0792264038231789</c:v>
                </c:pt>
                <c:pt idx="174">
                  <c:v>1.0839307048984477</c:v>
                </c:pt>
                <c:pt idx="175">
                  <c:v>1.0866935483870979</c:v>
                </c:pt>
                <c:pt idx="176">
                  <c:v>1.0857974910394277</c:v>
                </c:pt>
                <c:pt idx="177">
                  <c:v>1.0811678614097979</c:v>
                </c:pt>
                <c:pt idx="178">
                  <c:v>1.0863575268817216</c:v>
                </c:pt>
                <c:pt idx="179">
                  <c:v>1.0925925925925934</c:v>
                </c:pt>
                <c:pt idx="180">
                  <c:v>1.0942727001194752</c:v>
                </c:pt>
                <c:pt idx="181">
                  <c:v>1.0877389486260463</c:v>
                </c:pt>
                <c:pt idx="182">
                  <c:v>1.0884483273596186</c:v>
                </c:pt>
                <c:pt idx="183">
                  <c:v>1.0861335125448039</c:v>
                </c:pt>
                <c:pt idx="184">
                  <c:v>1.0842667264038242</c:v>
                </c:pt>
                <c:pt idx="185">
                  <c:v>1.082698626045401</c:v>
                </c:pt>
                <c:pt idx="186">
                  <c:v>1.0906137992831548</c:v>
                </c:pt>
                <c:pt idx="187">
                  <c:v>1.0885603345280772</c:v>
                </c:pt>
                <c:pt idx="188">
                  <c:v>1.0929659498207893</c:v>
                </c:pt>
                <c:pt idx="189">
                  <c:v>1.0871415770609327</c:v>
                </c:pt>
                <c:pt idx="190">
                  <c:v>1.0815785543608132</c:v>
                </c:pt>
                <c:pt idx="191">
                  <c:v>1.0717219235364406</c:v>
                </c:pt>
                <c:pt idx="192">
                  <c:v>1.0729913381123066</c:v>
                </c:pt>
                <c:pt idx="193">
                  <c:v>1.0709005376344094</c:v>
                </c:pt>
                <c:pt idx="194">
                  <c:v>1.0344982078853053</c:v>
                </c:pt>
                <c:pt idx="195">
                  <c:v>1.0333408004778979</c:v>
                </c:pt>
                <c:pt idx="196">
                  <c:v>1.0287858422939076</c:v>
                </c:pt>
                <c:pt idx="197">
                  <c:v>1.032706093189965</c:v>
                </c:pt>
                <c:pt idx="198">
                  <c:v>1.0470430107526889</c:v>
                </c:pt>
                <c:pt idx="199">
                  <c:v>1.0431600955794511</c:v>
                </c:pt>
                <c:pt idx="200">
                  <c:v>1.0346848864994034</c:v>
                </c:pt>
                <c:pt idx="201">
                  <c:v>1.0341995221027487</c:v>
                </c:pt>
                <c:pt idx="202">
                  <c:v>1.0116114097968942</c:v>
                </c:pt>
                <c:pt idx="203">
                  <c:v>1.0204973118279577</c:v>
                </c:pt>
                <c:pt idx="204">
                  <c:v>0.99828255675029942</c:v>
                </c:pt>
                <c:pt idx="205">
                  <c:v>0.99283154121863881</c:v>
                </c:pt>
                <c:pt idx="206">
                  <c:v>1.0035842293906818</c:v>
                </c:pt>
                <c:pt idx="207">
                  <c:v>0.98443100358423019</c:v>
                </c:pt>
                <c:pt idx="208">
                  <c:v>1.0104913381123066</c:v>
                </c:pt>
                <c:pt idx="209">
                  <c:v>1.0140382317801682</c:v>
                </c:pt>
                <c:pt idx="210">
                  <c:v>1.0257989844683402</c:v>
                </c:pt>
                <c:pt idx="211">
                  <c:v>1.017174432497014</c:v>
                </c:pt>
                <c:pt idx="212">
                  <c:v>1.0204599761051383</c:v>
                </c:pt>
                <c:pt idx="213">
                  <c:v>1.0362903225806461</c:v>
                </c:pt>
                <c:pt idx="214">
                  <c:v>1.0458109318996425</c:v>
                </c:pt>
                <c:pt idx="215">
                  <c:v>1.0417786738351262</c:v>
                </c:pt>
                <c:pt idx="216">
                  <c:v>1.034908900836321</c:v>
                </c:pt>
                <c:pt idx="217">
                  <c:v>1.0196012544802875</c:v>
                </c:pt>
                <c:pt idx="218">
                  <c:v>1.0235961768219843</c:v>
                </c:pt>
                <c:pt idx="219">
                  <c:v>1.0035095579450426</c:v>
                </c:pt>
                <c:pt idx="220">
                  <c:v>1.0147476105137405</c:v>
                </c:pt>
                <c:pt idx="221">
                  <c:v>1.0194519115890093</c:v>
                </c:pt>
                <c:pt idx="222">
                  <c:v>0.99074074074074159</c:v>
                </c:pt>
                <c:pt idx="223">
                  <c:v>0.99260752688172127</c:v>
                </c:pt>
                <c:pt idx="224">
                  <c:v>0.98260155316607012</c:v>
                </c:pt>
                <c:pt idx="225">
                  <c:v>0.99230884109916451</c:v>
                </c:pt>
                <c:pt idx="226">
                  <c:v>0.99439964157706184</c:v>
                </c:pt>
                <c:pt idx="227">
                  <c:v>1.0065710872162497</c:v>
                </c:pt>
                <c:pt idx="228">
                  <c:v>1.0219160692951026</c:v>
                </c:pt>
                <c:pt idx="229">
                  <c:v>1.0222894265232987</c:v>
                </c:pt>
                <c:pt idx="230">
                  <c:v>1.0464456391875758</c:v>
                </c:pt>
                <c:pt idx="231">
                  <c:v>1.0393145161290336</c:v>
                </c:pt>
                <c:pt idx="232">
                  <c:v>0.99283154121863937</c:v>
                </c:pt>
                <c:pt idx="233">
                  <c:v>1.0060483870967756</c:v>
                </c:pt>
                <c:pt idx="234">
                  <c:v>0.98331093189964303</c:v>
                </c:pt>
                <c:pt idx="235">
                  <c:v>0.99932795698924892</c:v>
                </c:pt>
                <c:pt idx="236">
                  <c:v>0.99861857825567657</c:v>
                </c:pt>
                <c:pt idx="237">
                  <c:v>0.99507168458781503</c:v>
                </c:pt>
                <c:pt idx="238">
                  <c:v>0.9817801672640396</c:v>
                </c:pt>
                <c:pt idx="239">
                  <c:v>0.96848864994026418</c:v>
                </c:pt>
                <c:pt idx="240">
                  <c:v>0.9602747909199536</c:v>
                </c:pt>
                <c:pt idx="241">
                  <c:v>0.95269563918757605</c:v>
                </c:pt>
                <c:pt idx="242">
                  <c:v>0.93287037037037179</c:v>
                </c:pt>
                <c:pt idx="243">
                  <c:v>0.9212216248506585</c:v>
                </c:pt>
                <c:pt idx="244">
                  <c:v>0.89247311827957121</c:v>
                </c:pt>
                <c:pt idx="245">
                  <c:v>0.88101105137395586</c:v>
                </c:pt>
                <c:pt idx="246">
                  <c:v>0.90565262843488781</c:v>
                </c:pt>
                <c:pt idx="247">
                  <c:v>0.93182497013142307</c:v>
                </c:pt>
                <c:pt idx="248">
                  <c:v>0.93175029868578385</c:v>
                </c:pt>
                <c:pt idx="249">
                  <c:v>0.91838410991636921</c:v>
                </c:pt>
                <c:pt idx="250">
                  <c:v>0.92678464755077772</c:v>
                </c:pt>
                <c:pt idx="251">
                  <c:v>0.92439516129032384</c:v>
                </c:pt>
                <c:pt idx="252">
                  <c:v>0.94343637992831664</c:v>
                </c:pt>
                <c:pt idx="253">
                  <c:v>0.9588560334528089</c:v>
                </c:pt>
                <c:pt idx="254">
                  <c:v>0.96161887694145887</c:v>
                </c:pt>
                <c:pt idx="255">
                  <c:v>0.95676523297491167</c:v>
                </c:pt>
                <c:pt idx="256">
                  <c:v>0.96206690561529418</c:v>
                </c:pt>
                <c:pt idx="257">
                  <c:v>0.95900537634408745</c:v>
                </c:pt>
                <c:pt idx="258">
                  <c:v>0.96258960573476837</c:v>
                </c:pt>
                <c:pt idx="259">
                  <c:v>0.97382765830346596</c:v>
                </c:pt>
                <c:pt idx="260">
                  <c:v>0.97076612903225923</c:v>
                </c:pt>
                <c:pt idx="261">
                  <c:v>0.98932198327359744</c:v>
                </c:pt>
                <c:pt idx="262">
                  <c:v>0.9887246117084838</c:v>
                </c:pt>
                <c:pt idx="263">
                  <c:v>0.98570041816009668</c:v>
                </c:pt>
                <c:pt idx="264">
                  <c:v>0.98271356033452917</c:v>
                </c:pt>
                <c:pt idx="265">
                  <c:v>0.99167413381123182</c:v>
                </c:pt>
                <c:pt idx="266">
                  <c:v>0.9833856033452818</c:v>
                </c:pt>
                <c:pt idx="267">
                  <c:v>0.98536439665472042</c:v>
                </c:pt>
                <c:pt idx="268">
                  <c:v>0.98977001194743253</c:v>
                </c:pt>
                <c:pt idx="269">
                  <c:v>0.99876792114695456</c:v>
                </c:pt>
                <c:pt idx="270">
                  <c:v>1.0086245519713273</c:v>
                </c:pt>
                <c:pt idx="271">
                  <c:v>1.0084752090800491</c:v>
                </c:pt>
                <c:pt idx="272">
                  <c:v>1.0171744324970142</c:v>
                </c:pt>
                <c:pt idx="273">
                  <c:v>1.0184811827957001</c:v>
                </c:pt>
                <c:pt idx="274">
                  <c:v>1.0115740740740753</c:v>
                </c:pt>
                <c:pt idx="275">
                  <c:v>1.0033975507765842</c:v>
                </c:pt>
                <c:pt idx="276">
                  <c:v>1.0125448028673847</c:v>
                </c:pt>
                <c:pt idx="277">
                  <c:v>1.0170997610513752</c:v>
                </c:pt>
                <c:pt idx="278">
                  <c:v>1.026844384707289</c:v>
                </c:pt>
                <c:pt idx="279">
                  <c:v>1.0221774193548399</c:v>
                </c:pt>
                <c:pt idx="280">
                  <c:v>1.0318100358422952</c:v>
                </c:pt>
                <c:pt idx="281">
                  <c:v>1.0322629181600969</c:v>
                </c:pt>
                <c:pt idx="282">
                  <c:v>1.0372237156511364</c:v>
                </c:pt>
                <c:pt idx="283">
                  <c:v>1.0368130227001207</c:v>
                </c:pt>
                <c:pt idx="284">
                  <c:v>1.0383437873357242</c:v>
                </c:pt>
                <c:pt idx="285">
                  <c:v>1.0481257467144578</c:v>
                </c:pt>
                <c:pt idx="286">
                  <c:v>1.0421520310633225</c:v>
                </c:pt>
                <c:pt idx="287">
                  <c:v>1.0398745519713273</c:v>
                </c:pt>
                <c:pt idx="288">
                  <c:v>1.0415173237753894</c:v>
                </c:pt>
                <c:pt idx="289">
                  <c:v>1.0470430107526894</c:v>
                </c:pt>
                <c:pt idx="290">
                  <c:v>1.0513739545997622</c:v>
                </c:pt>
                <c:pt idx="291">
                  <c:v>1.0436827956989259</c:v>
                </c:pt>
                <c:pt idx="292">
                  <c:v>1.0422267025089615</c:v>
                </c:pt>
                <c:pt idx="293">
                  <c:v>1.0335648148148158</c:v>
                </c:pt>
                <c:pt idx="294">
                  <c:v>1.0190412186379938</c:v>
                </c:pt>
                <c:pt idx="295">
                  <c:v>1.0277031063321396</c:v>
                </c:pt>
                <c:pt idx="296">
                  <c:v>1.0418906810035853</c:v>
                </c:pt>
                <c:pt idx="297">
                  <c:v>1.0471923536439678</c:v>
                </c:pt>
                <c:pt idx="298">
                  <c:v>1.0505152329749117</c:v>
                </c:pt>
                <c:pt idx="299">
                  <c:v>1.0474163679808854</c:v>
                </c:pt>
                <c:pt idx="300">
                  <c:v>1.0511872759856644</c:v>
                </c:pt>
                <c:pt idx="301">
                  <c:v>1.0585050776583047</c:v>
                </c:pt>
                <c:pt idx="302">
                  <c:v>1.0534647550776597</c:v>
                </c:pt>
                <c:pt idx="303">
                  <c:v>1.0477897252090813</c:v>
                </c:pt>
                <c:pt idx="304">
                  <c:v>1.0574223416965367</c:v>
                </c:pt>
                <c:pt idx="305">
                  <c:v>1.0411813022700134</c:v>
                </c:pt>
                <c:pt idx="306">
                  <c:v>1.0490964755077672</c:v>
                </c:pt>
                <c:pt idx="307">
                  <c:v>1.0495445041816023</c:v>
                </c:pt>
                <c:pt idx="308">
                  <c:v>1.0467069892473133</c:v>
                </c:pt>
                <c:pt idx="309">
                  <c:v>1.0543234767025103</c:v>
                </c:pt>
                <c:pt idx="310">
                  <c:v>1.0629480286738364</c:v>
                </c:pt>
                <c:pt idx="311">
                  <c:v>1.0679510155316621</c:v>
                </c:pt>
                <c:pt idx="312">
                  <c:v>1.0727299880525698</c:v>
                </c:pt>
                <c:pt idx="313">
                  <c:v>1.0707138590203116</c:v>
                </c:pt>
                <c:pt idx="314">
                  <c:v>1.0749701314217455</c:v>
                </c:pt>
                <c:pt idx="315">
                  <c:v>1.0756421744324982</c:v>
                </c:pt>
                <c:pt idx="316">
                  <c:v>1.0742234169653537</c:v>
                </c:pt>
                <c:pt idx="317">
                  <c:v>1.0744100955794516</c:v>
                </c:pt>
                <c:pt idx="318">
                  <c:v>1.0783676821983286</c:v>
                </c:pt>
                <c:pt idx="319">
                  <c:v>1.0827359617682211</c:v>
                </c:pt>
                <c:pt idx="320">
                  <c:v>1.0836320191158912</c:v>
                </c:pt>
                <c:pt idx="321">
                  <c:v>1.0862828554360824</c:v>
                </c:pt>
                <c:pt idx="322">
                  <c:v>1.0879629629629639</c:v>
                </c:pt>
                <c:pt idx="323">
                  <c:v>1.0831093189964169</c:v>
                </c:pt>
                <c:pt idx="324">
                  <c:v>1.0796370967741948</c:v>
                </c:pt>
                <c:pt idx="325">
                  <c:v>1.0852747909199534</c:v>
                </c:pt>
                <c:pt idx="326">
                  <c:v>1.0931526284348878</c:v>
                </c:pt>
                <c:pt idx="327">
                  <c:v>1.0906511350059749</c:v>
                </c:pt>
                <c:pt idx="328">
                  <c:v>1.0905764635603357</c:v>
                </c:pt>
                <c:pt idx="329">
                  <c:v>1.0958408004778981</c:v>
                </c:pt>
                <c:pt idx="330">
                  <c:v>1.0957661290322589</c:v>
                </c:pt>
                <c:pt idx="331">
                  <c:v>1.100358422939069</c:v>
                </c:pt>
                <c:pt idx="332">
                  <c:v>1.0890083632019123</c:v>
                </c:pt>
                <c:pt idx="333">
                  <c:v>1.093264635603346</c:v>
                </c:pt>
                <c:pt idx="334">
                  <c:v>1.079935782556751</c:v>
                </c:pt>
                <c:pt idx="335">
                  <c:v>1.0832959976105145</c:v>
                </c:pt>
                <c:pt idx="336">
                  <c:v>1.0735140382317809</c:v>
                </c:pt>
                <c:pt idx="337">
                  <c:v>1.0649268219832744</c:v>
                </c:pt>
                <c:pt idx="338">
                  <c:v>1.0663829151732385</c:v>
                </c:pt>
                <c:pt idx="339">
                  <c:v>1.0544354838709684</c:v>
                </c:pt>
                <c:pt idx="340">
                  <c:v>1.0528300477897259</c:v>
                </c:pt>
                <c:pt idx="341">
                  <c:v>1.051336618876942</c:v>
                </c:pt>
                <c:pt idx="342">
                  <c:v>1.0672043010752694</c:v>
                </c:pt>
                <c:pt idx="343">
                  <c:v>1.0645908004778979</c:v>
                </c:pt>
                <c:pt idx="344">
                  <c:v>1.0605585424133819</c:v>
                </c:pt>
                <c:pt idx="345">
                  <c:v>1.06716696535245</c:v>
                </c:pt>
                <c:pt idx="346">
                  <c:v>1.0657482078853056</c:v>
                </c:pt>
                <c:pt idx="347">
                  <c:v>1.0571983273596188</c:v>
                </c:pt>
                <c:pt idx="348">
                  <c:v>1.0593637992831553</c:v>
                </c:pt>
                <c:pt idx="349">
                  <c:v>1.0569369772998816</c:v>
                </c:pt>
                <c:pt idx="350">
                  <c:v>1.0413306451612916</c:v>
                </c:pt>
                <c:pt idx="351">
                  <c:v>1.0420773596176833</c:v>
                </c:pt>
                <c:pt idx="352">
                  <c:v>1.0312126642771815</c:v>
                </c:pt>
                <c:pt idx="353">
                  <c:v>1.0278897849462378</c:v>
                </c:pt>
                <c:pt idx="354">
                  <c:v>1.0346475507765844</c:v>
                </c:pt>
                <c:pt idx="355">
                  <c:v>1.0540994623655928</c:v>
                </c:pt>
                <c:pt idx="356">
                  <c:v>1.057683691756274</c:v>
                </c:pt>
                <c:pt idx="357">
                  <c:v>1.0675403225806468</c:v>
                </c:pt>
                <c:pt idx="358">
                  <c:v>1.0803838112305872</c:v>
                </c:pt>
                <c:pt idx="359">
                  <c:v>1.0864321983273615</c:v>
                </c:pt>
                <c:pt idx="360">
                  <c:v>1.0776583034647569</c:v>
                </c:pt>
                <c:pt idx="361">
                  <c:v>1.0804958183990461</c:v>
                </c:pt>
                <c:pt idx="362">
                  <c:v>1.0799731182795718</c:v>
                </c:pt>
                <c:pt idx="363">
                  <c:v>1.0809438470728812</c:v>
                </c:pt>
                <c:pt idx="364">
                  <c:v>1.0879256272401452</c:v>
                </c:pt>
                <c:pt idx="365">
                  <c:v>1.0922565710872181</c:v>
                </c:pt>
                <c:pt idx="366">
                  <c:v>1.1052867383512563</c:v>
                </c:pt>
                <c:pt idx="367">
                  <c:v>1.0981556152927139</c:v>
                </c:pt>
                <c:pt idx="368">
                  <c:v>1.09852897252091</c:v>
                </c:pt>
                <c:pt idx="369">
                  <c:v>1.0965501792114714</c:v>
                </c:pt>
                <c:pt idx="370">
                  <c:v>1.0892697132616507</c:v>
                </c:pt>
                <c:pt idx="371">
                  <c:v>1.0876269414575885</c:v>
                </c:pt>
                <c:pt idx="372">
                  <c:v>1.0923685782556769</c:v>
                </c:pt>
                <c:pt idx="373">
                  <c:v>1.1076762246117104</c:v>
                </c:pt>
                <c:pt idx="374">
                  <c:v>1.103681302270014</c:v>
                </c:pt>
                <c:pt idx="375">
                  <c:v>1.1095430107526902</c:v>
                </c:pt>
                <c:pt idx="376">
                  <c:v>1.1105137395459996</c:v>
                </c:pt>
                <c:pt idx="377">
                  <c:v>1.1089083034647571</c:v>
                </c:pt>
                <c:pt idx="378">
                  <c:v>1.103419952210277</c:v>
                </c:pt>
                <c:pt idx="379">
                  <c:v>1.113985961768222</c:v>
                </c:pt>
                <c:pt idx="380">
                  <c:v>1.1175328554360833</c:v>
                </c:pt>
                <c:pt idx="381">
                  <c:v>1.1195116487455219</c:v>
                </c:pt>
                <c:pt idx="382">
                  <c:v>1.1242906212664296</c:v>
                </c:pt>
                <c:pt idx="383">
                  <c:v>1.1224985065710891</c:v>
                </c:pt>
                <c:pt idx="384">
                  <c:v>1.1191382915173256</c:v>
                </c:pt>
                <c:pt idx="385">
                  <c:v>1.1095803464755094</c:v>
                </c:pt>
                <c:pt idx="386">
                  <c:v>1.1202210274790938</c:v>
                </c:pt>
                <c:pt idx="387">
                  <c:v>1.1111484468339325</c:v>
                </c:pt>
                <c:pt idx="388">
                  <c:v>1.1168608124253303</c:v>
                </c:pt>
                <c:pt idx="389">
                  <c:v>1.1170474910394284</c:v>
                </c:pt>
                <c:pt idx="390">
                  <c:v>1.1235812425328573</c:v>
                </c:pt>
                <c:pt idx="391">
                  <c:v>1.1229091995221046</c:v>
                </c:pt>
                <c:pt idx="392">
                  <c:v>1.127090800477899</c:v>
                </c:pt>
                <c:pt idx="393">
                  <c:v>1.1197356630824391</c:v>
                </c:pt>
                <c:pt idx="394">
                  <c:v>1.1237679211469551</c:v>
                </c:pt>
                <c:pt idx="395">
                  <c:v>1.1111111111111127</c:v>
                </c:pt>
                <c:pt idx="396">
                  <c:v>1.097110215053765</c:v>
                </c:pt>
                <c:pt idx="397">
                  <c:v>1.0756048387096788</c:v>
                </c:pt>
                <c:pt idx="398">
                  <c:v>1.0674656511350076</c:v>
                </c:pt>
                <c:pt idx="399">
                  <c:v>1.0618279569892488</c:v>
                </c:pt>
                <c:pt idx="400">
                  <c:v>1.0813172043010768</c:v>
                </c:pt>
                <c:pt idx="401">
                  <c:v>1.0923685782556765</c:v>
                </c:pt>
                <c:pt idx="402">
                  <c:v>1.0825866188769429</c:v>
                </c:pt>
                <c:pt idx="403">
                  <c:v>1.0742980884109932</c:v>
                </c:pt>
                <c:pt idx="404">
                  <c:v>1.0755301672640396</c:v>
                </c:pt>
                <c:pt idx="405">
                  <c:v>1.0636200716845892</c:v>
                </c:pt>
                <c:pt idx="406">
                  <c:v>1.0695937873357244</c:v>
                </c:pt>
                <c:pt idx="407">
                  <c:v>1.0909124850657124</c:v>
                </c:pt>
                <c:pt idx="408">
                  <c:v>1.0893443847072894</c:v>
                </c:pt>
                <c:pt idx="409">
                  <c:v>1.0919952210274808</c:v>
                </c:pt>
                <c:pt idx="410">
                  <c:v>1.0947954002389504</c:v>
                </c:pt>
                <c:pt idx="411">
                  <c:v>1.0861708482676242</c:v>
                </c:pt>
                <c:pt idx="412">
                  <c:v>1.0725433094384724</c:v>
                </c:pt>
                <c:pt idx="413">
                  <c:v>1.0810185185185204</c:v>
                </c:pt>
                <c:pt idx="414">
                  <c:v>1.0683243727598584</c:v>
                </c:pt>
                <c:pt idx="415">
                  <c:v>1.0891577060931918</c:v>
                </c:pt>
                <c:pt idx="416">
                  <c:v>1.0984916367980901</c:v>
                </c:pt>
                <c:pt idx="417">
                  <c:v>1.0848640979689381</c:v>
                </c:pt>
                <c:pt idx="418">
                  <c:v>1.0944593787335737</c:v>
                </c:pt>
                <c:pt idx="419">
                  <c:v>1.1080869175627255</c:v>
                </c:pt>
                <c:pt idx="420">
                  <c:v>1.1132392473118293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B-42E7-AEEE-C9FFC35B6314}"/>
            </c:ext>
          </c:extLst>
        </c:ser>
        <c:ser>
          <c:idx val="4"/>
          <c:order val="4"/>
          <c:tx>
            <c:strRef>
              <c:f>test_y_df!$F$1</c:f>
              <c:strCache>
                <c:ptCount val="1"/>
                <c:pt idx="0">
                  <c:v>position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test_y_df!$A$2:$A$423</c:f>
              <c:numCache>
                <c:formatCode>m/d/yyyy</c:formatCode>
                <c:ptCount val="422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43286</c:v>
                </c:pt>
                <c:pt idx="127">
                  <c:v>43287</c:v>
                </c:pt>
                <c:pt idx="128">
                  <c:v>43290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43297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43311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43318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43325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43339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43356</c:v>
                </c:pt>
                <c:pt idx="176">
                  <c:v>43357</c:v>
                </c:pt>
                <c:pt idx="177">
                  <c:v>43360</c:v>
                </c:pt>
                <c:pt idx="178">
                  <c:v>43361</c:v>
                </c:pt>
                <c:pt idx="179">
                  <c:v>43362</c:v>
                </c:pt>
                <c:pt idx="180">
                  <c:v>43363</c:v>
                </c:pt>
                <c:pt idx="181">
                  <c:v>43364</c:v>
                </c:pt>
                <c:pt idx="182">
                  <c:v>43367</c:v>
                </c:pt>
                <c:pt idx="183">
                  <c:v>43368</c:v>
                </c:pt>
                <c:pt idx="184">
                  <c:v>43369</c:v>
                </c:pt>
                <c:pt idx="185">
                  <c:v>43370</c:v>
                </c:pt>
                <c:pt idx="186">
                  <c:v>43371</c:v>
                </c:pt>
                <c:pt idx="187">
                  <c:v>43374</c:v>
                </c:pt>
                <c:pt idx="188">
                  <c:v>43375</c:v>
                </c:pt>
                <c:pt idx="189">
                  <c:v>43376</c:v>
                </c:pt>
                <c:pt idx="190">
                  <c:v>43377</c:v>
                </c:pt>
                <c:pt idx="191">
                  <c:v>43378</c:v>
                </c:pt>
                <c:pt idx="192">
                  <c:v>43381</c:v>
                </c:pt>
                <c:pt idx="193">
                  <c:v>43382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43416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43423</c:v>
                </c:pt>
                <c:pt idx="223">
                  <c:v>43424</c:v>
                </c:pt>
                <c:pt idx="224">
                  <c:v>43425</c:v>
                </c:pt>
                <c:pt idx="225">
                  <c:v>43427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43440</c:v>
                </c:pt>
                <c:pt idx="234">
                  <c:v>43441</c:v>
                </c:pt>
                <c:pt idx="235">
                  <c:v>43444</c:v>
                </c:pt>
                <c:pt idx="236">
                  <c:v>43445</c:v>
                </c:pt>
                <c:pt idx="237">
                  <c:v>43446</c:v>
                </c:pt>
                <c:pt idx="238">
                  <c:v>43447</c:v>
                </c:pt>
                <c:pt idx="239">
                  <c:v>43448</c:v>
                </c:pt>
                <c:pt idx="240">
                  <c:v>43451</c:v>
                </c:pt>
                <c:pt idx="241">
                  <c:v>43452</c:v>
                </c:pt>
                <c:pt idx="242">
                  <c:v>43453</c:v>
                </c:pt>
                <c:pt idx="243">
                  <c:v>43454</c:v>
                </c:pt>
                <c:pt idx="244">
                  <c:v>43455</c:v>
                </c:pt>
                <c:pt idx="245">
                  <c:v>43458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43465</c:v>
                </c:pt>
                <c:pt idx="250">
                  <c:v>43467</c:v>
                </c:pt>
                <c:pt idx="251">
                  <c:v>43468</c:v>
                </c:pt>
                <c:pt idx="252">
                  <c:v>43469</c:v>
                </c:pt>
                <c:pt idx="253">
                  <c:v>43472</c:v>
                </c:pt>
                <c:pt idx="254">
                  <c:v>43473</c:v>
                </c:pt>
                <c:pt idx="255">
                  <c:v>43474</c:v>
                </c:pt>
                <c:pt idx="256">
                  <c:v>43475</c:v>
                </c:pt>
                <c:pt idx="257">
                  <c:v>43476</c:v>
                </c:pt>
                <c:pt idx="258">
                  <c:v>43479</c:v>
                </c:pt>
                <c:pt idx="259">
                  <c:v>43480</c:v>
                </c:pt>
                <c:pt idx="260">
                  <c:v>43481</c:v>
                </c:pt>
                <c:pt idx="261">
                  <c:v>43482</c:v>
                </c:pt>
                <c:pt idx="262">
                  <c:v>43483</c:v>
                </c:pt>
                <c:pt idx="263">
                  <c:v>43487</c:v>
                </c:pt>
                <c:pt idx="264">
                  <c:v>43488</c:v>
                </c:pt>
                <c:pt idx="265">
                  <c:v>43489</c:v>
                </c:pt>
                <c:pt idx="266">
                  <c:v>43490</c:v>
                </c:pt>
                <c:pt idx="267">
                  <c:v>43493</c:v>
                </c:pt>
                <c:pt idx="268">
                  <c:v>43494</c:v>
                </c:pt>
                <c:pt idx="269">
                  <c:v>43495</c:v>
                </c:pt>
                <c:pt idx="270">
                  <c:v>43496</c:v>
                </c:pt>
                <c:pt idx="271">
                  <c:v>43497</c:v>
                </c:pt>
                <c:pt idx="272">
                  <c:v>43500</c:v>
                </c:pt>
                <c:pt idx="273">
                  <c:v>43501</c:v>
                </c:pt>
                <c:pt idx="274">
                  <c:v>43502</c:v>
                </c:pt>
                <c:pt idx="275">
                  <c:v>43503</c:v>
                </c:pt>
                <c:pt idx="276">
                  <c:v>43504</c:v>
                </c:pt>
                <c:pt idx="277">
                  <c:v>43507</c:v>
                </c:pt>
                <c:pt idx="278">
                  <c:v>43508</c:v>
                </c:pt>
                <c:pt idx="279">
                  <c:v>43509</c:v>
                </c:pt>
                <c:pt idx="280">
                  <c:v>43510</c:v>
                </c:pt>
                <c:pt idx="281">
                  <c:v>43511</c:v>
                </c:pt>
                <c:pt idx="282">
                  <c:v>43515</c:v>
                </c:pt>
                <c:pt idx="283">
                  <c:v>43516</c:v>
                </c:pt>
                <c:pt idx="284">
                  <c:v>43517</c:v>
                </c:pt>
                <c:pt idx="285">
                  <c:v>43518</c:v>
                </c:pt>
                <c:pt idx="286">
                  <c:v>43521</c:v>
                </c:pt>
                <c:pt idx="287">
                  <c:v>43522</c:v>
                </c:pt>
                <c:pt idx="288">
                  <c:v>43523</c:v>
                </c:pt>
                <c:pt idx="289">
                  <c:v>43524</c:v>
                </c:pt>
                <c:pt idx="290">
                  <c:v>43525</c:v>
                </c:pt>
                <c:pt idx="291">
                  <c:v>43528</c:v>
                </c:pt>
                <c:pt idx="292">
                  <c:v>43529</c:v>
                </c:pt>
                <c:pt idx="293">
                  <c:v>43530</c:v>
                </c:pt>
                <c:pt idx="294">
                  <c:v>43531</c:v>
                </c:pt>
                <c:pt idx="295">
                  <c:v>43532</c:v>
                </c:pt>
                <c:pt idx="296">
                  <c:v>43535</c:v>
                </c:pt>
                <c:pt idx="297">
                  <c:v>43536</c:v>
                </c:pt>
                <c:pt idx="298">
                  <c:v>43537</c:v>
                </c:pt>
                <c:pt idx="299">
                  <c:v>43538</c:v>
                </c:pt>
                <c:pt idx="300">
                  <c:v>43539</c:v>
                </c:pt>
                <c:pt idx="301">
                  <c:v>43542</c:v>
                </c:pt>
                <c:pt idx="302">
                  <c:v>43543</c:v>
                </c:pt>
                <c:pt idx="303">
                  <c:v>43544</c:v>
                </c:pt>
                <c:pt idx="304">
                  <c:v>43545</c:v>
                </c:pt>
                <c:pt idx="305">
                  <c:v>43546</c:v>
                </c:pt>
                <c:pt idx="306">
                  <c:v>43549</c:v>
                </c:pt>
                <c:pt idx="307">
                  <c:v>43550</c:v>
                </c:pt>
                <c:pt idx="308">
                  <c:v>43551</c:v>
                </c:pt>
                <c:pt idx="309">
                  <c:v>43552</c:v>
                </c:pt>
                <c:pt idx="310">
                  <c:v>43553</c:v>
                </c:pt>
                <c:pt idx="311">
                  <c:v>43556</c:v>
                </c:pt>
                <c:pt idx="312">
                  <c:v>43557</c:v>
                </c:pt>
                <c:pt idx="313">
                  <c:v>43558</c:v>
                </c:pt>
                <c:pt idx="314">
                  <c:v>43559</c:v>
                </c:pt>
                <c:pt idx="315">
                  <c:v>43560</c:v>
                </c:pt>
                <c:pt idx="316">
                  <c:v>43563</c:v>
                </c:pt>
                <c:pt idx="317">
                  <c:v>43564</c:v>
                </c:pt>
                <c:pt idx="318">
                  <c:v>43565</c:v>
                </c:pt>
                <c:pt idx="319">
                  <c:v>43566</c:v>
                </c:pt>
                <c:pt idx="320">
                  <c:v>43567</c:v>
                </c:pt>
                <c:pt idx="321">
                  <c:v>43570</c:v>
                </c:pt>
                <c:pt idx="322">
                  <c:v>43571</c:v>
                </c:pt>
                <c:pt idx="323">
                  <c:v>43572</c:v>
                </c:pt>
                <c:pt idx="324">
                  <c:v>43573</c:v>
                </c:pt>
                <c:pt idx="325">
                  <c:v>43577</c:v>
                </c:pt>
                <c:pt idx="326">
                  <c:v>43578</c:v>
                </c:pt>
                <c:pt idx="327">
                  <c:v>43579</c:v>
                </c:pt>
                <c:pt idx="328">
                  <c:v>43580</c:v>
                </c:pt>
                <c:pt idx="329">
                  <c:v>43581</c:v>
                </c:pt>
                <c:pt idx="330">
                  <c:v>43584</c:v>
                </c:pt>
                <c:pt idx="331">
                  <c:v>43585</c:v>
                </c:pt>
                <c:pt idx="332">
                  <c:v>43586</c:v>
                </c:pt>
                <c:pt idx="333">
                  <c:v>43587</c:v>
                </c:pt>
                <c:pt idx="334">
                  <c:v>43588</c:v>
                </c:pt>
                <c:pt idx="335">
                  <c:v>43591</c:v>
                </c:pt>
                <c:pt idx="336">
                  <c:v>43592</c:v>
                </c:pt>
                <c:pt idx="337">
                  <c:v>43593</c:v>
                </c:pt>
                <c:pt idx="338">
                  <c:v>43594</c:v>
                </c:pt>
                <c:pt idx="339">
                  <c:v>43595</c:v>
                </c:pt>
                <c:pt idx="340">
                  <c:v>43598</c:v>
                </c:pt>
                <c:pt idx="341">
                  <c:v>43599</c:v>
                </c:pt>
                <c:pt idx="342">
                  <c:v>43600</c:v>
                </c:pt>
                <c:pt idx="343">
                  <c:v>43601</c:v>
                </c:pt>
                <c:pt idx="344">
                  <c:v>43602</c:v>
                </c:pt>
                <c:pt idx="345">
                  <c:v>43605</c:v>
                </c:pt>
                <c:pt idx="346">
                  <c:v>43606</c:v>
                </c:pt>
                <c:pt idx="347">
                  <c:v>43607</c:v>
                </c:pt>
                <c:pt idx="348">
                  <c:v>43608</c:v>
                </c:pt>
                <c:pt idx="349">
                  <c:v>43609</c:v>
                </c:pt>
                <c:pt idx="350">
                  <c:v>43613</c:v>
                </c:pt>
                <c:pt idx="351">
                  <c:v>43614</c:v>
                </c:pt>
                <c:pt idx="352">
                  <c:v>43615</c:v>
                </c:pt>
                <c:pt idx="353">
                  <c:v>43616</c:v>
                </c:pt>
                <c:pt idx="354">
                  <c:v>43619</c:v>
                </c:pt>
                <c:pt idx="355">
                  <c:v>43620</c:v>
                </c:pt>
                <c:pt idx="356">
                  <c:v>43621</c:v>
                </c:pt>
                <c:pt idx="357">
                  <c:v>43622</c:v>
                </c:pt>
                <c:pt idx="358">
                  <c:v>43623</c:v>
                </c:pt>
                <c:pt idx="359">
                  <c:v>43626</c:v>
                </c:pt>
                <c:pt idx="360">
                  <c:v>43627</c:v>
                </c:pt>
                <c:pt idx="361">
                  <c:v>43628</c:v>
                </c:pt>
                <c:pt idx="362">
                  <c:v>43629</c:v>
                </c:pt>
                <c:pt idx="363">
                  <c:v>43630</c:v>
                </c:pt>
                <c:pt idx="364">
                  <c:v>43633</c:v>
                </c:pt>
                <c:pt idx="365">
                  <c:v>43634</c:v>
                </c:pt>
                <c:pt idx="366">
                  <c:v>43635</c:v>
                </c:pt>
                <c:pt idx="367">
                  <c:v>43636</c:v>
                </c:pt>
                <c:pt idx="368">
                  <c:v>43637</c:v>
                </c:pt>
                <c:pt idx="369">
                  <c:v>43640</c:v>
                </c:pt>
                <c:pt idx="370">
                  <c:v>43641</c:v>
                </c:pt>
                <c:pt idx="371">
                  <c:v>43642</c:v>
                </c:pt>
                <c:pt idx="372">
                  <c:v>43643</c:v>
                </c:pt>
                <c:pt idx="373">
                  <c:v>43644</c:v>
                </c:pt>
                <c:pt idx="374">
                  <c:v>43647</c:v>
                </c:pt>
                <c:pt idx="375">
                  <c:v>43648</c:v>
                </c:pt>
                <c:pt idx="376">
                  <c:v>43649</c:v>
                </c:pt>
                <c:pt idx="377">
                  <c:v>43651</c:v>
                </c:pt>
                <c:pt idx="378">
                  <c:v>43654</c:v>
                </c:pt>
                <c:pt idx="379">
                  <c:v>43655</c:v>
                </c:pt>
                <c:pt idx="380">
                  <c:v>43656</c:v>
                </c:pt>
                <c:pt idx="381">
                  <c:v>43657</c:v>
                </c:pt>
                <c:pt idx="382">
                  <c:v>43658</c:v>
                </c:pt>
                <c:pt idx="383">
                  <c:v>43661</c:v>
                </c:pt>
                <c:pt idx="384">
                  <c:v>43662</c:v>
                </c:pt>
                <c:pt idx="385">
                  <c:v>43663</c:v>
                </c:pt>
                <c:pt idx="386">
                  <c:v>43664</c:v>
                </c:pt>
                <c:pt idx="387">
                  <c:v>43665</c:v>
                </c:pt>
                <c:pt idx="388">
                  <c:v>43668</c:v>
                </c:pt>
                <c:pt idx="389">
                  <c:v>43669</c:v>
                </c:pt>
                <c:pt idx="390">
                  <c:v>43670</c:v>
                </c:pt>
                <c:pt idx="391">
                  <c:v>43671</c:v>
                </c:pt>
                <c:pt idx="392">
                  <c:v>43672</c:v>
                </c:pt>
                <c:pt idx="393">
                  <c:v>43675</c:v>
                </c:pt>
                <c:pt idx="394">
                  <c:v>43676</c:v>
                </c:pt>
                <c:pt idx="395">
                  <c:v>43677</c:v>
                </c:pt>
                <c:pt idx="396">
                  <c:v>43678</c:v>
                </c:pt>
                <c:pt idx="397">
                  <c:v>43679</c:v>
                </c:pt>
                <c:pt idx="398">
                  <c:v>43682</c:v>
                </c:pt>
                <c:pt idx="399">
                  <c:v>43683</c:v>
                </c:pt>
                <c:pt idx="400">
                  <c:v>43684</c:v>
                </c:pt>
                <c:pt idx="401">
                  <c:v>43685</c:v>
                </c:pt>
                <c:pt idx="402">
                  <c:v>43686</c:v>
                </c:pt>
                <c:pt idx="403">
                  <c:v>43689</c:v>
                </c:pt>
                <c:pt idx="404">
                  <c:v>43690</c:v>
                </c:pt>
                <c:pt idx="405">
                  <c:v>43691</c:v>
                </c:pt>
                <c:pt idx="406">
                  <c:v>43692</c:v>
                </c:pt>
                <c:pt idx="407">
                  <c:v>43693</c:v>
                </c:pt>
                <c:pt idx="408">
                  <c:v>43696</c:v>
                </c:pt>
                <c:pt idx="409">
                  <c:v>43697</c:v>
                </c:pt>
                <c:pt idx="410">
                  <c:v>43698</c:v>
                </c:pt>
                <c:pt idx="411">
                  <c:v>43699</c:v>
                </c:pt>
                <c:pt idx="412">
                  <c:v>43700</c:v>
                </c:pt>
                <c:pt idx="413">
                  <c:v>43703</c:v>
                </c:pt>
                <c:pt idx="414">
                  <c:v>43704</c:v>
                </c:pt>
                <c:pt idx="415">
                  <c:v>43705</c:v>
                </c:pt>
                <c:pt idx="416">
                  <c:v>43706</c:v>
                </c:pt>
                <c:pt idx="417">
                  <c:v>43707</c:v>
                </c:pt>
                <c:pt idx="418">
                  <c:v>43711</c:v>
                </c:pt>
                <c:pt idx="419">
                  <c:v>43712</c:v>
                </c:pt>
                <c:pt idx="420">
                  <c:v>43713</c:v>
                </c:pt>
                <c:pt idx="421">
                  <c:v>43714</c:v>
                </c:pt>
              </c:numCache>
            </c:numRef>
          </c:cat>
          <c:val>
            <c:numRef>
              <c:f>test_y_df!$F$2:$F$423</c:f>
              <c:numCache>
                <c:formatCode>0.00_);[Red]\(0.00\)</c:formatCode>
                <c:ptCount val="422"/>
                <c:pt idx="0">
                  <c:v>0.75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0.75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0.75</c:v>
                </c:pt>
                <c:pt idx="18">
                  <c:v>1</c:v>
                </c:pt>
                <c:pt idx="19">
                  <c:v>1</c:v>
                </c:pt>
                <c:pt idx="20">
                  <c:v>0.75</c:v>
                </c:pt>
                <c:pt idx="21">
                  <c:v>1</c:v>
                </c:pt>
                <c:pt idx="22">
                  <c:v>1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-1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0.75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0.75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0.75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0.75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0.75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-1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-1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0.75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-1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0.75</c:v>
                </c:pt>
                <c:pt idx="245">
                  <c:v>0.75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0.75</c:v>
                </c:pt>
                <c:pt idx="270">
                  <c:v>1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0.75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-1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-1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0.75</c:v>
                </c:pt>
                <c:pt idx="419">
                  <c:v>1</c:v>
                </c:pt>
                <c:pt idx="4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B-42E7-AEEE-C9FFC35B6314}"/>
            </c:ext>
          </c:extLst>
        </c:ser>
        <c:ser>
          <c:idx val="5"/>
          <c:order val="5"/>
          <c:tx>
            <c:strRef>
              <c:f>test_y_df!$G$1</c:f>
              <c:strCache>
                <c:ptCount val="1"/>
                <c:pt idx="0">
                  <c:v>portfRet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test_y_df!$A$2:$A$423</c:f>
              <c:numCache>
                <c:formatCode>m/d/yyyy</c:formatCode>
                <c:ptCount val="422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43286</c:v>
                </c:pt>
                <c:pt idx="127">
                  <c:v>43287</c:v>
                </c:pt>
                <c:pt idx="128">
                  <c:v>43290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43297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43311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43318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43325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43339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43356</c:v>
                </c:pt>
                <c:pt idx="176">
                  <c:v>43357</c:v>
                </c:pt>
                <c:pt idx="177">
                  <c:v>43360</c:v>
                </c:pt>
                <c:pt idx="178">
                  <c:v>43361</c:v>
                </c:pt>
                <c:pt idx="179">
                  <c:v>43362</c:v>
                </c:pt>
                <c:pt idx="180">
                  <c:v>43363</c:v>
                </c:pt>
                <c:pt idx="181">
                  <c:v>43364</c:v>
                </c:pt>
                <c:pt idx="182">
                  <c:v>43367</c:v>
                </c:pt>
                <c:pt idx="183">
                  <c:v>43368</c:v>
                </c:pt>
                <c:pt idx="184">
                  <c:v>43369</c:v>
                </c:pt>
                <c:pt idx="185">
                  <c:v>43370</c:v>
                </c:pt>
                <c:pt idx="186">
                  <c:v>43371</c:v>
                </c:pt>
                <c:pt idx="187">
                  <c:v>43374</c:v>
                </c:pt>
                <c:pt idx="188">
                  <c:v>43375</c:v>
                </c:pt>
                <c:pt idx="189">
                  <c:v>43376</c:v>
                </c:pt>
                <c:pt idx="190">
                  <c:v>43377</c:v>
                </c:pt>
                <c:pt idx="191">
                  <c:v>43378</c:v>
                </c:pt>
                <c:pt idx="192">
                  <c:v>43381</c:v>
                </c:pt>
                <c:pt idx="193">
                  <c:v>43382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43416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43423</c:v>
                </c:pt>
                <c:pt idx="223">
                  <c:v>43424</c:v>
                </c:pt>
                <c:pt idx="224">
                  <c:v>43425</c:v>
                </c:pt>
                <c:pt idx="225">
                  <c:v>43427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43440</c:v>
                </c:pt>
                <c:pt idx="234">
                  <c:v>43441</c:v>
                </c:pt>
                <c:pt idx="235">
                  <c:v>43444</c:v>
                </c:pt>
                <c:pt idx="236">
                  <c:v>43445</c:v>
                </c:pt>
                <c:pt idx="237">
                  <c:v>43446</c:v>
                </c:pt>
                <c:pt idx="238">
                  <c:v>43447</c:v>
                </c:pt>
                <c:pt idx="239">
                  <c:v>43448</c:v>
                </c:pt>
                <c:pt idx="240">
                  <c:v>43451</c:v>
                </c:pt>
                <c:pt idx="241">
                  <c:v>43452</c:v>
                </c:pt>
                <c:pt idx="242">
                  <c:v>43453</c:v>
                </c:pt>
                <c:pt idx="243">
                  <c:v>43454</c:v>
                </c:pt>
                <c:pt idx="244">
                  <c:v>43455</c:v>
                </c:pt>
                <c:pt idx="245">
                  <c:v>43458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43465</c:v>
                </c:pt>
                <c:pt idx="250">
                  <c:v>43467</c:v>
                </c:pt>
                <c:pt idx="251">
                  <c:v>43468</c:v>
                </c:pt>
                <c:pt idx="252">
                  <c:v>43469</c:v>
                </c:pt>
                <c:pt idx="253">
                  <c:v>43472</c:v>
                </c:pt>
                <c:pt idx="254">
                  <c:v>43473</c:v>
                </c:pt>
                <c:pt idx="255">
                  <c:v>43474</c:v>
                </c:pt>
                <c:pt idx="256">
                  <c:v>43475</c:v>
                </c:pt>
                <c:pt idx="257">
                  <c:v>43476</c:v>
                </c:pt>
                <c:pt idx="258">
                  <c:v>43479</c:v>
                </c:pt>
                <c:pt idx="259">
                  <c:v>43480</c:v>
                </c:pt>
                <c:pt idx="260">
                  <c:v>43481</c:v>
                </c:pt>
                <c:pt idx="261">
                  <c:v>43482</c:v>
                </c:pt>
                <c:pt idx="262">
                  <c:v>43483</c:v>
                </c:pt>
                <c:pt idx="263">
                  <c:v>43487</c:v>
                </c:pt>
                <c:pt idx="264">
                  <c:v>43488</c:v>
                </c:pt>
                <c:pt idx="265">
                  <c:v>43489</c:v>
                </c:pt>
                <c:pt idx="266">
                  <c:v>43490</c:v>
                </c:pt>
                <c:pt idx="267">
                  <c:v>43493</c:v>
                </c:pt>
                <c:pt idx="268">
                  <c:v>43494</c:v>
                </c:pt>
                <c:pt idx="269">
                  <c:v>43495</c:v>
                </c:pt>
                <c:pt idx="270">
                  <c:v>43496</c:v>
                </c:pt>
                <c:pt idx="271">
                  <c:v>43497</c:v>
                </c:pt>
                <c:pt idx="272">
                  <c:v>43500</c:v>
                </c:pt>
                <c:pt idx="273">
                  <c:v>43501</c:v>
                </c:pt>
                <c:pt idx="274">
                  <c:v>43502</c:v>
                </c:pt>
                <c:pt idx="275">
                  <c:v>43503</c:v>
                </c:pt>
                <c:pt idx="276">
                  <c:v>43504</c:v>
                </c:pt>
                <c:pt idx="277">
                  <c:v>43507</c:v>
                </c:pt>
                <c:pt idx="278">
                  <c:v>43508</c:v>
                </c:pt>
                <c:pt idx="279">
                  <c:v>43509</c:v>
                </c:pt>
                <c:pt idx="280">
                  <c:v>43510</c:v>
                </c:pt>
                <c:pt idx="281">
                  <c:v>43511</c:v>
                </c:pt>
                <c:pt idx="282">
                  <c:v>43515</c:v>
                </c:pt>
                <c:pt idx="283">
                  <c:v>43516</c:v>
                </c:pt>
                <c:pt idx="284">
                  <c:v>43517</c:v>
                </c:pt>
                <c:pt idx="285">
                  <c:v>43518</c:v>
                </c:pt>
                <c:pt idx="286">
                  <c:v>43521</c:v>
                </c:pt>
                <c:pt idx="287">
                  <c:v>43522</c:v>
                </c:pt>
                <c:pt idx="288">
                  <c:v>43523</c:v>
                </c:pt>
                <c:pt idx="289">
                  <c:v>43524</c:v>
                </c:pt>
                <c:pt idx="290">
                  <c:v>43525</c:v>
                </c:pt>
                <c:pt idx="291">
                  <c:v>43528</c:v>
                </c:pt>
                <c:pt idx="292">
                  <c:v>43529</c:v>
                </c:pt>
                <c:pt idx="293">
                  <c:v>43530</c:v>
                </c:pt>
                <c:pt idx="294">
                  <c:v>43531</c:v>
                </c:pt>
                <c:pt idx="295">
                  <c:v>43532</c:v>
                </c:pt>
                <c:pt idx="296">
                  <c:v>43535</c:v>
                </c:pt>
                <c:pt idx="297">
                  <c:v>43536</c:v>
                </c:pt>
                <c:pt idx="298">
                  <c:v>43537</c:v>
                </c:pt>
                <c:pt idx="299">
                  <c:v>43538</c:v>
                </c:pt>
                <c:pt idx="300">
                  <c:v>43539</c:v>
                </c:pt>
                <c:pt idx="301">
                  <c:v>43542</c:v>
                </c:pt>
                <c:pt idx="302">
                  <c:v>43543</c:v>
                </c:pt>
                <c:pt idx="303">
                  <c:v>43544</c:v>
                </c:pt>
                <c:pt idx="304">
                  <c:v>43545</c:v>
                </c:pt>
                <c:pt idx="305">
                  <c:v>43546</c:v>
                </c:pt>
                <c:pt idx="306">
                  <c:v>43549</c:v>
                </c:pt>
                <c:pt idx="307">
                  <c:v>43550</c:v>
                </c:pt>
                <c:pt idx="308">
                  <c:v>43551</c:v>
                </c:pt>
                <c:pt idx="309">
                  <c:v>43552</c:v>
                </c:pt>
                <c:pt idx="310">
                  <c:v>43553</c:v>
                </c:pt>
                <c:pt idx="311">
                  <c:v>43556</c:v>
                </c:pt>
                <c:pt idx="312">
                  <c:v>43557</c:v>
                </c:pt>
                <c:pt idx="313">
                  <c:v>43558</c:v>
                </c:pt>
                <c:pt idx="314">
                  <c:v>43559</c:v>
                </c:pt>
                <c:pt idx="315">
                  <c:v>43560</c:v>
                </c:pt>
                <c:pt idx="316">
                  <c:v>43563</c:v>
                </c:pt>
                <c:pt idx="317">
                  <c:v>43564</c:v>
                </c:pt>
                <c:pt idx="318">
                  <c:v>43565</c:v>
                </c:pt>
                <c:pt idx="319">
                  <c:v>43566</c:v>
                </c:pt>
                <c:pt idx="320">
                  <c:v>43567</c:v>
                </c:pt>
                <c:pt idx="321">
                  <c:v>43570</c:v>
                </c:pt>
                <c:pt idx="322">
                  <c:v>43571</c:v>
                </c:pt>
                <c:pt idx="323">
                  <c:v>43572</c:v>
                </c:pt>
                <c:pt idx="324">
                  <c:v>43573</c:v>
                </c:pt>
                <c:pt idx="325">
                  <c:v>43577</c:v>
                </c:pt>
                <c:pt idx="326">
                  <c:v>43578</c:v>
                </c:pt>
                <c:pt idx="327">
                  <c:v>43579</c:v>
                </c:pt>
                <c:pt idx="328">
                  <c:v>43580</c:v>
                </c:pt>
                <c:pt idx="329">
                  <c:v>43581</c:v>
                </c:pt>
                <c:pt idx="330">
                  <c:v>43584</c:v>
                </c:pt>
                <c:pt idx="331">
                  <c:v>43585</c:v>
                </c:pt>
                <c:pt idx="332">
                  <c:v>43586</c:v>
                </c:pt>
                <c:pt idx="333">
                  <c:v>43587</c:v>
                </c:pt>
                <c:pt idx="334">
                  <c:v>43588</c:v>
                </c:pt>
                <c:pt idx="335">
                  <c:v>43591</c:v>
                </c:pt>
                <c:pt idx="336">
                  <c:v>43592</c:v>
                </c:pt>
                <c:pt idx="337">
                  <c:v>43593</c:v>
                </c:pt>
                <c:pt idx="338">
                  <c:v>43594</c:v>
                </c:pt>
                <c:pt idx="339">
                  <c:v>43595</c:v>
                </c:pt>
                <c:pt idx="340">
                  <c:v>43598</c:v>
                </c:pt>
                <c:pt idx="341">
                  <c:v>43599</c:v>
                </c:pt>
                <c:pt idx="342">
                  <c:v>43600</c:v>
                </c:pt>
                <c:pt idx="343">
                  <c:v>43601</c:v>
                </c:pt>
                <c:pt idx="344">
                  <c:v>43602</c:v>
                </c:pt>
                <c:pt idx="345">
                  <c:v>43605</c:v>
                </c:pt>
                <c:pt idx="346">
                  <c:v>43606</c:v>
                </c:pt>
                <c:pt idx="347">
                  <c:v>43607</c:v>
                </c:pt>
                <c:pt idx="348">
                  <c:v>43608</c:v>
                </c:pt>
                <c:pt idx="349">
                  <c:v>43609</c:v>
                </c:pt>
                <c:pt idx="350">
                  <c:v>43613</c:v>
                </c:pt>
                <c:pt idx="351">
                  <c:v>43614</c:v>
                </c:pt>
                <c:pt idx="352">
                  <c:v>43615</c:v>
                </c:pt>
                <c:pt idx="353">
                  <c:v>43616</c:v>
                </c:pt>
                <c:pt idx="354">
                  <c:v>43619</c:v>
                </c:pt>
                <c:pt idx="355">
                  <c:v>43620</c:v>
                </c:pt>
                <c:pt idx="356">
                  <c:v>43621</c:v>
                </c:pt>
                <c:pt idx="357">
                  <c:v>43622</c:v>
                </c:pt>
                <c:pt idx="358">
                  <c:v>43623</c:v>
                </c:pt>
                <c:pt idx="359">
                  <c:v>43626</c:v>
                </c:pt>
                <c:pt idx="360">
                  <c:v>43627</c:v>
                </c:pt>
                <c:pt idx="361">
                  <c:v>43628</c:v>
                </c:pt>
                <c:pt idx="362">
                  <c:v>43629</c:v>
                </c:pt>
                <c:pt idx="363">
                  <c:v>43630</c:v>
                </c:pt>
                <c:pt idx="364">
                  <c:v>43633</c:v>
                </c:pt>
                <c:pt idx="365">
                  <c:v>43634</c:v>
                </c:pt>
                <c:pt idx="366">
                  <c:v>43635</c:v>
                </c:pt>
                <c:pt idx="367">
                  <c:v>43636</c:v>
                </c:pt>
                <c:pt idx="368">
                  <c:v>43637</c:v>
                </c:pt>
                <c:pt idx="369">
                  <c:v>43640</c:v>
                </c:pt>
                <c:pt idx="370">
                  <c:v>43641</c:v>
                </c:pt>
                <c:pt idx="371">
                  <c:v>43642</c:v>
                </c:pt>
                <c:pt idx="372">
                  <c:v>43643</c:v>
                </c:pt>
                <c:pt idx="373">
                  <c:v>43644</c:v>
                </c:pt>
                <c:pt idx="374">
                  <c:v>43647</c:v>
                </c:pt>
                <c:pt idx="375">
                  <c:v>43648</c:v>
                </c:pt>
                <c:pt idx="376">
                  <c:v>43649</c:v>
                </c:pt>
                <c:pt idx="377">
                  <c:v>43651</c:v>
                </c:pt>
                <c:pt idx="378">
                  <c:v>43654</c:v>
                </c:pt>
                <c:pt idx="379">
                  <c:v>43655</c:v>
                </c:pt>
                <c:pt idx="380">
                  <c:v>43656</c:v>
                </c:pt>
                <c:pt idx="381">
                  <c:v>43657</c:v>
                </c:pt>
                <c:pt idx="382">
                  <c:v>43658</c:v>
                </c:pt>
                <c:pt idx="383">
                  <c:v>43661</c:v>
                </c:pt>
                <c:pt idx="384">
                  <c:v>43662</c:v>
                </c:pt>
                <c:pt idx="385">
                  <c:v>43663</c:v>
                </c:pt>
                <c:pt idx="386">
                  <c:v>43664</c:v>
                </c:pt>
                <c:pt idx="387">
                  <c:v>43665</c:v>
                </c:pt>
                <c:pt idx="388">
                  <c:v>43668</c:v>
                </c:pt>
                <c:pt idx="389">
                  <c:v>43669</c:v>
                </c:pt>
                <c:pt idx="390">
                  <c:v>43670</c:v>
                </c:pt>
                <c:pt idx="391">
                  <c:v>43671</c:v>
                </c:pt>
                <c:pt idx="392">
                  <c:v>43672</c:v>
                </c:pt>
                <c:pt idx="393">
                  <c:v>43675</c:v>
                </c:pt>
                <c:pt idx="394">
                  <c:v>43676</c:v>
                </c:pt>
                <c:pt idx="395">
                  <c:v>43677</c:v>
                </c:pt>
                <c:pt idx="396">
                  <c:v>43678</c:v>
                </c:pt>
                <c:pt idx="397">
                  <c:v>43679</c:v>
                </c:pt>
                <c:pt idx="398">
                  <c:v>43682</c:v>
                </c:pt>
                <c:pt idx="399">
                  <c:v>43683</c:v>
                </c:pt>
                <c:pt idx="400">
                  <c:v>43684</c:v>
                </c:pt>
                <c:pt idx="401">
                  <c:v>43685</c:v>
                </c:pt>
                <c:pt idx="402">
                  <c:v>43686</c:v>
                </c:pt>
                <c:pt idx="403">
                  <c:v>43689</c:v>
                </c:pt>
                <c:pt idx="404">
                  <c:v>43690</c:v>
                </c:pt>
                <c:pt idx="405">
                  <c:v>43691</c:v>
                </c:pt>
                <c:pt idx="406">
                  <c:v>43692</c:v>
                </c:pt>
                <c:pt idx="407">
                  <c:v>43693</c:v>
                </c:pt>
                <c:pt idx="408">
                  <c:v>43696</c:v>
                </c:pt>
                <c:pt idx="409">
                  <c:v>43697</c:v>
                </c:pt>
                <c:pt idx="410">
                  <c:v>43698</c:v>
                </c:pt>
                <c:pt idx="411">
                  <c:v>43699</c:v>
                </c:pt>
                <c:pt idx="412">
                  <c:v>43700</c:v>
                </c:pt>
                <c:pt idx="413">
                  <c:v>43703</c:v>
                </c:pt>
                <c:pt idx="414">
                  <c:v>43704</c:v>
                </c:pt>
                <c:pt idx="415">
                  <c:v>43705</c:v>
                </c:pt>
                <c:pt idx="416">
                  <c:v>43706</c:v>
                </c:pt>
                <c:pt idx="417">
                  <c:v>43707</c:v>
                </c:pt>
                <c:pt idx="418">
                  <c:v>43711</c:v>
                </c:pt>
                <c:pt idx="419">
                  <c:v>43712</c:v>
                </c:pt>
                <c:pt idx="420">
                  <c:v>43713</c:v>
                </c:pt>
                <c:pt idx="421">
                  <c:v>43714</c:v>
                </c:pt>
              </c:numCache>
            </c:numRef>
          </c:cat>
          <c:val>
            <c:numRef>
              <c:f>test_y_df!$G$2:$G$423</c:f>
              <c:numCache>
                <c:formatCode>0.00%</c:formatCode>
                <c:ptCount val="422"/>
                <c:pt idx="0">
                  <c:v>3.1719891934945833E-3</c:v>
                </c:pt>
                <c:pt idx="1">
                  <c:v>-8.423414491231301E-3</c:v>
                </c:pt>
                <c:pt idx="2">
                  <c:v>4.8855049740005579E-3</c:v>
                </c:pt>
                <c:pt idx="3">
                  <c:v>2.9691722473639158E-3</c:v>
                </c:pt>
                <c:pt idx="4">
                  <c:v>-4.0336556966024412E-3</c:v>
                </c:pt>
                <c:pt idx="5">
                  <c:v>-2.653849184461321E-3</c:v>
                </c:pt>
                <c:pt idx="6">
                  <c:v>3.9542904494672725E-3</c:v>
                </c:pt>
                <c:pt idx="7">
                  <c:v>6.1476144023915316E-3</c:v>
                </c:pt>
                <c:pt idx="8">
                  <c:v>8.040578021042551E-3</c:v>
                </c:pt>
                <c:pt idx="9">
                  <c:v>-4.7791768858532801E-3</c:v>
                </c:pt>
                <c:pt idx="10">
                  <c:v>5.2747780690810082E-3</c:v>
                </c:pt>
                <c:pt idx="11">
                  <c:v>1.1580494191056417E-3</c:v>
                </c:pt>
                <c:pt idx="12">
                  <c:v>1.3374632674132481E-3</c:v>
                </c:pt>
                <c:pt idx="13">
                  <c:v>9.2776790067720331E-3</c:v>
                </c:pt>
                <c:pt idx="14">
                  <c:v>4.5787883094241325E-3</c:v>
                </c:pt>
                <c:pt idx="15">
                  <c:v>4.9854798111978493E-4</c:v>
                </c:pt>
                <c:pt idx="16">
                  <c:v>3.2033722912092391E-4</c:v>
                </c:pt>
                <c:pt idx="17">
                  <c:v>4.4833012431957208E-3</c:v>
                </c:pt>
                <c:pt idx="18">
                  <c:v>-1.1779106774385283E-2</c:v>
                </c:pt>
                <c:pt idx="19">
                  <c:v>4.6526356505123453E-4</c:v>
                </c:pt>
                <c:pt idx="20">
                  <c:v>-4.453744587441113E-3</c:v>
                </c:pt>
                <c:pt idx="21">
                  <c:v>-3.5624481349745846E-3</c:v>
                </c:pt>
                <c:pt idx="22">
                  <c:v>-2.394193679540722E-2</c:v>
                </c:pt>
                <c:pt idx="23">
                  <c:v>4.9969530693611847E-2</c:v>
                </c:pt>
                <c:pt idx="24">
                  <c:v>3.3306461805346174E-2</c:v>
                </c:pt>
                <c:pt idx="25">
                  <c:v>-1.8457787396335226E-3</c:v>
                </c:pt>
                <c:pt idx="26">
                  <c:v>2.7208970845402247E-2</c:v>
                </c:pt>
                <c:pt idx="27">
                  <c:v>1.1750677057425418E-2</c:v>
                </c:pt>
                <c:pt idx="28">
                  <c:v>5.3670013871675432E-4</c:v>
                </c:pt>
                <c:pt idx="29">
                  <c:v>1.3027233393183111E-3</c:v>
                </c:pt>
                <c:pt idx="30">
                  <c:v>2.7781191959618774E-2</c:v>
                </c:pt>
                <c:pt idx="31">
                  <c:v>2.7932340043397967E-3</c:v>
                </c:pt>
                <c:pt idx="32">
                  <c:v>-1.0770759008127571E-3</c:v>
                </c:pt>
                <c:pt idx="33">
                  <c:v>-4.8334185010285224E-4</c:v>
                </c:pt>
                <c:pt idx="34">
                  <c:v>-2.9758335017619833E-3</c:v>
                </c:pt>
                <c:pt idx="35">
                  <c:v>2.5742304458645205E-3</c:v>
                </c:pt>
                <c:pt idx="36">
                  <c:v>1.5406171099905181E-2</c:v>
                </c:pt>
                <c:pt idx="37">
                  <c:v>7.9907109661033014E-3</c:v>
                </c:pt>
                <c:pt idx="38">
                  <c:v>-8.8372576668574905E-3</c:v>
                </c:pt>
                <c:pt idx="39">
                  <c:v>-1.566572376206728E-2</c:v>
                </c:pt>
                <c:pt idx="40">
                  <c:v>-2.090570729898689E-2</c:v>
                </c:pt>
                <c:pt idx="41">
                  <c:v>7.3439579534387914E-3</c:v>
                </c:pt>
                <c:pt idx="42">
                  <c:v>2.1041951075940514E-2</c:v>
                </c:pt>
                <c:pt idx="43">
                  <c:v>-7.993591835523766E-3</c:v>
                </c:pt>
                <c:pt idx="44">
                  <c:v>1.1706670060342109E-2</c:v>
                </c:pt>
                <c:pt idx="45">
                  <c:v>7.9493128661469997E-3</c:v>
                </c:pt>
                <c:pt idx="46">
                  <c:v>1.2839825679869207E-2</c:v>
                </c:pt>
                <c:pt idx="47">
                  <c:v>2.3184215734358511E-3</c:v>
                </c:pt>
                <c:pt idx="48">
                  <c:v>-7.3369252614534659E-3</c:v>
                </c:pt>
                <c:pt idx="49">
                  <c:v>-7.0264714158022783E-3</c:v>
                </c:pt>
                <c:pt idx="50">
                  <c:v>-5.0592567338978659E-3</c:v>
                </c:pt>
                <c:pt idx="51">
                  <c:v>-4.2372427071879788E-3</c:v>
                </c:pt>
                <c:pt idx="52">
                  <c:v>-8.9171446917926701E-3</c:v>
                </c:pt>
                <c:pt idx="53">
                  <c:v>-1.4931887671247197E-4</c:v>
                </c:pt>
                <c:pt idx="54">
                  <c:v>-1.1163234108970365E-2</c:v>
                </c:pt>
                <c:pt idx="55">
                  <c:v>-2.1820603777231114E-2</c:v>
                </c:pt>
                <c:pt idx="56">
                  <c:v>1.5588075008973116E-2</c:v>
                </c:pt>
                <c:pt idx="57">
                  <c:v>-2.0595295675131929E-2</c:v>
                </c:pt>
                <c:pt idx="58">
                  <c:v>1.435176307659547E-3</c:v>
                </c:pt>
                <c:pt idx="59">
                  <c:v>5.5389028734617232E-3</c:v>
                </c:pt>
                <c:pt idx="60">
                  <c:v>-1.4176324486741576E-2</c:v>
                </c:pt>
                <c:pt idx="61">
                  <c:v>-8.2828917688113606E-3</c:v>
                </c:pt>
                <c:pt idx="62">
                  <c:v>3.4665707577100031E-2</c:v>
                </c:pt>
                <c:pt idx="63">
                  <c:v>-8.1126202459284556E-3</c:v>
                </c:pt>
                <c:pt idx="64">
                  <c:v>-7.8710553237924408E-3</c:v>
                </c:pt>
                <c:pt idx="65">
                  <c:v>1.1221995994540575E-2</c:v>
                </c:pt>
                <c:pt idx="66">
                  <c:v>-3.0617517278884597E-3</c:v>
                </c:pt>
                <c:pt idx="67">
                  <c:v>6.8714708559850816E-3</c:v>
                </c:pt>
                <c:pt idx="68">
                  <c:v>8.1977476232171047E-3</c:v>
                </c:pt>
                <c:pt idx="69">
                  <c:v>-1.5507224063374741E-3</c:v>
                </c:pt>
                <c:pt idx="70">
                  <c:v>8.8261744890957769E-3</c:v>
                </c:pt>
                <c:pt idx="71">
                  <c:v>5.1071901367078804E-3</c:v>
                </c:pt>
                <c:pt idx="72">
                  <c:v>-3.8858763451471742E-3</c:v>
                </c:pt>
                <c:pt idx="73">
                  <c:v>-3.1506975174691652E-3</c:v>
                </c:pt>
                <c:pt idx="74">
                  <c:v>-5.831954494578696E-3</c:v>
                </c:pt>
                <c:pt idx="75">
                  <c:v>1.7786551050040821E-3</c:v>
                </c:pt>
                <c:pt idx="76">
                  <c:v>-1.8208654252429669E-2</c:v>
                </c:pt>
                <c:pt idx="77">
                  <c:v>7.2323359836196748E-3</c:v>
                </c:pt>
                <c:pt idx="78">
                  <c:v>8.4414789803965353E-3</c:v>
                </c:pt>
                <c:pt idx="79">
                  <c:v>9.848950073668831E-4</c:v>
                </c:pt>
                <c:pt idx="80">
                  <c:v>-1.2829022991411625E-2</c:v>
                </c:pt>
                <c:pt idx="81">
                  <c:v>3.4113622471525461E-3</c:v>
                </c:pt>
                <c:pt idx="82">
                  <c:v>-9.5502663866465064E-3</c:v>
                </c:pt>
                <c:pt idx="83">
                  <c:v>-2.8538261436911985E-3</c:v>
                </c:pt>
                <c:pt idx="84">
                  <c:v>2.0768122052918649E-2</c:v>
                </c:pt>
                <c:pt idx="85">
                  <c:v>-1.1084635536656581E-3</c:v>
                </c:pt>
                <c:pt idx="86">
                  <c:v>4.4782944295139685E-3</c:v>
                </c:pt>
                <c:pt idx="87">
                  <c:v>1.0050636410468926E-2</c:v>
                </c:pt>
                <c:pt idx="88">
                  <c:v>6.8090876998180795E-3</c:v>
                </c:pt>
                <c:pt idx="89">
                  <c:v>3.2888708814633343E-3</c:v>
                </c:pt>
                <c:pt idx="90">
                  <c:v>-6.4753419549644035E-3</c:v>
                </c:pt>
                <c:pt idx="91">
                  <c:v>-1.6758169856589849E-3</c:v>
                </c:pt>
                <c:pt idx="92">
                  <c:v>2.9841747035816947E-3</c:v>
                </c:pt>
                <c:pt idx="93">
                  <c:v>-1.190158313053044E-3</c:v>
                </c:pt>
                <c:pt idx="94">
                  <c:v>5.1758407402321188E-3</c:v>
                </c:pt>
                <c:pt idx="95">
                  <c:v>3.5194346025450695E-3</c:v>
                </c:pt>
                <c:pt idx="96">
                  <c:v>-1.0300181916476131E-2</c:v>
                </c:pt>
                <c:pt idx="97">
                  <c:v>6.48986191634718E-3</c:v>
                </c:pt>
                <c:pt idx="98">
                  <c:v>-2.8165793582965847E-3</c:v>
                </c:pt>
                <c:pt idx="99">
                  <c:v>-6.8381296968472232E-3</c:v>
                </c:pt>
                <c:pt idx="100">
                  <c:v>7.1091771731776794E-4</c:v>
                </c:pt>
                <c:pt idx="101">
                  <c:v>6.1694226574077844E-3</c:v>
                </c:pt>
                <c:pt idx="102">
                  <c:v>9.6625745716338526E-4</c:v>
                </c:pt>
                <c:pt idx="103">
                  <c:v>7.8711948613932638E-3</c:v>
                </c:pt>
                <c:pt idx="104">
                  <c:v>1.9157612426109099E-3</c:v>
                </c:pt>
                <c:pt idx="105">
                  <c:v>2.7211214122685101E-3</c:v>
                </c:pt>
                <c:pt idx="106">
                  <c:v>7.9214208225411222E-3</c:v>
                </c:pt>
                <c:pt idx="107">
                  <c:v>-4.0027075105325358E-3</c:v>
                </c:pt>
                <c:pt idx="108">
                  <c:v>5.8087200438653383E-3</c:v>
                </c:pt>
                <c:pt idx="109">
                  <c:v>2.1431286192095515E-3</c:v>
                </c:pt>
                <c:pt idx="110">
                  <c:v>5.7995851996506156E-4</c:v>
                </c:pt>
                <c:pt idx="111">
                  <c:v>-6.5207942280905823E-4</c:v>
                </c:pt>
                <c:pt idx="112">
                  <c:v>-8.7362513942205264E-3</c:v>
                </c:pt>
                <c:pt idx="113">
                  <c:v>-4.0588093516510495E-3</c:v>
                </c:pt>
                <c:pt idx="114">
                  <c:v>-5.4702639043268803E-3</c:v>
                </c:pt>
                <c:pt idx="115">
                  <c:v>8.3792113281163701E-3</c:v>
                </c:pt>
                <c:pt idx="116">
                  <c:v>-1.1348953470790889E-3</c:v>
                </c:pt>
                <c:pt idx="117">
                  <c:v>-1.0995195804586804E-3</c:v>
                </c:pt>
                <c:pt idx="118">
                  <c:v>-8.1452997654115969E-3</c:v>
                </c:pt>
                <c:pt idx="119">
                  <c:v>-6.657915961602371E-3</c:v>
                </c:pt>
                <c:pt idx="120">
                  <c:v>2.3084784091999696E-3</c:v>
                </c:pt>
                <c:pt idx="121">
                  <c:v>-1.1033173774670764E-2</c:v>
                </c:pt>
                <c:pt idx="122">
                  <c:v>1.0629040418486679E-2</c:v>
                </c:pt>
                <c:pt idx="123">
                  <c:v>-9.7008076722908919E-3</c:v>
                </c:pt>
                <c:pt idx="124">
                  <c:v>1.2609336730890713E-2</c:v>
                </c:pt>
                <c:pt idx="125">
                  <c:v>-2.5945981162750634E-3</c:v>
                </c:pt>
                <c:pt idx="126">
                  <c:v>3.6046186907779665E-3</c:v>
                </c:pt>
                <c:pt idx="127">
                  <c:v>1.2626905297330814E-2</c:v>
                </c:pt>
                <c:pt idx="128">
                  <c:v>6.8024777625212045E-3</c:v>
                </c:pt>
                <c:pt idx="129">
                  <c:v>-4.5773441269294441E-3</c:v>
                </c:pt>
                <c:pt idx="130">
                  <c:v>4.1237412769074165E-3</c:v>
                </c:pt>
                <c:pt idx="131">
                  <c:v>3.2347137996126202E-3</c:v>
                </c:pt>
                <c:pt idx="132">
                  <c:v>1.7027738057933642E-3</c:v>
                </c:pt>
                <c:pt idx="133">
                  <c:v>-4.2316955777117367E-3</c:v>
                </c:pt>
                <c:pt idx="134">
                  <c:v>7.5909428299271893E-3</c:v>
                </c:pt>
                <c:pt idx="135">
                  <c:v>-9.0124341621347615E-4</c:v>
                </c:pt>
                <c:pt idx="136">
                  <c:v>-1.9484219691134205E-3</c:v>
                </c:pt>
                <c:pt idx="137">
                  <c:v>-1.1568490247404824E-3</c:v>
                </c:pt>
                <c:pt idx="138">
                  <c:v>8.4691454739765082E-3</c:v>
                </c:pt>
                <c:pt idx="139">
                  <c:v>-1.6510495377738245E-3</c:v>
                </c:pt>
                <c:pt idx="140">
                  <c:v>5.0421373636103791E-3</c:v>
                </c:pt>
                <c:pt idx="141">
                  <c:v>1.8213976688552635E-3</c:v>
                </c:pt>
                <c:pt idx="142">
                  <c:v>-7.842885711131415E-3</c:v>
                </c:pt>
                <c:pt idx="143">
                  <c:v>-2.5149656779083389E-3</c:v>
                </c:pt>
                <c:pt idx="144">
                  <c:v>2.701323167118545E-3</c:v>
                </c:pt>
                <c:pt idx="145">
                  <c:v>-7.7950091020129947E-3</c:v>
                </c:pt>
                <c:pt idx="146">
                  <c:v>1.1367020408145669E-2</c:v>
                </c:pt>
                <c:pt idx="147">
                  <c:v>3.973619320662162E-3</c:v>
                </c:pt>
                <c:pt idx="148">
                  <c:v>6.2401987377308206E-3</c:v>
                </c:pt>
                <c:pt idx="149">
                  <c:v>0</c:v>
                </c:pt>
                <c:pt idx="150">
                  <c:v>4.9615472720692321E-4</c:v>
                </c:pt>
                <c:pt idx="151">
                  <c:v>-7.3678273236988051E-3</c:v>
                </c:pt>
                <c:pt idx="152">
                  <c:v>7.1364361362735311E-5</c:v>
                </c:pt>
                <c:pt idx="153">
                  <c:v>-1.962381473440885E-3</c:v>
                </c:pt>
                <c:pt idx="154">
                  <c:v>-1.9304473425780534E-3</c:v>
                </c:pt>
                <c:pt idx="155">
                  <c:v>3.65337360875282E-3</c:v>
                </c:pt>
                <c:pt idx="156">
                  <c:v>1.5346044703843113E-3</c:v>
                </c:pt>
                <c:pt idx="157">
                  <c:v>6.2003870480776E-3</c:v>
                </c:pt>
                <c:pt idx="158">
                  <c:v>2.4083753887304922E-3</c:v>
                </c:pt>
                <c:pt idx="159">
                  <c:v>-1.3073265405143294E-3</c:v>
                </c:pt>
                <c:pt idx="160">
                  <c:v>3.184099168429384E-4</c:v>
                </c:pt>
                <c:pt idx="161">
                  <c:v>1.6622840275669947E-3</c:v>
                </c:pt>
                <c:pt idx="162">
                  <c:v>8.5449504804344083E-3</c:v>
                </c:pt>
                <c:pt idx="163">
                  <c:v>5.0420010816050343E-3</c:v>
                </c:pt>
                <c:pt idx="164">
                  <c:v>-4.8776299551355081E-4</c:v>
                </c:pt>
                <c:pt idx="165">
                  <c:v>2.7188478801381073E-3</c:v>
                </c:pt>
                <c:pt idx="166">
                  <c:v>-3.8239931001325896E-3</c:v>
                </c:pt>
                <c:pt idx="167">
                  <c:v>0</c:v>
                </c:pt>
                <c:pt idx="168">
                  <c:v>-1.5005068551851241E-3</c:v>
                </c:pt>
                <c:pt idx="169">
                  <c:v>-9.086312393041541E-4</c:v>
                </c:pt>
                <c:pt idx="170">
                  <c:v>-7.5903951677770065E-3</c:v>
                </c:pt>
                <c:pt idx="171">
                  <c:v>6.2028158202107287E-3</c:v>
                </c:pt>
                <c:pt idx="172">
                  <c:v>-4.7988973943119701E-3</c:v>
                </c:pt>
                <c:pt idx="173">
                  <c:v>5.9480296665806558E-3</c:v>
                </c:pt>
                <c:pt idx="174">
                  <c:v>4.4086984652956795E-3</c:v>
                </c:pt>
                <c:pt idx="175">
                  <c:v>2.5779982241817775E-3</c:v>
                </c:pt>
                <c:pt idx="176">
                  <c:v>-8.3398178636277039E-4</c:v>
                </c:pt>
                <c:pt idx="177">
                  <c:v>-4.3124618325774003E-3</c:v>
                </c:pt>
                <c:pt idx="178">
                  <c:v>4.8548306577177484E-3</c:v>
                </c:pt>
                <c:pt idx="179">
                  <c:v>5.8049182288793192E-3</c:v>
                </c:pt>
                <c:pt idx="180">
                  <c:v>1.5552731517739329E-3</c:v>
                </c:pt>
                <c:pt idx="181">
                  <c:v>-4.5292486180950478E-3</c:v>
                </c:pt>
                <c:pt idx="182">
                  <c:v>6.5960104403159847E-4</c:v>
                </c:pt>
                <c:pt idx="183">
                  <c:v>-2.1509795735431079E-3</c:v>
                </c:pt>
                <c:pt idx="184">
                  <c:v>-1.7383579309948288E-3</c:v>
                </c:pt>
                <c:pt idx="185">
                  <c:v>-1.4627347294955714E-3</c:v>
                </c:pt>
                <c:pt idx="186">
                  <c:v>7.3940211462195137E-3</c:v>
                </c:pt>
                <c:pt idx="187">
                  <c:v>-1.9043383529365231E-3</c:v>
                </c:pt>
                <c:pt idx="188">
                  <c:v>4.0933786029135428E-3</c:v>
                </c:pt>
                <c:pt idx="189">
                  <c:v>-5.3897718173184532E-3</c:v>
                </c:pt>
                <c:pt idx="190">
                  <c:v>-5.1755031355278942E-3</c:v>
                </c:pt>
                <c:pt idx="191">
                  <c:v>-9.2171843216062432E-3</c:v>
                </c:pt>
                <c:pt idx="192">
                  <c:v>1.1979790276253426E-3</c:v>
                </c:pt>
                <c:pt idx="193">
                  <c:v>-1.9708075799102012E-3</c:v>
                </c:pt>
                <c:pt idx="194">
                  <c:v>3.4380159890043796E-2</c:v>
                </c:pt>
                <c:pt idx="195">
                  <c:v>-1.1315776582125736E-3</c:v>
                </c:pt>
                <c:pt idx="196">
                  <c:v>-4.4582936081291038E-3</c:v>
                </c:pt>
                <c:pt idx="197">
                  <c:v>3.8540445726074884E-3</c:v>
                </c:pt>
                <c:pt idx="198">
                  <c:v>1.4041286405711477E-2</c:v>
                </c:pt>
                <c:pt idx="199">
                  <c:v>-3.7507768787187583E-3</c:v>
                </c:pt>
                <c:pt idx="200">
                  <c:v>-8.217265225139176E-3</c:v>
                </c:pt>
                <c:pt idx="201">
                  <c:v>-4.7444695082985924E-4</c:v>
                </c:pt>
                <c:pt idx="202">
                  <c:v>-2.2090393642740253E-2</c:v>
                </c:pt>
                <c:pt idx="203">
                  <c:v>8.8841452635510416E-3</c:v>
                </c:pt>
                <c:pt idx="204">
                  <c:v>2.2016968126066978E-2</c:v>
                </c:pt>
                <c:pt idx="205">
                  <c:v>-5.522704243625701E-3</c:v>
                </c:pt>
                <c:pt idx="206">
                  <c:v>1.0953914203011658E-2</c:v>
                </c:pt>
                <c:pt idx="207">
                  <c:v>-1.9302606177606159E-2</c:v>
                </c:pt>
                <c:pt idx="208">
                  <c:v>2.6774572957301217E-2</c:v>
                </c:pt>
                <c:pt idx="209">
                  <c:v>3.5501231880320965E-3</c:v>
                </c:pt>
                <c:pt idx="210">
                  <c:v>1.1730286988018862E-2</c:v>
                </c:pt>
                <c:pt idx="211">
                  <c:v>-8.5035863889367149E-3</c:v>
                </c:pt>
                <c:pt idx="212">
                  <c:v>3.2669286523345966E-3</c:v>
                </c:pt>
                <c:pt idx="213">
                  <c:v>1.1767482395317925E-2</c:v>
                </c:pt>
                <c:pt idx="214">
                  <c:v>9.2920417174632893E-3</c:v>
                </c:pt>
                <c:pt idx="215">
                  <c:v>-3.8996263051100126E-3</c:v>
                </c:pt>
                <c:pt idx="216">
                  <c:v>-6.6695229795970751E-3</c:v>
                </c:pt>
                <c:pt idx="217">
                  <c:v>-1.4960087978595224E-2</c:v>
                </c:pt>
                <c:pt idx="218">
                  <c:v>3.9628335355020722E-3</c:v>
                </c:pt>
                <c:pt idx="219">
                  <c:v>-1.984751018891686E-2</c:v>
                </c:pt>
                <c:pt idx="220">
                  <c:v>1.1326543449469444E-2</c:v>
                </c:pt>
                <c:pt idx="221">
                  <c:v>4.6888346825798193E-3</c:v>
                </c:pt>
                <c:pt idx="222">
                  <c:v>-2.8484723507613077E-2</c:v>
                </c:pt>
                <c:pt idx="223">
                  <c:v>1.9057344954239738E-3</c:v>
                </c:pt>
                <c:pt idx="224">
                  <c:v>-1.0195526151292369E-2</c:v>
                </c:pt>
                <c:pt idx="225">
                  <c:v>9.9919054246889391E-3</c:v>
                </c:pt>
                <c:pt idx="226">
                  <c:v>2.1310497042305392E-3</c:v>
                </c:pt>
                <c:pt idx="227">
                  <c:v>1.2379669599764397E-2</c:v>
                </c:pt>
                <c:pt idx="228">
                  <c:v>1.5418771887614455E-2</c:v>
                </c:pt>
                <c:pt idx="229">
                  <c:v>3.6951934946170817E-4</c:v>
                </c:pt>
                <c:pt idx="230">
                  <c:v>2.3899170343785116E-2</c:v>
                </c:pt>
                <c:pt idx="231">
                  <c:v>-6.892378320949636E-3</c:v>
                </c:pt>
                <c:pt idx="232">
                  <c:v>4.5235018400230129E-2</c:v>
                </c:pt>
                <c:pt idx="233">
                  <c:v>1.346418620786838E-2</c:v>
                </c:pt>
                <c:pt idx="234">
                  <c:v>-2.2858663606826507E-2</c:v>
                </c:pt>
                <c:pt idx="235">
                  <c:v>1.647475018018368E-2</c:v>
                </c:pt>
                <c:pt idx="236">
                  <c:v>-7.1795624362312586E-4</c:v>
                </c:pt>
                <c:pt idx="237">
                  <c:v>-3.5923312552468942E-3</c:v>
                </c:pt>
                <c:pt idx="238">
                  <c:v>-1.3509772717336888E-2</c:v>
                </c:pt>
                <c:pt idx="239">
                  <c:v>-1.3692670461760828E-2</c:v>
                </c:pt>
                <c:pt idx="240">
                  <c:v>-8.5778916927721424E-3</c:v>
                </c:pt>
                <c:pt idx="241">
                  <c:v>-7.9827572518085792E-3</c:v>
                </c:pt>
                <c:pt idx="242">
                  <c:v>-2.1047123857015199E-2</c:v>
                </c:pt>
                <c:pt idx="243">
                  <c:v>-1.2629486927093604E-2</c:v>
                </c:pt>
                <c:pt idx="244">
                  <c:v>-2.3672290268707603E-2</c:v>
                </c:pt>
                <c:pt idx="245">
                  <c:v>-9.7421970162933809E-3</c:v>
                </c:pt>
                <c:pt idx="246">
                  <c:v>2.8288830424695131E-2</c:v>
                </c:pt>
                <c:pt idx="247">
                  <c:v>2.922865149851183E-2</c:v>
                </c:pt>
                <c:pt idx="248">
                  <c:v>-8.1049075359558372E-5</c:v>
                </c:pt>
                <c:pt idx="249">
                  <c:v>-1.4508947158410264E-2</c:v>
                </c:pt>
                <c:pt idx="250">
                  <c:v>9.2514662804930314E-3</c:v>
                </c:pt>
                <c:pt idx="251">
                  <c:v>-2.6076755561507052E-3</c:v>
                </c:pt>
                <c:pt idx="252">
                  <c:v>2.0833628976122592E-2</c:v>
                </c:pt>
                <c:pt idx="253">
                  <c:v>1.6530646757406803E-2</c:v>
                </c:pt>
                <c:pt idx="254">
                  <c:v>2.9142763197743697E-3</c:v>
                </c:pt>
                <c:pt idx="255">
                  <c:v>-5.1049651919352632E-3</c:v>
                </c:pt>
                <c:pt idx="256">
                  <c:v>5.6044806220409754E-3</c:v>
                </c:pt>
                <c:pt idx="257">
                  <c:v>-3.218555407316635E-3</c:v>
                </c:pt>
                <c:pt idx="258">
                  <c:v>3.7800940393791721E-3</c:v>
                </c:pt>
                <c:pt idx="259">
                  <c:v>1.1808037965822433E-2</c:v>
                </c:pt>
                <c:pt idx="260">
                  <c:v>-3.1796854554972608E-3</c:v>
                </c:pt>
                <c:pt idx="261">
                  <c:v>1.9332774565265731E-2</c:v>
                </c:pt>
                <c:pt idx="262">
                  <c:v>-6.1070958497188882E-4</c:v>
                </c:pt>
                <c:pt idx="263">
                  <c:v>-3.0935852399488167E-3</c:v>
                </c:pt>
                <c:pt idx="264">
                  <c:v>-3.0647669752249564E-3</c:v>
                </c:pt>
                <c:pt idx="265">
                  <c:v>9.2222460673508696E-3</c:v>
                </c:pt>
                <c:pt idx="266">
                  <c:v>-8.4534969817904489E-3</c:v>
                </c:pt>
                <c:pt idx="267">
                  <c:v>2.0351875471660958E-3</c:v>
                </c:pt>
                <c:pt idx="268">
                  <c:v>4.5220728458073367E-3</c:v>
                </c:pt>
                <c:pt idx="269">
                  <c:v>6.8959868959868054E-3</c:v>
                </c:pt>
                <c:pt idx="270">
                  <c:v>9.981406774049989E-3</c:v>
                </c:pt>
                <c:pt idx="271">
                  <c:v>-1.1231664757473532E-4</c:v>
                </c:pt>
                <c:pt idx="272">
                  <c:v>6.5434135775847965E-3</c:v>
                </c:pt>
                <c:pt idx="273">
                  <c:v>9.745099673157861E-4</c:v>
                </c:pt>
                <c:pt idx="274">
                  <c:v>-5.144372349915138E-3</c:v>
                </c:pt>
                <c:pt idx="275">
                  <c:v>-8.1752085000036494E-3</c:v>
                </c:pt>
                <c:pt idx="276">
                  <c:v>9.2203086807737551E-3</c:v>
                </c:pt>
                <c:pt idx="277">
                  <c:v>4.5498595941074835E-3</c:v>
                </c:pt>
                <c:pt idx="278">
                  <c:v>9.6901247477561864E-3</c:v>
                </c:pt>
                <c:pt idx="279">
                  <c:v>-4.5968231257108843E-3</c:v>
                </c:pt>
                <c:pt idx="280">
                  <c:v>9.5311616679139566E-3</c:v>
                </c:pt>
                <c:pt idx="281">
                  <c:v>4.4392894848808154E-4</c:v>
                </c:pt>
                <c:pt idx="282">
                  <c:v>4.8605903630457798E-3</c:v>
                </c:pt>
                <c:pt idx="283">
                  <c:v>-4.0047246411313147E-4</c:v>
                </c:pt>
                <c:pt idx="284">
                  <c:v>1.4932613564231328E-3</c:v>
                </c:pt>
                <c:pt idx="285">
                  <c:v>9.5282366613854315E-3</c:v>
                </c:pt>
                <c:pt idx="286">
                  <c:v>-5.7644649957549286E-3</c:v>
                </c:pt>
                <c:pt idx="287">
                  <c:v>-2.2102997204205021E-3</c:v>
                </c:pt>
                <c:pt idx="288">
                  <c:v>1.5978063371428219E-3</c:v>
                </c:pt>
                <c:pt idx="289">
                  <c:v>5.3659624637543285E-3</c:v>
                </c:pt>
                <c:pt idx="290">
                  <c:v>4.1835588262632388E-3</c:v>
                </c:pt>
                <c:pt idx="291">
                  <c:v>-7.3988192738192815E-3</c:v>
                </c:pt>
                <c:pt idx="292">
                  <c:v>-1.411069794843293E-3</c:v>
                </c:pt>
                <c:pt idx="293">
                  <c:v>-8.4057835374331639E-3</c:v>
                </c:pt>
                <c:pt idx="294">
                  <c:v>-1.4212297765380836E-2</c:v>
                </c:pt>
                <c:pt idx="295">
                  <c:v>8.597034053178236E-3</c:v>
                </c:pt>
                <c:pt idx="296">
                  <c:v>1.3962665710104539E-2</c:v>
                </c:pt>
                <c:pt idx="297">
                  <c:v>5.1465785286469584E-3</c:v>
                </c:pt>
                <c:pt idx="298">
                  <c:v>3.2093416862383852E-3</c:v>
                </c:pt>
                <c:pt idx="299">
                  <c:v>-2.9835144879392099E-3</c:v>
                </c:pt>
                <c:pt idx="300">
                  <c:v>3.6412829739984184E-3</c:v>
                </c:pt>
                <c:pt idx="301">
                  <c:v>7.0409034500669354E-3</c:v>
                </c:pt>
                <c:pt idx="302">
                  <c:v>-4.8160749370582028E-3</c:v>
                </c:pt>
                <c:pt idx="303">
                  <c:v>-4.0863659236214846E-3</c:v>
                </c:pt>
                <c:pt idx="304">
                  <c:v>9.2981807348969606E-3</c:v>
                </c:pt>
                <c:pt idx="305">
                  <c:v>-1.5534353646068999E-2</c:v>
                </c:pt>
                <c:pt idx="306">
                  <c:v>7.6888592971355715E-3</c:v>
                </c:pt>
                <c:pt idx="307">
                  <c:v>4.3193483529440182E-4</c:v>
                </c:pt>
                <c:pt idx="308">
                  <c:v>-2.7344195249996922E-3</c:v>
                </c:pt>
                <c:pt idx="309">
                  <c:v>7.359655000104306E-3</c:v>
                </c:pt>
                <c:pt idx="310">
                  <c:v>8.2735237096227317E-3</c:v>
                </c:pt>
                <c:pt idx="311">
                  <c:v>4.7604190069944633E-3</c:v>
                </c:pt>
                <c:pt idx="312">
                  <c:v>4.5259635247048629E-3</c:v>
                </c:pt>
                <c:pt idx="313">
                  <c:v>-1.9008845961373481E-3</c:v>
                </c:pt>
                <c:pt idx="314">
                  <c:v>4.0205349362195855E-3</c:v>
                </c:pt>
                <c:pt idx="315">
                  <c:v>6.3230777318026171E-4</c:v>
                </c:pt>
                <c:pt idx="316">
                  <c:v>-1.3340379602094124E-3</c:v>
                </c:pt>
                <c:pt idx="317">
                  <c:v>1.7576313975575065E-4</c:v>
                </c:pt>
                <c:pt idx="318">
                  <c:v>3.7255311397855874E-3</c:v>
                </c:pt>
                <c:pt idx="319">
                  <c:v>4.0970513843830896E-3</c:v>
                </c:pt>
                <c:pt idx="320">
                  <c:v>8.3703013358188937E-4</c:v>
                </c:pt>
                <c:pt idx="321">
                  <c:v>2.4741665590617468E-3</c:v>
                </c:pt>
                <c:pt idx="322">
                  <c:v>1.5643070463485947E-3</c:v>
                </c:pt>
                <c:pt idx="323">
                  <c:v>-4.5121305244845197E-3</c:v>
                </c:pt>
                <c:pt idx="324">
                  <c:v>-3.2423737077305051E-3</c:v>
                </c:pt>
                <c:pt idx="325">
                  <c:v>5.2814304085182489E-3</c:v>
                </c:pt>
                <c:pt idx="326">
                  <c:v>7.3416749624263516E-3</c:v>
                </c:pt>
                <c:pt idx="327">
                  <c:v>-2.3144425890421864E-3</c:v>
                </c:pt>
                <c:pt idx="328">
                  <c:v>-6.924629682394164E-5</c:v>
                </c:pt>
                <c:pt idx="329">
                  <c:v>4.882198185861204E-3</c:v>
                </c:pt>
                <c:pt idx="330">
                  <c:v>-6.8918361310380669E-5</c:v>
                </c:pt>
                <c:pt idx="331">
                  <c:v>4.2387680535488585E-3</c:v>
                </c:pt>
                <c:pt idx="332">
                  <c:v>-1.0432582419553173E-2</c:v>
                </c:pt>
                <c:pt idx="333">
                  <c:v>3.9529930369205822E-3</c:v>
                </c:pt>
                <c:pt idx="334">
                  <c:v>-1.2330915711832294E-2</c:v>
                </c:pt>
                <c:pt idx="335">
                  <c:v>3.1470017986871125E-3</c:v>
                </c:pt>
                <c:pt idx="336">
                  <c:v>-9.1328550677163625E-3</c:v>
                </c:pt>
                <c:pt idx="337">
                  <c:v>-8.0904470707272302E-3</c:v>
                </c:pt>
                <c:pt idx="338">
                  <c:v>1.3829206270393598E-3</c:v>
                </c:pt>
                <c:pt idx="339">
                  <c:v>-1.1331547218389837E-2</c:v>
                </c:pt>
                <c:pt idx="340">
                  <c:v>-1.539929562024339E-3</c:v>
                </c:pt>
                <c:pt idx="341">
                  <c:v>-1.4346769905478885E-3</c:v>
                </c:pt>
                <c:pt idx="342">
                  <c:v>1.526509641144394E-2</c:v>
                </c:pt>
                <c:pt idx="343">
                  <c:v>-2.4768681359780874E-3</c:v>
                </c:pt>
                <c:pt idx="344">
                  <c:v>-3.8308351137136434E-3</c:v>
                </c:pt>
                <c:pt idx="345">
                  <c:v>6.3021833352044634E-3</c:v>
                </c:pt>
                <c:pt idx="346">
                  <c:v>-1.344632600973767E-3</c:v>
                </c:pt>
                <c:pt idx="347">
                  <c:v>-8.1139678827538819E-3</c:v>
                </c:pt>
                <c:pt idx="348">
                  <c:v>2.0716860383479395E-3</c:v>
                </c:pt>
                <c:pt idx="349">
                  <c:v>-2.3169712321754136E-3</c:v>
                </c:pt>
                <c:pt idx="350">
                  <c:v>-1.4934118830406053E-2</c:v>
                </c:pt>
                <c:pt idx="351">
                  <c:v>7.2526005622699358E-4</c:v>
                </c:pt>
                <c:pt idx="352">
                  <c:v>-1.0544972258991911E-2</c:v>
                </c:pt>
                <c:pt idx="353">
                  <c:v>-3.2590737007825578E-3</c:v>
                </c:pt>
                <c:pt idx="354">
                  <c:v>6.6494302955020053E-3</c:v>
                </c:pt>
                <c:pt idx="355">
                  <c:v>1.9015060094736698E-2</c:v>
                </c:pt>
                <c:pt idx="356">
                  <c:v>3.4390782239046218E-3</c:v>
                </c:pt>
                <c:pt idx="357">
                  <c:v>9.425416097024646E-3</c:v>
                </c:pt>
                <c:pt idx="358">
                  <c:v>1.2168206397563226E-2</c:v>
                </c:pt>
                <c:pt idx="359">
                  <c:v>5.6622541607163537E-3</c:v>
                </c:pt>
                <c:pt idx="360">
                  <c:v>-8.1680360727751471E-3</c:v>
                </c:pt>
                <c:pt idx="361">
                  <c:v>2.6630843704014123E-3</c:v>
                </c:pt>
                <c:pt idx="362">
                  <c:v>-4.8927988112503048E-4</c:v>
                </c:pt>
                <c:pt idx="363">
                  <c:v>9.0910242331106205E-4</c:v>
                </c:pt>
                <c:pt idx="364">
                  <c:v>6.5326724901193156E-3</c:v>
                </c:pt>
                <c:pt idx="365">
                  <c:v>4.0263469482043398E-3</c:v>
                </c:pt>
                <c:pt idx="366">
                  <c:v>1.2065718085201967E-2</c:v>
                </c:pt>
                <c:pt idx="367">
                  <c:v>-6.5254553296710616E-3</c:v>
                </c:pt>
                <c:pt idx="368">
                  <c:v>3.4386543753158177E-4</c:v>
                </c:pt>
                <c:pt idx="369">
                  <c:v>-1.8218674100128401E-3</c:v>
                </c:pt>
                <c:pt idx="370">
                  <c:v>-6.7151932320471258E-3</c:v>
                </c:pt>
                <c:pt idx="371">
                  <c:v>-1.525350543345394E-3</c:v>
                </c:pt>
                <c:pt idx="372">
                  <c:v>4.4093662850313211E-3</c:v>
                </c:pt>
                <c:pt idx="373">
                  <c:v>1.4173172420489473E-2</c:v>
                </c:pt>
                <c:pt idx="374">
                  <c:v>-3.6477356418033011E-3</c:v>
                </c:pt>
                <c:pt idx="375">
                  <c:v>5.3716583197994288E-3</c:v>
                </c:pt>
                <c:pt idx="376">
                  <c:v>8.8487437568799299E-4</c:v>
                </c:pt>
                <c:pt idx="377">
                  <c:v>-1.4621668467822545E-3</c:v>
                </c:pt>
                <c:pt idx="378">
                  <c:v>-5.0058071269477285E-3</c:v>
                </c:pt>
                <c:pt idx="379">
                  <c:v>9.6849641141445418E-3</c:v>
                </c:pt>
                <c:pt idx="380">
                  <c:v>3.2202997648584958E-3</c:v>
                </c:pt>
                <c:pt idx="381">
                  <c:v>1.7908861688095616E-3</c:v>
                </c:pt>
                <c:pt idx="382">
                  <c:v>4.3175141124114687E-3</c:v>
                </c:pt>
                <c:pt idx="383">
                  <c:v>-1.6121856921512169E-3</c:v>
                </c:pt>
                <c:pt idx="384">
                  <c:v>-3.0276742733086558E-3</c:v>
                </c:pt>
                <c:pt idx="385">
                  <c:v>-8.6379089681842061E-3</c:v>
                </c:pt>
                <c:pt idx="386">
                  <c:v>9.6992581261904701E-3</c:v>
                </c:pt>
                <c:pt idx="387">
                  <c:v>-8.1913402537319574E-3</c:v>
                </c:pt>
                <c:pt idx="388">
                  <c:v>5.1996218522880003E-3</c:v>
                </c:pt>
                <c:pt idx="389">
                  <c:v>1.6905318770669945E-4</c:v>
                </c:pt>
                <c:pt idx="390">
                  <c:v>5.9158727563420237E-3</c:v>
                </c:pt>
                <c:pt idx="391">
                  <c:v>-6.0495133267116693E-4</c:v>
                </c:pt>
                <c:pt idx="392">
                  <c:v>3.7663944034472185E-3</c:v>
                </c:pt>
                <c:pt idx="393">
                  <c:v>-6.6002400969936747E-3</c:v>
                </c:pt>
                <c:pt idx="394">
                  <c:v>3.6421737332009876E-3</c:v>
                </c:pt>
                <c:pt idx="395">
                  <c:v>-1.1391357469300213E-2</c:v>
                </c:pt>
                <c:pt idx="396">
                  <c:v>-1.2744599438147824E-2</c:v>
                </c:pt>
                <c:pt idx="397">
                  <c:v>-1.9825522306380051E-2</c:v>
                </c:pt>
                <c:pt idx="398">
                  <c:v>7.653430792033138E-3</c:v>
                </c:pt>
                <c:pt idx="399">
                  <c:v>-5.3416502788684534E-3</c:v>
                </c:pt>
                <c:pt idx="400">
                  <c:v>1.8563880336032335E-2</c:v>
                </c:pt>
                <c:pt idx="401">
                  <c:v>1.03369165726737E-2</c:v>
                </c:pt>
                <c:pt idx="402">
                  <c:v>-9.0570028638249471E-3</c:v>
                </c:pt>
                <c:pt idx="403">
                  <c:v>-7.7435968179517993E-3</c:v>
                </c:pt>
                <c:pt idx="404">
                  <c:v>1.1599560914914494E-3</c:v>
                </c:pt>
                <c:pt idx="405">
                  <c:v>1.1200063881703755E-2</c:v>
                </c:pt>
                <c:pt idx="406">
                  <c:v>5.6804909374413128E-3</c:v>
                </c:pt>
                <c:pt idx="407">
                  <c:v>2.015903085436728E-2</c:v>
                </c:pt>
                <c:pt idx="408">
                  <c:v>-1.4538238570546867E-3</c:v>
                </c:pt>
                <c:pt idx="409">
                  <c:v>2.4611923847624464E-3</c:v>
                </c:pt>
                <c:pt idx="410">
                  <c:v>2.5935399294261439E-3</c:v>
                </c:pt>
                <c:pt idx="411">
                  <c:v>-7.9676716582899512E-3</c:v>
                </c:pt>
                <c:pt idx="412">
                  <c:v>-1.2689576693426666E-2</c:v>
                </c:pt>
                <c:pt idx="413">
                  <c:v>7.9921464263722052E-3</c:v>
                </c:pt>
                <c:pt idx="414">
                  <c:v>-1.1876765900389698E-2</c:v>
                </c:pt>
                <c:pt idx="415">
                  <c:v>1.9723476884307395E-2</c:v>
                </c:pt>
                <c:pt idx="416">
                  <c:v>8.667655726479255E-3</c:v>
                </c:pt>
                <c:pt idx="417">
                  <c:v>-1.2547249172903561E-2</c:v>
                </c:pt>
                <c:pt idx="418">
                  <c:v>6.7092111900591616E-3</c:v>
                </c:pt>
                <c:pt idx="419">
                  <c:v>1.2593476330939778E-2</c:v>
                </c:pt>
                <c:pt idx="420">
                  <c:v>4.7028125871752518E-3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FB-42E7-AEEE-C9FFC35B6314}"/>
            </c:ext>
          </c:extLst>
        </c:ser>
        <c:ser>
          <c:idx val="6"/>
          <c:order val="6"/>
          <c:tx>
            <c:strRef>
              <c:f>test_y_df!$H$1</c:f>
              <c:strCache>
                <c:ptCount val="1"/>
                <c:pt idx="0">
                  <c:v>portfCumulRet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test_y_df!$A$2:$A$423</c:f>
              <c:numCache>
                <c:formatCode>m/d/yyyy</c:formatCode>
                <c:ptCount val="422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43286</c:v>
                </c:pt>
                <c:pt idx="127">
                  <c:v>43287</c:v>
                </c:pt>
                <c:pt idx="128">
                  <c:v>43290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43297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43311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43318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43325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43339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43356</c:v>
                </c:pt>
                <c:pt idx="176">
                  <c:v>43357</c:v>
                </c:pt>
                <c:pt idx="177">
                  <c:v>43360</c:v>
                </c:pt>
                <c:pt idx="178">
                  <c:v>43361</c:v>
                </c:pt>
                <c:pt idx="179">
                  <c:v>43362</c:v>
                </c:pt>
                <c:pt idx="180">
                  <c:v>43363</c:v>
                </c:pt>
                <c:pt idx="181">
                  <c:v>43364</c:v>
                </c:pt>
                <c:pt idx="182">
                  <c:v>43367</c:v>
                </c:pt>
                <c:pt idx="183">
                  <c:v>43368</c:v>
                </c:pt>
                <c:pt idx="184">
                  <c:v>43369</c:v>
                </c:pt>
                <c:pt idx="185">
                  <c:v>43370</c:v>
                </c:pt>
                <c:pt idx="186">
                  <c:v>43371</c:v>
                </c:pt>
                <c:pt idx="187">
                  <c:v>43374</c:v>
                </c:pt>
                <c:pt idx="188">
                  <c:v>43375</c:v>
                </c:pt>
                <c:pt idx="189">
                  <c:v>43376</c:v>
                </c:pt>
                <c:pt idx="190">
                  <c:v>43377</c:v>
                </c:pt>
                <c:pt idx="191">
                  <c:v>43378</c:v>
                </c:pt>
                <c:pt idx="192">
                  <c:v>43381</c:v>
                </c:pt>
                <c:pt idx="193">
                  <c:v>43382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43416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43423</c:v>
                </c:pt>
                <c:pt idx="223">
                  <c:v>43424</c:v>
                </c:pt>
                <c:pt idx="224">
                  <c:v>43425</c:v>
                </c:pt>
                <c:pt idx="225">
                  <c:v>43427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43440</c:v>
                </c:pt>
                <c:pt idx="234">
                  <c:v>43441</c:v>
                </c:pt>
                <c:pt idx="235">
                  <c:v>43444</c:v>
                </c:pt>
                <c:pt idx="236">
                  <c:v>43445</c:v>
                </c:pt>
                <c:pt idx="237">
                  <c:v>43446</c:v>
                </c:pt>
                <c:pt idx="238">
                  <c:v>43447</c:v>
                </c:pt>
                <c:pt idx="239">
                  <c:v>43448</c:v>
                </c:pt>
                <c:pt idx="240">
                  <c:v>43451</c:v>
                </c:pt>
                <c:pt idx="241">
                  <c:v>43452</c:v>
                </c:pt>
                <c:pt idx="242">
                  <c:v>43453</c:v>
                </c:pt>
                <c:pt idx="243">
                  <c:v>43454</c:v>
                </c:pt>
                <c:pt idx="244">
                  <c:v>43455</c:v>
                </c:pt>
                <c:pt idx="245">
                  <c:v>43458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43465</c:v>
                </c:pt>
                <c:pt idx="250">
                  <c:v>43467</c:v>
                </c:pt>
                <c:pt idx="251">
                  <c:v>43468</c:v>
                </c:pt>
                <c:pt idx="252">
                  <c:v>43469</c:v>
                </c:pt>
                <c:pt idx="253">
                  <c:v>43472</c:v>
                </c:pt>
                <c:pt idx="254">
                  <c:v>43473</c:v>
                </c:pt>
                <c:pt idx="255">
                  <c:v>43474</c:v>
                </c:pt>
                <c:pt idx="256">
                  <c:v>43475</c:v>
                </c:pt>
                <c:pt idx="257">
                  <c:v>43476</c:v>
                </c:pt>
                <c:pt idx="258">
                  <c:v>43479</c:v>
                </c:pt>
                <c:pt idx="259">
                  <c:v>43480</c:v>
                </c:pt>
                <c:pt idx="260">
                  <c:v>43481</c:v>
                </c:pt>
                <c:pt idx="261">
                  <c:v>43482</c:v>
                </c:pt>
                <c:pt idx="262">
                  <c:v>43483</c:v>
                </c:pt>
                <c:pt idx="263">
                  <c:v>43487</c:v>
                </c:pt>
                <c:pt idx="264">
                  <c:v>43488</c:v>
                </c:pt>
                <c:pt idx="265">
                  <c:v>43489</c:v>
                </c:pt>
                <c:pt idx="266">
                  <c:v>43490</c:v>
                </c:pt>
                <c:pt idx="267">
                  <c:v>43493</c:v>
                </c:pt>
                <c:pt idx="268">
                  <c:v>43494</c:v>
                </c:pt>
                <c:pt idx="269">
                  <c:v>43495</c:v>
                </c:pt>
                <c:pt idx="270">
                  <c:v>43496</c:v>
                </c:pt>
                <c:pt idx="271">
                  <c:v>43497</c:v>
                </c:pt>
                <c:pt idx="272">
                  <c:v>43500</c:v>
                </c:pt>
                <c:pt idx="273">
                  <c:v>43501</c:v>
                </c:pt>
                <c:pt idx="274">
                  <c:v>43502</c:v>
                </c:pt>
                <c:pt idx="275">
                  <c:v>43503</c:v>
                </c:pt>
                <c:pt idx="276">
                  <c:v>43504</c:v>
                </c:pt>
                <c:pt idx="277">
                  <c:v>43507</c:v>
                </c:pt>
                <c:pt idx="278">
                  <c:v>43508</c:v>
                </c:pt>
                <c:pt idx="279">
                  <c:v>43509</c:v>
                </c:pt>
                <c:pt idx="280">
                  <c:v>43510</c:v>
                </c:pt>
                <c:pt idx="281">
                  <c:v>43511</c:v>
                </c:pt>
                <c:pt idx="282">
                  <c:v>43515</c:v>
                </c:pt>
                <c:pt idx="283">
                  <c:v>43516</c:v>
                </c:pt>
                <c:pt idx="284">
                  <c:v>43517</c:v>
                </c:pt>
                <c:pt idx="285">
                  <c:v>43518</c:v>
                </c:pt>
                <c:pt idx="286">
                  <c:v>43521</c:v>
                </c:pt>
                <c:pt idx="287">
                  <c:v>43522</c:v>
                </c:pt>
                <c:pt idx="288">
                  <c:v>43523</c:v>
                </c:pt>
                <c:pt idx="289">
                  <c:v>43524</c:v>
                </c:pt>
                <c:pt idx="290">
                  <c:v>43525</c:v>
                </c:pt>
                <c:pt idx="291">
                  <c:v>43528</c:v>
                </c:pt>
                <c:pt idx="292">
                  <c:v>43529</c:v>
                </c:pt>
                <c:pt idx="293">
                  <c:v>43530</c:v>
                </c:pt>
                <c:pt idx="294">
                  <c:v>43531</c:v>
                </c:pt>
                <c:pt idx="295">
                  <c:v>43532</c:v>
                </c:pt>
                <c:pt idx="296">
                  <c:v>43535</c:v>
                </c:pt>
                <c:pt idx="297">
                  <c:v>43536</c:v>
                </c:pt>
                <c:pt idx="298">
                  <c:v>43537</c:v>
                </c:pt>
                <c:pt idx="299">
                  <c:v>43538</c:v>
                </c:pt>
                <c:pt idx="300">
                  <c:v>43539</c:v>
                </c:pt>
                <c:pt idx="301">
                  <c:v>43542</c:v>
                </c:pt>
                <c:pt idx="302">
                  <c:v>43543</c:v>
                </c:pt>
                <c:pt idx="303">
                  <c:v>43544</c:v>
                </c:pt>
                <c:pt idx="304">
                  <c:v>43545</c:v>
                </c:pt>
                <c:pt idx="305">
                  <c:v>43546</c:v>
                </c:pt>
                <c:pt idx="306">
                  <c:v>43549</c:v>
                </c:pt>
                <c:pt idx="307">
                  <c:v>43550</c:v>
                </c:pt>
                <c:pt idx="308">
                  <c:v>43551</c:v>
                </c:pt>
                <c:pt idx="309">
                  <c:v>43552</c:v>
                </c:pt>
                <c:pt idx="310">
                  <c:v>43553</c:v>
                </c:pt>
                <c:pt idx="311">
                  <c:v>43556</c:v>
                </c:pt>
                <c:pt idx="312">
                  <c:v>43557</c:v>
                </c:pt>
                <c:pt idx="313">
                  <c:v>43558</c:v>
                </c:pt>
                <c:pt idx="314">
                  <c:v>43559</c:v>
                </c:pt>
                <c:pt idx="315">
                  <c:v>43560</c:v>
                </c:pt>
                <c:pt idx="316">
                  <c:v>43563</c:v>
                </c:pt>
                <c:pt idx="317">
                  <c:v>43564</c:v>
                </c:pt>
                <c:pt idx="318">
                  <c:v>43565</c:v>
                </c:pt>
                <c:pt idx="319">
                  <c:v>43566</c:v>
                </c:pt>
                <c:pt idx="320">
                  <c:v>43567</c:v>
                </c:pt>
                <c:pt idx="321">
                  <c:v>43570</c:v>
                </c:pt>
                <c:pt idx="322">
                  <c:v>43571</c:v>
                </c:pt>
                <c:pt idx="323">
                  <c:v>43572</c:v>
                </c:pt>
                <c:pt idx="324">
                  <c:v>43573</c:v>
                </c:pt>
                <c:pt idx="325">
                  <c:v>43577</c:v>
                </c:pt>
                <c:pt idx="326">
                  <c:v>43578</c:v>
                </c:pt>
                <c:pt idx="327">
                  <c:v>43579</c:v>
                </c:pt>
                <c:pt idx="328">
                  <c:v>43580</c:v>
                </c:pt>
                <c:pt idx="329">
                  <c:v>43581</c:v>
                </c:pt>
                <c:pt idx="330">
                  <c:v>43584</c:v>
                </c:pt>
                <c:pt idx="331">
                  <c:v>43585</c:v>
                </c:pt>
                <c:pt idx="332">
                  <c:v>43586</c:v>
                </c:pt>
                <c:pt idx="333">
                  <c:v>43587</c:v>
                </c:pt>
                <c:pt idx="334">
                  <c:v>43588</c:v>
                </c:pt>
                <c:pt idx="335">
                  <c:v>43591</c:v>
                </c:pt>
                <c:pt idx="336">
                  <c:v>43592</c:v>
                </c:pt>
                <c:pt idx="337">
                  <c:v>43593</c:v>
                </c:pt>
                <c:pt idx="338">
                  <c:v>43594</c:v>
                </c:pt>
                <c:pt idx="339">
                  <c:v>43595</c:v>
                </c:pt>
                <c:pt idx="340">
                  <c:v>43598</c:v>
                </c:pt>
                <c:pt idx="341">
                  <c:v>43599</c:v>
                </c:pt>
                <c:pt idx="342">
                  <c:v>43600</c:v>
                </c:pt>
                <c:pt idx="343">
                  <c:v>43601</c:v>
                </c:pt>
                <c:pt idx="344">
                  <c:v>43602</c:v>
                </c:pt>
                <c:pt idx="345">
                  <c:v>43605</c:v>
                </c:pt>
                <c:pt idx="346">
                  <c:v>43606</c:v>
                </c:pt>
                <c:pt idx="347">
                  <c:v>43607</c:v>
                </c:pt>
                <c:pt idx="348">
                  <c:v>43608</c:v>
                </c:pt>
                <c:pt idx="349">
                  <c:v>43609</c:v>
                </c:pt>
                <c:pt idx="350">
                  <c:v>43613</c:v>
                </c:pt>
                <c:pt idx="351">
                  <c:v>43614</c:v>
                </c:pt>
                <c:pt idx="352">
                  <c:v>43615</c:v>
                </c:pt>
                <c:pt idx="353">
                  <c:v>43616</c:v>
                </c:pt>
                <c:pt idx="354">
                  <c:v>43619</c:v>
                </c:pt>
                <c:pt idx="355">
                  <c:v>43620</c:v>
                </c:pt>
                <c:pt idx="356">
                  <c:v>43621</c:v>
                </c:pt>
                <c:pt idx="357">
                  <c:v>43622</c:v>
                </c:pt>
                <c:pt idx="358">
                  <c:v>43623</c:v>
                </c:pt>
                <c:pt idx="359">
                  <c:v>43626</c:v>
                </c:pt>
                <c:pt idx="360">
                  <c:v>43627</c:v>
                </c:pt>
                <c:pt idx="361">
                  <c:v>43628</c:v>
                </c:pt>
                <c:pt idx="362">
                  <c:v>43629</c:v>
                </c:pt>
                <c:pt idx="363">
                  <c:v>43630</c:v>
                </c:pt>
                <c:pt idx="364">
                  <c:v>43633</c:v>
                </c:pt>
                <c:pt idx="365">
                  <c:v>43634</c:v>
                </c:pt>
                <c:pt idx="366">
                  <c:v>43635</c:v>
                </c:pt>
                <c:pt idx="367">
                  <c:v>43636</c:v>
                </c:pt>
                <c:pt idx="368">
                  <c:v>43637</c:v>
                </c:pt>
                <c:pt idx="369">
                  <c:v>43640</c:v>
                </c:pt>
                <c:pt idx="370">
                  <c:v>43641</c:v>
                </c:pt>
                <c:pt idx="371">
                  <c:v>43642</c:v>
                </c:pt>
                <c:pt idx="372">
                  <c:v>43643</c:v>
                </c:pt>
                <c:pt idx="373">
                  <c:v>43644</c:v>
                </c:pt>
                <c:pt idx="374">
                  <c:v>43647</c:v>
                </c:pt>
                <c:pt idx="375">
                  <c:v>43648</c:v>
                </c:pt>
                <c:pt idx="376">
                  <c:v>43649</c:v>
                </c:pt>
                <c:pt idx="377">
                  <c:v>43651</c:v>
                </c:pt>
                <c:pt idx="378">
                  <c:v>43654</c:v>
                </c:pt>
                <c:pt idx="379">
                  <c:v>43655</c:v>
                </c:pt>
                <c:pt idx="380">
                  <c:v>43656</c:v>
                </c:pt>
                <c:pt idx="381">
                  <c:v>43657</c:v>
                </c:pt>
                <c:pt idx="382">
                  <c:v>43658</c:v>
                </c:pt>
                <c:pt idx="383">
                  <c:v>43661</c:v>
                </c:pt>
                <c:pt idx="384">
                  <c:v>43662</c:v>
                </c:pt>
                <c:pt idx="385">
                  <c:v>43663</c:v>
                </c:pt>
                <c:pt idx="386">
                  <c:v>43664</c:v>
                </c:pt>
                <c:pt idx="387">
                  <c:v>43665</c:v>
                </c:pt>
                <c:pt idx="388">
                  <c:v>43668</c:v>
                </c:pt>
                <c:pt idx="389">
                  <c:v>43669</c:v>
                </c:pt>
                <c:pt idx="390">
                  <c:v>43670</c:v>
                </c:pt>
                <c:pt idx="391">
                  <c:v>43671</c:v>
                </c:pt>
                <c:pt idx="392">
                  <c:v>43672</c:v>
                </c:pt>
                <c:pt idx="393">
                  <c:v>43675</c:v>
                </c:pt>
                <c:pt idx="394">
                  <c:v>43676</c:v>
                </c:pt>
                <c:pt idx="395">
                  <c:v>43677</c:v>
                </c:pt>
                <c:pt idx="396">
                  <c:v>43678</c:v>
                </c:pt>
                <c:pt idx="397">
                  <c:v>43679</c:v>
                </c:pt>
                <c:pt idx="398">
                  <c:v>43682</c:v>
                </c:pt>
                <c:pt idx="399">
                  <c:v>43683</c:v>
                </c:pt>
                <c:pt idx="400">
                  <c:v>43684</c:v>
                </c:pt>
                <c:pt idx="401">
                  <c:v>43685</c:v>
                </c:pt>
                <c:pt idx="402">
                  <c:v>43686</c:v>
                </c:pt>
                <c:pt idx="403">
                  <c:v>43689</c:v>
                </c:pt>
                <c:pt idx="404">
                  <c:v>43690</c:v>
                </c:pt>
                <c:pt idx="405">
                  <c:v>43691</c:v>
                </c:pt>
                <c:pt idx="406">
                  <c:v>43692</c:v>
                </c:pt>
                <c:pt idx="407">
                  <c:v>43693</c:v>
                </c:pt>
                <c:pt idx="408">
                  <c:v>43696</c:v>
                </c:pt>
                <c:pt idx="409">
                  <c:v>43697</c:v>
                </c:pt>
                <c:pt idx="410">
                  <c:v>43698</c:v>
                </c:pt>
                <c:pt idx="411">
                  <c:v>43699</c:v>
                </c:pt>
                <c:pt idx="412">
                  <c:v>43700</c:v>
                </c:pt>
                <c:pt idx="413">
                  <c:v>43703</c:v>
                </c:pt>
                <c:pt idx="414">
                  <c:v>43704</c:v>
                </c:pt>
                <c:pt idx="415">
                  <c:v>43705</c:v>
                </c:pt>
                <c:pt idx="416">
                  <c:v>43706</c:v>
                </c:pt>
                <c:pt idx="417">
                  <c:v>43707</c:v>
                </c:pt>
                <c:pt idx="418">
                  <c:v>43711</c:v>
                </c:pt>
                <c:pt idx="419">
                  <c:v>43712</c:v>
                </c:pt>
                <c:pt idx="420">
                  <c:v>43713</c:v>
                </c:pt>
                <c:pt idx="421">
                  <c:v>43714</c:v>
                </c:pt>
              </c:numCache>
            </c:numRef>
          </c:cat>
          <c:val>
            <c:numRef>
              <c:f>test_y_df!$H$2:$H$423</c:f>
              <c:numCache>
                <c:formatCode>0.00%</c:formatCode>
                <c:ptCount val="422"/>
                <c:pt idx="0">
                  <c:v>1.0031719891934945</c:v>
                </c:pt>
                <c:pt idx="1">
                  <c:v>0.99472185572252469</c:v>
                </c:pt>
                <c:pt idx="2">
                  <c:v>0.99958157429640426</c:v>
                </c:pt>
                <c:pt idx="3">
                  <c:v>1.0025495041657815</c:v>
                </c:pt>
                <c:pt idx="4">
                  <c:v>0.99850556464717721</c:v>
                </c:pt>
                <c:pt idx="5">
                  <c:v>0.99585568146875825</c:v>
                </c:pt>
                <c:pt idx="6">
                  <c:v>0.99979358407903796</c:v>
                </c:pt>
                <c:pt idx="7">
                  <c:v>1.0059399295159408</c:v>
                </c:pt>
                <c:pt idx="8">
                  <c:v>1.0140282680036958</c:v>
                </c:pt>
                <c:pt idx="9">
                  <c:v>1.0091820475436508</c:v>
                </c:pt>
                <c:pt idx="10">
                  <c:v>1.0145052588757442</c:v>
                </c:pt>
                <c:pt idx="11">
                  <c:v>1.0156801061014649</c:v>
                </c:pt>
                <c:pt idx="12">
                  <c:v>1.0170385409348179</c:v>
                </c:pt>
                <c:pt idx="13">
                  <c:v>1.0264742980551271</c:v>
                </c:pt>
                <c:pt idx="14">
                  <c:v>1.0311743065709864</c:v>
                </c:pt>
                <c:pt idx="15">
                  <c:v>1.0316883964397099</c:v>
                </c:pt>
                <c:pt idx="16">
                  <c:v>1.0320188846419416</c:v>
                </c:pt>
                <c:pt idx="17">
                  <c:v>1.0366457361904582</c:v>
                </c:pt>
                <c:pt idx="18">
                  <c:v>1.0244349753766595</c:v>
                </c:pt>
                <c:pt idx="19">
                  <c:v>1.0249116076454665</c:v>
                </c:pt>
                <c:pt idx="20">
                  <c:v>1.02034691312031</c:v>
                </c:pt>
                <c:pt idx="21">
                  <c:v>1.0167119801626374</c:v>
                </c:pt>
                <c:pt idx="22">
                  <c:v>0.99236992619445019</c:v>
                </c:pt>
                <c:pt idx="23">
                  <c:v>1.0419581856808411</c:v>
                </c:pt>
                <c:pt idx="24">
                  <c:v>1.0766621261949878</c:v>
                </c:pt>
                <c:pt idx="25">
                  <c:v>1.0746748461326885</c:v>
                </c:pt>
                <c:pt idx="26">
                  <c:v>1.1039156426893999</c:v>
                </c:pt>
                <c:pt idx="27">
                  <c:v>1.1168873989052832</c:v>
                </c:pt>
                <c:pt idx="28">
                  <c:v>1.1174868325272065</c:v>
                </c:pt>
                <c:pt idx="29">
                  <c:v>1.1189426087053207</c:v>
                </c:pt>
                <c:pt idx="30">
                  <c:v>1.1500281681095597</c:v>
                </c:pt>
                <c:pt idx="31">
                  <c:v>1.1532404658946718</c:v>
                </c:pt>
                <c:pt idx="32">
                  <c:v>1.1519983383810146</c:v>
                </c:pt>
                <c:pt idx="33">
                  <c:v>1.1514415293728262</c:v>
                </c:pt>
                <c:pt idx="34">
                  <c:v>1.1480150310943984</c:v>
                </c:pt>
                <c:pt idx="35">
                  <c:v>1.1509702863397517</c:v>
                </c:pt>
                <c:pt idx="36">
                  <c:v>1.1687023315020089</c:v>
                </c:pt>
                <c:pt idx="37">
                  <c:v>1.1780410940384525</c:v>
                </c:pt>
                <c:pt idx="38">
                  <c:v>1.1676304413482879</c:v>
                </c:pt>
                <c:pt idx="39">
                  <c:v>1.1493386653979449</c:v>
                </c:pt>
                <c:pt idx="40">
                  <c:v>1.1253109276717272</c:v>
                </c:pt>
                <c:pt idx="41">
                  <c:v>1.1335751638090936</c:v>
                </c:pt>
                <c:pt idx="42">
                  <c:v>1.1574277969468658</c:v>
                </c:pt>
                <c:pt idx="43">
                  <c:v>1.1481757915589832</c:v>
                </c:pt>
                <c:pt idx="44">
                  <c:v>1.1616171067220362</c:v>
                </c:pt>
                <c:pt idx="45">
                  <c:v>1.170851164534038</c:v>
                </c:pt>
                <c:pt idx="46">
                  <c:v>1.1858846893837269</c:v>
                </c:pt>
                <c:pt idx="47">
                  <c:v>1.1886340700312013</c:v>
                </c:pt>
                <c:pt idx="48">
                  <c:v>1.1799131506961651</c:v>
                </c:pt>
                <c:pt idx="49">
                  <c:v>1.1716225246696692</c:v>
                </c:pt>
                <c:pt idx="50">
                  <c:v>1.1656949855221479</c:v>
                </c:pt>
                <c:pt idx="51">
                  <c:v>1.1607556529459386</c:v>
                </c:pt>
                <c:pt idx="52">
                  <c:v>1.1504050268368033</c:v>
                </c:pt>
                <c:pt idx="53">
                  <c:v>1.1502332496504317</c:v>
                </c:pt>
                <c:pt idx="54">
                  <c:v>1.1373929266046623</c:v>
                </c:pt>
                <c:pt idx="55">
                  <c:v>1.1125743262141965</c:v>
                </c:pt>
                <c:pt idx="56">
                  <c:v>1.1299172182642812</c:v>
                </c:pt>
                <c:pt idx="57">
                  <c:v>1.1066462390657057</c:v>
                </c:pt>
                <c:pt idx="58">
                  <c:v>1.1082344715289731</c:v>
                </c:pt>
                <c:pt idx="59">
                  <c:v>1.1143728746277943</c:v>
                </c:pt>
                <c:pt idx="60">
                  <c:v>1.0985751631578478</c:v>
                </c:pt>
                <c:pt idx="61">
                  <c:v>1.089475783981507</c:v>
                </c:pt>
                <c:pt idx="62">
                  <c:v>1.1272432329213418</c:v>
                </c:pt>
                <c:pt idx="63">
                  <c:v>1.1180983366478583</c:v>
                </c:pt>
                <c:pt idx="64">
                  <c:v>1.1092977227826628</c:v>
                </c:pt>
                <c:pt idx="65">
                  <c:v>1.1217462573844827</c:v>
                </c:pt>
                <c:pt idx="66">
                  <c:v>1.1183117488426835</c:v>
                </c:pt>
                <c:pt idx="67">
                  <c:v>1.1259961954327617</c:v>
                </c:pt>
                <c:pt idx="68">
                  <c:v>1.1352268280676221</c:v>
                </c:pt>
                <c:pt idx="69">
                  <c:v>1.1334664063890623</c:v>
                </c:pt>
                <c:pt idx="70">
                  <c:v>1.1434705786693806</c:v>
                </c:pt>
                <c:pt idx="71">
                  <c:v>1.1493105003303765</c:v>
                </c:pt>
                <c:pt idx="72">
                  <c:v>1.1448444218439136</c:v>
                </c:pt>
                <c:pt idx="73">
                  <c:v>1.1412373633661215</c:v>
                </c:pt>
                <c:pt idx="74">
                  <c:v>1.1345817189954572</c:v>
                </c:pt>
                <c:pt idx="75">
                  <c:v>1.1365997485619928</c:v>
                </c:pt>
                <c:pt idx="76">
                  <c:v>1.1159037967170289</c:v>
                </c:pt>
                <c:pt idx="77">
                  <c:v>1.1239743879002833</c:v>
                </c:pt>
                <c:pt idx="78">
                  <c:v>1.1334623940702477</c:v>
                </c:pt>
                <c:pt idx="79">
                  <c:v>1.1345787355232058</c:v>
                </c:pt>
                <c:pt idx="80">
                  <c:v>1.1200231988396119</c:v>
                </c:pt>
                <c:pt idx="81">
                  <c:v>1.1238440036960684</c:v>
                </c:pt>
                <c:pt idx="82">
                  <c:v>1.1131109940837356</c:v>
                </c:pt>
                <c:pt idx="83">
                  <c:v>1.1099343688279892</c:v>
                </c:pt>
                <c:pt idx="84">
                  <c:v>1.132985621270538</c:v>
                </c:pt>
                <c:pt idx="85">
                  <c:v>1.1317297480025323</c:v>
                </c:pt>
                <c:pt idx="86">
                  <c:v>1.1367979670287272</c:v>
                </c:pt>
                <c:pt idx="87">
                  <c:v>1.1482235100674931</c:v>
                </c:pt>
                <c:pt idx="88">
                  <c:v>1.1560418646465358</c:v>
                </c:pt>
                <c:pt idx="89">
                  <c:v>1.1598439370729243</c:v>
                </c:pt>
                <c:pt idx="90">
                  <c:v>1.1523335509659849</c:v>
                </c:pt>
                <c:pt idx="91">
                  <c:v>1.1504024508281314</c:v>
                </c:pt>
                <c:pt idx="92">
                  <c:v>1.1538354527208312</c:v>
                </c:pt>
                <c:pt idx="93">
                  <c:v>1.1524622058648801</c:v>
                </c:pt>
                <c:pt idx="94">
                  <c:v>1.1584271667015733</c:v>
                </c:pt>
                <c:pt idx="95">
                  <c:v>1.1625041753565912</c:v>
                </c:pt>
                <c:pt idx="96">
                  <c:v>1.1505301708717552</c:v>
                </c:pt>
                <c:pt idx="97">
                  <c:v>1.1579969528113043</c:v>
                </c:pt>
                <c:pt idx="98">
                  <c:v>1.1547353624970456</c:v>
                </c:pt>
                <c:pt idx="99">
                  <c:v>1.1468391323227549</c:v>
                </c:pt>
                <c:pt idx="100">
                  <c:v>1.1476544405808364</c:v>
                </c:pt>
                <c:pt idx="101">
                  <c:v>1.1547348058894304</c:v>
                </c:pt>
                <c:pt idx="102">
                  <c:v>1.1558505770066672</c:v>
                </c:pt>
                <c:pt idx="103">
                  <c:v>1.1649485021289403</c:v>
                </c:pt>
                <c:pt idx="104">
                  <c:v>1.1671802653189565</c:v>
                </c:pt>
                <c:pt idx="105">
                  <c:v>1.1703563045308931</c:v>
                </c:pt>
                <c:pt idx="106">
                  <c:v>1.1796271893313963</c:v>
                </c:pt>
                <c:pt idx="107">
                  <c:v>1.1749054867210311</c:v>
                </c:pt>
                <c:pt idx="108">
                  <c:v>1.1817301837713947</c:v>
                </c:pt>
                <c:pt idx="109">
                  <c:v>1.184262783548419</c:v>
                </c:pt>
                <c:pt idx="110">
                  <c:v>1.1849496068396155</c:v>
                </c:pt>
                <c:pt idx="111">
                  <c:v>1.1841769255839296</c:v>
                </c:pt>
                <c:pt idx="112">
                  <c:v>1.1738316582667931</c:v>
                </c:pt>
                <c:pt idx="113">
                  <c:v>1.1690672993549558</c:v>
                </c:pt>
                <c:pt idx="114">
                  <c:v>1.1626721927055654</c:v>
                </c:pt>
                <c:pt idx="115">
                  <c:v>1.17241446871357</c:v>
                </c:pt>
                <c:pt idx="116">
                  <c:v>1.1710839009881788</c:v>
                </c:pt>
                <c:pt idx="117">
                  <c:v>1.1697962713086822</c:v>
                </c:pt>
                <c:pt idx="118">
                  <c:v>1.1602679300144123</c:v>
                </c:pt>
                <c:pt idx="119">
                  <c:v>1.1525429636434341</c:v>
                </c:pt>
                <c:pt idx="120">
                  <c:v>1.1552035841906805</c:v>
                </c:pt>
                <c:pt idx="121">
                  <c:v>1.1424580223011822</c:v>
                </c:pt>
                <c:pt idx="122">
                  <c:v>1.154601254796646</c:v>
                </c:pt>
                <c:pt idx="123">
                  <c:v>1.1434006900856781</c:v>
                </c:pt>
                <c:pt idx="124">
                  <c:v>1.1578182144053013</c:v>
                </c:pt>
                <c:pt idx="125">
                  <c:v>1.1548141414472164</c:v>
                </c:pt>
                <c:pt idx="126">
                  <c:v>1.1589768060858516</c:v>
                </c:pt>
                <c:pt idx="127">
                  <c:v>1.1736110964581008</c:v>
                </c:pt>
                <c:pt idx="128">
                  <c:v>1.1815945598436053</c:v>
                </c:pt>
                <c:pt idx="129">
                  <c:v>1.1761859949246933</c:v>
                </c:pt>
                <c:pt idx="130">
                  <c:v>1.1810362816612847</c:v>
                </c:pt>
                <c:pt idx="131">
                  <c:v>1.1848565960194177</c:v>
                </c:pt>
                <c:pt idx="132">
                  <c:v>1.186874138794741</c:v>
                </c:pt>
                <c:pt idx="133">
                  <c:v>1.1818516487503028</c:v>
                </c:pt>
                <c:pt idx="134">
                  <c:v>1.1908230170494216</c:v>
                </c:pt>
                <c:pt idx="135">
                  <c:v>1.1897497956454304</c:v>
                </c:pt>
                <c:pt idx="136">
                  <c:v>1.1874316610058466</c:v>
                </c:pt>
                <c:pt idx="137">
                  <c:v>1.1860579818468662</c:v>
                </c:pt>
                <c:pt idx="138">
                  <c:v>1.1961028794356983</c:v>
                </c:pt>
                <c:pt idx="139">
                  <c:v>1.1941280543294759</c:v>
                </c:pt>
                <c:pt idx="140">
                  <c:v>1.200149012009146</c:v>
                </c:pt>
                <c:pt idx="141">
                  <c:v>1.2023349606218985</c:v>
                </c:pt>
                <c:pt idx="142">
                  <c:v>1.1929051849392431</c:v>
                </c:pt>
                <c:pt idx="143">
                  <c:v>1.189905069342122</c:v>
                </c:pt>
                <c:pt idx="144">
                  <c:v>1.1931193874726076</c:v>
                </c:pt>
                <c:pt idx="145">
                  <c:v>1.1838190109874704</c:v>
                </c:pt>
                <c:pt idx="146">
                  <c:v>1.1972755058449158</c:v>
                </c:pt>
                <c:pt idx="147">
                  <c:v>1.2020330229270966</c:v>
                </c:pt>
                <c:pt idx="148">
                  <c:v>1.2095339478794769</c:v>
                </c:pt>
                <c:pt idx="149">
                  <c:v>1.2095339478794769</c:v>
                </c:pt>
                <c:pt idx="150">
                  <c:v>1.2101340638654345</c:v>
                </c:pt>
                <c:pt idx="151">
                  <c:v>1.2012180050443482</c:v>
                </c:pt>
                <c:pt idx="152">
                  <c:v>1.2013037292001356</c:v>
                </c:pt>
                <c:pt idx="153">
                  <c:v>1.1989463130179778</c:v>
                </c:pt>
                <c:pt idx="154">
                  <c:v>1.1966318102941185</c:v>
                </c:pt>
                <c:pt idx="155">
                  <c:v>1.2010035533692409</c:v>
                </c:pt>
                <c:pt idx="156">
                  <c:v>1.2028466187911888</c:v>
                </c:pt>
                <c:pt idx="157">
                  <c:v>1.2103047333871657</c:v>
                </c:pt>
                <c:pt idx="158">
                  <c:v>1.2132196015199195</c:v>
                </c:pt>
                <c:pt idx="159">
                  <c:v>1.2116335273353802</c:v>
                </c:pt>
                <c:pt idx="160">
                  <c:v>1.2120193234660632</c:v>
                </c:pt>
                <c:pt idx="161">
                  <c:v>1.2140340438285635</c:v>
                </c:pt>
                <c:pt idx="162">
                  <c:v>1.2244079046146401</c:v>
                </c:pt>
                <c:pt idx="163">
                  <c:v>1.2305813705940329</c:v>
                </c:pt>
                <c:pt idx="164">
                  <c:v>1.2299811385384889</c:v>
                </c:pt>
                <c:pt idx="165">
                  <c:v>1.233325270149614</c:v>
                </c:pt>
                <c:pt idx="166">
                  <c:v>1.2286090428263428</c:v>
                </c:pt>
                <c:pt idx="167">
                  <c:v>1.2286090428263428</c:v>
                </c:pt>
                <c:pt idx="168">
                  <c:v>1.2267655065352394</c:v>
                </c:pt>
                <c:pt idx="169">
                  <c:v>1.2256508290727006</c:v>
                </c:pt>
                <c:pt idx="170">
                  <c:v>1.2163476549423253</c:v>
                </c:pt>
                <c:pt idx="171">
                  <c:v>1.2238924354192779</c:v>
                </c:pt>
                <c:pt idx="172">
                  <c:v>1.2180191012000263</c:v>
                </c:pt>
                <c:pt idx="173">
                  <c:v>1.2252639149484259</c:v>
                </c:pt>
                <c:pt idx="174">
                  <c:v>1.230665734089841</c:v>
                </c:pt>
                <c:pt idx="175">
                  <c:v>1.233838388166886</c:v>
                </c:pt>
                <c:pt idx="176">
                  <c:v>1.2328093894238397</c:v>
                </c:pt>
                <c:pt idx="177">
                  <c:v>1.2274929459851063</c:v>
                </c:pt>
                <c:pt idx="178">
                  <c:v>1.2334522163714072</c:v>
                </c:pt>
                <c:pt idx="179">
                  <c:v>1.2406123056266731</c:v>
                </c:pt>
                <c:pt idx="180">
                  <c:v>1.2425417966373746</c:v>
                </c:pt>
                <c:pt idx="181">
                  <c:v>1.2369140159220295</c:v>
                </c:pt>
                <c:pt idx="182">
                  <c:v>1.237729885698309</c:v>
                </c:pt>
                <c:pt idx="183">
                  <c:v>1.2350675539966081</c:v>
                </c:pt>
                <c:pt idx="184">
                  <c:v>1.2329205645188037</c:v>
                </c:pt>
                <c:pt idx="185">
                  <c:v>1.2311171287903728</c:v>
                </c:pt>
                <c:pt idx="186">
                  <c:v>1.2402200348741219</c:v>
                </c:pt>
                <c:pt idx="187">
                  <c:v>1.2378582362956307</c:v>
                </c:pt>
                <c:pt idx="188">
                  <c:v>1.2429252587135236</c:v>
                </c:pt>
                <c:pt idx="189">
                  <c:v>1.2362261751830761</c:v>
                </c:pt>
                <c:pt idx="190">
                  <c:v>1.2298280827371944</c:v>
                </c:pt>
                <c:pt idx="191">
                  <c:v>1.2184925306147181</c:v>
                </c:pt>
                <c:pt idx="192">
                  <c:v>1.2199522591117127</c:v>
                </c:pt>
                <c:pt idx="193">
                  <c:v>1.2175479679523267</c:v>
                </c:pt>
                <c:pt idx="194">
                  <c:v>1.2594074617643254</c:v>
                </c:pt>
                <c:pt idx="195">
                  <c:v>1.2579823444180067</c:v>
                </c:pt>
                <c:pt idx="196">
                  <c:v>1.2523738897727485</c:v>
                </c:pt>
                <c:pt idx="197">
                  <c:v>1.2572005945655025</c:v>
                </c:pt>
                <c:pt idx="198">
                  <c:v>1.2748533081832276</c:v>
                </c:pt>
                <c:pt idx="199">
                  <c:v>1.270071617871136</c:v>
                </c:pt>
                <c:pt idx="200">
                  <c:v>1.2596351025321673</c:v>
                </c:pt>
                <c:pt idx="201">
                  <c:v>1.2590374724986126</c:v>
                </c:pt>
                <c:pt idx="202">
                  <c:v>1.2312248391201575</c:v>
                </c:pt>
                <c:pt idx="203">
                  <c:v>1.2421632194429932</c:v>
                </c:pt>
                <c:pt idx="204">
                  <c:v>1.2695118874528424</c:v>
                </c:pt>
                <c:pt idx="205">
                  <c:v>1.2625007487646733</c:v>
                </c:pt>
                <c:pt idx="206">
                  <c:v>1.2763300736478795</c:v>
                </c:pt>
                <c:pt idx="207">
                  <c:v>1.2516935768836195</c:v>
                </c:pt>
                <c:pt idx="208">
                  <c:v>1.2852071378780754</c:v>
                </c:pt>
                <c:pt idx="209">
                  <c:v>1.2897697815396807</c:v>
                </c:pt>
                <c:pt idx="210">
                  <c:v>1.3048991512256156</c:v>
                </c:pt>
                <c:pt idx="211">
                  <c:v>1.2938028285643184</c:v>
                </c:pt>
                <c:pt idx="212">
                  <c:v>1.2980295900954266</c:v>
                </c:pt>
                <c:pt idx="213">
                  <c:v>1.3133041304454764</c:v>
                </c:pt>
                <c:pt idx="214">
                  <c:v>1.3255074072132926</c:v>
                </c:pt>
                <c:pt idx="215">
                  <c:v>1.3203384236605056</c:v>
                </c:pt>
                <c:pt idx="216">
                  <c:v>1.3115323962030567</c:v>
                </c:pt>
                <c:pt idx="217">
                  <c:v>1.2919117561690812</c:v>
                </c:pt>
                <c:pt idx="218">
                  <c:v>1.2970313874013373</c:v>
                </c:pt>
                <c:pt idx="219">
                  <c:v>1.2712885437245443</c:v>
                </c:pt>
                <c:pt idx="220">
                  <c:v>1.285687848651853</c:v>
                </c:pt>
                <c:pt idx="221">
                  <c:v>1.2917162264275832</c:v>
                </c:pt>
                <c:pt idx="222">
                  <c:v>1.2549220468674962</c:v>
                </c:pt>
                <c:pt idx="223">
                  <c:v>1.2573135951012797</c:v>
                </c:pt>
                <c:pt idx="224">
                  <c:v>1.2444946214620491</c:v>
                </c:pt>
                <c:pt idx="225">
                  <c:v>1.2569294940212319</c:v>
                </c:pt>
                <c:pt idx="226">
                  <c:v>1.2596080732477046</c:v>
                </c:pt>
                <c:pt idx="227">
                  <c:v>1.275201605019707</c:v>
                </c:pt>
                <c:pt idx="228">
                  <c:v>1.2948636476782256</c:v>
                </c:pt>
                <c:pt idx="229">
                  <c:v>1.2953421248509573</c:v>
                </c:pt>
                <c:pt idx="230">
                  <c:v>1.3262997269462511</c:v>
                </c:pt>
                <c:pt idx="231">
                  <c:v>1.3171583674611653</c:v>
                </c:pt>
                <c:pt idx="232">
                  <c:v>1.3767400504492882</c:v>
                </c:pt>
                <c:pt idx="233">
                  <c:v>1.3952767348483675</c:v>
                </c:pt>
                <c:pt idx="234">
                  <c:v>1.3633825733280374</c:v>
                </c:pt>
                <c:pt idx="235">
                  <c:v>1.3858439606236326</c:v>
                </c:pt>
                <c:pt idx="236">
                  <c:v>1.3848489852994155</c:v>
                </c:pt>
                <c:pt idx="237">
                  <c:v>1.3798741490057274</c:v>
                </c:pt>
                <c:pt idx="238">
                  <c:v>1.3612323628741314</c:v>
                </c:pt>
                <c:pt idx="239">
                  <c:v>1.3425934567074118</c:v>
                </c:pt>
                <c:pt idx="240">
                  <c:v>1.3310768354483511</c:v>
                </c:pt>
                <c:pt idx="241">
                  <c:v>1.3204511721874614</c:v>
                </c:pt>
                <c:pt idx="242">
                  <c:v>1.2926594728192911</c:v>
                </c:pt>
                <c:pt idx="243">
                  <c:v>1.276333846906136</c:v>
                </c:pt>
                <c:pt idx="244">
                  <c:v>1.2461201016023977</c:v>
                </c:pt>
                <c:pt idx="245">
                  <c:v>1.2339801540666235</c:v>
                </c:pt>
                <c:pt idx="246">
                  <c:v>1.2688880093924533</c:v>
                </c:pt>
                <c:pt idx="247">
                  <c:v>1.3059758948096256</c:v>
                </c:pt>
                <c:pt idx="248">
                  <c:v>1.3058700466709094</c:v>
                </c:pt>
                <c:pt idx="249">
                  <c:v>1.2869232471680105</c:v>
                </c:pt>
                <c:pt idx="250">
                  <c:v>1.298829174194768</c:v>
                </c:pt>
                <c:pt idx="251">
                  <c:v>1.2954422491056048</c:v>
                </c:pt>
                <c:pt idx="252">
                  <c:v>1.3224310122834648</c:v>
                </c:pt>
                <c:pt idx="253">
                  <c:v>1.3442916522085628</c:v>
                </c:pt>
                <c:pt idx="254">
                  <c:v>1.3482092895374647</c:v>
                </c:pt>
                <c:pt idx="255">
                  <c:v>1.3413267280429322</c:v>
                </c:pt>
                <c:pt idx="256">
                  <c:v>1.3488441676980745</c:v>
                </c:pt>
                <c:pt idx="257">
                  <c:v>1.3445028380085022</c:v>
                </c:pt>
                <c:pt idx="258">
                  <c:v>1.3495851851723863</c:v>
                </c:pt>
                <c:pt idx="259">
                  <c:v>1.3655211382770136</c:v>
                </c:pt>
                <c:pt idx="260">
                  <c:v>1.36117921057446</c:v>
                </c:pt>
                <c:pt idx="261">
                  <c:v>1.3874945813954225</c:v>
                </c:pt>
                <c:pt idx="262">
                  <c:v>1.3866472251554678</c:v>
                </c:pt>
                <c:pt idx="263">
                  <c:v>1.3823575137667108</c:v>
                </c:pt>
                <c:pt idx="264">
                  <c:v>1.3781209101105645</c:v>
                </c:pt>
                <c:pt idx="265">
                  <c:v>1.3908302802541654</c:v>
                </c:pt>
                <c:pt idx="266">
                  <c:v>1.3790729006778542</c:v>
                </c:pt>
                <c:pt idx="267">
                  <c:v>1.3818795726719479</c:v>
                </c:pt>
                <c:pt idx="268">
                  <c:v>1.3881285327637036</c:v>
                </c:pt>
                <c:pt idx="269">
                  <c:v>1.3977010489355874</c:v>
                </c:pt>
                <c:pt idx="270">
                  <c:v>1.4116520716535299</c:v>
                </c:pt>
                <c:pt idx="271">
                  <c:v>1.4114935196252998</c:v>
                </c:pt>
                <c:pt idx="272">
                  <c:v>1.420729505486289</c:v>
                </c:pt>
                <c:pt idx="273">
                  <c:v>1.4221140205502449</c:v>
                </c:pt>
                <c:pt idx="274">
                  <c:v>1.4147981365044995</c:v>
                </c:pt>
                <c:pt idx="275">
                  <c:v>1.4032318667531587</c:v>
                </c:pt>
                <c:pt idx="276">
                  <c:v>1.4161700977153213</c:v>
                </c:pt>
                <c:pt idx="277">
                  <c:v>1.4226134728212996</c:v>
                </c:pt>
                <c:pt idx="278">
                  <c:v>1.4363987748407765</c:v>
                </c:pt>
                <c:pt idx="279">
                  <c:v>1.4297959037348458</c:v>
                </c:pt>
                <c:pt idx="280">
                  <c:v>1.4434235196454637</c:v>
                </c:pt>
                <c:pt idx="281">
                  <c:v>1.4440642971307629</c:v>
                </c:pt>
                <c:pt idx="282">
                  <c:v>1.4510833021370153</c:v>
                </c:pt>
                <c:pt idx="283">
                  <c:v>1.4505021832313751</c:v>
                </c:pt>
                <c:pt idx="284">
                  <c:v>1.4526681620890018</c:v>
                </c:pt>
                <c:pt idx="285">
                  <c:v>1.4665095281278455</c:v>
                </c:pt>
                <c:pt idx="286">
                  <c:v>1.4580558852870116</c:v>
                </c:pt>
                <c:pt idx="287">
                  <c:v>1.4548331447714042</c:v>
                </c:pt>
                <c:pt idx="288">
                  <c:v>1.4571576863896056</c:v>
                </c:pt>
                <c:pt idx="289">
                  <c:v>1.4649767398385434</c:v>
                </c:pt>
                <c:pt idx="290">
                  <c:v>1.4711055562087654</c:v>
                </c:pt>
                <c:pt idx="291">
                  <c:v>1.4602211120656654</c:v>
                </c:pt>
                <c:pt idx="292">
                  <c:v>1.4581606381606371</c:v>
                </c:pt>
                <c:pt idx="293">
                  <c:v>1.4459036554734535</c:v>
                </c:pt>
                <c:pt idx="294">
                  <c:v>1.4253540421818121</c:v>
                </c:pt>
                <c:pt idx="295">
                  <c:v>1.4376078594202844</c:v>
                </c:pt>
                <c:pt idx="296">
                  <c:v>1.457680697383589</c:v>
                </c:pt>
                <c:pt idx="297">
                  <c:v>1.4651827655623664</c:v>
                </c:pt>
                <c:pt idx="298">
                  <c:v>1.4698850376898438</c:v>
                </c:pt>
                <c:pt idx="299">
                  <c:v>1.4654996143842911</c:v>
                </c:pt>
                <c:pt idx="300">
                  <c:v>1.47083591317855</c:v>
                </c:pt>
                <c:pt idx="301">
                  <c:v>1.4811919268341311</c:v>
                </c:pt>
                <c:pt idx="302">
                  <c:v>1.4740583955183324</c:v>
                </c:pt>
                <c:pt idx="303">
                  <c:v>1.4680348535214582</c:v>
                </c:pt>
                <c:pt idx="304">
                  <c:v>1.4816849069146285</c:v>
                </c:pt>
                <c:pt idx="305">
                  <c:v>1.4586678895785739</c:v>
                </c:pt>
                <c:pt idx="306">
                  <c:v>1.4698833817427932</c:v>
                </c:pt>
                <c:pt idx="307">
                  <c:v>1.4705182755791881</c:v>
                </c:pt>
                <c:pt idx="308">
                  <c:v>1.4664972616945755</c:v>
                </c:pt>
                <c:pt idx="309">
                  <c:v>1.4772901755992451</c:v>
                </c:pt>
                <c:pt idx="310">
                  <c:v>1.4895125708930583</c:v>
                </c:pt>
                <c:pt idx="311">
                  <c:v>1.4966032748466949</c:v>
                </c:pt>
                <c:pt idx="312">
                  <c:v>1.5033768466796047</c:v>
                </c:pt>
                <c:pt idx="313">
                  <c:v>1.500519100789562</c:v>
                </c:pt>
                <c:pt idx="314">
                  <c:v>1.5065519902567512</c:v>
                </c:pt>
                <c:pt idx="315">
                  <c:v>1.5075045947908907</c:v>
                </c:pt>
                <c:pt idx="316">
                  <c:v>1.5054935264362497</c:v>
                </c:pt>
                <c:pt idx="317">
                  <c:v>1.5057581367053379</c:v>
                </c:pt>
                <c:pt idx="318">
                  <c:v>1.5113678855326194</c:v>
                </c:pt>
                <c:pt idx="319">
                  <c:v>1.5175600374203528</c:v>
                </c:pt>
                <c:pt idx="320">
                  <c:v>1.5188302809011933</c:v>
                </c:pt>
                <c:pt idx="321">
                  <c:v>1.5225881199910893</c:v>
                </c:pt>
                <c:pt idx="322">
                  <c:v>1.5249699153158782</c:v>
                </c:pt>
                <c:pt idx="323">
                  <c:v>1.5180890520120609</c:v>
                </c:pt>
                <c:pt idx="324">
                  <c:v>1.5131668399838234</c:v>
                </c:pt>
                <c:pt idx="325">
                  <c:v>1.5211585253456754</c:v>
                </c:pt>
                <c:pt idx="326">
                  <c:v>1.5323263768050872</c:v>
                </c:pt>
                <c:pt idx="327">
                  <c:v>1.5287798953782967</c:v>
                </c:pt>
                <c:pt idx="328">
                  <c:v>1.5286740330318829</c:v>
                </c:pt>
                <c:pt idx="329">
                  <c:v>1.5361373226227242</c:v>
                </c:pt>
                <c:pt idx="330">
                  <c:v>1.5360314545557012</c:v>
                </c:pt>
                <c:pt idx="331">
                  <c:v>1.5425423356145183</c:v>
                </c:pt>
                <c:pt idx="332">
                  <c:v>1.5264496355625699</c:v>
                </c:pt>
                <c:pt idx="333">
                  <c:v>1.5324836803431587</c:v>
                </c:pt>
                <c:pt idx="334">
                  <c:v>1.5135867532510887</c:v>
                </c:pt>
                <c:pt idx="335">
                  <c:v>1.518350013486039</c:v>
                </c:pt>
                <c:pt idx="336">
                  <c:v>1.5044831428708059</c:v>
                </c:pt>
                <c:pt idx="337">
                  <c:v>1.4923112016346083</c:v>
                </c:pt>
                <c:pt idx="338">
                  <c:v>1.4943749495773104</c:v>
                </c:pt>
                <c:pt idx="339">
                  <c:v>1.4774413692741963</c:v>
                </c:pt>
                <c:pt idx="340">
                  <c:v>1.4751662136334933</c:v>
                </c:pt>
                <c:pt idx="341">
                  <c:v>1.4730498266095597</c:v>
                </c:pt>
                <c:pt idx="342">
                  <c:v>1.4955360742316155</c:v>
                </c:pt>
                <c:pt idx="343">
                  <c:v>1.4918318285831453</c:v>
                </c:pt>
                <c:pt idx="344">
                  <c:v>1.4861168668304534</c:v>
                </c:pt>
                <c:pt idx="345">
                  <c:v>1.4954826477827585</c:v>
                </c:pt>
                <c:pt idx="346">
                  <c:v>1.4934717730603593</c:v>
                </c:pt>
                <c:pt idx="347">
                  <c:v>1.4813537910599481</c:v>
                </c:pt>
                <c:pt idx="348">
                  <c:v>1.4844226910267406</c:v>
                </c:pt>
                <c:pt idx="349">
                  <c:v>1.4809833263552432</c:v>
                </c:pt>
                <c:pt idx="350">
                  <c:v>1.458866145373604</c:v>
                </c:pt>
                <c:pt idx="351">
                  <c:v>1.4599242027162256</c:v>
                </c:pt>
                <c:pt idx="352">
                  <c:v>1.4445293424983521</c:v>
                </c:pt>
                <c:pt idx="353">
                  <c:v>1.439821514908207</c:v>
                </c:pt>
                <c:pt idx="354">
                  <c:v>1.4493955077095533</c:v>
                </c:pt>
                <c:pt idx="355">
                  <c:v>1.476955850389692</c:v>
                </c:pt>
                <c:pt idx="356">
                  <c:v>1.4820352170924358</c:v>
                </c:pt>
                <c:pt idx="357">
                  <c:v>1.4960040156839762</c:v>
                </c:pt>
                <c:pt idx="358">
                  <c:v>1.5142077013184023</c:v>
                </c:pt>
                <c:pt idx="359">
                  <c:v>1.5227815301753811</c:v>
                </c:pt>
                <c:pt idx="360">
                  <c:v>1.5103433957059529</c:v>
                </c:pt>
                <c:pt idx="361">
                  <c:v>1.5143655675969965</c:v>
                </c:pt>
                <c:pt idx="362">
                  <c:v>1.5136246189921028</c:v>
                </c:pt>
                <c:pt idx="363">
                  <c:v>1.5150006588012117</c:v>
                </c:pt>
                <c:pt idx="364">
                  <c:v>1.524897661927475</c:v>
                </c:pt>
                <c:pt idx="365">
                  <c:v>1.5310374289749005</c:v>
                </c:pt>
                <c:pt idx="366">
                  <c:v>1.5495104949708041</c:v>
                </c:pt>
                <c:pt idx="367">
                  <c:v>1.5393992334530155</c:v>
                </c:pt>
                <c:pt idx="368">
                  <c:v>1.5399285796439628</c:v>
                </c:pt>
                <c:pt idx="369">
                  <c:v>1.5371230339509621</c:v>
                </c:pt>
                <c:pt idx="370">
                  <c:v>1.5268009557565507</c:v>
                </c:pt>
                <c:pt idx="371">
                  <c:v>1.5244720490891073</c:v>
                </c:pt>
                <c:pt idx="372">
                  <c:v>1.5311940047448334</c:v>
                </c:pt>
                <c:pt idx="373">
                  <c:v>1.5528958813833016</c:v>
                </c:pt>
                <c:pt idx="374">
                  <c:v>1.5472313277287701</c:v>
                </c:pt>
                <c:pt idx="375">
                  <c:v>1.5555425257630187</c:v>
                </c:pt>
                <c:pt idx="376">
                  <c:v>1.5569189854843593</c:v>
                </c:pt>
                <c:pt idx="377">
                  <c:v>1.5546425101606582</c:v>
                </c:pt>
                <c:pt idx="378">
                  <c:v>1.5468602696034401</c:v>
                </c:pt>
                <c:pt idx="379">
                  <c:v>1.5618415558041454</c:v>
                </c:pt>
                <c:pt idx="380">
                  <c:v>1.5668711537990476</c:v>
                </c:pt>
                <c:pt idx="381">
                  <c:v>1.5696772416766931</c:v>
                </c:pt>
                <c:pt idx="382">
                  <c:v>1.5764543453195632</c:v>
                </c:pt>
                <c:pt idx="383">
                  <c:v>1.5739128081797094</c:v>
                </c:pt>
                <c:pt idx="384">
                  <c:v>1.5691475128619528</c:v>
                </c:pt>
                <c:pt idx="385">
                  <c:v>1.5555933594881985</c:v>
                </c:pt>
                <c:pt idx="386">
                  <c:v>1.5706814610212625</c:v>
                </c:pt>
                <c:pt idx="387">
                  <c:v>1.5578154747438087</c:v>
                </c:pt>
                <c:pt idx="388">
                  <c:v>1.565915526128119</c:v>
                </c:pt>
                <c:pt idx="389">
                  <c:v>1.5661802491394905</c:v>
                </c:pt>
                <c:pt idx="390">
                  <c:v>1.5754455722068956</c:v>
                </c:pt>
                <c:pt idx="391">
                  <c:v>1.5744925043084381</c:v>
                </c:pt>
                <c:pt idx="392">
                  <c:v>1.580422664064935</c:v>
                </c:pt>
                <c:pt idx="393">
                  <c:v>1.5699914950273761</c:v>
                </c:pt>
                <c:pt idx="394">
                  <c:v>1.5757096768119139</c:v>
                </c:pt>
                <c:pt idx="395">
                  <c:v>1.5577602046155139</c:v>
                </c:pt>
                <c:pt idx="396">
                  <c:v>1.5379071747870019</c:v>
                </c:pt>
                <c:pt idx="397">
                  <c:v>1.5074173617881204</c:v>
                </c:pt>
                <c:pt idx="398">
                  <c:v>1.5189542762412749</c:v>
                </c:pt>
                <c:pt idx="399">
                  <c:v>1.5108405537080023</c:v>
                </c:pt>
                <c:pt idx="400">
                  <c:v>1.5388876169538626</c:v>
                </c:pt>
                <c:pt idx="401">
                  <c:v>1.5547949698650352</c:v>
                </c:pt>
                <c:pt idx="402">
                  <c:v>1.540713187370307</c:v>
                </c:pt>
                <c:pt idx="403">
                  <c:v>1.5287825256352099</c:v>
                </c:pt>
                <c:pt idx="404">
                  <c:v>1.5305558462383861</c:v>
                </c:pt>
                <c:pt idx="405">
                  <c:v>1.5476981694907712</c:v>
                </c:pt>
                <c:pt idx="406">
                  <c:v>1.5564898549164581</c:v>
                </c:pt>
                <c:pt idx="407">
                  <c:v>1.5878671819262287</c:v>
                </c:pt>
                <c:pt idx="408">
                  <c:v>1.58555870273531</c:v>
                </c:pt>
                <c:pt idx="409">
                  <c:v>1.5894610677400758</c:v>
                </c:pt>
                <c:pt idx="410">
                  <c:v>1.5935833984855279</c:v>
                </c:pt>
                <c:pt idx="411">
                  <c:v>1.5808862492062934</c:v>
                </c:pt>
                <c:pt idx="412">
                  <c:v>1.5608254719034065</c:v>
                </c:pt>
                <c:pt idx="413">
                  <c:v>1.5732998176208699</c:v>
                </c:pt>
                <c:pt idx="414">
                  <c:v>1.554614103995861</c:v>
                </c:pt>
                <c:pt idx="415">
                  <c:v>1.5852764993400414</c:v>
                </c:pt>
                <c:pt idx="416">
                  <c:v>1.5990171302675993</c:v>
                </c:pt>
                <c:pt idx="417">
                  <c:v>1.5789538639023906</c:v>
                </c:pt>
                <c:pt idx="418">
                  <c:v>1.5895473988346716</c:v>
                </c:pt>
                <c:pt idx="419">
                  <c:v>1.609565326378803</c:v>
                </c:pt>
                <c:pt idx="420">
                  <c:v>1.6171348104555783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FB-42E7-AEEE-C9FFC35B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891375"/>
        <c:axId val="814595359"/>
      </c:barChart>
      <c:dateAx>
        <c:axId val="2318913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95359"/>
        <c:crosses val="autoZero"/>
        <c:auto val="1"/>
        <c:lblOffset val="100"/>
        <c:baseTimeUnit val="days"/>
      </c:dateAx>
      <c:valAx>
        <c:axId val="81459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9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50C744-3709-47B4-9643-540A23561598}">
  <sheetPr/>
  <sheetViews>
    <sheetView zoomScale="13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454817</xdr:colOff>
      <xdr:row>378</xdr:row>
      <xdr:rowOff>85725</xdr:rowOff>
    </xdr:from>
    <xdr:to>
      <xdr:col>22</xdr:col>
      <xdr:colOff>423863</xdr:colOff>
      <xdr:row>414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33AD1-D715-469A-8D8B-BC216EBC6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859" cy="62807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38975-33F6-4013-BC3D-69381A38A3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AAD1-5CDF-4AAF-9458-51CDAECD6336}">
  <dimension ref="A1:B422"/>
  <sheetViews>
    <sheetView topLeftCell="C113" zoomScale="70" zoomScaleNormal="70" workbookViewId="0">
      <selection sqref="A1:B422"/>
    </sheetView>
  </sheetViews>
  <sheetFormatPr defaultRowHeight="14.25"/>
  <sheetData>
    <row r="1" spans="1:2" ht="16.149999999999999" thickBot="1">
      <c r="A1" s="3" t="s">
        <v>1</v>
      </c>
      <c r="B1" s="3" t="s">
        <v>6</v>
      </c>
    </row>
    <row r="2" spans="1:2" ht="14.65" thickTop="1">
      <c r="A2" s="11">
        <v>6.2709250920873702E-4</v>
      </c>
      <c r="B2" s="10">
        <v>0.75</v>
      </c>
    </row>
    <row r="3" spans="1:2">
      <c r="A3" s="11">
        <v>-3.39527465994316E-4</v>
      </c>
      <c r="B3" s="10">
        <v>-1</v>
      </c>
    </row>
    <row r="4" spans="1:2">
      <c r="A4" s="11">
        <v>8.0711211822379004E-4</v>
      </c>
      <c r="B4" s="10">
        <v>1</v>
      </c>
    </row>
    <row r="5" spans="1:2">
      <c r="A5" s="11">
        <v>8.0711211822379004E-4</v>
      </c>
      <c r="B5" s="10">
        <v>1</v>
      </c>
    </row>
    <row r="6" spans="1:2">
      <c r="A6" s="11">
        <v>-1.47935395921503E-3</v>
      </c>
      <c r="B6" s="10">
        <v>-1</v>
      </c>
    </row>
    <row r="7" spans="1:2">
      <c r="A7" s="11">
        <v>8.0711211822379004E-4</v>
      </c>
      <c r="B7" s="10">
        <v>1</v>
      </c>
    </row>
    <row r="8" spans="1:2">
      <c r="A8" s="11">
        <v>7.6587404631080702E-4</v>
      </c>
      <c r="B8" s="10">
        <v>1</v>
      </c>
    </row>
    <row r="9" spans="1:2">
      <c r="A9" s="11">
        <v>8.0711211822379004E-4</v>
      </c>
      <c r="B9" s="10">
        <v>1</v>
      </c>
    </row>
    <row r="10" spans="1:2">
      <c r="A10" s="11">
        <v>5.9115407625194702E-4</v>
      </c>
      <c r="B10" s="10">
        <v>0.75</v>
      </c>
    </row>
    <row r="11" spans="1:2">
      <c r="A11" s="11">
        <v>8.0711211822379004E-4</v>
      </c>
      <c r="B11" s="10">
        <v>1</v>
      </c>
    </row>
    <row r="12" spans="1:2">
      <c r="A12" s="11">
        <v>7.6587404631080702E-4</v>
      </c>
      <c r="B12" s="10">
        <v>1</v>
      </c>
    </row>
    <row r="13" spans="1:2">
      <c r="A13" s="11">
        <v>7.6587404631080702E-4</v>
      </c>
      <c r="B13" s="10">
        <v>1</v>
      </c>
    </row>
    <row r="14" spans="1:2">
      <c r="A14" s="11">
        <v>7.7117368526700004E-4</v>
      </c>
      <c r="B14" s="10">
        <v>1</v>
      </c>
    </row>
    <row r="15" spans="1:2">
      <c r="A15" s="11">
        <v>7.84408983793572E-4</v>
      </c>
      <c r="B15" s="10">
        <v>1</v>
      </c>
    </row>
    <row r="16" spans="1:2">
      <c r="A16" s="11">
        <v>7.6587404631080702E-4</v>
      </c>
      <c r="B16" s="10">
        <v>1</v>
      </c>
    </row>
    <row r="17" spans="1:2">
      <c r="A17" s="11">
        <v>8.0711211822379004E-4</v>
      </c>
      <c r="B17" s="10">
        <v>1</v>
      </c>
    </row>
    <row r="18" spans="1:2">
      <c r="A18" s="11">
        <v>8.0711211822379004E-4</v>
      </c>
      <c r="B18" s="10">
        <v>1</v>
      </c>
    </row>
    <row r="19" spans="1:2">
      <c r="A19" s="11">
        <v>7.2993561335401799E-4</v>
      </c>
      <c r="B19" s="10">
        <v>0.75</v>
      </c>
    </row>
    <row r="20" spans="1:2">
      <c r="A20" s="11">
        <v>7.6587404631080702E-4</v>
      </c>
      <c r="B20" s="10">
        <v>1</v>
      </c>
    </row>
    <row r="21" spans="1:2">
      <c r="A21" s="11">
        <v>7.6587404631080702E-4</v>
      </c>
      <c r="B21" s="10">
        <v>1</v>
      </c>
    </row>
    <row r="22" spans="1:2">
      <c r="A22" s="11">
        <v>7.2993561335401799E-4</v>
      </c>
      <c r="B22" s="10">
        <v>0.75</v>
      </c>
    </row>
    <row r="23" spans="1:2">
      <c r="A23" s="11">
        <v>7.7117368526700004E-4</v>
      </c>
      <c r="B23" s="10">
        <v>1</v>
      </c>
    </row>
    <row r="24" spans="1:2">
      <c r="A24" s="11">
        <v>8.1477498228592099E-4</v>
      </c>
      <c r="B24" s="10">
        <v>1</v>
      </c>
    </row>
    <row r="25" spans="1:2">
      <c r="A25" s="11">
        <v>-1.0184509673098901E-2</v>
      </c>
      <c r="B25" s="10">
        <v>-1</v>
      </c>
    </row>
    <row r="26" spans="1:2">
      <c r="A26" s="11">
        <v>9.3253610237431397E-4</v>
      </c>
      <c r="B26" s="10">
        <v>1</v>
      </c>
    </row>
    <row r="27" spans="1:2">
      <c r="A27" s="11">
        <v>8.0711211822379004E-4</v>
      </c>
      <c r="B27" s="10">
        <v>1</v>
      </c>
    </row>
    <row r="28" spans="1:2">
      <c r="A28" s="11">
        <v>-1.0184509673098901E-2</v>
      </c>
      <c r="B28" s="10">
        <v>-1</v>
      </c>
    </row>
    <row r="29" spans="1:2">
      <c r="A29" s="11">
        <v>7.6587404631080702E-4</v>
      </c>
      <c r="B29" s="10">
        <v>1</v>
      </c>
    </row>
    <row r="30" spans="1:2">
      <c r="A30" s="11">
        <v>7.6587404631080702E-4</v>
      </c>
      <c r="B30" s="10">
        <v>1</v>
      </c>
    </row>
    <row r="31" spans="1:2">
      <c r="A31" s="11">
        <v>7.6587404631080702E-4</v>
      </c>
      <c r="B31" s="10">
        <v>1</v>
      </c>
    </row>
    <row r="32" spans="1:2">
      <c r="A32" s="11">
        <v>7.6587404631080702E-4</v>
      </c>
      <c r="B32" s="10">
        <v>1</v>
      </c>
    </row>
    <row r="33" spans="1:2">
      <c r="A33" s="11">
        <v>7.6587404631080702E-4</v>
      </c>
      <c r="B33" s="10">
        <v>1</v>
      </c>
    </row>
    <row r="34" spans="1:2">
      <c r="A34" s="11">
        <v>8.0711211822379004E-4</v>
      </c>
      <c r="B34" s="10">
        <v>1</v>
      </c>
    </row>
    <row r="35" spans="1:2">
      <c r="A35" s="11">
        <v>7.6587404631080702E-4</v>
      </c>
      <c r="B35" s="10">
        <v>1</v>
      </c>
    </row>
    <row r="36" spans="1:2">
      <c r="A36" s="11">
        <v>8.0711211822379004E-4</v>
      </c>
      <c r="B36" s="10">
        <v>1</v>
      </c>
    </row>
    <row r="37" spans="1:2">
      <c r="A37" s="11">
        <v>8.0711211822379004E-4</v>
      </c>
      <c r="B37" s="10">
        <v>1</v>
      </c>
    </row>
    <row r="38" spans="1:2">
      <c r="A38" s="11">
        <v>8.0711211822379004E-4</v>
      </c>
      <c r="B38" s="10">
        <v>1</v>
      </c>
    </row>
    <row r="39" spans="1:2">
      <c r="A39" s="11">
        <v>7.6587404631080702E-4</v>
      </c>
      <c r="B39" s="10">
        <v>1</v>
      </c>
    </row>
    <row r="40" spans="1:2">
      <c r="A40" s="11">
        <v>8.9313398498611898E-4</v>
      </c>
      <c r="B40" s="10">
        <v>1</v>
      </c>
    </row>
    <row r="41" spans="1:2">
      <c r="A41" s="11">
        <v>7.6587404631080702E-4</v>
      </c>
      <c r="B41" s="10">
        <v>1</v>
      </c>
    </row>
    <row r="42" spans="1:2">
      <c r="A42" s="11">
        <v>8.5189591307313595E-4</v>
      </c>
      <c r="B42" s="10">
        <v>1</v>
      </c>
    </row>
    <row r="43" spans="1:2">
      <c r="A43" s="11">
        <v>7.6587404631080702E-4</v>
      </c>
      <c r="B43" s="10">
        <v>1</v>
      </c>
    </row>
    <row r="44" spans="1:2">
      <c r="A44" s="11">
        <v>7.6587404631080702E-4</v>
      </c>
      <c r="B44" s="10">
        <v>1</v>
      </c>
    </row>
    <row r="45" spans="1:2">
      <c r="A45" s="11">
        <v>7.2993561335401799E-4</v>
      </c>
      <c r="B45" s="10">
        <v>0.75</v>
      </c>
    </row>
    <row r="46" spans="1:2">
      <c r="A46" s="11">
        <v>8.0711211822379004E-4</v>
      </c>
      <c r="B46" s="10">
        <v>1</v>
      </c>
    </row>
    <row r="47" spans="1:2">
      <c r="A47" s="11">
        <v>8.0711211822379004E-4</v>
      </c>
      <c r="B47" s="10">
        <v>1</v>
      </c>
    </row>
    <row r="48" spans="1:2">
      <c r="A48" s="11">
        <v>9.3253610237431397E-4</v>
      </c>
      <c r="B48" s="10">
        <v>1</v>
      </c>
    </row>
    <row r="49" spans="1:2">
      <c r="A49" s="11">
        <v>8.0711211822379004E-4</v>
      </c>
      <c r="B49" s="10">
        <v>1</v>
      </c>
    </row>
    <row r="50" spans="1:2">
      <c r="A50" s="11">
        <v>7.6587404631080702E-4</v>
      </c>
      <c r="B50" s="10">
        <v>1</v>
      </c>
    </row>
    <row r="51" spans="1:2">
      <c r="A51" s="11">
        <v>7.6587404631080702E-4</v>
      </c>
      <c r="B51" s="10">
        <v>1</v>
      </c>
    </row>
    <row r="52" spans="1:2">
      <c r="A52" s="11">
        <v>7.6587404631080702E-4</v>
      </c>
      <c r="B52" s="10">
        <v>1</v>
      </c>
    </row>
    <row r="53" spans="1:2">
      <c r="A53" s="11">
        <v>7.7117368526700004E-4</v>
      </c>
      <c r="B53" s="10">
        <v>1</v>
      </c>
    </row>
    <row r="54" spans="1:2">
      <c r="A54" s="11">
        <v>8.5189591307313595E-4</v>
      </c>
      <c r="B54" s="10">
        <v>1</v>
      </c>
    </row>
    <row r="55" spans="1:2">
      <c r="A55" s="11">
        <v>8.0711211822379004E-4</v>
      </c>
      <c r="B55" s="10">
        <v>1</v>
      </c>
    </row>
    <row r="56" spans="1:2">
      <c r="A56" s="11">
        <v>7.6587404631080702E-4</v>
      </c>
      <c r="B56" s="10">
        <v>1</v>
      </c>
    </row>
    <row r="57" spans="1:2">
      <c r="A57" s="11">
        <v>8.1477498228592099E-4</v>
      </c>
      <c r="B57" s="10">
        <v>1</v>
      </c>
    </row>
    <row r="58" spans="1:2">
      <c r="A58" s="11">
        <v>1.1776727729953401E-3</v>
      </c>
      <c r="B58" s="10">
        <v>1</v>
      </c>
    </row>
    <row r="59" spans="1:2">
      <c r="A59" s="11">
        <v>9.8451804086248092E-4</v>
      </c>
      <c r="B59" s="10">
        <v>1</v>
      </c>
    </row>
    <row r="60" spans="1:2">
      <c r="A60" s="11">
        <v>7.6587404631080702E-4</v>
      </c>
      <c r="B60" s="10">
        <v>1</v>
      </c>
    </row>
    <row r="61" spans="1:2">
      <c r="A61" s="11">
        <v>7.6587404631080702E-4</v>
      </c>
      <c r="B61" s="10">
        <v>1</v>
      </c>
    </row>
    <row r="62" spans="1:2">
      <c r="A62" s="11">
        <v>8.1477498228592099E-4</v>
      </c>
      <c r="B62" s="10">
        <v>1</v>
      </c>
    </row>
    <row r="63" spans="1:2">
      <c r="A63" s="11">
        <v>7.6587404631080702E-4</v>
      </c>
      <c r="B63" s="10">
        <v>1</v>
      </c>
    </row>
    <row r="64" spans="1:2">
      <c r="A64" s="11">
        <v>7.6587404631080702E-4</v>
      </c>
      <c r="B64" s="10">
        <v>1</v>
      </c>
    </row>
    <row r="65" spans="1:2">
      <c r="A65" s="11">
        <v>7.6587404631080702E-4</v>
      </c>
      <c r="B65" s="10">
        <v>1</v>
      </c>
    </row>
    <row r="66" spans="1:2">
      <c r="A66" s="11">
        <v>8.5601305419890305E-4</v>
      </c>
      <c r="B66" s="10">
        <v>1</v>
      </c>
    </row>
    <row r="67" spans="1:2">
      <c r="A67" s="11">
        <v>7.6587404631080702E-4</v>
      </c>
      <c r="B67" s="10">
        <v>1</v>
      </c>
    </row>
    <row r="68" spans="1:2">
      <c r="A68" s="11">
        <v>7.6587404631080702E-4</v>
      </c>
      <c r="B68" s="10">
        <v>1</v>
      </c>
    </row>
    <row r="69" spans="1:2">
      <c r="A69" s="11">
        <v>8.0711211822379004E-4</v>
      </c>
      <c r="B69" s="10">
        <v>1</v>
      </c>
    </row>
    <row r="70" spans="1:2">
      <c r="A70" s="11">
        <v>7.6587404631080702E-4</v>
      </c>
      <c r="B70" s="10">
        <v>1</v>
      </c>
    </row>
    <row r="71" spans="1:2">
      <c r="A71" s="11">
        <v>7.6587404631080702E-4</v>
      </c>
      <c r="B71" s="10">
        <v>1</v>
      </c>
    </row>
    <row r="72" spans="1:2">
      <c r="A72" s="11">
        <v>7.6587404631080702E-4</v>
      </c>
      <c r="B72" s="10">
        <v>1</v>
      </c>
    </row>
    <row r="73" spans="1:2">
      <c r="A73" s="11">
        <v>7.6587404631080702E-4</v>
      </c>
      <c r="B73" s="10">
        <v>1</v>
      </c>
    </row>
    <row r="74" spans="1:2">
      <c r="A74" s="11">
        <v>8.0711211822379004E-4</v>
      </c>
      <c r="B74" s="10">
        <v>1</v>
      </c>
    </row>
    <row r="75" spans="1:2">
      <c r="A75" s="11">
        <v>7.6587404631080702E-4</v>
      </c>
      <c r="B75" s="10">
        <v>1</v>
      </c>
    </row>
    <row r="76" spans="1:2">
      <c r="A76" s="11">
        <v>8.0711211822379004E-4</v>
      </c>
      <c r="B76" s="10">
        <v>1</v>
      </c>
    </row>
    <row r="77" spans="1:2">
      <c r="A77" s="11">
        <v>7.6587404631080702E-4</v>
      </c>
      <c r="B77" s="10">
        <v>1</v>
      </c>
    </row>
    <row r="78" spans="1:2">
      <c r="A78" s="11">
        <v>8.5189591307313595E-4</v>
      </c>
      <c r="B78" s="10">
        <v>1</v>
      </c>
    </row>
    <row r="79" spans="1:2">
      <c r="A79" s="11">
        <v>8.0711211822379004E-4</v>
      </c>
      <c r="B79" s="10">
        <v>1</v>
      </c>
    </row>
    <row r="80" spans="1:2">
      <c r="A80" s="11">
        <v>7.6587404631080702E-4</v>
      </c>
      <c r="B80" s="10">
        <v>1</v>
      </c>
    </row>
    <row r="81" spans="1:2">
      <c r="A81" s="11">
        <v>7.6587404631080702E-4</v>
      </c>
      <c r="B81" s="10">
        <v>1</v>
      </c>
    </row>
    <row r="82" spans="1:2">
      <c r="A82" s="11">
        <v>7.6587404631080702E-4</v>
      </c>
      <c r="B82" s="10">
        <v>1</v>
      </c>
    </row>
    <row r="83" spans="1:2">
      <c r="A83" s="11">
        <v>7.6587404631080702E-4</v>
      </c>
      <c r="B83" s="10">
        <v>1</v>
      </c>
    </row>
    <row r="84" spans="1:2">
      <c r="A84" s="11">
        <v>7.7117368526700004E-4</v>
      </c>
      <c r="B84" s="10">
        <v>1</v>
      </c>
    </row>
    <row r="85" spans="1:2">
      <c r="A85" s="11">
        <v>7.6587404631080702E-4</v>
      </c>
      <c r="B85" s="10">
        <v>1</v>
      </c>
    </row>
    <row r="86" spans="1:2">
      <c r="A86" s="11">
        <v>8.0711211822379004E-4</v>
      </c>
      <c r="B86" s="10">
        <v>1</v>
      </c>
    </row>
    <row r="87" spans="1:2">
      <c r="A87" s="11">
        <v>6.2709250920873702E-4</v>
      </c>
      <c r="B87" s="10">
        <v>0.75</v>
      </c>
    </row>
    <row r="88" spans="1:2">
      <c r="A88" s="11">
        <v>8.0711211822379004E-4</v>
      </c>
      <c r="B88" s="10">
        <v>1</v>
      </c>
    </row>
    <row r="89" spans="1:2">
      <c r="A89" s="11">
        <v>7.6587404631080702E-4</v>
      </c>
      <c r="B89" s="10">
        <v>1</v>
      </c>
    </row>
    <row r="90" spans="1:2">
      <c r="A90" s="11">
        <v>7.6587404631080702E-4</v>
      </c>
      <c r="B90" s="10">
        <v>1</v>
      </c>
    </row>
    <row r="91" spans="1:2">
      <c r="A91" s="11">
        <v>7.2993561335401799E-4</v>
      </c>
      <c r="B91" s="10">
        <v>0.75</v>
      </c>
    </row>
    <row r="92" spans="1:2">
      <c r="A92" s="11">
        <v>7.6587404631080702E-4</v>
      </c>
      <c r="B92" s="10">
        <v>1</v>
      </c>
    </row>
    <row r="93" spans="1:2">
      <c r="A93" s="11">
        <v>7.6587404631080702E-4</v>
      </c>
      <c r="B93" s="10">
        <v>1</v>
      </c>
    </row>
    <row r="94" spans="1:2">
      <c r="A94" s="11">
        <v>7.6587404631080702E-4</v>
      </c>
      <c r="B94" s="10">
        <v>1</v>
      </c>
    </row>
    <row r="95" spans="1:2">
      <c r="A95" s="11">
        <v>8.0711211822379004E-4</v>
      </c>
      <c r="B95" s="10">
        <v>1</v>
      </c>
    </row>
    <row r="96" spans="1:2">
      <c r="A96" s="11">
        <v>7.6587404631080702E-4</v>
      </c>
      <c r="B96" s="10">
        <v>1</v>
      </c>
    </row>
    <row r="97" spans="1:2">
      <c r="A97" s="11">
        <v>7.6587404631080702E-4</v>
      </c>
      <c r="B97" s="10">
        <v>1</v>
      </c>
    </row>
    <row r="98" spans="1:2">
      <c r="A98" s="11">
        <v>7.6587404631080702E-4</v>
      </c>
      <c r="B98" s="10">
        <v>1</v>
      </c>
    </row>
    <row r="99" spans="1:2">
      <c r="A99" s="11">
        <v>7.6587404631080702E-4</v>
      </c>
      <c r="B99" s="10">
        <v>1</v>
      </c>
    </row>
    <row r="100" spans="1:2">
      <c r="A100" s="11">
        <v>7.6587404631080702E-4</v>
      </c>
      <c r="B100" s="10">
        <v>1</v>
      </c>
    </row>
    <row r="101" spans="1:2">
      <c r="A101" s="11">
        <v>7.6587404631080702E-4</v>
      </c>
      <c r="B101" s="10">
        <v>1</v>
      </c>
    </row>
    <row r="102" spans="1:2">
      <c r="A102" s="11">
        <v>8.9313398498611898E-4</v>
      </c>
      <c r="B102" s="10">
        <v>1</v>
      </c>
    </row>
    <row r="103" spans="1:2">
      <c r="A103" s="11">
        <v>7.6587404631080702E-4</v>
      </c>
      <c r="B103" s="10">
        <v>1</v>
      </c>
    </row>
    <row r="104" spans="1:2">
      <c r="A104" s="11">
        <v>7.6587404631080702E-4</v>
      </c>
      <c r="B104" s="10">
        <v>1</v>
      </c>
    </row>
    <row r="105" spans="1:2">
      <c r="A105" s="11">
        <v>8.0711211822379004E-4</v>
      </c>
      <c r="B105" s="10">
        <v>1</v>
      </c>
    </row>
    <row r="106" spans="1:2">
      <c r="A106" s="11">
        <v>7.6587404631080702E-4</v>
      </c>
      <c r="B106" s="10">
        <v>1</v>
      </c>
    </row>
    <row r="107" spans="1:2">
      <c r="A107" s="11">
        <v>7.6587404631080702E-4</v>
      </c>
      <c r="B107" s="10">
        <v>1</v>
      </c>
    </row>
    <row r="108" spans="1:2">
      <c r="A108" s="11">
        <v>7.6587404631080702E-4</v>
      </c>
      <c r="B108" s="10">
        <v>1</v>
      </c>
    </row>
    <row r="109" spans="1:2">
      <c r="A109" s="11">
        <v>7.6587404631080702E-4</v>
      </c>
      <c r="B109" s="10">
        <v>1</v>
      </c>
    </row>
    <row r="110" spans="1:2">
      <c r="A110" s="11">
        <v>8.0711211822379004E-4</v>
      </c>
      <c r="B110" s="10">
        <v>1</v>
      </c>
    </row>
    <row r="111" spans="1:2">
      <c r="A111" s="11">
        <v>7.6587404631080702E-4</v>
      </c>
      <c r="B111" s="10">
        <v>1</v>
      </c>
    </row>
    <row r="112" spans="1:2">
      <c r="A112" s="11">
        <v>7.6587404631080702E-4</v>
      </c>
      <c r="B112" s="10">
        <v>1</v>
      </c>
    </row>
    <row r="113" spans="1:2">
      <c r="A113" s="11">
        <v>7.6587404631080702E-4</v>
      </c>
      <c r="B113" s="10">
        <v>1</v>
      </c>
    </row>
    <row r="114" spans="1:2">
      <c r="A114" s="11">
        <v>7.6587404631080702E-4</v>
      </c>
      <c r="B114" s="10">
        <v>1</v>
      </c>
    </row>
    <row r="115" spans="1:2">
      <c r="A115" s="11">
        <v>8.0711211822379004E-4</v>
      </c>
      <c r="B115" s="10">
        <v>1</v>
      </c>
    </row>
    <row r="116" spans="1:2">
      <c r="A116" s="11">
        <v>7.6587404631080702E-4</v>
      </c>
      <c r="B116" s="10">
        <v>1</v>
      </c>
    </row>
    <row r="117" spans="1:2">
      <c r="A117" s="11">
        <v>7.6587404631080702E-4</v>
      </c>
      <c r="B117" s="10">
        <v>1</v>
      </c>
    </row>
    <row r="118" spans="1:2">
      <c r="A118" s="11">
        <v>8.0711211822379004E-4</v>
      </c>
      <c r="B118" s="10">
        <v>1</v>
      </c>
    </row>
    <row r="119" spans="1:2">
      <c r="A119" s="11">
        <v>7.6587404631080702E-4</v>
      </c>
      <c r="B119" s="10">
        <v>1</v>
      </c>
    </row>
    <row r="120" spans="1:2">
      <c r="A120" s="11">
        <v>8.0711211822379004E-4</v>
      </c>
      <c r="B120" s="10">
        <v>1</v>
      </c>
    </row>
    <row r="121" spans="1:2">
      <c r="A121" s="11">
        <v>8.5189591307313595E-4</v>
      </c>
      <c r="B121" s="10">
        <v>1</v>
      </c>
    </row>
    <row r="122" spans="1:2">
      <c r="A122" s="11">
        <v>7.6587404631080702E-4</v>
      </c>
      <c r="B122" s="10">
        <v>1</v>
      </c>
    </row>
    <row r="123" spans="1:2">
      <c r="A123" s="11">
        <v>7.6587404631080702E-4</v>
      </c>
      <c r="B123" s="10">
        <v>1</v>
      </c>
    </row>
    <row r="124" spans="1:2">
      <c r="A124" s="11">
        <v>7.6587404631080702E-4</v>
      </c>
      <c r="B124" s="10">
        <v>1</v>
      </c>
    </row>
    <row r="125" spans="1:2">
      <c r="A125" s="11">
        <v>7.6587404631080702E-4</v>
      </c>
      <c r="B125" s="10">
        <v>1</v>
      </c>
    </row>
    <row r="126" spans="1:2">
      <c r="A126" s="11">
        <v>7.6587404631080702E-4</v>
      </c>
      <c r="B126" s="10">
        <v>1</v>
      </c>
    </row>
    <row r="127" spans="1:2">
      <c r="A127" s="11">
        <v>7.6587404631080702E-4</v>
      </c>
      <c r="B127" s="10">
        <v>1</v>
      </c>
    </row>
    <row r="128" spans="1:2">
      <c r="A128" s="11">
        <v>7.6587404631080702E-4</v>
      </c>
      <c r="B128" s="10">
        <v>1</v>
      </c>
    </row>
    <row r="129" spans="1:2">
      <c r="A129" s="11">
        <v>7.6587404631080702E-4</v>
      </c>
      <c r="B129" s="10">
        <v>1</v>
      </c>
    </row>
    <row r="130" spans="1:2">
      <c r="A130" s="11">
        <v>7.6587404631080702E-4</v>
      </c>
      <c r="B130" s="10">
        <v>1</v>
      </c>
    </row>
    <row r="131" spans="1:2">
      <c r="A131" s="11">
        <v>7.6587404631080702E-4</v>
      </c>
      <c r="B131" s="10">
        <v>1</v>
      </c>
    </row>
    <row r="132" spans="1:2">
      <c r="A132" s="11">
        <v>7.6587404631080702E-4</v>
      </c>
      <c r="B132" s="10">
        <v>1</v>
      </c>
    </row>
    <row r="133" spans="1:2">
      <c r="A133" s="11">
        <v>7.6587404631080702E-4</v>
      </c>
      <c r="B133" s="10">
        <v>1</v>
      </c>
    </row>
    <row r="134" spans="1:2">
      <c r="A134" s="11">
        <v>7.6587404631080702E-4</v>
      </c>
      <c r="B134" s="10">
        <v>1</v>
      </c>
    </row>
    <row r="135" spans="1:2">
      <c r="A135" s="11">
        <v>7.6587404631080702E-4</v>
      </c>
      <c r="B135" s="10">
        <v>1</v>
      </c>
    </row>
    <row r="136" spans="1:2">
      <c r="A136" s="11">
        <v>7.6587404631080702E-4</v>
      </c>
      <c r="B136" s="10">
        <v>1</v>
      </c>
    </row>
    <row r="137" spans="1:2">
      <c r="A137" s="11">
        <v>8.0711211822379004E-4</v>
      </c>
      <c r="B137" s="10">
        <v>1</v>
      </c>
    </row>
    <row r="138" spans="1:2">
      <c r="A138" s="11">
        <v>7.6587404631080702E-4</v>
      </c>
      <c r="B138" s="10">
        <v>1</v>
      </c>
    </row>
    <row r="139" spans="1:2">
      <c r="A139" s="11">
        <v>8.0711211822379004E-4</v>
      </c>
      <c r="B139" s="10">
        <v>1</v>
      </c>
    </row>
    <row r="140" spans="1:2">
      <c r="A140" s="11">
        <v>7.6587404631080702E-4</v>
      </c>
      <c r="B140" s="10">
        <v>1</v>
      </c>
    </row>
    <row r="141" spans="1:2">
      <c r="A141" s="11">
        <v>7.6587404631080702E-4</v>
      </c>
      <c r="B141" s="10">
        <v>1</v>
      </c>
    </row>
    <row r="142" spans="1:2">
      <c r="A142" s="11">
        <v>7.2993561335401799E-4</v>
      </c>
      <c r="B142" s="10">
        <v>0.75</v>
      </c>
    </row>
    <row r="143" spans="1:2">
      <c r="A143" s="11">
        <v>8.0711211822379004E-4</v>
      </c>
      <c r="B143" s="10">
        <v>1</v>
      </c>
    </row>
    <row r="144" spans="1:2">
      <c r="A144" s="11">
        <v>7.6587404631080702E-4</v>
      </c>
      <c r="B144" s="10">
        <v>1</v>
      </c>
    </row>
    <row r="145" spans="1:2">
      <c r="A145" s="11">
        <v>7.6587404631080702E-4</v>
      </c>
      <c r="B145" s="10">
        <v>1</v>
      </c>
    </row>
    <row r="146" spans="1:2">
      <c r="A146" s="11">
        <v>7.6587404631080702E-4</v>
      </c>
      <c r="B146" s="10">
        <v>1</v>
      </c>
    </row>
    <row r="147" spans="1:2">
      <c r="A147" s="11">
        <v>7.6587404631080702E-4</v>
      </c>
      <c r="B147" s="10">
        <v>1</v>
      </c>
    </row>
    <row r="148" spans="1:2">
      <c r="A148" s="11">
        <v>7.6587404631080702E-4</v>
      </c>
      <c r="B148" s="10">
        <v>1</v>
      </c>
    </row>
    <row r="149" spans="1:2">
      <c r="A149" s="11">
        <v>8.0711211822379004E-4</v>
      </c>
      <c r="B149" s="10">
        <v>1</v>
      </c>
    </row>
    <row r="150" spans="1:2">
      <c r="A150" s="11">
        <v>7.6587404631080702E-4</v>
      </c>
      <c r="B150" s="10">
        <v>1</v>
      </c>
    </row>
    <row r="151" spans="1:2">
      <c r="A151" s="11">
        <v>8.0711211822379004E-4</v>
      </c>
      <c r="B151" s="10">
        <v>1</v>
      </c>
    </row>
    <row r="152" spans="1:2">
      <c r="A152" s="11">
        <v>7.6587404631080702E-4</v>
      </c>
      <c r="B152" s="10">
        <v>1</v>
      </c>
    </row>
    <row r="153" spans="1:2">
      <c r="A153" s="11">
        <v>8.0711211822379004E-4</v>
      </c>
      <c r="B153" s="10">
        <v>1</v>
      </c>
    </row>
    <row r="154" spans="1:2">
      <c r="A154" s="11">
        <v>7.6587404631080702E-4</v>
      </c>
      <c r="B154" s="10">
        <v>1</v>
      </c>
    </row>
    <row r="155" spans="1:2">
      <c r="A155" s="11">
        <v>7.6587404631080702E-4</v>
      </c>
      <c r="B155" s="10">
        <v>1</v>
      </c>
    </row>
    <row r="156" spans="1:2">
      <c r="A156" s="11">
        <v>8.0711211822379004E-4</v>
      </c>
      <c r="B156" s="10">
        <v>1</v>
      </c>
    </row>
    <row r="157" spans="1:2">
      <c r="A157" s="11">
        <v>7.6587404631080702E-4</v>
      </c>
      <c r="B157" s="10">
        <v>1</v>
      </c>
    </row>
    <row r="158" spans="1:2">
      <c r="A158" s="11">
        <v>8.0711211822379004E-4</v>
      </c>
      <c r="B158" s="10">
        <v>1</v>
      </c>
    </row>
    <row r="159" spans="1:2">
      <c r="A159" s="11">
        <v>7.6587404631080702E-4</v>
      </c>
      <c r="B159" s="10">
        <v>1</v>
      </c>
    </row>
    <row r="160" spans="1:2">
      <c r="A160" s="11">
        <v>7.6587404631080702E-4</v>
      </c>
      <c r="B160" s="10">
        <v>1</v>
      </c>
    </row>
    <row r="161" spans="1:2">
      <c r="A161" s="11">
        <v>8.0711211822379004E-4</v>
      </c>
      <c r="B161" s="10">
        <v>1</v>
      </c>
    </row>
    <row r="162" spans="1:2">
      <c r="A162" s="11">
        <v>7.6587404631080702E-4</v>
      </c>
      <c r="B162" s="10">
        <v>1</v>
      </c>
    </row>
    <row r="163" spans="1:2">
      <c r="A163" s="11">
        <v>8.0711211822379004E-4</v>
      </c>
      <c r="B163" s="10">
        <v>1</v>
      </c>
    </row>
    <row r="164" spans="1:2">
      <c r="A164" s="11">
        <v>7.6587404631080702E-4</v>
      </c>
      <c r="B164" s="10">
        <v>1</v>
      </c>
    </row>
    <row r="165" spans="1:2">
      <c r="A165" s="11">
        <v>7.6587404631080702E-4</v>
      </c>
      <c r="B165" s="10">
        <v>1</v>
      </c>
    </row>
    <row r="166" spans="1:2">
      <c r="A166" s="11">
        <v>8.0711211822379004E-4</v>
      </c>
      <c r="B166" s="10">
        <v>1</v>
      </c>
    </row>
    <row r="167" spans="1:2">
      <c r="A167" s="11">
        <v>7.6587404631080702E-4</v>
      </c>
      <c r="B167" s="10">
        <v>1</v>
      </c>
    </row>
    <row r="168" spans="1:2">
      <c r="A168" s="11">
        <v>7.6587404631080702E-4</v>
      </c>
      <c r="B168" s="10">
        <v>1</v>
      </c>
    </row>
    <row r="169" spans="1:2">
      <c r="A169" s="11">
        <v>7.6587404631080702E-4</v>
      </c>
      <c r="B169" s="10">
        <v>1</v>
      </c>
    </row>
    <row r="170" spans="1:2">
      <c r="A170" s="11">
        <v>7.6587404631080702E-4</v>
      </c>
      <c r="B170" s="10">
        <v>1</v>
      </c>
    </row>
    <row r="171" spans="1:2">
      <c r="A171" s="11">
        <v>7.6587404631080702E-4</v>
      </c>
      <c r="B171" s="10">
        <v>1</v>
      </c>
    </row>
    <row r="172" spans="1:2">
      <c r="A172" s="11">
        <v>8.0711211822379004E-4</v>
      </c>
      <c r="B172" s="10">
        <v>1</v>
      </c>
    </row>
    <row r="173" spans="1:2">
      <c r="A173" s="11">
        <v>7.6587404631080702E-4</v>
      </c>
      <c r="B173" s="10">
        <v>1</v>
      </c>
    </row>
    <row r="174" spans="1:2">
      <c r="A174" s="11">
        <v>7.6587404631080702E-4</v>
      </c>
      <c r="B174" s="10">
        <v>1</v>
      </c>
    </row>
    <row r="175" spans="1:2">
      <c r="A175" s="11">
        <v>7.6587404631080702E-4</v>
      </c>
      <c r="B175" s="10">
        <v>1</v>
      </c>
    </row>
    <row r="176" spans="1:2">
      <c r="A176" s="11">
        <v>8.0711211822379004E-4</v>
      </c>
      <c r="B176" s="10">
        <v>1</v>
      </c>
    </row>
    <row r="177" spans="1:2">
      <c r="A177" s="11">
        <v>7.6587404631080702E-4</v>
      </c>
      <c r="B177" s="10">
        <v>1</v>
      </c>
    </row>
    <row r="178" spans="1:2">
      <c r="A178" s="11">
        <v>7.6587404631080702E-4</v>
      </c>
      <c r="B178" s="10">
        <v>1</v>
      </c>
    </row>
    <row r="179" spans="1:2">
      <c r="A179" s="11">
        <v>7.6587404631080702E-4</v>
      </c>
      <c r="B179" s="10">
        <v>1</v>
      </c>
    </row>
    <row r="180" spans="1:2">
      <c r="A180" s="11">
        <v>7.6587404631080702E-4</v>
      </c>
      <c r="B180" s="10">
        <v>1</v>
      </c>
    </row>
    <row r="181" spans="1:2">
      <c r="A181" s="11">
        <v>8.0711211822379004E-4</v>
      </c>
      <c r="B181" s="10">
        <v>1</v>
      </c>
    </row>
    <row r="182" spans="1:2">
      <c r="A182" s="11">
        <v>7.6587404631080702E-4</v>
      </c>
      <c r="B182" s="10">
        <v>1</v>
      </c>
    </row>
    <row r="183" spans="1:2">
      <c r="A183" s="11">
        <v>6.5625188176611396E-4</v>
      </c>
      <c r="B183" s="10">
        <v>0.75</v>
      </c>
    </row>
    <row r="184" spans="1:2">
      <c r="A184" s="11">
        <v>7.6587404631080702E-4</v>
      </c>
      <c r="B184" s="10">
        <v>1</v>
      </c>
    </row>
    <row r="185" spans="1:2">
      <c r="A185" s="11">
        <v>7.6587404631080702E-4</v>
      </c>
      <c r="B185" s="10">
        <v>1</v>
      </c>
    </row>
    <row r="186" spans="1:2">
      <c r="A186" s="11">
        <v>7.6587404631080702E-4</v>
      </c>
      <c r="B186" s="10">
        <v>1</v>
      </c>
    </row>
    <row r="187" spans="1:2">
      <c r="A187" s="11">
        <v>7.6587404631080702E-4</v>
      </c>
      <c r="B187" s="10">
        <v>1</v>
      </c>
    </row>
    <row r="188" spans="1:2">
      <c r="A188" s="11">
        <v>8.0711211822379004E-4</v>
      </c>
      <c r="B188" s="10">
        <v>1</v>
      </c>
    </row>
    <row r="189" spans="1:2">
      <c r="A189" s="11">
        <v>7.6587404631080702E-4</v>
      </c>
      <c r="B189" s="10">
        <v>1</v>
      </c>
    </row>
    <row r="190" spans="1:2">
      <c r="A190" s="11">
        <v>7.6587404631080702E-4</v>
      </c>
      <c r="B190" s="10">
        <v>1</v>
      </c>
    </row>
    <row r="191" spans="1:2">
      <c r="A191" s="11">
        <v>7.6587404631080702E-4</v>
      </c>
      <c r="B191" s="10">
        <v>1</v>
      </c>
    </row>
    <row r="192" spans="1:2">
      <c r="A192" s="11">
        <v>8.0711211822379004E-4</v>
      </c>
      <c r="B192" s="10">
        <v>1</v>
      </c>
    </row>
    <row r="193" spans="1:2">
      <c r="A193" s="11">
        <v>7.6587404631080702E-4</v>
      </c>
      <c r="B193" s="10">
        <v>1</v>
      </c>
    </row>
    <row r="194" spans="1:2">
      <c r="A194" s="11">
        <v>8.0711211822379004E-4</v>
      </c>
      <c r="B194" s="10">
        <v>1</v>
      </c>
    </row>
    <row r="195" spans="1:2">
      <c r="A195" s="11">
        <v>7.6587404631080702E-4</v>
      </c>
      <c r="B195" s="10">
        <v>1</v>
      </c>
    </row>
    <row r="196" spans="1:2">
      <c r="A196" s="11">
        <v>-1.0143271601186001E-2</v>
      </c>
      <c r="B196" s="10">
        <v>-1</v>
      </c>
    </row>
    <row r="197" spans="1:2">
      <c r="A197" s="11">
        <v>8.1477498228592099E-4</v>
      </c>
      <c r="B197" s="10">
        <v>1</v>
      </c>
    </row>
    <row r="198" spans="1:2">
      <c r="A198" s="11">
        <v>7.6587404631080702E-4</v>
      </c>
      <c r="B198" s="10">
        <v>1</v>
      </c>
    </row>
    <row r="199" spans="1:2">
      <c r="A199" s="11">
        <v>7.6587404631080702E-4</v>
      </c>
      <c r="B199" s="10">
        <v>1</v>
      </c>
    </row>
    <row r="200" spans="1:2">
      <c r="A200" s="11">
        <v>9.3253610237431397E-4</v>
      </c>
      <c r="B200" s="10">
        <v>1</v>
      </c>
    </row>
    <row r="201" spans="1:2">
      <c r="A201" s="11">
        <v>8.0711211822379004E-4</v>
      </c>
      <c r="B201" s="10">
        <v>1</v>
      </c>
    </row>
    <row r="202" spans="1:2">
      <c r="A202" s="11">
        <v>8.5189591307313595E-4</v>
      </c>
      <c r="B202" s="10">
        <v>1</v>
      </c>
    </row>
    <row r="203" spans="1:2">
      <c r="A203" s="11">
        <v>7.6587404631080702E-4</v>
      </c>
      <c r="B203" s="10">
        <v>1</v>
      </c>
    </row>
    <row r="204" spans="1:2">
      <c r="A204" s="11">
        <v>7.6587404631080702E-4</v>
      </c>
      <c r="B204" s="10">
        <v>1</v>
      </c>
    </row>
    <row r="205" spans="1:2">
      <c r="A205" s="11">
        <v>7.6587404631080702E-4</v>
      </c>
      <c r="B205" s="10">
        <v>1</v>
      </c>
    </row>
    <row r="206" spans="1:2">
      <c r="A206" s="11">
        <v>-1.0184509673098901E-2</v>
      </c>
      <c r="B206" s="10">
        <v>-1</v>
      </c>
    </row>
    <row r="207" spans="1:2">
      <c r="A207" s="11">
        <v>9.3253610237431397E-4</v>
      </c>
      <c r="B207" s="10">
        <v>1</v>
      </c>
    </row>
    <row r="208" spans="1:2">
      <c r="A208" s="11">
        <v>9.8451804086248092E-4</v>
      </c>
      <c r="B208" s="10">
        <v>1</v>
      </c>
    </row>
    <row r="209" spans="1:2">
      <c r="A209" s="11">
        <v>7.6587404631080702E-4</v>
      </c>
      <c r="B209" s="10">
        <v>1</v>
      </c>
    </row>
    <row r="210" spans="1:2">
      <c r="A210" s="11">
        <v>8.0711211822379004E-4</v>
      </c>
      <c r="B210" s="10">
        <v>1</v>
      </c>
    </row>
    <row r="211" spans="1:2">
      <c r="A211" s="11">
        <v>7.6587404631080702E-4</v>
      </c>
      <c r="B211" s="10">
        <v>1</v>
      </c>
    </row>
    <row r="212" spans="1:2">
      <c r="A212" s="11">
        <v>8.0711211822379004E-4</v>
      </c>
      <c r="B212" s="10">
        <v>1</v>
      </c>
    </row>
    <row r="213" spans="1:2">
      <c r="A213" s="11">
        <v>7.6587404631080702E-4</v>
      </c>
      <c r="B213" s="10">
        <v>1</v>
      </c>
    </row>
    <row r="214" spans="1:2">
      <c r="A214" s="11">
        <v>7.6587404631080702E-4</v>
      </c>
      <c r="B214" s="10">
        <v>1</v>
      </c>
    </row>
    <row r="215" spans="1:2">
      <c r="A215" s="11">
        <v>6.5625188176611396E-4</v>
      </c>
      <c r="B215" s="10">
        <v>0.75</v>
      </c>
    </row>
    <row r="216" spans="1:2">
      <c r="A216" s="11">
        <v>9.3253610237431397E-4</v>
      </c>
      <c r="B216" s="10">
        <v>1</v>
      </c>
    </row>
    <row r="217" spans="1:2">
      <c r="A217" s="11">
        <v>7.6587404631080702E-4</v>
      </c>
      <c r="B217" s="10">
        <v>1</v>
      </c>
    </row>
    <row r="218" spans="1:2">
      <c r="A218" s="11">
        <v>8.0711211822379004E-4</v>
      </c>
      <c r="B218" s="10">
        <v>1</v>
      </c>
    </row>
    <row r="219" spans="1:2">
      <c r="A219" s="11">
        <v>9.4327996894949799E-4</v>
      </c>
      <c r="B219" s="10">
        <v>1</v>
      </c>
    </row>
    <row r="220" spans="1:2">
      <c r="A220" s="11">
        <v>7.6587404631080702E-4</v>
      </c>
      <c r="B220" s="10">
        <v>1</v>
      </c>
    </row>
    <row r="221" spans="1:2">
      <c r="A221" s="11">
        <v>7.6587404631080702E-4</v>
      </c>
      <c r="B221" s="10">
        <v>1</v>
      </c>
    </row>
    <row r="222" spans="1:2">
      <c r="A222" s="11">
        <v>7.6587404631080702E-4</v>
      </c>
      <c r="B222" s="10">
        <v>1</v>
      </c>
    </row>
    <row r="223" spans="1:2">
      <c r="A223" s="11">
        <v>7.6587404631080702E-4</v>
      </c>
      <c r="B223" s="10">
        <v>1</v>
      </c>
    </row>
    <row r="224" spans="1:2">
      <c r="A224" s="11">
        <v>9.8451804086248092E-4</v>
      </c>
      <c r="B224" s="10">
        <v>1</v>
      </c>
    </row>
    <row r="225" spans="1:2">
      <c r="A225" s="11">
        <v>9.8451804086248092E-4</v>
      </c>
      <c r="B225" s="10">
        <v>1</v>
      </c>
    </row>
    <row r="226" spans="1:2">
      <c r="A226" s="11">
        <v>7.6587404631080702E-4</v>
      </c>
      <c r="B226" s="10">
        <v>1</v>
      </c>
    </row>
    <row r="227" spans="1:2">
      <c r="A227" s="11">
        <v>7.6587404631080702E-4</v>
      </c>
      <c r="B227" s="10">
        <v>1</v>
      </c>
    </row>
    <row r="228" spans="1:2">
      <c r="A228" s="11">
        <v>7.6587404631080702E-4</v>
      </c>
      <c r="B228" s="10">
        <v>1</v>
      </c>
    </row>
    <row r="229" spans="1:2">
      <c r="A229" s="11">
        <v>8.0711211822379004E-4</v>
      </c>
      <c r="B229" s="10">
        <v>1</v>
      </c>
    </row>
    <row r="230" spans="1:2">
      <c r="A230" s="11">
        <v>9.73774174287297E-4</v>
      </c>
      <c r="B230" s="10">
        <v>1</v>
      </c>
    </row>
    <row r="231" spans="1:2">
      <c r="A231" s="11">
        <v>7.6587404631080702E-4</v>
      </c>
      <c r="B231" s="10">
        <v>1</v>
      </c>
    </row>
    <row r="232" spans="1:2">
      <c r="A232" s="11">
        <v>7.6587404631080702E-4</v>
      </c>
      <c r="B232" s="10">
        <v>1</v>
      </c>
    </row>
    <row r="233" spans="1:2">
      <c r="A233" s="11">
        <v>7.6587404631080702E-4</v>
      </c>
      <c r="B233" s="10">
        <v>1</v>
      </c>
    </row>
    <row r="234" spans="1:2">
      <c r="A234" s="11">
        <v>-1.0184509673098901E-2</v>
      </c>
      <c r="B234" s="10">
        <v>-1</v>
      </c>
    </row>
    <row r="235" spans="1:2">
      <c r="A235" s="11">
        <v>7.6587404631080702E-4</v>
      </c>
      <c r="B235" s="10">
        <v>1</v>
      </c>
    </row>
    <row r="236" spans="1:2">
      <c r="A236" s="11">
        <v>8.1477498228592099E-4</v>
      </c>
      <c r="B236" s="10">
        <v>1</v>
      </c>
    </row>
    <row r="237" spans="1:2">
      <c r="A237" s="11">
        <v>7.6587404631080702E-4</v>
      </c>
      <c r="B237" s="10">
        <v>1</v>
      </c>
    </row>
    <row r="238" spans="1:2">
      <c r="A238" s="11">
        <v>7.6587404631080702E-4</v>
      </c>
      <c r="B238" s="10">
        <v>1</v>
      </c>
    </row>
    <row r="239" spans="1:2">
      <c r="A239" s="11">
        <v>8.0711211822379004E-4</v>
      </c>
      <c r="B239" s="10">
        <v>1</v>
      </c>
    </row>
    <row r="240" spans="1:2">
      <c r="A240" s="11">
        <v>7.6587404631080702E-4</v>
      </c>
      <c r="B240" s="10">
        <v>1</v>
      </c>
    </row>
    <row r="241" spans="1:2">
      <c r="A241" s="11">
        <v>9.8451804086248092E-4</v>
      </c>
      <c r="B241" s="10">
        <v>1</v>
      </c>
    </row>
    <row r="242" spans="1:2">
      <c r="A242" s="11">
        <v>9.4327996894949799E-4</v>
      </c>
      <c r="B242" s="10">
        <v>1</v>
      </c>
    </row>
    <row r="243" spans="1:2">
      <c r="A243" s="11">
        <v>8.0711211822379004E-4</v>
      </c>
      <c r="B243" s="10">
        <v>1</v>
      </c>
    </row>
    <row r="244" spans="1:2">
      <c r="A244" s="11">
        <v>1.0599740809649099E-3</v>
      </c>
      <c r="B244" s="10">
        <v>1</v>
      </c>
    </row>
    <row r="245" spans="1:2">
      <c r="A245" s="11">
        <v>9.4327996894949799E-4</v>
      </c>
      <c r="B245" s="10">
        <v>1</v>
      </c>
    </row>
    <row r="246" spans="1:2">
      <c r="A246" s="11">
        <v>6.0536798969703504E-4</v>
      </c>
      <c r="B246" s="10">
        <v>0.75</v>
      </c>
    </row>
    <row r="247" spans="1:2">
      <c r="A247" s="11">
        <v>6.0536798969703504E-4</v>
      </c>
      <c r="B247" s="10">
        <v>0.75</v>
      </c>
    </row>
    <row r="248" spans="1:2">
      <c r="A248" s="11">
        <v>1.1776727729953401E-3</v>
      </c>
      <c r="B248" s="10">
        <v>1</v>
      </c>
    </row>
    <row r="249" spans="1:2">
      <c r="A249" s="11">
        <v>8.0711211822379004E-4</v>
      </c>
      <c r="B249" s="10">
        <v>1</v>
      </c>
    </row>
    <row r="250" spans="1:2">
      <c r="A250" s="11">
        <v>7.6587404631080702E-4</v>
      </c>
      <c r="B250" s="10">
        <v>1</v>
      </c>
    </row>
    <row r="251" spans="1:2">
      <c r="A251" s="11">
        <v>7.6587404631080702E-4</v>
      </c>
      <c r="B251" s="10">
        <v>1</v>
      </c>
    </row>
    <row r="252" spans="1:2">
      <c r="A252" s="11">
        <v>7.6587404631080702E-4</v>
      </c>
      <c r="B252" s="10">
        <v>1</v>
      </c>
    </row>
    <row r="253" spans="1:2">
      <c r="A253" s="11">
        <v>8.1477498228592099E-4</v>
      </c>
      <c r="B253" s="10">
        <v>1</v>
      </c>
    </row>
    <row r="254" spans="1:2">
      <c r="A254" s="11">
        <v>1.1776727729953401E-3</v>
      </c>
      <c r="B254" s="10">
        <v>1</v>
      </c>
    </row>
    <row r="255" spans="1:2">
      <c r="A255" s="11">
        <v>7.6587404631080702E-4</v>
      </c>
      <c r="B255" s="10">
        <v>1</v>
      </c>
    </row>
    <row r="256" spans="1:2">
      <c r="A256" s="11">
        <v>8.0711211822379004E-4</v>
      </c>
      <c r="B256" s="10">
        <v>1</v>
      </c>
    </row>
    <row r="257" spans="1:2">
      <c r="A257" s="11">
        <v>7.6587404631080702E-4</v>
      </c>
      <c r="B257" s="10">
        <v>1</v>
      </c>
    </row>
    <row r="258" spans="1:2">
      <c r="A258" s="11">
        <v>8.0711211822379004E-4</v>
      </c>
      <c r="B258" s="10">
        <v>1</v>
      </c>
    </row>
    <row r="259" spans="1:2">
      <c r="A259" s="11">
        <v>7.6587404631080702E-4</v>
      </c>
      <c r="B259" s="10">
        <v>1</v>
      </c>
    </row>
    <row r="260" spans="1:2">
      <c r="A260" s="11">
        <v>7.6587404631080702E-4</v>
      </c>
      <c r="B260" s="10">
        <v>1</v>
      </c>
    </row>
    <row r="261" spans="1:2">
      <c r="A261" s="11">
        <v>8.0711211822379004E-4</v>
      </c>
      <c r="B261" s="10">
        <v>1</v>
      </c>
    </row>
    <row r="262" spans="1:2">
      <c r="A262" s="11">
        <v>7.6587404631080702E-4</v>
      </c>
      <c r="B262" s="10">
        <v>1</v>
      </c>
    </row>
    <row r="263" spans="1:2">
      <c r="A263" s="11">
        <v>7.6587404631080702E-4</v>
      </c>
      <c r="B263" s="10">
        <v>1</v>
      </c>
    </row>
    <row r="264" spans="1:2">
      <c r="A264" s="11">
        <v>7.6587404631080702E-4</v>
      </c>
      <c r="B264" s="10">
        <v>1</v>
      </c>
    </row>
    <row r="265" spans="1:2">
      <c r="A265" s="11">
        <v>8.5189591307313595E-4</v>
      </c>
      <c r="B265" s="10">
        <v>1</v>
      </c>
    </row>
    <row r="266" spans="1:2">
      <c r="A266" s="11">
        <v>7.6587404631080702E-4</v>
      </c>
      <c r="B266" s="10">
        <v>1</v>
      </c>
    </row>
    <row r="267" spans="1:2">
      <c r="A267" s="11">
        <v>8.0711211822379004E-4</v>
      </c>
      <c r="B267" s="10">
        <v>1</v>
      </c>
    </row>
    <row r="268" spans="1:2">
      <c r="A268" s="11">
        <v>8.0711211822379004E-4</v>
      </c>
      <c r="B268" s="10">
        <v>1</v>
      </c>
    </row>
    <row r="269" spans="1:2">
      <c r="A269" s="11">
        <v>7.6587404631080702E-4</v>
      </c>
      <c r="B269" s="10">
        <v>1</v>
      </c>
    </row>
    <row r="270" spans="1:2">
      <c r="A270" s="11">
        <v>7.6587404631080702E-4</v>
      </c>
      <c r="B270" s="10">
        <v>1</v>
      </c>
    </row>
    <row r="271" spans="1:2">
      <c r="A271" s="11">
        <v>7.2993561335401799E-4</v>
      </c>
      <c r="B271" s="10">
        <v>0.75</v>
      </c>
    </row>
    <row r="272" spans="1:2">
      <c r="A272" s="11">
        <v>8.0711211822379004E-4</v>
      </c>
      <c r="B272" s="10">
        <v>1</v>
      </c>
    </row>
    <row r="273" spans="1:2">
      <c r="A273" s="11">
        <v>7.2993561335401799E-4</v>
      </c>
      <c r="B273" s="10">
        <v>0.75</v>
      </c>
    </row>
    <row r="274" spans="1:2">
      <c r="A274" s="11">
        <v>7.2993561335401799E-4</v>
      </c>
      <c r="B274" s="10">
        <v>0.75</v>
      </c>
    </row>
    <row r="275" spans="1:2">
      <c r="A275" s="11">
        <v>7.2993561335401799E-4</v>
      </c>
      <c r="B275" s="10">
        <v>0.75</v>
      </c>
    </row>
    <row r="276" spans="1:2">
      <c r="A276" s="11">
        <v>7.2993561335401799E-4</v>
      </c>
      <c r="B276" s="10">
        <v>0.75</v>
      </c>
    </row>
    <row r="277" spans="1:2">
      <c r="A277" s="11">
        <v>7.6587404631080702E-4</v>
      </c>
      <c r="B277" s="10">
        <v>1</v>
      </c>
    </row>
    <row r="278" spans="1:2">
      <c r="A278" s="11">
        <v>7.6587404631080702E-4</v>
      </c>
      <c r="B278" s="10">
        <v>1</v>
      </c>
    </row>
    <row r="279" spans="1:2">
      <c r="A279" s="11">
        <v>7.6587404631080702E-4</v>
      </c>
      <c r="B279" s="10">
        <v>1</v>
      </c>
    </row>
    <row r="280" spans="1:2">
      <c r="A280" s="11">
        <v>7.6587404631080702E-4</v>
      </c>
      <c r="B280" s="10">
        <v>1</v>
      </c>
    </row>
    <row r="281" spans="1:2">
      <c r="A281" s="11">
        <v>7.6587404631080702E-4</v>
      </c>
      <c r="B281" s="10">
        <v>1</v>
      </c>
    </row>
    <row r="282" spans="1:2">
      <c r="A282" s="11">
        <v>7.6587404631080702E-4</v>
      </c>
      <c r="B282" s="10">
        <v>1</v>
      </c>
    </row>
    <row r="283" spans="1:2">
      <c r="A283" s="11">
        <v>8.0711211822379004E-4</v>
      </c>
      <c r="B283" s="10">
        <v>1</v>
      </c>
    </row>
    <row r="284" spans="1:2">
      <c r="A284" s="11">
        <v>7.6587404631080702E-4</v>
      </c>
      <c r="B284" s="10">
        <v>1</v>
      </c>
    </row>
    <row r="285" spans="1:2">
      <c r="A285" s="11">
        <v>7.6587404631080702E-4</v>
      </c>
      <c r="B285" s="10">
        <v>1</v>
      </c>
    </row>
    <row r="286" spans="1:2">
      <c r="A286" s="11">
        <v>7.6587404631080702E-4</v>
      </c>
      <c r="B286" s="10">
        <v>1</v>
      </c>
    </row>
    <row r="287" spans="1:2">
      <c r="A287" s="11">
        <v>7.6587404631080702E-4</v>
      </c>
      <c r="B287" s="10">
        <v>1</v>
      </c>
    </row>
    <row r="288" spans="1:2">
      <c r="A288" s="11">
        <v>7.6587404631080702E-4</v>
      </c>
      <c r="B288" s="10">
        <v>1</v>
      </c>
    </row>
    <row r="289" spans="1:2">
      <c r="A289" s="11">
        <v>7.6587404631080702E-4</v>
      </c>
      <c r="B289" s="10">
        <v>1</v>
      </c>
    </row>
    <row r="290" spans="1:2">
      <c r="A290" s="11">
        <v>7.6587404631080702E-4</v>
      </c>
      <c r="B290" s="10">
        <v>1</v>
      </c>
    </row>
    <row r="291" spans="1:2">
      <c r="A291" s="11">
        <v>7.6587404631080702E-4</v>
      </c>
      <c r="B291" s="10">
        <v>1</v>
      </c>
    </row>
    <row r="292" spans="1:2">
      <c r="A292" s="11">
        <v>8.0711211822379004E-4</v>
      </c>
      <c r="B292" s="10">
        <v>1</v>
      </c>
    </row>
    <row r="293" spans="1:2">
      <c r="A293" s="11">
        <v>7.6587404631080702E-4</v>
      </c>
      <c r="B293" s="10">
        <v>1</v>
      </c>
    </row>
    <row r="294" spans="1:2">
      <c r="A294" s="11">
        <v>7.6587404631080702E-4</v>
      </c>
      <c r="B294" s="10">
        <v>1</v>
      </c>
    </row>
    <row r="295" spans="1:2">
      <c r="A295" s="11">
        <v>7.6587404631080702E-4</v>
      </c>
      <c r="B295" s="10">
        <v>1</v>
      </c>
    </row>
    <row r="296" spans="1:2">
      <c r="A296" s="11">
        <v>7.6587404631080702E-4</v>
      </c>
      <c r="B296" s="10">
        <v>1</v>
      </c>
    </row>
    <row r="297" spans="1:2">
      <c r="A297" s="11">
        <v>8.0711211822379004E-4</v>
      </c>
      <c r="B297" s="10">
        <v>1</v>
      </c>
    </row>
    <row r="298" spans="1:2">
      <c r="A298" s="11">
        <v>7.6587404631080702E-4</v>
      </c>
      <c r="B298" s="10">
        <v>1</v>
      </c>
    </row>
    <row r="299" spans="1:2">
      <c r="A299" s="11">
        <v>8.0711211822379004E-4</v>
      </c>
      <c r="B299" s="10">
        <v>1</v>
      </c>
    </row>
    <row r="300" spans="1:2">
      <c r="A300" s="11">
        <v>8.0711211822379004E-4</v>
      </c>
      <c r="B300" s="10">
        <v>1</v>
      </c>
    </row>
    <row r="301" spans="1:2">
      <c r="A301" s="11">
        <v>7.6587404631080702E-4</v>
      </c>
      <c r="B301" s="10">
        <v>1</v>
      </c>
    </row>
    <row r="302" spans="1:2">
      <c r="A302" s="11">
        <v>8.0711211822379004E-4</v>
      </c>
      <c r="B302" s="10">
        <v>1</v>
      </c>
    </row>
    <row r="303" spans="1:2">
      <c r="A303" s="11">
        <v>7.6587404631080702E-4</v>
      </c>
      <c r="B303" s="10">
        <v>1</v>
      </c>
    </row>
    <row r="304" spans="1:2">
      <c r="A304" s="11">
        <v>7.6587404631080702E-4</v>
      </c>
      <c r="B304" s="10">
        <v>1</v>
      </c>
    </row>
    <row r="305" spans="1:2">
      <c r="A305" s="11">
        <v>7.2993561335401799E-4</v>
      </c>
      <c r="B305" s="10">
        <v>0.75</v>
      </c>
    </row>
    <row r="306" spans="1:2">
      <c r="A306" s="11">
        <v>8.0711211822379004E-4</v>
      </c>
      <c r="B306" s="10">
        <v>1</v>
      </c>
    </row>
    <row r="307" spans="1:2">
      <c r="A307" s="11">
        <v>9.4327996894949799E-4</v>
      </c>
      <c r="B307" s="10">
        <v>1</v>
      </c>
    </row>
    <row r="308" spans="1:2">
      <c r="A308" s="11">
        <v>8.0711211822379004E-4</v>
      </c>
      <c r="B308" s="10">
        <v>1</v>
      </c>
    </row>
    <row r="309" spans="1:2">
      <c r="A309" s="11">
        <v>7.6587404631080702E-4</v>
      </c>
      <c r="B309" s="10">
        <v>1</v>
      </c>
    </row>
    <row r="310" spans="1:2">
      <c r="A310" s="11">
        <v>7.6587404631080702E-4</v>
      </c>
      <c r="B310" s="10">
        <v>1</v>
      </c>
    </row>
    <row r="311" spans="1:2">
      <c r="A311" s="11">
        <v>8.0711211822379004E-4</v>
      </c>
      <c r="B311" s="10">
        <v>1</v>
      </c>
    </row>
    <row r="312" spans="1:2">
      <c r="A312" s="11">
        <v>7.6587404631080702E-4</v>
      </c>
      <c r="B312" s="10">
        <v>1</v>
      </c>
    </row>
    <row r="313" spans="1:2">
      <c r="A313" s="11">
        <v>7.6587404631080702E-4</v>
      </c>
      <c r="B313" s="10">
        <v>1</v>
      </c>
    </row>
    <row r="314" spans="1:2">
      <c r="A314" s="11">
        <v>7.6587404631080702E-4</v>
      </c>
      <c r="B314" s="10">
        <v>1</v>
      </c>
    </row>
    <row r="315" spans="1:2">
      <c r="A315" s="11">
        <v>8.0711211822379004E-4</v>
      </c>
      <c r="B315" s="10">
        <v>1</v>
      </c>
    </row>
    <row r="316" spans="1:2">
      <c r="A316" s="11">
        <v>7.6587404631080702E-4</v>
      </c>
      <c r="B316" s="10">
        <v>1</v>
      </c>
    </row>
    <row r="317" spans="1:2">
      <c r="A317" s="11">
        <v>7.6587404631080702E-4</v>
      </c>
      <c r="B317" s="10">
        <v>1</v>
      </c>
    </row>
    <row r="318" spans="1:2">
      <c r="A318" s="11">
        <v>8.0711211822379004E-4</v>
      </c>
      <c r="B318" s="10">
        <v>1</v>
      </c>
    </row>
    <row r="319" spans="1:2">
      <c r="A319" s="11">
        <v>7.6587404631080702E-4</v>
      </c>
      <c r="B319" s="10">
        <v>1</v>
      </c>
    </row>
    <row r="320" spans="1:2">
      <c r="A320" s="11">
        <v>8.0711211822379004E-4</v>
      </c>
      <c r="B320" s="10">
        <v>1</v>
      </c>
    </row>
    <row r="321" spans="1:2">
      <c r="A321" s="11">
        <v>7.6587404631080702E-4</v>
      </c>
      <c r="B321" s="10">
        <v>1</v>
      </c>
    </row>
    <row r="322" spans="1:2">
      <c r="A322" s="11">
        <v>8.0711211822379004E-4</v>
      </c>
      <c r="B322" s="10">
        <v>1</v>
      </c>
    </row>
    <row r="323" spans="1:2">
      <c r="A323" s="11">
        <v>7.6587404631080702E-4</v>
      </c>
      <c r="B323" s="10">
        <v>1</v>
      </c>
    </row>
    <row r="324" spans="1:2">
      <c r="A324" s="11">
        <v>7.6587404631080702E-4</v>
      </c>
      <c r="B324" s="10">
        <v>1</v>
      </c>
    </row>
    <row r="325" spans="1:2">
      <c r="A325" s="11">
        <v>8.0711211822379004E-4</v>
      </c>
      <c r="B325" s="10">
        <v>1</v>
      </c>
    </row>
    <row r="326" spans="1:2">
      <c r="A326" s="11">
        <v>7.6587404631080702E-4</v>
      </c>
      <c r="B326" s="10">
        <v>1</v>
      </c>
    </row>
    <row r="327" spans="1:2">
      <c r="A327" s="11">
        <v>7.6587404631080702E-4</v>
      </c>
      <c r="B327" s="10">
        <v>1</v>
      </c>
    </row>
    <row r="328" spans="1:2">
      <c r="A328" s="11">
        <v>7.6587404631080702E-4</v>
      </c>
      <c r="B328" s="10">
        <v>1</v>
      </c>
    </row>
    <row r="329" spans="1:2">
      <c r="A329" s="11">
        <v>8.0711211822379004E-4</v>
      </c>
      <c r="B329" s="10">
        <v>1</v>
      </c>
    </row>
    <row r="330" spans="1:2">
      <c r="A330" s="11">
        <v>7.6587404631080702E-4</v>
      </c>
      <c r="B330" s="10">
        <v>1</v>
      </c>
    </row>
    <row r="331" spans="1:2">
      <c r="A331" s="11">
        <v>7.6587404631080702E-4</v>
      </c>
      <c r="B331" s="10">
        <v>1</v>
      </c>
    </row>
    <row r="332" spans="1:2">
      <c r="A332" s="11">
        <v>8.0711211822379004E-4</v>
      </c>
      <c r="B332" s="10">
        <v>1</v>
      </c>
    </row>
    <row r="333" spans="1:2">
      <c r="A333" s="11">
        <v>7.6587404631080702E-4</v>
      </c>
      <c r="B333" s="10">
        <v>1</v>
      </c>
    </row>
    <row r="334" spans="1:2">
      <c r="A334" s="11">
        <v>8.0711211822379004E-4</v>
      </c>
      <c r="B334" s="10">
        <v>1</v>
      </c>
    </row>
    <row r="335" spans="1:2">
      <c r="A335" s="11">
        <v>7.6587404631080702E-4</v>
      </c>
      <c r="B335" s="10">
        <v>1</v>
      </c>
    </row>
    <row r="336" spans="1:2">
      <c r="A336" s="11">
        <v>7.6587404631080702E-4</v>
      </c>
      <c r="B336" s="10">
        <v>1</v>
      </c>
    </row>
    <row r="337" spans="1:2">
      <c r="A337" s="11">
        <v>7.6587404631080702E-4</v>
      </c>
      <c r="B337" s="10">
        <v>1</v>
      </c>
    </row>
    <row r="338" spans="1:2">
      <c r="A338" s="11">
        <v>9.8451804086248092E-4</v>
      </c>
      <c r="B338" s="10">
        <v>1</v>
      </c>
    </row>
    <row r="339" spans="1:2">
      <c r="A339" s="11">
        <v>7.6587404631080702E-4</v>
      </c>
      <c r="B339" s="10">
        <v>1</v>
      </c>
    </row>
    <row r="340" spans="1:2">
      <c r="A340" s="11">
        <v>8.0711211822379004E-4</v>
      </c>
      <c r="B340" s="10">
        <v>1</v>
      </c>
    </row>
    <row r="341" spans="1:2">
      <c r="A341" s="11">
        <v>7.6587404631080702E-4</v>
      </c>
      <c r="B341" s="10">
        <v>1</v>
      </c>
    </row>
    <row r="342" spans="1:2">
      <c r="A342" s="11">
        <v>8.1477498228592099E-4</v>
      </c>
      <c r="B342" s="10">
        <v>1</v>
      </c>
    </row>
    <row r="343" spans="1:2">
      <c r="A343" s="11">
        <v>7.6587404631080702E-4</v>
      </c>
      <c r="B343" s="10">
        <v>1</v>
      </c>
    </row>
    <row r="344" spans="1:2">
      <c r="A344" s="11">
        <v>7.6587404631080702E-4</v>
      </c>
      <c r="B344" s="10">
        <v>1</v>
      </c>
    </row>
    <row r="345" spans="1:2">
      <c r="A345" s="11">
        <v>7.6587404631080702E-4</v>
      </c>
      <c r="B345" s="10">
        <v>1</v>
      </c>
    </row>
    <row r="346" spans="1:2">
      <c r="A346" s="11">
        <v>7.6587404631080702E-4</v>
      </c>
      <c r="B346" s="10">
        <v>1</v>
      </c>
    </row>
    <row r="347" spans="1:2">
      <c r="A347" s="11">
        <v>7.6587404631080702E-4</v>
      </c>
      <c r="B347" s="10">
        <v>1</v>
      </c>
    </row>
    <row r="348" spans="1:2">
      <c r="A348" s="11">
        <v>7.6587404631080702E-4</v>
      </c>
      <c r="B348" s="10">
        <v>1</v>
      </c>
    </row>
    <row r="349" spans="1:2">
      <c r="A349" s="11">
        <v>8.0711211822379004E-4</v>
      </c>
      <c r="B349" s="10">
        <v>1</v>
      </c>
    </row>
    <row r="350" spans="1:2">
      <c r="A350" s="11">
        <v>8.5189591307313595E-4</v>
      </c>
      <c r="B350" s="10">
        <v>1</v>
      </c>
    </row>
    <row r="351" spans="1:2">
      <c r="A351" s="11">
        <v>7.6587404631080702E-4</v>
      </c>
      <c r="B351" s="10">
        <v>1</v>
      </c>
    </row>
    <row r="352" spans="1:2">
      <c r="A352" s="11">
        <v>7.6587404631080702E-4</v>
      </c>
      <c r="B352" s="10">
        <v>1</v>
      </c>
    </row>
    <row r="353" spans="1:2">
      <c r="A353" s="11">
        <v>7.6587404631080702E-4</v>
      </c>
      <c r="B353" s="10">
        <v>1</v>
      </c>
    </row>
    <row r="354" spans="1:2">
      <c r="A354" s="11">
        <v>8.0711211822379004E-4</v>
      </c>
      <c r="B354" s="10">
        <v>1</v>
      </c>
    </row>
    <row r="355" spans="1:2">
      <c r="A355" s="11">
        <v>8.5189591307313595E-4</v>
      </c>
      <c r="B355" s="10">
        <v>1</v>
      </c>
    </row>
    <row r="356" spans="1:2">
      <c r="A356" s="11">
        <v>8.0711211822379004E-4</v>
      </c>
      <c r="B356" s="10">
        <v>1</v>
      </c>
    </row>
    <row r="357" spans="1:2">
      <c r="A357" s="11">
        <v>9.3253610237431397E-4</v>
      </c>
      <c r="B357" s="10">
        <v>1</v>
      </c>
    </row>
    <row r="358" spans="1:2">
      <c r="A358" s="11">
        <v>7.6587404631080702E-4</v>
      </c>
      <c r="B358" s="10">
        <v>1</v>
      </c>
    </row>
    <row r="359" spans="1:2">
      <c r="A359" s="11">
        <v>7.6587404631080702E-4</v>
      </c>
      <c r="B359" s="10">
        <v>1</v>
      </c>
    </row>
    <row r="360" spans="1:2">
      <c r="A360" s="11">
        <v>8.0711211822379004E-4</v>
      </c>
      <c r="B360" s="10">
        <v>1</v>
      </c>
    </row>
    <row r="361" spans="1:2">
      <c r="A361" s="11">
        <v>8.0711211822379004E-4</v>
      </c>
      <c r="B361" s="10">
        <v>1</v>
      </c>
    </row>
    <row r="362" spans="1:2">
      <c r="A362" s="11">
        <v>7.6587404631080702E-4</v>
      </c>
      <c r="B362" s="10">
        <v>1</v>
      </c>
    </row>
    <row r="363" spans="1:2">
      <c r="A363" s="11">
        <v>8.0711211822379004E-4</v>
      </c>
      <c r="B363" s="10">
        <v>1</v>
      </c>
    </row>
    <row r="364" spans="1:2">
      <c r="A364" s="11">
        <v>7.6587404631080702E-4</v>
      </c>
      <c r="B364" s="10">
        <v>1</v>
      </c>
    </row>
    <row r="365" spans="1:2">
      <c r="A365" s="11">
        <v>7.6587404631080702E-4</v>
      </c>
      <c r="B365" s="10">
        <v>1</v>
      </c>
    </row>
    <row r="366" spans="1:2">
      <c r="A366" s="11">
        <v>7.6587404631080702E-4</v>
      </c>
      <c r="B366" s="10">
        <v>1</v>
      </c>
    </row>
    <row r="367" spans="1:2">
      <c r="A367" s="11">
        <v>8.0711211822379004E-4</v>
      </c>
      <c r="B367" s="10">
        <v>1</v>
      </c>
    </row>
    <row r="368" spans="1:2">
      <c r="A368" s="11">
        <v>7.6587404631080702E-4</v>
      </c>
      <c r="B368" s="10">
        <v>1</v>
      </c>
    </row>
    <row r="369" spans="1:2">
      <c r="A369" s="11">
        <v>7.6587404631080702E-4</v>
      </c>
      <c r="B369" s="10">
        <v>1</v>
      </c>
    </row>
    <row r="370" spans="1:2">
      <c r="A370" s="11">
        <v>7.6587404631080702E-4</v>
      </c>
      <c r="B370" s="10">
        <v>1</v>
      </c>
    </row>
    <row r="371" spans="1:2">
      <c r="A371" s="11">
        <v>8.0711211822379004E-4</v>
      </c>
      <c r="B371" s="10">
        <v>1</v>
      </c>
    </row>
    <row r="372" spans="1:2">
      <c r="A372" s="11">
        <v>7.6587404631080702E-4</v>
      </c>
      <c r="B372" s="10">
        <v>1</v>
      </c>
    </row>
    <row r="373" spans="1:2">
      <c r="A373" s="11">
        <v>7.6587404631080702E-4</v>
      </c>
      <c r="B373" s="10">
        <v>1</v>
      </c>
    </row>
    <row r="374" spans="1:2">
      <c r="A374" s="11">
        <v>7.6587404631080702E-4</v>
      </c>
      <c r="B374" s="10">
        <v>1</v>
      </c>
    </row>
    <row r="375" spans="1:2">
      <c r="A375" s="11">
        <v>8.0711211822379004E-4</v>
      </c>
      <c r="B375" s="10">
        <v>1</v>
      </c>
    </row>
    <row r="376" spans="1:2">
      <c r="A376" s="11">
        <v>7.6587404631080702E-4</v>
      </c>
      <c r="B376" s="10">
        <v>1</v>
      </c>
    </row>
    <row r="377" spans="1:2">
      <c r="A377" s="11">
        <v>8.0711211822379004E-4</v>
      </c>
      <c r="B377" s="10">
        <v>1</v>
      </c>
    </row>
    <row r="378" spans="1:2">
      <c r="A378" s="11">
        <v>7.6587404631080702E-4</v>
      </c>
      <c r="B378" s="10">
        <v>1</v>
      </c>
    </row>
    <row r="379" spans="1:2">
      <c r="A379" s="11">
        <v>7.6587404631080702E-4</v>
      </c>
      <c r="B379" s="10">
        <v>1</v>
      </c>
    </row>
    <row r="380" spans="1:2">
      <c r="A380" s="11">
        <v>8.0711211822379004E-4</v>
      </c>
      <c r="B380" s="10">
        <v>1</v>
      </c>
    </row>
    <row r="381" spans="1:2">
      <c r="A381" s="11">
        <v>8.0711211822379004E-4</v>
      </c>
      <c r="B381" s="10">
        <v>1</v>
      </c>
    </row>
    <row r="382" spans="1:2">
      <c r="A382" s="11">
        <v>7.6587404631080702E-4</v>
      </c>
      <c r="B382" s="10">
        <v>1</v>
      </c>
    </row>
    <row r="383" spans="1:2">
      <c r="A383" s="11">
        <v>8.0711211822379004E-4</v>
      </c>
      <c r="B383" s="10">
        <v>1</v>
      </c>
    </row>
    <row r="384" spans="1:2">
      <c r="A384" s="11">
        <v>7.6587404631080702E-4</v>
      </c>
      <c r="B384" s="10">
        <v>1</v>
      </c>
    </row>
    <row r="385" spans="1:2">
      <c r="A385" s="11">
        <v>7.6587404631080702E-4</v>
      </c>
      <c r="B385" s="10">
        <v>1</v>
      </c>
    </row>
    <row r="386" spans="1:2">
      <c r="A386" s="11">
        <v>7.6587404631080702E-4</v>
      </c>
      <c r="B386" s="10">
        <v>1</v>
      </c>
    </row>
    <row r="387" spans="1:2">
      <c r="A387" s="11">
        <v>8.0711211822379004E-4</v>
      </c>
      <c r="B387" s="10">
        <v>1</v>
      </c>
    </row>
    <row r="388" spans="1:2">
      <c r="A388" s="11">
        <v>8.0711211822379004E-4</v>
      </c>
      <c r="B388" s="10">
        <v>1</v>
      </c>
    </row>
    <row r="389" spans="1:2">
      <c r="A389" s="11">
        <v>7.6587404631080702E-4</v>
      </c>
      <c r="B389" s="10">
        <v>1</v>
      </c>
    </row>
    <row r="390" spans="1:2">
      <c r="A390" s="11">
        <v>7.6587404631080702E-4</v>
      </c>
      <c r="B390" s="10">
        <v>1</v>
      </c>
    </row>
    <row r="391" spans="1:2">
      <c r="A391" s="11">
        <v>8.0711211822379004E-4</v>
      </c>
      <c r="B391" s="10">
        <v>1</v>
      </c>
    </row>
    <row r="392" spans="1:2">
      <c r="A392" s="11">
        <v>7.6587404631080702E-4</v>
      </c>
      <c r="B392" s="10">
        <v>1</v>
      </c>
    </row>
    <row r="393" spans="1:2">
      <c r="A393" s="11">
        <v>8.0711211822379004E-4</v>
      </c>
      <c r="B393" s="10">
        <v>1</v>
      </c>
    </row>
    <row r="394" spans="1:2">
      <c r="A394" s="11">
        <v>7.6587404631080702E-4</v>
      </c>
      <c r="B394" s="10">
        <v>1</v>
      </c>
    </row>
    <row r="395" spans="1:2">
      <c r="A395" s="11">
        <v>7.6587404631080702E-4</v>
      </c>
      <c r="B395" s="10">
        <v>1</v>
      </c>
    </row>
    <row r="396" spans="1:2">
      <c r="A396" s="11">
        <v>7.6587404631080702E-4</v>
      </c>
      <c r="B396" s="10">
        <v>1</v>
      </c>
    </row>
    <row r="397" spans="1:2">
      <c r="A397" s="11">
        <v>7.6587404631080702E-4</v>
      </c>
      <c r="B397" s="10">
        <v>1</v>
      </c>
    </row>
    <row r="398" spans="1:2">
      <c r="A398" s="11">
        <v>7.6587404631080702E-4</v>
      </c>
      <c r="B398" s="10">
        <v>1</v>
      </c>
    </row>
    <row r="399" spans="1:2">
      <c r="A399" s="11">
        <v>7.6587404631080702E-4</v>
      </c>
      <c r="B399" s="10">
        <v>1</v>
      </c>
    </row>
    <row r="400" spans="1:2">
      <c r="A400" s="11">
        <v>-1.0184509673098901E-2</v>
      </c>
      <c r="B400" s="10">
        <v>-1</v>
      </c>
    </row>
    <row r="401" spans="1:2">
      <c r="A401" s="11">
        <v>7.6587404631080702E-4</v>
      </c>
      <c r="B401" s="10">
        <v>1</v>
      </c>
    </row>
    <row r="402" spans="1:2">
      <c r="A402" s="11">
        <v>7.6587404631080702E-4</v>
      </c>
      <c r="B402" s="10">
        <v>1</v>
      </c>
    </row>
    <row r="403" spans="1:2">
      <c r="A403" s="11">
        <v>9.3253610237431397E-4</v>
      </c>
      <c r="B403" s="10">
        <v>1</v>
      </c>
    </row>
    <row r="404" spans="1:2">
      <c r="A404" s="11">
        <v>7.6587404631080702E-4</v>
      </c>
      <c r="B404" s="10">
        <v>1</v>
      </c>
    </row>
    <row r="405" spans="1:2">
      <c r="A405" s="11">
        <v>8.5189591307313595E-4</v>
      </c>
      <c r="B405" s="10">
        <v>1</v>
      </c>
    </row>
    <row r="406" spans="1:2">
      <c r="A406" s="11">
        <v>7.6587404631080702E-4</v>
      </c>
      <c r="B406" s="10">
        <v>1</v>
      </c>
    </row>
    <row r="407" spans="1:2">
      <c r="A407" s="11">
        <v>-2.2731639813765802E-3</v>
      </c>
      <c r="B407" s="10">
        <v>-1</v>
      </c>
    </row>
    <row r="408" spans="1:2">
      <c r="A408" s="11">
        <v>7.6587404631080702E-4</v>
      </c>
      <c r="B408" s="10">
        <v>1</v>
      </c>
    </row>
    <row r="409" spans="1:2">
      <c r="A409" s="11">
        <v>8.0711211822379004E-4</v>
      </c>
      <c r="B409" s="10">
        <v>1</v>
      </c>
    </row>
    <row r="410" spans="1:2">
      <c r="A410" s="11">
        <v>7.6587404631080702E-4</v>
      </c>
      <c r="B410" s="10">
        <v>1</v>
      </c>
    </row>
    <row r="411" spans="1:2">
      <c r="A411" s="11">
        <v>7.7117368526700004E-4</v>
      </c>
      <c r="B411" s="10">
        <v>1</v>
      </c>
    </row>
    <row r="412" spans="1:2">
      <c r="A412" s="11">
        <v>7.7117368526700004E-4</v>
      </c>
      <c r="B412" s="10">
        <v>1</v>
      </c>
    </row>
    <row r="413" spans="1:2">
      <c r="A413" s="11">
        <v>7.6587404631080702E-4</v>
      </c>
      <c r="B413" s="10">
        <v>1</v>
      </c>
    </row>
    <row r="414" spans="1:2">
      <c r="A414" s="11">
        <v>8.1477498228592099E-4</v>
      </c>
      <c r="B414" s="10">
        <v>1</v>
      </c>
    </row>
    <row r="415" spans="1:2">
      <c r="A415" s="11">
        <v>7.6587404631080702E-4</v>
      </c>
      <c r="B415" s="10">
        <v>1</v>
      </c>
    </row>
    <row r="416" spans="1:2">
      <c r="A416" s="11">
        <v>8.0711211822379004E-4</v>
      </c>
      <c r="B416" s="10">
        <v>1</v>
      </c>
    </row>
    <row r="417" spans="1:2">
      <c r="A417" s="11">
        <v>7.6587404631080702E-4</v>
      </c>
      <c r="B417" s="10">
        <v>1</v>
      </c>
    </row>
    <row r="418" spans="1:2">
      <c r="A418" s="11">
        <v>8.0711211822379004E-4</v>
      </c>
      <c r="B418" s="10">
        <v>1</v>
      </c>
    </row>
    <row r="419" spans="1:2">
      <c r="A419" s="11">
        <v>7.6587404631080702E-4</v>
      </c>
      <c r="B419" s="10">
        <v>1</v>
      </c>
    </row>
    <row r="420" spans="1:2">
      <c r="A420" s="11">
        <v>7.2993561335401799E-4</v>
      </c>
      <c r="B420" s="10">
        <v>0.75</v>
      </c>
    </row>
    <row r="421" spans="1:2">
      <c r="A421" s="11">
        <v>8.0711211822379004E-4</v>
      </c>
      <c r="B421" s="10">
        <v>1</v>
      </c>
    </row>
    <row r="422" spans="1:2">
      <c r="A422" s="11">
        <v>7.6587404631080702E-4</v>
      </c>
      <c r="B422" s="1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8"/>
  <sheetViews>
    <sheetView tabSelected="1" zoomScale="110" zoomScaleNormal="110" workbookViewId="0">
      <pane ySplit="1" topLeftCell="A2" activePane="bottomLeft" state="frozen"/>
      <selection pane="bottomLeft" activeCell="A2" sqref="A2"/>
    </sheetView>
  </sheetViews>
  <sheetFormatPr defaultRowHeight="14.25"/>
  <cols>
    <col min="1" max="1" width="11.1328125" customWidth="1"/>
    <col min="2" max="2" width="9.1328125" bestFit="1" customWidth="1"/>
    <col min="3" max="3" width="11.1328125" style="2" customWidth="1"/>
    <col min="4" max="4" width="9.1328125" bestFit="1" customWidth="1"/>
    <col min="5" max="5" width="14.19921875" bestFit="1" customWidth="1"/>
    <col min="6" max="6" width="7.9296875" bestFit="1" customWidth="1"/>
    <col min="7" max="7" width="11.46484375" customWidth="1"/>
    <col min="8" max="8" width="13.9296875" bestFit="1" customWidth="1"/>
    <col min="9" max="9" width="2.59765625" customWidth="1"/>
    <col min="10" max="10" width="13.86328125" customWidth="1"/>
    <col min="11" max="11" width="2.59765625" customWidth="1"/>
    <col min="12" max="12" width="13.86328125" customWidth="1"/>
    <col min="13" max="13" width="15" bestFit="1" customWidth="1"/>
    <col min="14" max="14" width="2.59765625" customWidth="1"/>
    <col min="15" max="15" width="13.9296875" bestFit="1" customWidth="1"/>
    <col min="17" max="18" width="11.6640625" bestFit="1" customWidth="1"/>
    <col min="21" max="21" width="11.1328125" bestFit="1" customWidth="1"/>
    <col min="23" max="23" width="9.19921875" bestFit="1" customWidth="1"/>
    <col min="24" max="24" width="9.1328125" bestFit="1" customWidth="1"/>
  </cols>
  <sheetData>
    <row r="1" spans="1:24" ht="16.149999999999999" thickBot="1">
      <c r="A1" s="3" t="s">
        <v>0</v>
      </c>
      <c r="B1" s="3" t="s">
        <v>1</v>
      </c>
      <c r="C1" s="4" t="s">
        <v>3</v>
      </c>
      <c r="D1" s="3" t="s">
        <v>4</v>
      </c>
      <c r="E1" s="5" t="s">
        <v>5</v>
      </c>
      <c r="F1" s="3" t="s">
        <v>6</v>
      </c>
      <c r="G1" s="3" t="s">
        <v>7</v>
      </c>
      <c r="H1" s="5" t="s">
        <v>8</v>
      </c>
      <c r="L1" s="14" t="s">
        <v>12</v>
      </c>
      <c r="M1" s="15" t="s">
        <v>10</v>
      </c>
      <c r="N1" s="16"/>
      <c r="O1" s="17" t="s">
        <v>9</v>
      </c>
    </row>
    <row r="2" spans="1:24" ht="16.5" thickTop="1" thickBot="1">
      <c r="A2" s="6">
        <v>43102</v>
      </c>
      <c r="B2" s="11">
        <v>6.2709250920873702E-4</v>
      </c>
      <c r="C2" s="7">
        <v>267.83999999999997</v>
      </c>
      <c r="D2" s="8">
        <f>(C3-C2)/C2</f>
        <v>4.1816009557945214E-3</v>
      </c>
      <c r="E2" s="8">
        <f>D2+1</f>
        <v>1.0041816009557945</v>
      </c>
      <c r="F2" s="10">
        <f>IF(B2&gt;0,IF(B2&gt;_xlfn.QUARTILE.EXC(B:B,2)-0.00001,1,0.75),-1)</f>
        <v>0.75</v>
      </c>
      <c r="G2" s="8">
        <f t="shared" ref="G2:G65" si="0">F2*D2*$O$2</f>
        <v>3.1719891934945833E-3</v>
      </c>
      <c r="H2" s="8">
        <f>G2+1</f>
        <v>1.0031719891934945</v>
      </c>
      <c r="L2" s="18">
        <f>MIN(D2:D422)</f>
        <v>-4.9405741451819314E-2</v>
      </c>
      <c r="M2" s="19">
        <f>MIN(G2:G422)</f>
        <v>-2.8484723507613077E-2</v>
      </c>
      <c r="N2" s="16"/>
      <c r="O2" s="20">
        <f>COUNT(F2:F422)/(SUMIF(F2:F422,"&gt;0")-SUMIF(F2:F422,"&lt;0"))</f>
        <v>1.0114114114114114</v>
      </c>
      <c r="W2" s="1">
        <v>42907</v>
      </c>
      <c r="X2">
        <v>7.8753029582590505E-4</v>
      </c>
    </row>
    <row r="3" spans="1:24" ht="16.149999999999999" thickBot="1">
      <c r="A3" s="6">
        <v>43103</v>
      </c>
      <c r="B3" s="11">
        <v>-3.39527465994316E-4</v>
      </c>
      <c r="C3" s="7">
        <v>268.95999999999998</v>
      </c>
      <c r="D3" s="8">
        <f t="shared" ref="D3:D66" si="1">(C4-C3)/C3</f>
        <v>8.3283759666865301E-3</v>
      </c>
      <c r="E3" s="8">
        <f>(D3+1)*E2</f>
        <v>1.0125448028673836</v>
      </c>
      <c r="F3" s="10">
        <f>IF(B3&gt;0,IF(B3&gt;_xlfn.QUARTILE.EXC(B:B,2)-0.00001,1,0.75),-1)</f>
        <v>-1</v>
      </c>
      <c r="G3" s="8">
        <f t="shared" si="0"/>
        <v>-8.423414491231301E-3</v>
      </c>
      <c r="H3" s="8">
        <f>(G3+1)*H2</f>
        <v>0.99472185572252469</v>
      </c>
      <c r="J3" s="13"/>
      <c r="K3" s="12"/>
      <c r="L3" s="21" t="s">
        <v>13</v>
      </c>
      <c r="M3" s="22" t="s">
        <v>11</v>
      </c>
      <c r="N3" s="16"/>
      <c r="O3" s="16"/>
      <c r="W3" s="1">
        <v>42908</v>
      </c>
      <c r="X3">
        <v>7.5613816123559199E-4</v>
      </c>
    </row>
    <row r="4" spans="1:24" ht="15.75">
      <c r="A4" s="6">
        <v>43104</v>
      </c>
      <c r="B4" s="11">
        <v>8.0711211822379004E-4</v>
      </c>
      <c r="C4" s="7">
        <v>271.2</v>
      </c>
      <c r="D4" s="8">
        <f t="shared" si="1"/>
        <v>4.8303834808259673E-3</v>
      </c>
      <c r="E4" s="8">
        <f t="shared" ref="E4:E67" si="2">(D4+1)*E3</f>
        <v>1.0174357825567504</v>
      </c>
      <c r="F4" s="10">
        <f t="shared" ref="F4:F66" si="3">IF(B4&gt;0,IF(B4&gt;_xlfn.QUARTILE.EXC(B:B,2)-0.00001,1,0.75),-1)</f>
        <v>1</v>
      </c>
      <c r="G4" s="8">
        <f t="shared" si="0"/>
        <v>4.8855049740005579E-3</v>
      </c>
      <c r="H4" s="8">
        <f t="shared" ref="H4:H67" si="4">(G4+1)*H3</f>
        <v>0.99958157429640426</v>
      </c>
      <c r="L4" s="23">
        <f>_xlfn.STDEV.P(D2:D422)</f>
        <v>9.7827385258376261E-3</v>
      </c>
      <c r="M4" s="24">
        <f>_xlfn.STDEV.P(G2:G422)</f>
        <v>9.7130352176604678E-3</v>
      </c>
      <c r="N4" s="16"/>
      <c r="O4" s="17" t="s">
        <v>2</v>
      </c>
      <c r="W4" s="1">
        <v>42909</v>
      </c>
      <c r="X4">
        <v>7.8753029582590505E-4</v>
      </c>
    </row>
    <row r="5" spans="1:24" ht="16.149999999999999" thickBot="1">
      <c r="A5" s="6">
        <v>43105</v>
      </c>
      <c r="B5" s="11">
        <v>8.0711211822379004E-4</v>
      </c>
      <c r="C5" s="7">
        <v>272.51</v>
      </c>
      <c r="D5" s="8">
        <f t="shared" si="1"/>
        <v>2.9356720854280993E-3</v>
      </c>
      <c r="E5" s="8">
        <f t="shared" si="2"/>
        <v>1.020422640382318</v>
      </c>
      <c r="F5" s="10">
        <f t="shared" si="3"/>
        <v>1</v>
      </c>
      <c r="G5" s="8">
        <f t="shared" si="0"/>
        <v>2.9691722473639158E-3</v>
      </c>
      <c r="H5" s="8">
        <f t="shared" si="4"/>
        <v>1.0025495041657815</v>
      </c>
      <c r="L5" s="21" t="s">
        <v>14</v>
      </c>
      <c r="M5" s="22" t="s">
        <v>15</v>
      </c>
      <c r="N5" s="16"/>
      <c r="O5" s="25">
        <f>CORREL(D:D,B:B)</f>
        <v>0.38264390428816514</v>
      </c>
      <c r="W5" s="1">
        <v>42912</v>
      </c>
      <c r="X5">
        <v>7.8753029582590505E-4</v>
      </c>
    </row>
    <row r="6" spans="1:24" ht="16.149999999999999" thickBot="1">
      <c r="A6" s="6">
        <v>43108</v>
      </c>
      <c r="B6" s="11">
        <v>-1.47935395921503E-3</v>
      </c>
      <c r="C6" s="7">
        <v>273.31</v>
      </c>
      <c r="D6" s="8">
        <f t="shared" si="1"/>
        <v>3.988145329479254E-3</v>
      </c>
      <c r="E6" s="8">
        <f t="shared" si="2"/>
        <v>1.0244922341696536</v>
      </c>
      <c r="F6" s="10">
        <f t="shared" si="3"/>
        <v>-1</v>
      </c>
      <c r="G6" s="8">
        <f t="shared" si="0"/>
        <v>-4.0336556966024412E-3</v>
      </c>
      <c r="H6" s="8">
        <f>(G6+1)*H5</f>
        <v>0.99850556464717721</v>
      </c>
      <c r="L6" s="26">
        <f>((E422-1)/COUNT(E2:E422)*252-0.019)/(L4*SQRT(252))</f>
        <v>0.31412342961939993</v>
      </c>
      <c r="M6" s="27">
        <f>((H422-1)/COUNT(H2:H422)*252-0.019)/(M4*SQRT(252))</f>
        <v>2.2725348310169151</v>
      </c>
      <c r="N6" s="16"/>
      <c r="O6" s="16"/>
      <c r="W6" s="1">
        <v>42913</v>
      </c>
      <c r="X6">
        <v>8.1429113892900597E-4</v>
      </c>
    </row>
    <row r="7" spans="1:24">
      <c r="A7" s="6">
        <v>43109</v>
      </c>
      <c r="B7" s="11">
        <v>8.0711211822379004E-4</v>
      </c>
      <c r="C7" s="7">
        <v>274.39999999999998</v>
      </c>
      <c r="D7" s="8">
        <f t="shared" si="1"/>
        <v>-2.6239067055392512E-3</v>
      </c>
      <c r="E7" s="8">
        <f t="shared" si="2"/>
        <v>1.0218040621266431</v>
      </c>
      <c r="F7" s="10">
        <f t="shared" si="3"/>
        <v>1</v>
      </c>
      <c r="G7" s="8">
        <f t="shared" si="0"/>
        <v>-2.653849184461321E-3</v>
      </c>
      <c r="H7" s="8">
        <f t="shared" si="4"/>
        <v>0.99585568146875825</v>
      </c>
      <c r="W7" s="1">
        <v>42914</v>
      </c>
      <c r="X7">
        <v>7.0600421791290895E-4</v>
      </c>
    </row>
    <row r="8" spans="1:24">
      <c r="A8" s="6">
        <v>43110</v>
      </c>
      <c r="B8" s="11">
        <v>7.6587404631080702E-4</v>
      </c>
      <c r="C8" s="7">
        <v>273.68</v>
      </c>
      <c r="D8" s="8">
        <f t="shared" si="1"/>
        <v>3.9096755334697203E-3</v>
      </c>
      <c r="E8" s="8">
        <f t="shared" si="2"/>
        <v>1.0257989844683397</v>
      </c>
      <c r="F8" s="10">
        <f t="shared" si="3"/>
        <v>1</v>
      </c>
      <c r="G8" s="8">
        <f t="shared" si="0"/>
        <v>3.9542904494672725E-3</v>
      </c>
      <c r="H8" s="8">
        <f t="shared" si="4"/>
        <v>0.99979358407903796</v>
      </c>
      <c r="W8" s="1">
        <v>42915</v>
      </c>
      <c r="X8">
        <v>8.9131154134503899E-4</v>
      </c>
    </row>
    <row r="9" spans="1:24">
      <c r="A9" s="6">
        <v>43111</v>
      </c>
      <c r="B9" s="11">
        <v>8.0711211822379004E-4</v>
      </c>
      <c r="C9" s="7">
        <v>274.75</v>
      </c>
      <c r="D9" s="8">
        <f t="shared" si="1"/>
        <v>6.0782529572339069E-3</v>
      </c>
      <c r="E9" s="8">
        <f t="shared" si="2"/>
        <v>1.0320340501792118</v>
      </c>
      <c r="F9" s="10">
        <f t="shared" si="3"/>
        <v>1</v>
      </c>
      <c r="G9" s="8">
        <f t="shared" si="0"/>
        <v>6.1476144023915316E-3</v>
      </c>
      <c r="H9" s="8">
        <f t="shared" si="4"/>
        <v>1.0059399295159408</v>
      </c>
      <c r="W9" s="1">
        <v>42916</v>
      </c>
      <c r="X9">
        <v>7.8753029582590505E-4</v>
      </c>
    </row>
    <row r="10" spans="1:24">
      <c r="A10" s="6">
        <v>43112</v>
      </c>
      <c r="B10" s="11">
        <v>5.9115407625194702E-4</v>
      </c>
      <c r="C10" s="7">
        <v>276.42</v>
      </c>
      <c r="D10" s="8">
        <f t="shared" si="1"/>
        <v>1.0599811880471771E-2</v>
      </c>
      <c r="E10" s="8">
        <f t="shared" si="2"/>
        <v>1.0429734169653528</v>
      </c>
      <c r="F10" s="10">
        <f t="shared" si="3"/>
        <v>0.75</v>
      </c>
      <c r="G10" s="8">
        <f t="shared" si="0"/>
        <v>8.040578021042551E-3</v>
      </c>
      <c r="H10" s="8">
        <f t="shared" si="4"/>
        <v>1.0140282680036958</v>
      </c>
      <c r="W10" s="1">
        <v>42919</v>
      </c>
      <c r="X10">
        <v>6.7866413181668999E-4</v>
      </c>
    </row>
    <row r="11" spans="1:24">
      <c r="A11" s="6">
        <v>43116</v>
      </c>
      <c r="B11" s="11">
        <v>8.0711211822379004E-4</v>
      </c>
      <c r="C11" s="7">
        <v>279.35000000000002</v>
      </c>
      <c r="D11" s="8">
        <f t="shared" si="1"/>
        <v>-4.7252550563810633E-3</v>
      </c>
      <c r="E11" s="8">
        <f t="shared" si="2"/>
        <v>1.0380451015531662</v>
      </c>
      <c r="F11" s="10">
        <f t="shared" si="3"/>
        <v>1</v>
      </c>
      <c r="G11" s="8">
        <f t="shared" si="0"/>
        <v>-4.7791768858532801E-3</v>
      </c>
      <c r="H11" s="8">
        <f t="shared" si="4"/>
        <v>1.0091820475436508</v>
      </c>
      <c r="W11" s="1">
        <v>42921</v>
      </c>
      <c r="X11">
        <v>7.8753029582590505E-4</v>
      </c>
    </row>
    <row r="12" spans="1:24">
      <c r="A12" s="6">
        <v>43117</v>
      </c>
      <c r="B12" s="11">
        <v>7.6587404631080702E-4</v>
      </c>
      <c r="C12" s="7">
        <v>278.02999999999997</v>
      </c>
      <c r="D12" s="8">
        <f t="shared" si="1"/>
        <v>5.2152645397980273E-3</v>
      </c>
      <c r="E12" s="8">
        <f t="shared" si="2"/>
        <v>1.0434587813620075</v>
      </c>
      <c r="F12" s="10">
        <f t="shared" si="3"/>
        <v>1</v>
      </c>
      <c r="G12" s="8">
        <f t="shared" si="0"/>
        <v>5.2747780690810082E-3</v>
      </c>
      <c r="H12" s="8">
        <f t="shared" si="4"/>
        <v>1.0145052588757442</v>
      </c>
      <c r="W12" s="1">
        <v>42922</v>
      </c>
      <c r="X12">
        <v>8.9131154134503899E-4</v>
      </c>
    </row>
    <row r="13" spans="1:24">
      <c r="A13" s="6">
        <v>43118</v>
      </c>
      <c r="B13" s="11">
        <v>7.6587404631080702E-4</v>
      </c>
      <c r="C13" s="7">
        <v>279.48</v>
      </c>
      <c r="D13" s="8">
        <f t="shared" si="1"/>
        <v>1.1449835408615756E-3</v>
      </c>
      <c r="E13" s="8">
        <f t="shared" si="2"/>
        <v>1.0446535244922346</v>
      </c>
      <c r="F13" s="10">
        <f t="shared" si="3"/>
        <v>1</v>
      </c>
      <c r="G13" s="8">
        <f t="shared" si="0"/>
        <v>1.1580494191056417E-3</v>
      </c>
      <c r="H13" s="8">
        <f t="shared" si="4"/>
        <v>1.0156801061014649</v>
      </c>
      <c r="W13" s="1">
        <v>42923</v>
      </c>
      <c r="X13">
        <v>7.8753029582590505E-4</v>
      </c>
    </row>
    <row r="14" spans="1:24">
      <c r="A14" s="6">
        <v>43119</v>
      </c>
      <c r="B14" s="11">
        <v>7.7117368526700004E-4</v>
      </c>
      <c r="C14" s="7">
        <v>279.8</v>
      </c>
      <c r="D14" s="8">
        <f t="shared" si="1"/>
        <v>1.3223731236597731E-3</v>
      </c>
      <c r="E14" s="8">
        <f t="shared" si="2"/>
        <v>1.0460349462365597</v>
      </c>
      <c r="F14" s="10">
        <f t="shared" si="3"/>
        <v>1</v>
      </c>
      <c r="G14" s="8">
        <f t="shared" si="0"/>
        <v>1.3374632674132481E-3</v>
      </c>
      <c r="H14" s="8">
        <f t="shared" si="4"/>
        <v>1.0170385409348179</v>
      </c>
      <c r="W14" s="1">
        <v>42926</v>
      </c>
      <c r="X14">
        <v>7.5613816123559199E-4</v>
      </c>
    </row>
    <row r="15" spans="1:24">
      <c r="A15" s="6">
        <v>43122</v>
      </c>
      <c r="B15" s="11">
        <v>7.84408983793572E-4</v>
      </c>
      <c r="C15" s="7">
        <v>280.17</v>
      </c>
      <c r="D15" s="8">
        <f t="shared" si="1"/>
        <v>9.1730021058642718E-3</v>
      </c>
      <c r="E15" s="8">
        <f t="shared" si="2"/>
        <v>1.0556302270011952</v>
      </c>
      <c r="F15" s="10">
        <f t="shared" si="3"/>
        <v>1</v>
      </c>
      <c r="G15" s="8">
        <f t="shared" si="0"/>
        <v>9.2776790067720331E-3</v>
      </c>
      <c r="H15" s="8">
        <f t="shared" si="4"/>
        <v>1.0264742980551271</v>
      </c>
      <c r="W15" s="1">
        <v>42927</v>
      </c>
      <c r="X15">
        <v>7.8753029582590505E-4</v>
      </c>
    </row>
    <row r="16" spans="1:24">
      <c r="A16" s="6">
        <v>43123</v>
      </c>
      <c r="B16" s="11">
        <v>7.6587404631080702E-4</v>
      </c>
      <c r="C16" s="7">
        <v>282.74</v>
      </c>
      <c r="D16" s="8">
        <f t="shared" si="1"/>
        <v>4.5271273961942872E-3</v>
      </c>
      <c r="E16" s="8">
        <f t="shared" si="2"/>
        <v>1.060409199522103</v>
      </c>
      <c r="F16" s="10">
        <f t="shared" si="3"/>
        <v>1</v>
      </c>
      <c r="G16" s="8">
        <f t="shared" si="0"/>
        <v>4.5787883094241325E-3</v>
      </c>
      <c r="H16" s="8">
        <f t="shared" si="4"/>
        <v>1.0311743065709864</v>
      </c>
      <c r="W16" s="1">
        <v>42928</v>
      </c>
      <c r="X16">
        <v>7.8753029582590505E-4</v>
      </c>
    </row>
    <row r="17" spans="1:24">
      <c r="A17" s="6">
        <v>43124</v>
      </c>
      <c r="B17" s="11">
        <v>8.0711211822379004E-4</v>
      </c>
      <c r="C17" s="7">
        <v>284.02</v>
      </c>
      <c r="D17" s="8">
        <f t="shared" si="1"/>
        <v>4.9292303358933599E-4</v>
      </c>
      <c r="E17" s="8">
        <f t="shared" si="2"/>
        <v>1.0609318996415773</v>
      </c>
      <c r="F17" s="10">
        <f t="shared" si="3"/>
        <v>1</v>
      </c>
      <c r="G17" s="8">
        <f t="shared" si="0"/>
        <v>4.9854798111978493E-4</v>
      </c>
      <c r="H17" s="8">
        <f t="shared" si="4"/>
        <v>1.0316883964397099</v>
      </c>
      <c r="W17" s="1">
        <v>42929</v>
      </c>
      <c r="X17">
        <v>7.8753029582590505E-4</v>
      </c>
    </row>
    <row r="18" spans="1:24">
      <c r="A18" s="6">
        <v>43125</v>
      </c>
      <c r="B18" s="11">
        <v>8.0711211822379004E-4</v>
      </c>
      <c r="C18" s="7">
        <v>284.16000000000003</v>
      </c>
      <c r="D18" s="8">
        <f t="shared" si="1"/>
        <v>3.1672297297288495E-4</v>
      </c>
      <c r="E18" s="8">
        <f t="shared" si="2"/>
        <v>1.0612679211469536</v>
      </c>
      <c r="F18" s="10">
        <f t="shared" si="3"/>
        <v>1</v>
      </c>
      <c r="G18" s="8">
        <f t="shared" si="0"/>
        <v>3.2033722912092391E-4</v>
      </c>
      <c r="H18" s="8">
        <f t="shared" si="4"/>
        <v>1.0320188846419416</v>
      </c>
      <c r="W18" s="1">
        <v>42930</v>
      </c>
      <c r="X18">
        <v>7.5613816123559199E-4</v>
      </c>
    </row>
    <row r="19" spans="1:24">
      <c r="A19" s="6">
        <v>43126</v>
      </c>
      <c r="B19" s="11">
        <v>7.2993561335401799E-4</v>
      </c>
      <c r="C19" s="7">
        <v>284.25</v>
      </c>
      <c r="D19" s="8">
        <f t="shared" si="1"/>
        <v>5.9102902374670429E-3</v>
      </c>
      <c r="E19" s="8">
        <f t="shared" si="2"/>
        <v>1.0675403225806452</v>
      </c>
      <c r="F19" s="10">
        <f t="shared" si="3"/>
        <v>0.75</v>
      </c>
      <c r="G19" s="8">
        <f t="shared" si="0"/>
        <v>4.4833012431957208E-3</v>
      </c>
      <c r="H19" s="8">
        <f t="shared" si="4"/>
        <v>1.0366457361904582</v>
      </c>
      <c r="W19" s="1">
        <v>42933</v>
      </c>
      <c r="X19">
        <v>7.5613816123559199E-4</v>
      </c>
    </row>
    <row r="20" spans="1:24">
      <c r="A20" s="6">
        <v>43129</v>
      </c>
      <c r="B20" s="11">
        <v>7.6587404631080702E-4</v>
      </c>
      <c r="C20" s="7">
        <v>285.93</v>
      </c>
      <c r="D20" s="8">
        <f t="shared" si="1"/>
        <v>-1.1646207113629153E-2</v>
      </c>
      <c r="E20" s="8">
        <f t="shared" si="2"/>
        <v>1.0551075268817205</v>
      </c>
      <c r="F20" s="10">
        <f t="shared" si="3"/>
        <v>1</v>
      </c>
      <c r="G20" s="8">
        <f t="shared" si="0"/>
        <v>-1.1779106774385283E-2</v>
      </c>
      <c r="H20" s="8">
        <f t="shared" si="4"/>
        <v>1.0244349753766595</v>
      </c>
      <c r="W20" s="1">
        <v>42934</v>
      </c>
      <c r="X20">
        <v>7.8753029582590505E-4</v>
      </c>
    </row>
    <row r="21" spans="1:24">
      <c r="A21" s="6">
        <v>43130</v>
      </c>
      <c r="B21" s="11">
        <v>7.6587404631080702E-4</v>
      </c>
      <c r="C21" s="7">
        <v>282.60000000000002</v>
      </c>
      <c r="D21" s="8">
        <f t="shared" si="1"/>
        <v>4.6001415428165409E-4</v>
      </c>
      <c r="E21" s="8">
        <f t="shared" si="2"/>
        <v>1.0555928912783752</v>
      </c>
      <c r="F21" s="10">
        <f t="shared" si="3"/>
        <v>1</v>
      </c>
      <c r="G21" s="8">
        <f t="shared" si="0"/>
        <v>4.6526356505123453E-4</v>
      </c>
      <c r="H21" s="8">
        <f t="shared" si="4"/>
        <v>1.0249116076454665</v>
      </c>
      <c r="W21" s="1">
        <v>42935</v>
      </c>
      <c r="X21">
        <v>5.9096594393695599E-4</v>
      </c>
    </row>
    <row r="22" spans="1:24">
      <c r="A22" s="6">
        <v>43131</v>
      </c>
      <c r="B22" s="11">
        <v>7.2993561335401799E-4</v>
      </c>
      <c r="C22" s="7">
        <v>282.73</v>
      </c>
      <c r="D22" s="8">
        <f t="shared" si="1"/>
        <v>-5.8713260000708267E-3</v>
      </c>
      <c r="E22" s="8">
        <f t="shared" si="2"/>
        <v>1.0493951612903225</v>
      </c>
      <c r="F22" s="10">
        <f t="shared" si="3"/>
        <v>0.75</v>
      </c>
      <c r="G22" s="8">
        <f t="shared" si="0"/>
        <v>-4.453744587441113E-3</v>
      </c>
      <c r="H22" s="8">
        <f t="shared" si="4"/>
        <v>1.02034691312031</v>
      </c>
      <c r="W22" s="1">
        <v>42936</v>
      </c>
      <c r="X22">
        <v>7.8753029582590505E-4</v>
      </c>
    </row>
    <row r="23" spans="1:24">
      <c r="A23" s="6">
        <v>43132</v>
      </c>
      <c r="B23" s="11">
        <v>7.7117368526700004E-4</v>
      </c>
      <c r="C23" s="7">
        <v>281.07</v>
      </c>
      <c r="D23" s="8">
        <f t="shared" si="1"/>
        <v>-3.5222542427153702E-3</v>
      </c>
      <c r="E23" s="8">
        <f t="shared" si="2"/>
        <v>1.0456989247311828</v>
      </c>
      <c r="F23" s="10">
        <f t="shared" si="3"/>
        <v>1</v>
      </c>
      <c r="G23" s="8">
        <f t="shared" si="0"/>
        <v>-3.5624481349745846E-3</v>
      </c>
      <c r="H23" s="8">
        <f t="shared" si="4"/>
        <v>1.0167119801626374</v>
      </c>
      <c r="W23" s="1">
        <v>42937</v>
      </c>
      <c r="X23">
        <v>7.8753029582590505E-4</v>
      </c>
    </row>
    <row r="24" spans="1:24">
      <c r="A24" s="6">
        <v>43133</v>
      </c>
      <c r="B24" s="11">
        <v>8.1477498228592099E-4</v>
      </c>
      <c r="C24" s="7">
        <v>280.08</v>
      </c>
      <c r="D24" s="8">
        <f t="shared" si="1"/>
        <v>-2.367180805484146E-2</v>
      </c>
      <c r="E24" s="8">
        <f t="shared" si="2"/>
        <v>1.0209453405017921</v>
      </c>
      <c r="F24" s="10">
        <f t="shared" si="3"/>
        <v>1</v>
      </c>
      <c r="G24" s="8">
        <f t="shared" si="0"/>
        <v>-2.394193679540722E-2</v>
      </c>
      <c r="H24" s="8">
        <f t="shared" si="4"/>
        <v>0.99236992619445019</v>
      </c>
      <c r="J24">
        <f>WEEKDAY(A24)</f>
        <v>6</v>
      </c>
      <c r="W24" s="1">
        <v>42940</v>
      </c>
      <c r="X24">
        <v>7.8753029582590505E-4</v>
      </c>
    </row>
    <row r="25" spans="1:24">
      <c r="A25" s="6">
        <v>43136</v>
      </c>
      <c r="B25" s="11">
        <v>-1.0184509673098901E-2</v>
      </c>
      <c r="C25" s="7">
        <v>273.45</v>
      </c>
      <c r="D25" s="8">
        <f t="shared" si="1"/>
        <v>-4.9405741451819314E-2</v>
      </c>
      <c r="E25" s="8">
        <f t="shared" si="2"/>
        <v>0.97050477897252097</v>
      </c>
      <c r="F25" s="10">
        <f t="shared" si="3"/>
        <v>-1</v>
      </c>
      <c r="G25" s="8">
        <f t="shared" si="0"/>
        <v>4.9969530693611847E-2</v>
      </c>
      <c r="H25" s="8">
        <f t="shared" si="4"/>
        <v>1.0419581856808411</v>
      </c>
      <c r="J25">
        <f>WEEKDAY(A25)</f>
        <v>2</v>
      </c>
      <c r="W25" s="1">
        <v>42941</v>
      </c>
      <c r="X25">
        <v>7.0600421791290895E-4</v>
      </c>
    </row>
    <row r="26" spans="1:24">
      <c r="A26" s="6">
        <v>43137</v>
      </c>
      <c r="B26" s="11">
        <v>9.3253610237431397E-4</v>
      </c>
      <c r="C26" s="7">
        <v>259.94</v>
      </c>
      <c r="D26" s="8">
        <f t="shared" si="1"/>
        <v>3.2930676309917681E-2</v>
      </c>
      <c r="E26" s="8">
        <f t="shared" si="2"/>
        <v>1.0024641577060933</v>
      </c>
      <c r="F26" s="10">
        <f t="shared" si="3"/>
        <v>1</v>
      </c>
      <c r="G26" s="8">
        <f t="shared" si="0"/>
        <v>3.3306461805346174E-2</v>
      </c>
      <c r="H26" s="8">
        <f t="shared" si="4"/>
        <v>1.0766621261949878</v>
      </c>
      <c r="W26" s="1">
        <v>42942</v>
      </c>
      <c r="X26">
        <v>7.37396352503222E-4</v>
      </c>
    </row>
    <row r="27" spans="1:24">
      <c r="A27" s="6">
        <v>43138</v>
      </c>
      <c r="B27" s="11">
        <v>8.0711211822379004E-4</v>
      </c>
      <c r="C27" s="7">
        <v>268.5</v>
      </c>
      <c r="D27" s="8">
        <f t="shared" si="1"/>
        <v>-1.8249534450652108E-3</v>
      </c>
      <c r="E27" s="8">
        <f t="shared" si="2"/>
        <v>1.0006347072879331</v>
      </c>
      <c r="F27" s="10">
        <f t="shared" si="3"/>
        <v>1</v>
      </c>
      <c r="G27" s="8">
        <f t="shared" si="0"/>
        <v>-1.8457787396335226E-3</v>
      </c>
      <c r="H27" s="8">
        <f t="shared" si="4"/>
        <v>1.0746748461326885</v>
      </c>
      <c r="J27">
        <f>WEEKDAY(A27)</f>
        <v>4</v>
      </c>
      <c r="W27" s="1">
        <v>42943</v>
      </c>
      <c r="X27">
        <v>7.37396352503222E-4</v>
      </c>
    </row>
    <row r="28" spans="1:24">
      <c r="A28" s="6">
        <v>43139</v>
      </c>
      <c r="B28" s="11">
        <v>-1.0184509673098901E-2</v>
      </c>
      <c r="C28" s="7">
        <v>268.01</v>
      </c>
      <c r="D28" s="8">
        <f t="shared" si="1"/>
        <v>-2.6901981269355547E-2</v>
      </c>
      <c r="E28" s="8">
        <f t="shared" si="2"/>
        <v>0.97371565113500613</v>
      </c>
      <c r="F28" s="10">
        <f t="shared" si="3"/>
        <v>-1</v>
      </c>
      <c r="G28" s="8">
        <f t="shared" si="0"/>
        <v>2.7208970845402247E-2</v>
      </c>
      <c r="H28" s="8">
        <f t="shared" si="4"/>
        <v>1.1039156426893999</v>
      </c>
      <c r="J28">
        <f>WEEKDAY(A28)</f>
        <v>5</v>
      </c>
      <c r="W28" s="1">
        <v>42944</v>
      </c>
      <c r="X28">
        <v>7.8753029582590505E-4</v>
      </c>
    </row>
    <row r="29" spans="1:24">
      <c r="A29" s="6">
        <v>43140</v>
      </c>
      <c r="B29" s="11">
        <v>7.6587404631080702E-4</v>
      </c>
      <c r="C29" s="7">
        <v>260.8</v>
      </c>
      <c r="D29" s="8">
        <f t="shared" si="1"/>
        <v>1.1618098159509097E-2</v>
      </c>
      <c r="E29" s="8">
        <f t="shared" si="2"/>
        <v>0.98502837514934294</v>
      </c>
      <c r="F29" s="10">
        <f t="shared" si="3"/>
        <v>1</v>
      </c>
      <c r="G29" s="8">
        <f t="shared" si="0"/>
        <v>1.1750677057425418E-2</v>
      </c>
      <c r="H29" s="8">
        <f t="shared" si="4"/>
        <v>1.1168873989052832</v>
      </c>
      <c r="W29" s="1">
        <v>42947</v>
      </c>
      <c r="X29">
        <v>6.7866413181668999E-4</v>
      </c>
    </row>
    <row r="30" spans="1:24">
      <c r="A30" s="6">
        <v>43143</v>
      </c>
      <c r="B30" s="11">
        <v>7.6587404631080702E-4</v>
      </c>
      <c r="C30" s="7">
        <v>263.83</v>
      </c>
      <c r="D30" s="8">
        <f t="shared" si="1"/>
        <v>5.3064473335118526E-4</v>
      </c>
      <c r="E30" s="8">
        <f t="shared" si="2"/>
        <v>0.98555107526881747</v>
      </c>
      <c r="F30" s="10">
        <f t="shared" si="3"/>
        <v>1</v>
      </c>
      <c r="G30" s="8">
        <f t="shared" si="0"/>
        <v>5.3670013871675432E-4</v>
      </c>
      <c r="H30" s="8">
        <f t="shared" si="4"/>
        <v>1.1174868325272065</v>
      </c>
      <c r="W30" s="1">
        <v>42948</v>
      </c>
      <c r="X30">
        <v>7.8753029582590505E-4</v>
      </c>
    </row>
    <row r="31" spans="1:24">
      <c r="A31" s="6">
        <v>43144</v>
      </c>
      <c r="B31" s="11">
        <v>7.6587404631080702E-4</v>
      </c>
      <c r="C31" s="7">
        <v>263.97000000000003</v>
      </c>
      <c r="D31" s="8">
        <f t="shared" si="1"/>
        <v>1.2880251543735083E-3</v>
      </c>
      <c r="E31" s="8">
        <f t="shared" si="2"/>
        <v>0.98682048984468351</v>
      </c>
      <c r="F31" s="10">
        <f t="shared" si="3"/>
        <v>1</v>
      </c>
      <c r="G31" s="8">
        <f t="shared" si="0"/>
        <v>1.3027233393183111E-3</v>
      </c>
      <c r="H31" s="8">
        <f t="shared" si="4"/>
        <v>1.1189426087053207</v>
      </c>
      <c r="W31" s="1">
        <v>42949</v>
      </c>
      <c r="X31">
        <v>7.8753029582590505E-4</v>
      </c>
    </row>
    <row r="32" spans="1:24">
      <c r="A32" s="6">
        <v>43145</v>
      </c>
      <c r="B32" s="11">
        <v>7.6587404631080702E-4</v>
      </c>
      <c r="C32" s="7">
        <v>264.31</v>
      </c>
      <c r="D32" s="8">
        <f t="shared" si="1"/>
        <v>2.7467746207105258E-2</v>
      </c>
      <c r="E32" s="8">
        <f t="shared" si="2"/>
        <v>1.0139262246117087</v>
      </c>
      <c r="F32" s="10">
        <f t="shared" si="3"/>
        <v>1</v>
      </c>
      <c r="G32" s="8">
        <f t="shared" si="0"/>
        <v>2.7781191959618774E-2</v>
      </c>
      <c r="H32" s="8">
        <f t="shared" si="4"/>
        <v>1.1500281681095597</v>
      </c>
      <c r="W32" s="1">
        <v>42950</v>
      </c>
      <c r="X32">
        <v>7.8753029582590505E-4</v>
      </c>
    </row>
    <row r="33" spans="1:24">
      <c r="A33" s="6">
        <v>43146</v>
      </c>
      <c r="B33" s="11">
        <v>7.6587404631080702E-4</v>
      </c>
      <c r="C33" s="7">
        <v>271.57</v>
      </c>
      <c r="D33" s="8">
        <f t="shared" si="1"/>
        <v>2.7617188938395256E-3</v>
      </c>
      <c r="E33" s="8">
        <f t="shared" si="2"/>
        <v>1.0167264038231782</v>
      </c>
      <c r="F33" s="10">
        <f t="shared" si="3"/>
        <v>1</v>
      </c>
      <c r="G33" s="8">
        <f t="shared" si="0"/>
        <v>2.7932340043397967E-3</v>
      </c>
      <c r="H33" s="8">
        <f t="shared" si="4"/>
        <v>1.1532404658946718</v>
      </c>
      <c r="W33" s="1">
        <v>42951</v>
      </c>
      <c r="X33">
        <v>7.8753029582590505E-4</v>
      </c>
    </row>
    <row r="34" spans="1:24">
      <c r="A34" s="6">
        <v>43147</v>
      </c>
      <c r="B34" s="11">
        <v>8.0711211822379004E-4</v>
      </c>
      <c r="C34" s="7">
        <v>272.32</v>
      </c>
      <c r="D34" s="8">
        <f t="shared" si="1"/>
        <v>-1.0649236192715205E-3</v>
      </c>
      <c r="E34" s="8">
        <f t="shared" si="2"/>
        <v>1.0156436678614098</v>
      </c>
      <c r="F34" s="10">
        <f t="shared" si="3"/>
        <v>1</v>
      </c>
      <c r="G34" s="8">
        <f t="shared" si="0"/>
        <v>-1.0770759008127571E-3</v>
      </c>
      <c r="H34" s="8">
        <f t="shared" si="4"/>
        <v>1.1519983383810146</v>
      </c>
      <c r="W34" s="1">
        <v>42954</v>
      </c>
      <c r="X34">
        <v>7.8753029582590505E-4</v>
      </c>
    </row>
    <row r="35" spans="1:24">
      <c r="A35" s="6">
        <v>43151</v>
      </c>
      <c r="B35" s="11">
        <v>7.6587404631080702E-4</v>
      </c>
      <c r="C35" s="7">
        <v>272.02999999999997</v>
      </c>
      <c r="D35" s="8">
        <f t="shared" si="1"/>
        <v>-4.7788846818363952E-4</v>
      </c>
      <c r="E35" s="8">
        <f t="shared" si="2"/>
        <v>1.0151583034647551</v>
      </c>
      <c r="F35" s="10">
        <f t="shared" si="3"/>
        <v>1</v>
      </c>
      <c r="G35" s="8">
        <f t="shared" si="0"/>
        <v>-4.8334185010285224E-4</v>
      </c>
      <c r="H35" s="8">
        <f t="shared" si="4"/>
        <v>1.1514415293728262</v>
      </c>
      <c r="W35" s="1">
        <v>42955</v>
      </c>
      <c r="X35">
        <v>7.8753029582590505E-4</v>
      </c>
    </row>
    <row r="36" spans="1:24">
      <c r="A36" s="6">
        <v>43152</v>
      </c>
      <c r="B36" s="11">
        <v>8.0711211822379004E-4</v>
      </c>
      <c r="C36" s="7">
        <v>271.89999999999998</v>
      </c>
      <c r="D36" s="8">
        <f t="shared" si="1"/>
        <v>-2.942258183155405E-3</v>
      </c>
      <c r="E36" s="8">
        <f t="shared" si="2"/>
        <v>1.0121714456391877</v>
      </c>
      <c r="F36" s="10">
        <f t="shared" si="3"/>
        <v>1</v>
      </c>
      <c r="G36" s="8">
        <f t="shared" si="0"/>
        <v>-2.9758335017619833E-3</v>
      </c>
      <c r="H36" s="8">
        <f t="shared" si="4"/>
        <v>1.1480150310943984</v>
      </c>
      <c r="W36" s="1">
        <v>42956</v>
      </c>
      <c r="X36">
        <v>7.8753029582590505E-4</v>
      </c>
    </row>
    <row r="37" spans="1:24">
      <c r="A37" s="6">
        <v>43153</v>
      </c>
      <c r="B37" s="11">
        <v>8.0711211822379004E-4</v>
      </c>
      <c r="C37" s="7">
        <v>271.10000000000002</v>
      </c>
      <c r="D37" s="8">
        <f t="shared" si="1"/>
        <v>2.5451862781261441E-3</v>
      </c>
      <c r="E37" s="8">
        <f t="shared" si="2"/>
        <v>1.0147476105137396</v>
      </c>
      <c r="F37" s="10">
        <f t="shared" si="3"/>
        <v>1</v>
      </c>
      <c r="G37" s="8">
        <f t="shared" si="0"/>
        <v>2.5742304458645205E-3</v>
      </c>
      <c r="H37" s="8">
        <f t="shared" si="4"/>
        <v>1.1509702863397517</v>
      </c>
      <c r="W37" s="1">
        <v>42957</v>
      </c>
      <c r="X37">
        <v>1.1334725448940001E-3</v>
      </c>
    </row>
    <row r="38" spans="1:24">
      <c r="A38" s="6">
        <v>43154</v>
      </c>
      <c r="B38" s="11">
        <v>8.0711211822379004E-4</v>
      </c>
      <c r="C38" s="7">
        <v>271.79000000000002</v>
      </c>
      <c r="D38" s="8">
        <f t="shared" si="1"/>
        <v>1.5232348504359932E-2</v>
      </c>
      <c r="E38" s="8">
        <f t="shared" si="2"/>
        <v>1.0302045997610514</v>
      </c>
      <c r="F38" s="10">
        <f t="shared" si="3"/>
        <v>1</v>
      </c>
      <c r="G38" s="8">
        <f t="shared" si="0"/>
        <v>1.5406171099905181E-2</v>
      </c>
      <c r="H38" s="8">
        <f t="shared" si="4"/>
        <v>1.1687023315020089</v>
      </c>
      <c r="W38" s="1">
        <v>42958</v>
      </c>
      <c r="X38">
        <v>7.8753029582590505E-4</v>
      </c>
    </row>
    <row r="39" spans="1:24">
      <c r="A39" s="6">
        <v>43157</v>
      </c>
      <c r="B39" s="11">
        <v>7.6587404631080702E-4</v>
      </c>
      <c r="C39" s="7">
        <v>275.93</v>
      </c>
      <c r="D39" s="8">
        <f t="shared" si="1"/>
        <v>7.9005544884572423E-3</v>
      </c>
      <c r="E39" s="8">
        <f t="shared" si="2"/>
        <v>1.0383437873357229</v>
      </c>
      <c r="F39" s="10">
        <f t="shared" si="3"/>
        <v>1</v>
      </c>
      <c r="G39" s="8">
        <f t="shared" si="0"/>
        <v>7.9907109661033014E-3</v>
      </c>
      <c r="H39" s="8">
        <f t="shared" si="4"/>
        <v>1.1780410940384525</v>
      </c>
      <c r="W39" s="1">
        <v>42961</v>
      </c>
      <c r="X39">
        <v>7.8753029582590505E-4</v>
      </c>
    </row>
    <row r="40" spans="1:24">
      <c r="A40" s="6">
        <v>43158</v>
      </c>
      <c r="B40" s="11">
        <v>8.9313398498611898E-4</v>
      </c>
      <c r="C40" s="7">
        <v>278.11</v>
      </c>
      <c r="D40" s="8">
        <f t="shared" si="1"/>
        <v>-8.737549890331188E-3</v>
      </c>
      <c r="E40" s="8">
        <f t="shared" si="2"/>
        <v>1.0292712066905616</v>
      </c>
      <c r="F40" s="10">
        <f t="shared" si="3"/>
        <v>1</v>
      </c>
      <c r="G40" s="8">
        <f t="shared" si="0"/>
        <v>-8.8372576668574905E-3</v>
      </c>
      <c r="H40" s="8">
        <f t="shared" si="4"/>
        <v>1.1676304413482879</v>
      </c>
      <c r="W40" s="1">
        <v>42962</v>
      </c>
      <c r="X40">
        <v>7.5613816123559199E-4</v>
      </c>
    </row>
    <row r="41" spans="1:24">
      <c r="A41" s="6">
        <v>43159</v>
      </c>
      <c r="B41" s="11">
        <v>7.6587404631080702E-4</v>
      </c>
      <c r="C41" s="7">
        <v>275.68</v>
      </c>
      <c r="D41" s="8">
        <f t="shared" si="1"/>
        <v>-1.5488972721996451E-2</v>
      </c>
      <c r="E41" s="8">
        <f t="shared" si="2"/>
        <v>1.0133288530465951</v>
      </c>
      <c r="F41" s="10">
        <f t="shared" si="3"/>
        <v>1</v>
      </c>
      <c r="G41" s="8">
        <f t="shared" si="0"/>
        <v>-1.566572376206728E-2</v>
      </c>
      <c r="H41" s="8">
        <f t="shared" si="4"/>
        <v>1.1493386653979449</v>
      </c>
      <c r="W41" s="1">
        <v>42963</v>
      </c>
      <c r="X41">
        <v>7.8753029582590505E-4</v>
      </c>
    </row>
    <row r="42" spans="1:24">
      <c r="A42" s="6">
        <v>43160</v>
      </c>
      <c r="B42" s="11">
        <v>8.5189591307313595E-4</v>
      </c>
      <c r="C42" s="7">
        <v>271.41000000000003</v>
      </c>
      <c r="D42" s="8">
        <f t="shared" si="1"/>
        <v>-2.0669835304520885E-2</v>
      </c>
      <c r="E42" s="8">
        <f t="shared" si="2"/>
        <v>0.99238351254480295</v>
      </c>
      <c r="F42" s="10">
        <f t="shared" si="3"/>
        <v>1</v>
      </c>
      <c r="G42" s="8">
        <f t="shared" si="0"/>
        <v>-2.090570729898689E-2</v>
      </c>
      <c r="H42" s="8">
        <f t="shared" si="4"/>
        <v>1.1253109276717272</v>
      </c>
      <c r="W42" s="1">
        <v>42964</v>
      </c>
      <c r="X42">
        <v>1.1334725448940001E-3</v>
      </c>
    </row>
    <row r="43" spans="1:24">
      <c r="A43" s="6">
        <v>43161</v>
      </c>
      <c r="B43" s="11">
        <v>7.6587404631080702E-4</v>
      </c>
      <c r="C43" s="7">
        <v>265.8</v>
      </c>
      <c r="D43" s="8">
        <f t="shared" si="1"/>
        <v>7.2610985703536746E-3</v>
      </c>
      <c r="E43" s="8">
        <f t="shared" si="2"/>
        <v>0.99958930704898452</v>
      </c>
      <c r="F43" s="10">
        <f t="shared" si="3"/>
        <v>1</v>
      </c>
      <c r="G43" s="8">
        <f t="shared" si="0"/>
        <v>7.3439579534387914E-3</v>
      </c>
      <c r="H43" s="8">
        <f t="shared" si="4"/>
        <v>1.1335751638090936</v>
      </c>
      <c r="W43" s="1">
        <v>42965</v>
      </c>
      <c r="X43">
        <v>7.8753029582590505E-4</v>
      </c>
    </row>
    <row r="44" spans="1:24">
      <c r="A44" s="6">
        <v>43164</v>
      </c>
      <c r="B44" s="11">
        <v>7.6587404631080702E-4</v>
      </c>
      <c r="C44" s="7">
        <v>267.73</v>
      </c>
      <c r="D44" s="8">
        <f t="shared" si="1"/>
        <v>2.080454188921672E-2</v>
      </c>
      <c r="E44" s="8">
        <f t="shared" si="2"/>
        <v>1.0203853046594982</v>
      </c>
      <c r="F44" s="10">
        <f t="shared" si="3"/>
        <v>1</v>
      </c>
      <c r="G44" s="8">
        <f t="shared" si="0"/>
        <v>2.1041951075940514E-2</v>
      </c>
      <c r="H44" s="8">
        <f t="shared" si="4"/>
        <v>1.1574277969468658</v>
      </c>
      <c r="W44" s="1">
        <v>42968</v>
      </c>
      <c r="X44">
        <v>6.7866413181668999E-4</v>
      </c>
    </row>
    <row r="45" spans="1:24">
      <c r="A45" s="6">
        <v>43165</v>
      </c>
      <c r="B45" s="11">
        <v>7.2993561335401799E-4</v>
      </c>
      <c r="C45" s="7">
        <v>273.3</v>
      </c>
      <c r="D45" s="8">
        <f t="shared" si="1"/>
        <v>-1.0537870472008765E-2</v>
      </c>
      <c r="E45" s="8">
        <f t="shared" si="2"/>
        <v>1.0096326164874552</v>
      </c>
      <c r="F45" s="10">
        <f t="shared" si="3"/>
        <v>0.75</v>
      </c>
      <c r="G45" s="8">
        <f t="shared" si="0"/>
        <v>-7.993591835523766E-3</v>
      </c>
      <c r="H45" s="8">
        <f t="shared" si="4"/>
        <v>1.1481757915589832</v>
      </c>
      <c r="W45" s="1">
        <v>42969</v>
      </c>
      <c r="X45">
        <v>6.4727199722637704E-4</v>
      </c>
    </row>
    <row r="46" spans="1:24">
      <c r="A46" s="6">
        <v>43166</v>
      </c>
      <c r="B46" s="11">
        <v>8.0711211822379004E-4</v>
      </c>
      <c r="C46" s="7">
        <v>270.42</v>
      </c>
      <c r="D46" s="8">
        <f t="shared" si="1"/>
        <v>1.1574587678426134E-2</v>
      </c>
      <c r="E46" s="8">
        <f t="shared" si="2"/>
        <v>1.021318697729988</v>
      </c>
      <c r="F46" s="10">
        <f t="shared" si="3"/>
        <v>1</v>
      </c>
      <c r="G46" s="8">
        <f t="shared" si="0"/>
        <v>1.1706670060342109E-2</v>
      </c>
      <c r="H46" s="8">
        <f t="shared" si="4"/>
        <v>1.1616171067220362</v>
      </c>
      <c r="W46" s="1">
        <v>42970</v>
      </c>
      <c r="X46">
        <v>7.5613816123559199E-4</v>
      </c>
    </row>
    <row r="47" spans="1:24">
      <c r="A47" s="6">
        <v>43167</v>
      </c>
      <c r="B47" s="11">
        <v>8.0711211822379004E-4</v>
      </c>
      <c r="C47" s="7">
        <v>273.55</v>
      </c>
      <c r="D47" s="8">
        <f t="shared" si="1"/>
        <v>7.8596234692011602E-3</v>
      </c>
      <c r="E47" s="8">
        <f t="shared" si="2"/>
        <v>1.0293458781362006</v>
      </c>
      <c r="F47" s="10">
        <f t="shared" si="3"/>
        <v>1</v>
      </c>
      <c r="G47" s="8">
        <f t="shared" si="0"/>
        <v>7.9493128661469997E-3</v>
      </c>
      <c r="H47" s="8">
        <f t="shared" si="4"/>
        <v>1.170851164534038</v>
      </c>
      <c r="W47" s="1">
        <v>42971</v>
      </c>
      <c r="X47">
        <v>7.8753029582590505E-4</v>
      </c>
    </row>
    <row r="48" spans="1:24">
      <c r="A48" s="6">
        <v>43168</v>
      </c>
      <c r="B48" s="11">
        <v>9.3253610237431397E-4</v>
      </c>
      <c r="C48" s="7">
        <v>275.7</v>
      </c>
      <c r="D48" s="8">
        <f t="shared" si="1"/>
        <v>1.2694958287994197E-2</v>
      </c>
      <c r="E48" s="8">
        <f t="shared" si="2"/>
        <v>1.0424133811230585</v>
      </c>
      <c r="F48" s="10">
        <f t="shared" si="3"/>
        <v>1</v>
      </c>
      <c r="G48" s="8">
        <f t="shared" si="0"/>
        <v>1.2839825679869207E-2</v>
      </c>
      <c r="H48" s="8">
        <f t="shared" si="4"/>
        <v>1.1858846893837269</v>
      </c>
      <c r="W48" s="1">
        <v>42972</v>
      </c>
      <c r="X48">
        <v>7.8753029582590505E-4</v>
      </c>
    </row>
    <row r="49" spans="1:24">
      <c r="A49" s="6">
        <v>43171</v>
      </c>
      <c r="B49" s="11">
        <v>8.0711211822379004E-4</v>
      </c>
      <c r="C49" s="7">
        <v>279.2</v>
      </c>
      <c r="D49" s="8">
        <f t="shared" si="1"/>
        <v>2.2922636103151375E-3</v>
      </c>
      <c r="E49" s="8">
        <f t="shared" si="2"/>
        <v>1.0448028673835124</v>
      </c>
      <c r="F49" s="10">
        <f t="shared" si="3"/>
        <v>1</v>
      </c>
      <c r="G49" s="8">
        <f t="shared" si="0"/>
        <v>2.3184215734358511E-3</v>
      </c>
      <c r="H49" s="8">
        <f t="shared" si="4"/>
        <v>1.1886340700312013</v>
      </c>
      <c r="W49" s="1">
        <v>42975</v>
      </c>
      <c r="X49">
        <v>7.8753029582590505E-4</v>
      </c>
    </row>
    <row r="50" spans="1:24">
      <c r="A50" s="6">
        <v>43172</v>
      </c>
      <c r="B50" s="11">
        <v>7.6587404631080702E-4</v>
      </c>
      <c r="C50" s="7">
        <v>279.83999999999997</v>
      </c>
      <c r="D50" s="8">
        <f t="shared" si="1"/>
        <v>-7.2541452258432426E-3</v>
      </c>
      <c r="E50" s="8">
        <f t="shared" si="2"/>
        <v>1.037223715651135</v>
      </c>
      <c r="F50" s="10">
        <f t="shared" si="3"/>
        <v>1</v>
      </c>
      <c r="G50" s="8">
        <f t="shared" si="0"/>
        <v>-7.3369252614534659E-3</v>
      </c>
      <c r="H50" s="8">
        <f t="shared" si="4"/>
        <v>1.1799131506961651</v>
      </c>
      <c r="W50" s="1">
        <v>42976</v>
      </c>
      <c r="X50">
        <v>7.8753029582590505E-4</v>
      </c>
    </row>
    <row r="51" spans="1:24">
      <c r="A51" s="6">
        <v>43173</v>
      </c>
      <c r="B51" s="11">
        <v>7.6587404631080702E-4</v>
      </c>
      <c r="C51" s="7">
        <v>277.81</v>
      </c>
      <c r="D51" s="8">
        <f t="shared" si="1"/>
        <v>-6.9471941254814684E-3</v>
      </c>
      <c r="E51" s="8">
        <f t="shared" si="2"/>
        <v>1.0300179211469533</v>
      </c>
      <c r="F51" s="10">
        <f t="shared" si="3"/>
        <v>1</v>
      </c>
      <c r="G51" s="8">
        <f t="shared" si="0"/>
        <v>-7.0264714158022783E-3</v>
      </c>
      <c r="H51" s="8">
        <f t="shared" si="4"/>
        <v>1.1716225246696692</v>
      </c>
      <c r="W51" s="1">
        <v>42977</v>
      </c>
      <c r="X51">
        <v>7.8753029582590505E-4</v>
      </c>
    </row>
    <row r="52" spans="1:24">
      <c r="A52" s="6">
        <v>43174</v>
      </c>
      <c r="B52" s="11">
        <v>7.6587404631080702E-4</v>
      </c>
      <c r="C52" s="7">
        <v>275.88</v>
      </c>
      <c r="D52" s="8">
        <f t="shared" si="1"/>
        <v>-5.0021748586341723E-3</v>
      </c>
      <c r="E52" s="8">
        <f t="shared" si="2"/>
        <v>1.0248655913978495</v>
      </c>
      <c r="F52" s="10">
        <f t="shared" si="3"/>
        <v>1</v>
      </c>
      <c r="G52" s="8">
        <f t="shared" si="0"/>
        <v>-5.0592567338978659E-3</v>
      </c>
      <c r="H52" s="8">
        <f t="shared" si="4"/>
        <v>1.1656949855221479</v>
      </c>
      <c r="W52" s="1">
        <v>42978</v>
      </c>
      <c r="X52">
        <v>7.5613816123559199E-4</v>
      </c>
    </row>
    <row r="53" spans="1:24">
      <c r="A53" s="6">
        <v>43175</v>
      </c>
      <c r="B53" s="11">
        <v>7.7117368526700004E-4</v>
      </c>
      <c r="C53" s="7">
        <v>274.5</v>
      </c>
      <c r="D53" s="8">
        <f t="shared" si="1"/>
        <v>-4.1894353369762377E-3</v>
      </c>
      <c r="E53" s="8">
        <f t="shared" si="2"/>
        <v>1.0205719832735962</v>
      </c>
      <c r="F53" s="10">
        <f t="shared" si="3"/>
        <v>1</v>
      </c>
      <c r="G53" s="8">
        <f t="shared" si="0"/>
        <v>-4.2372427071879788E-3</v>
      </c>
      <c r="H53" s="8">
        <f t="shared" si="4"/>
        <v>1.1607556529459386</v>
      </c>
      <c r="W53" s="1">
        <v>42979</v>
      </c>
      <c r="X53">
        <v>7.37396352503222E-4</v>
      </c>
    </row>
    <row r="54" spans="1:24">
      <c r="A54" s="6">
        <v>43178</v>
      </c>
      <c r="B54" s="11">
        <v>8.5189591307313595E-4</v>
      </c>
      <c r="C54" s="7">
        <v>273.35000000000002</v>
      </c>
      <c r="D54" s="8">
        <f t="shared" si="1"/>
        <v>-8.8165355770990477E-3</v>
      </c>
      <c r="E54" s="8">
        <f t="shared" si="2"/>
        <v>1.011574074074074</v>
      </c>
      <c r="F54" s="10">
        <f t="shared" si="3"/>
        <v>1</v>
      </c>
      <c r="G54" s="8">
        <f t="shared" si="0"/>
        <v>-8.9171446917926701E-3</v>
      </c>
      <c r="H54" s="8">
        <f t="shared" si="4"/>
        <v>1.1504050268368033</v>
      </c>
      <c r="W54" s="1">
        <v>42983</v>
      </c>
      <c r="X54">
        <v>7.37396352503222E-4</v>
      </c>
    </row>
    <row r="55" spans="1:24">
      <c r="A55" s="6">
        <v>43179</v>
      </c>
      <c r="B55" s="11">
        <v>8.0711211822379004E-4</v>
      </c>
      <c r="C55" s="7">
        <v>270.94</v>
      </c>
      <c r="D55" s="8">
        <f t="shared" si="1"/>
        <v>-1.4763416254528848E-4</v>
      </c>
      <c r="E55" s="8">
        <f t="shared" si="2"/>
        <v>1.0114247311827955</v>
      </c>
      <c r="F55" s="10">
        <f t="shared" si="3"/>
        <v>1</v>
      </c>
      <c r="G55" s="8">
        <f t="shared" si="0"/>
        <v>-1.4931887671247197E-4</v>
      </c>
      <c r="H55" s="8">
        <f t="shared" si="4"/>
        <v>1.1502332496504317</v>
      </c>
      <c r="W55" s="1">
        <v>42984</v>
      </c>
      <c r="X55">
        <v>7.37396352503222E-4</v>
      </c>
    </row>
    <row r="56" spans="1:24">
      <c r="A56" s="6">
        <v>43180</v>
      </c>
      <c r="B56" s="11">
        <v>7.6587404631080702E-4</v>
      </c>
      <c r="C56" s="7">
        <v>270.89999999999998</v>
      </c>
      <c r="D56" s="8">
        <f t="shared" si="1"/>
        <v>-1.103728313030621E-2</v>
      </c>
      <c r="E56" s="8">
        <f t="shared" si="2"/>
        <v>1.0002613500597373</v>
      </c>
      <c r="F56" s="10">
        <f t="shared" si="3"/>
        <v>1</v>
      </c>
      <c r="G56" s="8">
        <f t="shared" si="0"/>
        <v>-1.1163234108970365E-2</v>
      </c>
      <c r="H56" s="8">
        <f t="shared" si="4"/>
        <v>1.1373929266046623</v>
      </c>
      <c r="W56" s="1">
        <v>42985</v>
      </c>
      <c r="X56">
        <v>7.37396352503222E-4</v>
      </c>
    </row>
    <row r="57" spans="1:24">
      <c r="A57" s="6">
        <v>43181</v>
      </c>
      <c r="B57" s="11">
        <v>8.1477498228592099E-4</v>
      </c>
      <c r="C57" s="7">
        <v>267.91000000000003</v>
      </c>
      <c r="D57" s="8">
        <f t="shared" si="1"/>
        <v>-2.1574409316561641E-2</v>
      </c>
      <c r="E57" s="8">
        <f t="shared" si="2"/>
        <v>0.97868130227001193</v>
      </c>
      <c r="F57" s="10">
        <f t="shared" si="3"/>
        <v>1</v>
      </c>
      <c r="G57" s="8">
        <f t="shared" si="0"/>
        <v>-2.1820603777231114E-2</v>
      </c>
      <c r="H57" s="8">
        <f t="shared" si="4"/>
        <v>1.1125743262141965</v>
      </c>
      <c r="W57" s="1">
        <v>42986</v>
      </c>
      <c r="X57">
        <v>7.37396352503222E-4</v>
      </c>
    </row>
    <row r="58" spans="1:24">
      <c r="A58" s="6">
        <v>43185</v>
      </c>
      <c r="B58" s="11">
        <v>1.1776727729953401E-3</v>
      </c>
      <c r="C58" s="7">
        <v>262.13</v>
      </c>
      <c r="D58" s="8">
        <f t="shared" si="1"/>
        <v>1.5412200053408692E-2</v>
      </c>
      <c r="E58" s="8">
        <f t="shared" si="2"/>
        <v>0.99376493428912793</v>
      </c>
      <c r="F58" s="10">
        <f t="shared" si="3"/>
        <v>1</v>
      </c>
      <c r="G58" s="8">
        <f t="shared" si="0"/>
        <v>1.5588075008973116E-2</v>
      </c>
      <c r="H58" s="8">
        <f t="shared" si="4"/>
        <v>1.1299172182642812</v>
      </c>
      <c r="W58" s="1">
        <v>42989</v>
      </c>
      <c r="X58">
        <v>7.8753029582590505E-4</v>
      </c>
    </row>
    <row r="59" spans="1:24">
      <c r="A59" s="6">
        <v>43186</v>
      </c>
      <c r="B59" s="11">
        <v>9.8451804086248092E-4</v>
      </c>
      <c r="C59" s="7">
        <v>266.17</v>
      </c>
      <c r="D59" s="8">
        <f t="shared" si="1"/>
        <v>-2.0362925949581154E-2</v>
      </c>
      <c r="E59" s="8">
        <f t="shared" si="2"/>
        <v>0.97352897252090809</v>
      </c>
      <c r="F59" s="10">
        <f t="shared" si="3"/>
        <v>1</v>
      </c>
      <c r="G59" s="8">
        <f t="shared" si="0"/>
        <v>-2.0595295675131929E-2</v>
      </c>
      <c r="H59" s="8">
        <f t="shared" si="4"/>
        <v>1.1066462390657057</v>
      </c>
      <c r="W59" s="1">
        <v>42990</v>
      </c>
      <c r="X59">
        <v>7.8753029582590505E-4</v>
      </c>
    </row>
    <row r="60" spans="1:24">
      <c r="A60" s="6">
        <v>43187</v>
      </c>
      <c r="B60" s="11">
        <v>7.6587404631080702E-4</v>
      </c>
      <c r="C60" s="7">
        <v>260.75</v>
      </c>
      <c r="D60" s="8">
        <f t="shared" si="1"/>
        <v>1.418983700862913E-3</v>
      </c>
      <c r="E60" s="8">
        <f t="shared" si="2"/>
        <v>0.97491039426523307</v>
      </c>
      <c r="F60" s="10">
        <f t="shared" si="3"/>
        <v>1</v>
      </c>
      <c r="G60" s="8">
        <f t="shared" si="0"/>
        <v>1.435176307659547E-3</v>
      </c>
      <c r="H60" s="8">
        <f t="shared" si="4"/>
        <v>1.1082344715289731</v>
      </c>
      <c r="W60" s="1">
        <v>42991</v>
      </c>
      <c r="X60">
        <v>7.8753029582590505E-4</v>
      </c>
    </row>
    <row r="61" spans="1:24">
      <c r="A61" s="6">
        <v>43188</v>
      </c>
      <c r="B61" s="11">
        <v>7.6587404631080702E-4</v>
      </c>
      <c r="C61" s="7">
        <v>261.12</v>
      </c>
      <c r="D61" s="8">
        <f t="shared" si="1"/>
        <v>5.4764093137255158E-3</v>
      </c>
      <c r="E61" s="8">
        <f t="shared" si="2"/>
        <v>0.98024940262843507</v>
      </c>
      <c r="F61" s="10">
        <f t="shared" si="3"/>
        <v>1</v>
      </c>
      <c r="G61" s="8">
        <f t="shared" si="0"/>
        <v>5.5389028734617232E-3</v>
      </c>
      <c r="H61" s="8">
        <f t="shared" si="4"/>
        <v>1.1143728746277943</v>
      </c>
      <c r="W61" s="1">
        <v>42992</v>
      </c>
      <c r="X61">
        <v>7.8753029582590505E-4</v>
      </c>
    </row>
    <row r="62" spans="1:24">
      <c r="A62" s="6">
        <v>43192</v>
      </c>
      <c r="B62" s="11">
        <v>8.1477498228592099E-4</v>
      </c>
      <c r="C62" s="7">
        <v>262.55</v>
      </c>
      <c r="D62" s="8">
        <f t="shared" si="1"/>
        <v>-1.4016377832793778E-2</v>
      </c>
      <c r="E62" s="8">
        <f t="shared" si="2"/>
        <v>0.96650985663082456</v>
      </c>
      <c r="F62" s="10">
        <f t="shared" si="3"/>
        <v>1</v>
      </c>
      <c r="G62" s="8">
        <f t="shared" si="0"/>
        <v>-1.4176324486741576E-2</v>
      </c>
      <c r="H62" s="8">
        <f t="shared" si="4"/>
        <v>1.0985751631578478</v>
      </c>
      <c r="W62" s="1">
        <v>42993</v>
      </c>
      <c r="X62">
        <v>7.8753029582590505E-4</v>
      </c>
    </row>
    <row r="63" spans="1:24">
      <c r="A63" s="6">
        <v>43193</v>
      </c>
      <c r="B63" s="11">
        <v>7.6587404631080702E-4</v>
      </c>
      <c r="C63" s="7">
        <v>258.87</v>
      </c>
      <c r="D63" s="8">
        <f t="shared" si="1"/>
        <v>-8.1894387144126578E-3</v>
      </c>
      <c r="E63" s="8">
        <f t="shared" si="2"/>
        <v>0.95859468339307063</v>
      </c>
      <c r="F63" s="10">
        <f t="shared" si="3"/>
        <v>1</v>
      </c>
      <c r="G63" s="8">
        <f t="shared" si="0"/>
        <v>-8.2828917688113606E-3</v>
      </c>
      <c r="H63" s="8">
        <f t="shared" si="4"/>
        <v>1.089475783981507</v>
      </c>
      <c r="W63" s="1">
        <v>42996</v>
      </c>
      <c r="X63">
        <v>7.5613816123559199E-4</v>
      </c>
    </row>
    <row r="64" spans="1:24">
      <c r="A64" s="6">
        <v>43194</v>
      </c>
      <c r="B64" s="11">
        <v>7.6587404631080702E-4</v>
      </c>
      <c r="C64" s="7">
        <v>256.75</v>
      </c>
      <c r="D64" s="8">
        <f t="shared" si="1"/>
        <v>3.4274586173320395E-2</v>
      </c>
      <c r="E64" s="8">
        <f t="shared" si="2"/>
        <v>0.99145011947431327</v>
      </c>
      <c r="F64" s="10">
        <f t="shared" si="3"/>
        <v>1</v>
      </c>
      <c r="G64" s="8">
        <f t="shared" si="0"/>
        <v>3.4665707577100031E-2</v>
      </c>
      <c r="H64" s="8">
        <f t="shared" si="4"/>
        <v>1.1272432329213418</v>
      </c>
      <c r="W64" s="1">
        <v>42997</v>
      </c>
      <c r="X64">
        <v>7.8753029582590505E-4</v>
      </c>
    </row>
    <row r="65" spans="1:24">
      <c r="A65" s="6">
        <v>43195</v>
      </c>
      <c r="B65" s="11">
        <v>7.6587404631080702E-4</v>
      </c>
      <c r="C65" s="7">
        <v>265.55</v>
      </c>
      <c r="D65" s="8">
        <f t="shared" si="1"/>
        <v>-8.0210883072867455E-3</v>
      </c>
      <c r="E65" s="8">
        <f t="shared" si="2"/>
        <v>0.98349761051373985</v>
      </c>
      <c r="F65" s="10">
        <f t="shared" si="3"/>
        <v>1</v>
      </c>
      <c r="G65" s="8">
        <f t="shared" si="0"/>
        <v>-8.1126202459284556E-3</v>
      </c>
      <c r="H65" s="8">
        <f t="shared" si="4"/>
        <v>1.1180983366478583</v>
      </c>
      <c r="W65" s="1">
        <v>42998</v>
      </c>
      <c r="X65">
        <v>7.8753029582590505E-4</v>
      </c>
    </row>
    <row r="66" spans="1:24">
      <c r="A66" s="6">
        <v>43196</v>
      </c>
      <c r="B66" s="11">
        <v>8.5601305419890305E-4</v>
      </c>
      <c r="C66" s="7">
        <v>263.42</v>
      </c>
      <c r="D66" s="8">
        <f t="shared" si="1"/>
        <v>-7.7822488801154478E-3</v>
      </c>
      <c r="E66" s="8">
        <f t="shared" si="2"/>
        <v>0.97584378733572308</v>
      </c>
      <c r="F66" s="10">
        <f t="shared" si="3"/>
        <v>1</v>
      </c>
      <c r="G66" s="8">
        <f t="shared" ref="G66:G129" si="5">F66*D66*$O$2</f>
        <v>-7.8710553237924408E-3</v>
      </c>
      <c r="H66" s="8">
        <f t="shared" si="4"/>
        <v>1.1092977227826628</v>
      </c>
      <c r="W66" s="1">
        <v>42999</v>
      </c>
      <c r="X66">
        <v>7.8753029582590505E-4</v>
      </c>
    </row>
    <row r="67" spans="1:24">
      <c r="A67" s="6">
        <v>43199</v>
      </c>
      <c r="B67" s="11">
        <v>7.6587404631080702E-4</v>
      </c>
      <c r="C67" s="7">
        <v>261.37</v>
      </c>
      <c r="D67" s="8">
        <f t="shared" ref="D67:D130" si="6">(C68-C67)/C67</f>
        <v>1.1095382025481031E-2</v>
      </c>
      <c r="E67" s="8">
        <f t="shared" si="2"/>
        <v>0.9866711469534053</v>
      </c>
      <c r="F67" s="10">
        <f t="shared" ref="F67:F130" si="7">IF(B67&gt;0,IF(B67&gt;_xlfn.QUARTILE.EXC(B:B,2)-0.00001,1,0.75),-1)</f>
        <v>1</v>
      </c>
      <c r="G67" s="8">
        <f t="shared" si="5"/>
        <v>1.1221995994540575E-2</v>
      </c>
      <c r="H67" s="8">
        <f t="shared" si="4"/>
        <v>1.1217462573844827</v>
      </c>
      <c r="W67" s="1">
        <v>43000</v>
      </c>
      <c r="X67">
        <v>7.8753029582590505E-4</v>
      </c>
    </row>
    <row r="68" spans="1:24">
      <c r="A68" s="6">
        <v>43200</v>
      </c>
      <c r="B68" s="11">
        <v>7.6587404631080702E-4</v>
      </c>
      <c r="C68" s="7">
        <v>264.27</v>
      </c>
      <c r="D68" s="8">
        <f t="shared" si="6"/>
        <v>-3.0272070231201218E-3</v>
      </c>
      <c r="E68" s="8">
        <f t="shared" ref="E68:E131" si="8">(D68+1)*E67</f>
        <v>0.98368428912783801</v>
      </c>
      <c r="F68" s="10">
        <f t="shared" si="7"/>
        <v>1</v>
      </c>
      <c r="G68" s="8">
        <f t="shared" si="5"/>
        <v>-3.0617517278884597E-3</v>
      </c>
      <c r="H68" s="8">
        <f t="shared" ref="H68:H131" si="9">(G68+1)*H67</f>
        <v>1.1183117488426835</v>
      </c>
      <c r="W68" s="1">
        <v>43003</v>
      </c>
      <c r="X68">
        <v>7.8753029582590505E-4</v>
      </c>
    </row>
    <row r="69" spans="1:24">
      <c r="A69" s="6">
        <v>43201</v>
      </c>
      <c r="B69" s="11">
        <v>8.0711211822379004E-4</v>
      </c>
      <c r="C69" s="7">
        <v>263.47000000000003</v>
      </c>
      <c r="D69" s="8">
        <f t="shared" si="6"/>
        <v>6.7939423843320435E-3</v>
      </c>
      <c r="E69" s="8">
        <f t="shared" si="8"/>
        <v>0.99036738351254505</v>
      </c>
      <c r="F69" s="10">
        <f t="shared" si="7"/>
        <v>1</v>
      </c>
      <c r="G69" s="8">
        <f t="shared" si="5"/>
        <v>6.8714708559850816E-3</v>
      </c>
      <c r="H69" s="8">
        <f t="shared" si="9"/>
        <v>1.1259961954327617</v>
      </c>
      <c r="W69" s="1">
        <v>43004</v>
      </c>
      <c r="X69">
        <v>7.8753029582590505E-4</v>
      </c>
    </row>
    <row r="70" spans="1:24">
      <c r="A70" s="6">
        <v>43202</v>
      </c>
      <c r="B70" s="11">
        <v>7.6587404631080702E-4</v>
      </c>
      <c r="C70" s="7">
        <v>265.26</v>
      </c>
      <c r="D70" s="8">
        <f t="shared" si="6"/>
        <v>8.1052552212924466E-3</v>
      </c>
      <c r="E70" s="8">
        <f t="shared" si="8"/>
        <v>0.9983945639187578</v>
      </c>
      <c r="F70" s="10">
        <f t="shared" si="7"/>
        <v>1</v>
      </c>
      <c r="G70" s="8">
        <f t="shared" si="5"/>
        <v>8.1977476232171047E-3</v>
      </c>
      <c r="H70" s="8">
        <f t="shared" si="9"/>
        <v>1.1352268280676221</v>
      </c>
      <c r="W70" s="1">
        <v>43005</v>
      </c>
      <c r="X70">
        <v>7.8753029582590505E-4</v>
      </c>
    </row>
    <row r="71" spans="1:24">
      <c r="A71" s="6">
        <v>43203</v>
      </c>
      <c r="B71" s="11">
        <v>7.6587404631080702E-4</v>
      </c>
      <c r="C71" s="7">
        <v>267.41000000000003</v>
      </c>
      <c r="D71" s="8">
        <f t="shared" si="6"/>
        <v>-1.5332261321567067E-3</v>
      </c>
      <c r="E71" s="8">
        <f t="shared" si="8"/>
        <v>0.99686379928315438</v>
      </c>
      <c r="F71" s="10">
        <f t="shared" si="7"/>
        <v>1</v>
      </c>
      <c r="G71" s="8">
        <f t="shared" si="5"/>
        <v>-1.5507224063374741E-3</v>
      </c>
      <c r="H71" s="8">
        <f t="shared" si="9"/>
        <v>1.1334664063890623</v>
      </c>
      <c r="W71" s="1">
        <v>43006</v>
      </c>
      <c r="X71">
        <v>7.8753029582590505E-4</v>
      </c>
    </row>
    <row r="72" spans="1:24">
      <c r="A72" s="6">
        <v>43206</v>
      </c>
      <c r="B72" s="11">
        <v>7.6587404631080702E-4</v>
      </c>
      <c r="C72" s="7">
        <v>267</v>
      </c>
      <c r="D72" s="8">
        <f t="shared" si="6"/>
        <v>8.7265917602995652E-3</v>
      </c>
      <c r="E72" s="8">
        <f t="shared" si="8"/>
        <v>1.0055630227001198</v>
      </c>
      <c r="F72" s="10">
        <f t="shared" si="7"/>
        <v>1</v>
      </c>
      <c r="G72" s="8">
        <f t="shared" si="5"/>
        <v>8.8261744890957769E-3</v>
      </c>
      <c r="H72" s="8">
        <f t="shared" si="9"/>
        <v>1.1434705786693806</v>
      </c>
      <c r="W72" s="1">
        <v>43007</v>
      </c>
      <c r="X72">
        <v>5.3918193853234495E-4</v>
      </c>
    </row>
    <row r="73" spans="1:24">
      <c r="A73" s="6">
        <v>43207</v>
      </c>
      <c r="B73" s="11">
        <v>7.6587404631080702E-4</v>
      </c>
      <c r="C73" s="7">
        <v>269.33</v>
      </c>
      <c r="D73" s="8">
        <f t="shared" si="6"/>
        <v>5.0495674451416991E-3</v>
      </c>
      <c r="E73" s="8">
        <f t="shared" si="8"/>
        <v>1.0106406810035844</v>
      </c>
      <c r="F73" s="10">
        <f t="shared" si="7"/>
        <v>1</v>
      </c>
      <c r="G73" s="8">
        <f t="shared" si="5"/>
        <v>5.1071901367078804E-3</v>
      </c>
      <c r="H73" s="8">
        <f t="shared" si="9"/>
        <v>1.1493105003303765</v>
      </c>
      <c r="W73" s="1">
        <v>43010</v>
      </c>
      <c r="X73">
        <v>7.8753029582590505E-4</v>
      </c>
    </row>
    <row r="74" spans="1:24">
      <c r="A74" s="6">
        <v>43208</v>
      </c>
      <c r="B74" s="11">
        <v>8.0711211822379004E-4</v>
      </c>
      <c r="C74" s="7">
        <v>270.69</v>
      </c>
      <c r="D74" s="8">
        <f t="shared" si="6"/>
        <v>-3.8420333222506206E-3</v>
      </c>
      <c r="E74" s="8">
        <f t="shared" si="8"/>
        <v>1.0067577658303466</v>
      </c>
      <c r="F74" s="10">
        <f t="shared" si="7"/>
        <v>1</v>
      </c>
      <c r="G74" s="8">
        <f t="shared" si="5"/>
        <v>-3.8858763451471742E-3</v>
      </c>
      <c r="H74" s="8">
        <f t="shared" si="9"/>
        <v>1.1448444218439136</v>
      </c>
      <c r="W74" s="1">
        <v>43011</v>
      </c>
      <c r="X74">
        <v>7.8753029582590505E-4</v>
      </c>
    </row>
    <row r="75" spans="1:24">
      <c r="A75" s="6">
        <v>43209</v>
      </c>
      <c r="B75" s="11">
        <v>7.6587404631080702E-4</v>
      </c>
      <c r="C75" s="7">
        <v>269.64999999999998</v>
      </c>
      <c r="D75" s="8">
        <f t="shared" si="6"/>
        <v>-3.1151492675689785E-3</v>
      </c>
      <c r="E75" s="8">
        <f t="shared" si="8"/>
        <v>1.0036215651135008</v>
      </c>
      <c r="F75" s="10">
        <f t="shared" si="7"/>
        <v>1</v>
      </c>
      <c r="G75" s="8">
        <f t="shared" si="5"/>
        <v>-3.1506975174691652E-3</v>
      </c>
      <c r="H75" s="8">
        <f t="shared" si="9"/>
        <v>1.1412373633661215</v>
      </c>
      <c r="W75" s="1">
        <v>43012</v>
      </c>
      <c r="X75">
        <v>7.5613816123559199E-4</v>
      </c>
    </row>
    <row r="76" spans="1:24">
      <c r="A76" s="6">
        <v>43210</v>
      </c>
      <c r="B76" s="11">
        <v>8.0711211822379004E-4</v>
      </c>
      <c r="C76" s="7">
        <v>268.81</v>
      </c>
      <c r="D76" s="8">
        <f t="shared" si="6"/>
        <v>-5.766154532941525E-3</v>
      </c>
      <c r="E76" s="8">
        <f t="shared" si="8"/>
        <v>0.99783452807646367</v>
      </c>
      <c r="F76" s="10">
        <f t="shared" si="7"/>
        <v>1</v>
      </c>
      <c r="G76" s="8">
        <f t="shared" si="5"/>
        <v>-5.831954494578696E-3</v>
      </c>
      <c r="H76" s="8">
        <f t="shared" si="9"/>
        <v>1.1345817189954572</v>
      </c>
      <c r="W76" s="1">
        <v>43013</v>
      </c>
      <c r="X76">
        <v>7.8753029582590505E-4</v>
      </c>
    </row>
    <row r="77" spans="1:24">
      <c r="A77" s="6">
        <v>43213</v>
      </c>
      <c r="B77" s="11">
        <v>7.6587404631080702E-4</v>
      </c>
      <c r="C77" s="7">
        <v>267.26</v>
      </c>
      <c r="D77" s="8">
        <f t="shared" si="6"/>
        <v>1.7585871436055799E-3</v>
      </c>
      <c r="E77" s="8">
        <f t="shared" si="8"/>
        <v>0.99958930704898474</v>
      </c>
      <c r="F77" s="10">
        <f t="shared" si="7"/>
        <v>1</v>
      </c>
      <c r="G77" s="8">
        <f t="shared" si="5"/>
        <v>1.7786551050040821E-3</v>
      </c>
      <c r="H77" s="8">
        <f t="shared" si="9"/>
        <v>1.1365997485619928</v>
      </c>
      <c r="W77" s="1">
        <v>43014</v>
      </c>
      <c r="X77">
        <v>7.8753029582590505E-4</v>
      </c>
    </row>
    <row r="78" spans="1:24">
      <c r="A78" s="6">
        <v>43214</v>
      </c>
      <c r="B78" s="11">
        <v>8.5189591307313595E-4</v>
      </c>
      <c r="C78" s="7">
        <v>267.73</v>
      </c>
      <c r="D78" s="8">
        <f t="shared" si="6"/>
        <v>-1.8003212191386817E-2</v>
      </c>
      <c r="E78" s="8">
        <f t="shared" si="8"/>
        <v>0.98159348864994056</v>
      </c>
      <c r="F78" s="10">
        <f t="shared" si="7"/>
        <v>1</v>
      </c>
      <c r="G78" s="8">
        <f t="shared" si="5"/>
        <v>-1.8208654252429669E-2</v>
      </c>
      <c r="H78" s="8">
        <f t="shared" si="9"/>
        <v>1.1159037967170289</v>
      </c>
      <c r="W78" s="1">
        <v>43017</v>
      </c>
      <c r="X78">
        <v>6.4727199722637704E-4</v>
      </c>
    </row>
    <row r="79" spans="1:24">
      <c r="A79" s="6">
        <v>43215</v>
      </c>
      <c r="B79" s="11">
        <v>8.0711211822379004E-4</v>
      </c>
      <c r="C79" s="7">
        <v>262.91000000000003</v>
      </c>
      <c r="D79" s="8">
        <f t="shared" si="6"/>
        <v>7.1507359933056756E-3</v>
      </c>
      <c r="E79" s="8">
        <f t="shared" si="8"/>
        <v>0.98861260454002409</v>
      </c>
      <c r="F79" s="10">
        <f t="shared" si="7"/>
        <v>1</v>
      </c>
      <c r="G79" s="8">
        <f t="shared" si="5"/>
        <v>7.2323359836196748E-3</v>
      </c>
      <c r="H79" s="8">
        <f t="shared" si="9"/>
        <v>1.1239743879002833</v>
      </c>
      <c r="W79" s="1">
        <v>43018</v>
      </c>
      <c r="X79">
        <v>7.0600421791290895E-4</v>
      </c>
    </row>
    <row r="80" spans="1:24">
      <c r="A80" s="6">
        <v>43216</v>
      </c>
      <c r="B80" s="11">
        <v>7.6587404631080702E-4</v>
      </c>
      <c r="C80" s="7">
        <v>264.79000000000002</v>
      </c>
      <c r="D80" s="8">
        <f t="shared" si="6"/>
        <v>8.346236640356431E-3</v>
      </c>
      <c r="E80" s="8">
        <f t="shared" si="8"/>
        <v>0.99686379928315416</v>
      </c>
      <c r="F80" s="10">
        <f t="shared" si="7"/>
        <v>1</v>
      </c>
      <c r="G80" s="8">
        <f t="shared" si="5"/>
        <v>8.4414789803965353E-3</v>
      </c>
      <c r="H80" s="8">
        <f t="shared" si="9"/>
        <v>1.1334623940702477</v>
      </c>
      <c r="W80" s="1">
        <v>43019</v>
      </c>
      <c r="X80">
        <v>7.8753029582590505E-4</v>
      </c>
    </row>
    <row r="81" spans="1:24">
      <c r="A81" s="6">
        <v>43217</v>
      </c>
      <c r="B81" s="11">
        <v>7.6587404631080702E-4</v>
      </c>
      <c r="C81" s="7">
        <v>267</v>
      </c>
      <c r="D81" s="8">
        <f t="shared" si="6"/>
        <v>9.7378277153554646E-4</v>
      </c>
      <c r="E81" s="8">
        <f t="shared" si="8"/>
        <v>0.99783452807646356</v>
      </c>
      <c r="F81" s="10">
        <f t="shared" si="7"/>
        <v>1</v>
      </c>
      <c r="G81" s="8">
        <f t="shared" si="5"/>
        <v>9.848950073668831E-4</v>
      </c>
      <c r="H81" s="8">
        <f t="shared" si="9"/>
        <v>1.1345787355232058</v>
      </c>
      <c r="W81" s="1">
        <v>43020</v>
      </c>
      <c r="X81">
        <v>4.8904799520966202E-4</v>
      </c>
    </row>
    <row r="82" spans="1:24">
      <c r="A82" s="6">
        <v>43220</v>
      </c>
      <c r="B82" s="11">
        <v>7.6587404631080702E-4</v>
      </c>
      <c r="C82" s="7">
        <v>267.26</v>
      </c>
      <c r="D82" s="8">
        <f t="shared" si="6"/>
        <v>-1.2684277482601161E-2</v>
      </c>
      <c r="E82" s="8">
        <f t="shared" si="8"/>
        <v>0.98517771804062138</v>
      </c>
      <c r="F82" s="10">
        <f t="shared" si="7"/>
        <v>1</v>
      </c>
      <c r="G82" s="8">
        <f t="shared" si="5"/>
        <v>-1.2829022991411625E-2</v>
      </c>
      <c r="H82" s="8">
        <f t="shared" si="9"/>
        <v>1.1200231988396119</v>
      </c>
      <c r="W82" s="1">
        <v>43021</v>
      </c>
      <c r="X82">
        <v>4.8904799520966202E-4</v>
      </c>
    </row>
    <row r="83" spans="1:24">
      <c r="A83" s="6">
        <v>43221</v>
      </c>
      <c r="B83" s="11">
        <v>7.6587404631080702E-4</v>
      </c>
      <c r="C83" s="7">
        <v>263.87</v>
      </c>
      <c r="D83" s="8">
        <f t="shared" si="6"/>
        <v>3.3728730056466682E-3</v>
      </c>
      <c r="E83" s="8">
        <f t="shared" si="8"/>
        <v>0.98850059737156515</v>
      </c>
      <c r="F83" s="10">
        <f t="shared" si="7"/>
        <v>1</v>
      </c>
      <c r="G83" s="8">
        <f t="shared" si="5"/>
        <v>3.4113622471525461E-3</v>
      </c>
      <c r="H83" s="8">
        <f t="shared" si="9"/>
        <v>1.1238440036960684</v>
      </c>
      <c r="W83" s="1">
        <v>43024</v>
      </c>
      <c r="X83">
        <v>7.5613816123559199E-4</v>
      </c>
    </row>
    <row r="84" spans="1:24">
      <c r="A84" s="6">
        <v>43222</v>
      </c>
      <c r="B84" s="11">
        <v>7.7117368526700004E-4</v>
      </c>
      <c r="C84" s="7">
        <v>264.76</v>
      </c>
      <c r="D84" s="8">
        <f t="shared" si="6"/>
        <v>-9.4425139749206837E-3</v>
      </c>
      <c r="E84" s="8">
        <f t="shared" si="8"/>
        <v>0.97916666666666674</v>
      </c>
      <c r="F84" s="10">
        <f t="shared" si="7"/>
        <v>1</v>
      </c>
      <c r="G84" s="8">
        <f t="shared" si="5"/>
        <v>-9.5502663866465064E-3</v>
      </c>
      <c r="H84" s="8">
        <f t="shared" si="9"/>
        <v>1.1131109940837356</v>
      </c>
      <c r="W84" s="1">
        <v>43025</v>
      </c>
      <c r="X84">
        <v>7.8753029582590505E-4</v>
      </c>
    </row>
    <row r="85" spans="1:24">
      <c r="A85" s="6">
        <v>43223</v>
      </c>
      <c r="B85" s="11">
        <v>7.6587404631080702E-4</v>
      </c>
      <c r="C85" s="7">
        <v>262.26</v>
      </c>
      <c r="D85" s="8">
        <f t="shared" si="6"/>
        <v>-2.8216273926638035E-3</v>
      </c>
      <c r="E85" s="8">
        <f t="shared" si="8"/>
        <v>0.97640382317801677</v>
      </c>
      <c r="F85" s="10">
        <f t="shared" si="7"/>
        <v>1</v>
      </c>
      <c r="G85" s="8">
        <f t="shared" si="5"/>
        <v>-2.8538261436911985E-3</v>
      </c>
      <c r="H85" s="8">
        <f t="shared" si="9"/>
        <v>1.1099343688279892</v>
      </c>
      <c r="W85" s="1">
        <v>43026</v>
      </c>
      <c r="X85">
        <v>7.8753029582590505E-4</v>
      </c>
    </row>
    <row r="86" spans="1:24">
      <c r="A86" s="6">
        <v>43224</v>
      </c>
      <c r="B86" s="11">
        <v>8.0711211822379004E-4</v>
      </c>
      <c r="C86" s="7">
        <v>261.52</v>
      </c>
      <c r="D86" s="8">
        <f t="shared" si="6"/>
        <v>2.0533802386050799E-2</v>
      </c>
      <c r="E86" s="8">
        <f t="shared" si="8"/>
        <v>0.99645310633213868</v>
      </c>
      <c r="F86" s="10">
        <f t="shared" si="7"/>
        <v>1</v>
      </c>
      <c r="G86" s="8">
        <f t="shared" si="5"/>
        <v>2.0768122052918649E-2</v>
      </c>
      <c r="H86" s="8">
        <f t="shared" si="9"/>
        <v>1.132985621270538</v>
      </c>
      <c r="W86" s="1">
        <v>43027</v>
      </c>
      <c r="X86">
        <v>7.8753029582590505E-4</v>
      </c>
    </row>
    <row r="87" spans="1:24">
      <c r="A87" s="6">
        <v>43227</v>
      </c>
      <c r="B87" s="11">
        <v>6.2709250920873702E-4</v>
      </c>
      <c r="C87" s="7">
        <v>266.89</v>
      </c>
      <c r="D87" s="8">
        <f>(C88-C87)/C87</f>
        <v>-1.4612761811981954E-3</v>
      </c>
      <c r="E87" s="8">
        <f t="shared" si="8"/>
        <v>0.99499701314217459</v>
      </c>
      <c r="F87" s="10">
        <f t="shared" si="7"/>
        <v>0.75</v>
      </c>
      <c r="G87" s="8">
        <f t="shared" si="5"/>
        <v>-1.1084635536656581E-3</v>
      </c>
      <c r="H87" s="8">
        <f t="shared" si="9"/>
        <v>1.1317297480025323</v>
      </c>
      <c r="W87" s="1">
        <v>43028</v>
      </c>
      <c r="X87">
        <v>7.8753029582590505E-4</v>
      </c>
    </row>
    <row r="88" spans="1:24">
      <c r="A88" s="6">
        <v>43228</v>
      </c>
      <c r="B88" s="11">
        <v>8.0711211822379004E-4</v>
      </c>
      <c r="C88" s="7">
        <v>266.5</v>
      </c>
      <c r="D88" s="8">
        <f t="shared" si="6"/>
        <v>4.4277673545966489E-3</v>
      </c>
      <c r="E88" s="8">
        <f t="shared" si="8"/>
        <v>0.9994026284348867</v>
      </c>
      <c r="F88" s="10">
        <f t="shared" si="7"/>
        <v>1</v>
      </c>
      <c r="G88" s="8">
        <f t="shared" si="5"/>
        <v>4.4782944295139685E-3</v>
      </c>
      <c r="H88" s="8">
        <f t="shared" si="9"/>
        <v>1.1367979670287272</v>
      </c>
      <c r="W88" s="1">
        <v>43031</v>
      </c>
      <c r="X88">
        <v>7.5613816123559199E-4</v>
      </c>
    </row>
    <row r="89" spans="1:24">
      <c r="A89" s="6">
        <v>43229</v>
      </c>
      <c r="B89" s="11">
        <v>7.6587404631080702E-4</v>
      </c>
      <c r="C89" s="7">
        <v>267.68</v>
      </c>
      <c r="D89" s="8">
        <f t="shared" si="6"/>
        <v>9.9372384937237296E-3</v>
      </c>
      <c r="E89" s="8">
        <f t="shared" si="8"/>
        <v>1.0093339307048985</v>
      </c>
      <c r="F89" s="10">
        <f t="shared" si="7"/>
        <v>1</v>
      </c>
      <c r="G89" s="8">
        <f t="shared" si="5"/>
        <v>1.0050636410468926E-2</v>
      </c>
      <c r="H89" s="8">
        <f t="shared" si="9"/>
        <v>1.1482235100674931</v>
      </c>
      <c r="W89" s="1">
        <v>43032</v>
      </c>
      <c r="X89">
        <v>7.5613816123559199E-4</v>
      </c>
    </row>
    <row r="90" spans="1:24">
      <c r="A90" s="6">
        <v>43230</v>
      </c>
      <c r="B90" s="11">
        <v>7.6587404631080702E-4</v>
      </c>
      <c r="C90" s="7">
        <v>270.33999999999997</v>
      </c>
      <c r="D90" s="8">
        <f t="shared" si="6"/>
        <v>6.7322630761265448E-3</v>
      </c>
      <c r="E90" s="8">
        <f t="shared" si="8"/>
        <v>1.0161290322580649</v>
      </c>
      <c r="F90" s="10">
        <f t="shared" si="7"/>
        <v>1</v>
      </c>
      <c r="G90" s="8">
        <f t="shared" si="5"/>
        <v>6.8090876998180795E-3</v>
      </c>
      <c r="H90" s="8">
        <f t="shared" si="9"/>
        <v>1.1560418646465358</v>
      </c>
      <c r="W90" s="1">
        <v>43033</v>
      </c>
      <c r="X90">
        <v>7.8753029582590505E-4</v>
      </c>
    </row>
    <row r="91" spans="1:24">
      <c r="A91" s="6">
        <v>43231</v>
      </c>
      <c r="B91" s="11">
        <v>7.2993561335401799E-4</v>
      </c>
      <c r="C91" s="7">
        <v>272.16000000000003</v>
      </c>
      <c r="D91" s="8">
        <f t="shared" si="6"/>
        <v>4.3356848912402624E-3</v>
      </c>
      <c r="E91" s="8">
        <f t="shared" si="8"/>
        <v>1.0205346475507768</v>
      </c>
      <c r="F91" s="10">
        <f t="shared" si="7"/>
        <v>0.75</v>
      </c>
      <c r="G91" s="8">
        <f t="shared" si="5"/>
        <v>3.2888708814633343E-3</v>
      </c>
      <c r="H91" s="8">
        <f t="shared" si="9"/>
        <v>1.1598439370729243</v>
      </c>
      <c r="W91" s="1">
        <v>43034</v>
      </c>
      <c r="X91">
        <v>7.8753029582590505E-4</v>
      </c>
    </row>
    <row r="92" spans="1:24">
      <c r="A92" s="6">
        <v>43234</v>
      </c>
      <c r="B92" s="11">
        <v>7.6587404631080702E-4</v>
      </c>
      <c r="C92" s="7">
        <v>273.33999999999997</v>
      </c>
      <c r="D92" s="8">
        <f t="shared" si="6"/>
        <v>-6.4022828711494846E-3</v>
      </c>
      <c r="E92" s="8">
        <f t="shared" si="8"/>
        <v>1.0140008960573479</v>
      </c>
      <c r="F92" s="10">
        <f t="shared" si="7"/>
        <v>1</v>
      </c>
      <c r="G92" s="8">
        <f t="shared" si="5"/>
        <v>-6.4753419549644035E-3</v>
      </c>
      <c r="H92" s="8">
        <f t="shared" si="9"/>
        <v>1.1523335509659849</v>
      </c>
      <c r="W92" s="1">
        <v>43035</v>
      </c>
      <c r="X92">
        <v>7.5613816123559199E-4</v>
      </c>
    </row>
    <row r="93" spans="1:24">
      <c r="A93" s="6">
        <v>43235</v>
      </c>
      <c r="B93" s="11">
        <v>7.6587404631080702E-4</v>
      </c>
      <c r="C93" s="7">
        <v>271.58999999999997</v>
      </c>
      <c r="D93" s="8">
        <f t="shared" si="6"/>
        <v>-1.6569093118302908E-3</v>
      </c>
      <c r="E93" s="8">
        <f t="shared" si="8"/>
        <v>1.0123207885304661</v>
      </c>
      <c r="F93" s="10">
        <f t="shared" si="7"/>
        <v>1</v>
      </c>
      <c r="G93" s="8">
        <f t="shared" si="5"/>
        <v>-1.6758169856589849E-3</v>
      </c>
      <c r="H93" s="8">
        <f t="shared" si="9"/>
        <v>1.1504024508281314</v>
      </c>
      <c r="W93" s="1">
        <v>43038</v>
      </c>
      <c r="X93">
        <v>7.8753029582590505E-4</v>
      </c>
    </row>
    <row r="94" spans="1:24">
      <c r="A94" s="6">
        <v>43236</v>
      </c>
      <c r="B94" s="11">
        <v>7.6587404631080702E-4</v>
      </c>
      <c r="C94" s="7">
        <v>271.14</v>
      </c>
      <c r="D94" s="8">
        <f t="shared" si="6"/>
        <v>2.9505052740282194E-3</v>
      </c>
      <c r="E94" s="8">
        <f t="shared" si="8"/>
        <v>1.0153076463560335</v>
      </c>
      <c r="F94" s="10">
        <f t="shared" si="7"/>
        <v>1</v>
      </c>
      <c r="G94" s="8">
        <f t="shared" si="5"/>
        <v>2.9841747035816947E-3</v>
      </c>
      <c r="H94" s="8">
        <f t="shared" si="9"/>
        <v>1.1538354527208312</v>
      </c>
      <c r="W94" s="1">
        <v>43039</v>
      </c>
      <c r="X94">
        <v>6.7426788805909305E-4</v>
      </c>
    </row>
    <row r="95" spans="1:24">
      <c r="A95" s="6">
        <v>43237</v>
      </c>
      <c r="B95" s="11">
        <v>8.0711211822379004E-4</v>
      </c>
      <c r="C95" s="7">
        <v>271.94</v>
      </c>
      <c r="D95" s="8">
        <f t="shared" si="6"/>
        <v>-1.1767301610649157E-3</v>
      </c>
      <c r="E95" s="8">
        <f t="shared" si="8"/>
        <v>1.0141129032258065</v>
      </c>
      <c r="F95" s="10">
        <f t="shared" si="7"/>
        <v>1</v>
      </c>
      <c r="G95" s="8">
        <f t="shared" si="5"/>
        <v>-1.190158313053044E-3</v>
      </c>
      <c r="H95" s="8">
        <f t="shared" si="9"/>
        <v>1.1524622058648801</v>
      </c>
      <c r="W95" s="1">
        <v>43040</v>
      </c>
      <c r="X95">
        <v>5.3918193853234495E-4</v>
      </c>
    </row>
    <row r="96" spans="1:24">
      <c r="A96" s="6">
        <v>43238</v>
      </c>
      <c r="B96" s="11">
        <v>7.6587404631080702E-4</v>
      </c>
      <c r="C96" s="7">
        <v>271.62</v>
      </c>
      <c r="D96" s="8">
        <f t="shared" si="6"/>
        <v>5.1174434872247494E-3</v>
      </c>
      <c r="E96" s="8">
        <f t="shared" si="8"/>
        <v>1.0193025686977299</v>
      </c>
      <c r="F96" s="10">
        <f t="shared" si="7"/>
        <v>1</v>
      </c>
      <c r="G96" s="8">
        <f t="shared" si="5"/>
        <v>5.1758407402321188E-3</v>
      </c>
      <c r="H96" s="8">
        <f t="shared" si="9"/>
        <v>1.1584271667015733</v>
      </c>
      <c r="W96" s="1">
        <v>43041</v>
      </c>
      <c r="X96">
        <v>7.8753029582590505E-4</v>
      </c>
    </row>
    <row r="97" spans="1:24">
      <c r="A97" s="6">
        <v>43241</v>
      </c>
      <c r="B97" s="11">
        <v>7.6587404631080702E-4</v>
      </c>
      <c r="C97" s="7">
        <v>273.01</v>
      </c>
      <c r="D97" s="8">
        <f t="shared" si="6"/>
        <v>3.4797260173619598E-3</v>
      </c>
      <c r="E97" s="8">
        <f t="shared" si="8"/>
        <v>1.0228494623655913</v>
      </c>
      <c r="F97" s="10">
        <f t="shared" si="7"/>
        <v>1</v>
      </c>
      <c r="G97" s="8">
        <f t="shared" si="5"/>
        <v>3.5194346025450695E-3</v>
      </c>
      <c r="H97" s="8">
        <f t="shared" si="9"/>
        <v>1.1625041753565912</v>
      </c>
      <c r="W97" s="1">
        <v>43042</v>
      </c>
      <c r="X97">
        <v>7.8753029582590505E-4</v>
      </c>
    </row>
    <row r="98" spans="1:24">
      <c r="A98" s="6">
        <v>43242</v>
      </c>
      <c r="B98" s="11">
        <v>7.6587404631080702E-4</v>
      </c>
      <c r="C98" s="7">
        <v>273.95999999999998</v>
      </c>
      <c r="D98" s="8">
        <f t="shared" si="6"/>
        <v>-1.0183968462549145E-2</v>
      </c>
      <c r="E98" s="8">
        <f t="shared" si="8"/>
        <v>1.0124327956989247</v>
      </c>
      <c r="F98" s="10">
        <f t="shared" si="7"/>
        <v>1</v>
      </c>
      <c r="G98" s="8">
        <f t="shared" si="5"/>
        <v>-1.0300181916476131E-2</v>
      </c>
      <c r="H98" s="8">
        <f t="shared" si="9"/>
        <v>1.1505301708717552</v>
      </c>
      <c r="W98" s="1">
        <v>43045</v>
      </c>
      <c r="X98">
        <v>7.5613816123559199E-4</v>
      </c>
    </row>
    <row r="99" spans="1:24">
      <c r="A99" s="6">
        <v>43243</v>
      </c>
      <c r="B99" s="11">
        <v>7.6587404631080702E-4</v>
      </c>
      <c r="C99" s="7">
        <v>271.17</v>
      </c>
      <c r="D99" s="8">
        <f t="shared" si="6"/>
        <v>6.4166390087399376E-3</v>
      </c>
      <c r="E99" s="8">
        <f t="shared" si="8"/>
        <v>1.0189292114695341</v>
      </c>
      <c r="F99" s="10">
        <f t="shared" si="7"/>
        <v>1</v>
      </c>
      <c r="G99" s="8">
        <f t="shared" si="5"/>
        <v>6.48986191634718E-3</v>
      </c>
      <c r="H99" s="8">
        <f t="shared" si="9"/>
        <v>1.1579969528113043</v>
      </c>
      <c r="W99" s="1">
        <v>43046</v>
      </c>
      <c r="X99">
        <v>7.8753029582590505E-4</v>
      </c>
    </row>
    <row r="100" spans="1:24">
      <c r="A100" s="6">
        <v>43244</v>
      </c>
      <c r="B100" s="11">
        <v>7.6587404631080702E-4</v>
      </c>
      <c r="C100" s="7">
        <v>272.91000000000003</v>
      </c>
      <c r="D100" s="8">
        <f t="shared" si="6"/>
        <v>-2.7848008500972765E-3</v>
      </c>
      <c r="E100" s="8">
        <f t="shared" si="8"/>
        <v>1.0160916965352449</v>
      </c>
      <c r="F100" s="10">
        <f t="shared" si="7"/>
        <v>1</v>
      </c>
      <c r="G100" s="8">
        <f t="shared" si="5"/>
        <v>-2.8165793582965847E-3</v>
      </c>
      <c r="H100" s="8">
        <f t="shared" si="9"/>
        <v>1.1547353624970456</v>
      </c>
      <c r="W100" s="1">
        <v>43047</v>
      </c>
      <c r="X100">
        <v>7.8753029582590505E-4</v>
      </c>
    </row>
    <row r="101" spans="1:24">
      <c r="A101" s="6">
        <v>43245</v>
      </c>
      <c r="B101" s="11">
        <v>7.6587404631080702E-4</v>
      </c>
      <c r="C101" s="7">
        <v>272.14999999999998</v>
      </c>
      <c r="D101" s="8">
        <f t="shared" si="6"/>
        <v>-6.7609774021678308E-3</v>
      </c>
      <c r="E101" s="8">
        <f t="shared" si="8"/>
        <v>1.0092219235364397</v>
      </c>
      <c r="F101" s="10">
        <f t="shared" si="7"/>
        <v>1</v>
      </c>
      <c r="G101" s="8">
        <f t="shared" si="5"/>
        <v>-6.8381296968472232E-3</v>
      </c>
      <c r="H101" s="8">
        <f t="shared" si="9"/>
        <v>1.1468391323227549</v>
      </c>
      <c r="W101" s="1">
        <v>43048</v>
      </c>
      <c r="X101">
        <v>7.8753029582590505E-4</v>
      </c>
    </row>
    <row r="102" spans="1:24">
      <c r="A102" s="6">
        <v>43249</v>
      </c>
      <c r="B102" s="11">
        <v>8.9313398498611898E-4</v>
      </c>
      <c r="C102" s="7">
        <v>270.31</v>
      </c>
      <c r="D102" s="8">
        <f t="shared" si="6"/>
        <v>7.0289667418888576E-4</v>
      </c>
      <c r="E102" s="8">
        <f t="shared" si="8"/>
        <v>1.009931302270012</v>
      </c>
      <c r="F102" s="10">
        <f t="shared" si="7"/>
        <v>1</v>
      </c>
      <c r="G102" s="8">
        <f t="shared" si="5"/>
        <v>7.1091771731776794E-4</v>
      </c>
      <c r="H102" s="8">
        <f t="shared" si="9"/>
        <v>1.1476544405808364</v>
      </c>
      <c r="W102" s="1">
        <v>43049</v>
      </c>
      <c r="X102">
        <v>7.8753029582590505E-4</v>
      </c>
    </row>
    <row r="103" spans="1:24">
      <c r="A103" s="6">
        <v>43250</v>
      </c>
      <c r="B103" s="11">
        <v>7.6587404631080702E-4</v>
      </c>
      <c r="C103" s="7">
        <v>270.5</v>
      </c>
      <c r="D103" s="8">
        <f t="shared" si="6"/>
        <v>6.0998151571163665E-3</v>
      </c>
      <c r="E103" s="8">
        <f t="shared" si="8"/>
        <v>1.0160916965352449</v>
      </c>
      <c r="F103" s="10">
        <f t="shared" si="7"/>
        <v>1</v>
      </c>
      <c r="G103" s="8">
        <f t="shared" si="5"/>
        <v>6.1694226574077844E-3</v>
      </c>
      <c r="H103" s="8">
        <f t="shared" si="9"/>
        <v>1.1547348058894304</v>
      </c>
      <c r="W103" s="1">
        <v>43052</v>
      </c>
      <c r="X103">
        <v>7.8753029582590505E-4</v>
      </c>
    </row>
    <row r="104" spans="1:24">
      <c r="A104" s="6">
        <v>43251</v>
      </c>
      <c r="B104" s="11">
        <v>7.6587404631080702E-4</v>
      </c>
      <c r="C104" s="7">
        <v>272.14999999999998</v>
      </c>
      <c r="D104" s="8">
        <f t="shared" si="6"/>
        <v>9.553555024804254E-4</v>
      </c>
      <c r="E104" s="8">
        <f t="shared" si="8"/>
        <v>1.0170624253285545</v>
      </c>
      <c r="F104" s="10">
        <f t="shared" si="7"/>
        <v>1</v>
      </c>
      <c r="G104" s="8">
        <f t="shared" si="5"/>
        <v>9.6625745716338526E-4</v>
      </c>
      <c r="H104" s="8">
        <f t="shared" si="9"/>
        <v>1.1558505770066672</v>
      </c>
      <c r="W104" s="1">
        <v>43053</v>
      </c>
      <c r="X104">
        <v>7.8753029582590505E-4</v>
      </c>
    </row>
    <row r="105" spans="1:24">
      <c r="A105" s="6">
        <v>43252</v>
      </c>
      <c r="B105" s="11">
        <v>8.0711211822379004E-4</v>
      </c>
      <c r="C105" s="7">
        <v>272.41000000000003</v>
      </c>
      <c r="D105" s="8">
        <f t="shared" si="6"/>
        <v>7.7823868433609172E-3</v>
      </c>
      <c r="E105" s="8">
        <f t="shared" si="8"/>
        <v>1.0249775985663081</v>
      </c>
      <c r="F105" s="10">
        <f t="shared" si="7"/>
        <v>1</v>
      </c>
      <c r="G105" s="8">
        <f t="shared" si="5"/>
        <v>7.8711948613932638E-3</v>
      </c>
      <c r="H105" s="8">
        <f t="shared" si="9"/>
        <v>1.1649485021289403</v>
      </c>
      <c r="W105" s="1">
        <v>43054</v>
      </c>
      <c r="X105">
        <v>7.8753029582590505E-4</v>
      </c>
    </row>
    <row r="106" spans="1:24">
      <c r="A106" s="6">
        <v>43255</v>
      </c>
      <c r="B106" s="11">
        <v>7.6587404631080702E-4</v>
      </c>
      <c r="C106" s="7">
        <v>274.52999999999997</v>
      </c>
      <c r="D106" s="8">
        <f t="shared" si="6"/>
        <v>1.8941463592322832E-3</v>
      </c>
      <c r="E106" s="8">
        <f t="shared" si="8"/>
        <v>1.0269190561529271</v>
      </c>
      <c r="F106" s="10">
        <f t="shared" si="7"/>
        <v>1</v>
      </c>
      <c r="G106" s="8">
        <f t="shared" si="5"/>
        <v>1.9157612426109099E-3</v>
      </c>
      <c r="H106" s="8">
        <f t="shared" si="9"/>
        <v>1.1671802653189565</v>
      </c>
      <c r="W106" s="1">
        <v>43055</v>
      </c>
      <c r="X106">
        <v>7.8753029582590505E-4</v>
      </c>
    </row>
    <row r="107" spans="1:24">
      <c r="A107" s="6">
        <v>43256</v>
      </c>
      <c r="B107" s="11">
        <v>7.6587404631080702E-4</v>
      </c>
      <c r="C107" s="7">
        <v>275.05</v>
      </c>
      <c r="D107" s="8">
        <f t="shared" si="6"/>
        <v>2.6904199236502785E-3</v>
      </c>
      <c r="E107" s="8">
        <f t="shared" si="8"/>
        <v>1.0296818996415771</v>
      </c>
      <c r="F107" s="10">
        <f t="shared" si="7"/>
        <v>1</v>
      </c>
      <c r="G107" s="8">
        <f t="shared" si="5"/>
        <v>2.7211214122685101E-3</v>
      </c>
      <c r="H107" s="8">
        <f t="shared" si="9"/>
        <v>1.1703563045308931</v>
      </c>
      <c r="W107" s="1">
        <v>43056</v>
      </c>
      <c r="X107">
        <v>7.8753029582590505E-4</v>
      </c>
    </row>
    <row r="108" spans="1:24">
      <c r="A108" s="6">
        <v>43257</v>
      </c>
      <c r="B108" s="11">
        <v>7.6587404631080702E-4</v>
      </c>
      <c r="C108" s="7">
        <v>275.79000000000002</v>
      </c>
      <c r="D108" s="8">
        <f t="shared" si="6"/>
        <v>7.8320461220492688E-3</v>
      </c>
      <c r="E108" s="8">
        <f t="shared" si="8"/>
        <v>1.0377464157706093</v>
      </c>
      <c r="F108" s="10">
        <f t="shared" si="7"/>
        <v>1</v>
      </c>
      <c r="G108" s="8">
        <f t="shared" si="5"/>
        <v>7.9214208225411222E-3</v>
      </c>
      <c r="H108" s="8">
        <f t="shared" si="9"/>
        <v>1.1796271893313963</v>
      </c>
      <c r="W108" s="1">
        <v>43059</v>
      </c>
      <c r="X108">
        <v>7.5613816123559199E-4</v>
      </c>
    </row>
    <row r="109" spans="1:24">
      <c r="A109" s="6">
        <v>43258</v>
      </c>
      <c r="B109" s="11">
        <v>7.6587404631080702E-4</v>
      </c>
      <c r="C109" s="7">
        <v>277.95</v>
      </c>
      <c r="D109" s="8">
        <f t="shared" si="6"/>
        <v>-3.9575463212806836E-3</v>
      </c>
      <c r="E109" s="8">
        <f t="shared" si="8"/>
        <v>1.0336394862604541</v>
      </c>
      <c r="F109" s="10">
        <f t="shared" si="7"/>
        <v>1</v>
      </c>
      <c r="G109" s="8">
        <f t="shared" si="5"/>
        <v>-4.0027075105325358E-3</v>
      </c>
      <c r="H109" s="8">
        <f t="shared" si="9"/>
        <v>1.1749054867210311</v>
      </c>
      <c r="W109" s="1">
        <v>43060</v>
      </c>
      <c r="X109">
        <v>3.1194360379930701E-4</v>
      </c>
    </row>
    <row r="110" spans="1:24">
      <c r="A110" s="6">
        <v>43259</v>
      </c>
      <c r="B110" s="11">
        <v>8.0711211822379004E-4</v>
      </c>
      <c r="C110" s="7">
        <v>276.85000000000002</v>
      </c>
      <c r="D110" s="8">
        <f t="shared" si="6"/>
        <v>5.7431822286435792E-3</v>
      </c>
      <c r="E110" s="8">
        <f t="shared" si="8"/>
        <v>1.0395758661887693</v>
      </c>
      <c r="F110" s="10">
        <f t="shared" si="7"/>
        <v>1</v>
      </c>
      <c r="G110" s="8">
        <f t="shared" si="5"/>
        <v>5.8087200438653383E-3</v>
      </c>
      <c r="H110" s="8">
        <f t="shared" si="9"/>
        <v>1.1817301837713947</v>
      </c>
      <c r="W110" s="1">
        <v>43061</v>
      </c>
      <c r="X110">
        <v>7.0600421791290895E-4</v>
      </c>
    </row>
    <row r="111" spans="1:24">
      <c r="A111" s="6">
        <v>43262</v>
      </c>
      <c r="B111" s="11">
        <v>7.6587404631080702E-4</v>
      </c>
      <c r="C111" s="7">
        <v>278.44</v>
      </c>
      <c r="D111" s="8">
        <f t="shared" si="6"/>
        <v>2.1189484269500611E-3</v>
      </c>
      <c r="E111" s="8">
        <f t="shared" si="8"/>
        <v>1.0417786738351253</v>
      </c>
      <c r="F111" s="10">
        <f t="shared" si="7"/>
        <v>1</v>
      </c>
      <c r="G111" s="8">
        <f t="shared" si="5"/>
        <v>2.1431286192095515E-3</v>
      </c>
      <c r="H111" s="8">
        <f t="shared" si="9"/>
        <v>1.184262783548419</v>
      </c>
      <c r="W111" s="1">
        <v>43063</v>
      </c>
      <c r="X111">
        <v>7.8753029582590505E-4</v>
      </c>
    </row>
    <row r="112" spans="1:24">
      <c r="A112" s="6">
        <v>43263</v>
      </c>
      <c r="B112" s="11">
        <v>7.6587404631080702E-4</v>
      </c>
      <c r="C112" s="7">
        <v>279.02999999999997</v>
      </c>
      <c r="D112" s="8">
        <f t="shared" si="6"/>
        <v>5.7341504497733227E-4</v>
      </c>
      <c r="E112" s="8">
        <f t="shared" si="8"/>
        <v>1.0423760454002391</v>
      </c>
      <c r="F112" s="10">
        <f t="shared" si="7"/>
        <v>1</v>
      </c>
      <c r="G112" s="8">
        <f t="shared" si="5"/>
        <v>5.7995851996506156E-4</v>
      </c>
      <c r="H112" s="8">
        <f t="shared" si="9"/>
        <v>1.1849496068396155</v>
      </c>
      <c r="W112" s="1">
        <v>43066</v>
      </c>
      <c r="X112">
        <v>7.8753029582590505E-4</v>
      </c>
    </row>
    <row r="113" spans="1:24">
      <c r="A113" s="6">
        <v>43264</v>
      </c>
      <c r="B113" s="11">
        <v>7.6587404631080702E-4</v>
      </c>
      <c r="C113" s="7">
        <v>279.19</v>
      </c>
      <c r="D113" s="8">
        <f t="shared" si="6"/>
        <v>-6.4472223217166386E-4</v>
      </c>
      <c r="E113" s="8">
        <f t="shared" si="8"/>
        <v>1.0417040023894863</v>
      </c>
      <c r="F113" s="10">
        <f t="shared" si="7"/>
        <v>1</v>
      </c>
      <c r="G113" s="8">
        <f t="shared" si="5"/>
        <v>-6.5207942280905823E-4</v>
      </c>
      <c r="H113" s="8">
        <f t="shared" si="9"/>
        <v>1.1841769255839296</v>
      </c>
      <c r="W113" s="1">
        <v>43067</v>
      </c>
      <c r="X113">
        <v>7.5613816123559199E-4</v>
      </c>
    </row>
    <row r="114" spans="1:24">
      <c r="A114" s="6">
        <v>43265</v>
      </c>
      <c r="B114" s="11">
        <v>7.6587404631080702E-4</v>
      </c>
      <c r="C114" s="7">
        <v>279.01</v>
      </c>
      <c r="D114" s="8">
        <f t="shared" si="6"/>
        <v>-8.637683237159844E-3</v>
      </c>
      <c r="E114" s="8">
        <f t="shared" si="8"/>
        <v>1.0327060931899643</v>
      </c>
      <c r="F114" s="10">
        <f t="shared" si="7"/>
        <v>1</v>
      </c>
      <c r="G114" s="8">
        <f t="shared" si="5"/>
        <v>-8.7362513942205264E-3</v>
      </c>
      <c r="H114" s="8">
        <f t="shared" si="9"/>
        <v>1.1738316582667931</v>
      </c>
      <c r="W114" s="1">
        <v>43068</v>
      </c>
      <c r="X114">
        <v>7.8753029582590505E-4</v>
      </c>
    </row>
    <row r="115" spans="1:24">
      <c r="A115" s="6">
        <v>43266</v>
      </c>
      <c r="B115" s="11">
        <v>8.0711211822379004E-4</v>
      </c>
      <c r="C115" s="7">
        <v>276.60000000000002</v>
      </c>
      <c r="D115" s="8">
        <f t="shared" si="6"/>
        <v>-4.0130151843818275E-3</v>
      </c>
      <c r="E115" s="8">
        <f t="shared" si="8"/>
        <v>1.0285618279569895</v>
      </c>
      <c r="F115" s="10">
        <f t="shared" si="7"/>
        <v>1</v>
      </c>
      <c r="G115" s="8">
        <f t="shared" si="5"/>
        <v>-4.0588093516510495E-3</v>
      </c>
      <c r="H115" s="8">
        <f t="shared" si="9"/>
        <v>1.1690672993549558</v>
      </c>
      <c r="W115" s="1">
        <v>43069</v>
      </c>
      <c r="X115">
        <v>7.5613816123559199E-4</v>
      </c>
    </row>
    <row r="116" spans="1:24">
      <c r="A116" s="6">
        <v>43269</v>
      </c>
      <c r="B116" s="11">
        <v>7.6587404631080702E-4</v>
      </c>
      <c r="C116" s="7">
        <v>275.49</v>
      </c>
      <c r="D116" s="8">
        <f t="shared" si="6"/>
        <v>-5.4085447747649973E-3</v>
      </c>
      <c r="E116" s="8">
        <f t="shared" si="8"/>
        <v>1.0229988052568699</v>
      </c>
      <c r="F116" s="10">
        <f t="shared" si="7"/>
        <v>1</v>
      </c>
      <c r="G116" s="8">
        <f t="shared" si="5"/>
        <v>-5.4702639043268803E-3</v>
      </c>
      <c r="H116" s="8">
        <f t="shared" si="9"/>
        <v>1.1626721927055654</v>
      </c>
      <c r="W116" s="1">
        <v>43070</v>
      </c>
      <c r="X116">
        <v>7.8753029582590505E-4</v>
      </c>
    </row>
    <row r="117" spans="1:24">
      <c r="A117" s="6">
        <v>43270</v>
      </c>
      <c r="B117" s="11">
        <v>7.6587404631080702E-4</v>
      </c>
      <c r="C117" s="7">
        <v>274</v>
      </c>
      <c r="D117" s="8">
        <f t="shared" si="6"/>
        <v>8.2846715328466491E-3</v>
      </c>
      <c r="E117" s="8">
        <f t="shared" si="8"/>
        <v>1.0314740143369177</v>
      </c>
      <c r="F117" s="10">
        <f t="shared" si="7"/>
        <v>1</v>
      </c>
      <c r="G117" s="8">
        <f t="shared" si="5"/>
        <v>8.3792113281163701E-3</v>
      </c>
      <c r="H117" s="8">
        <f t="shared" si="9"/>
        <v>1.17241446871357</v>
      </c>
      <c r="W117" s="1">
        <v>43073</v>
      </c>
      <c r="X117">
        <v>7.5613816123559199E-4</v>
      </c>
    </row>
    <row r="118" spans="1:24">
      <c r="A118" s="6">
        <v>43271</v>
      </c>
      <c r="B118" s="11">
        <v>8.0711211822379004E-4</v>
      </c>
      <c r="C118" s="7">
        <v>276.27</v>
      </c>
      <c r="D118" s="8">
        <f t="shared" si="6"/>
        <v>-1.1220907083650136E-3</v>
      </c>
      <c r="E118" s="8">
        <f t="shared" si="8"/>
        <v>1.0303166069295102</v>
      </c>
      <c r="F118" s="10">
        <f t="shared" si="7"/>
        <v>1</v>
      </c>
      <c r="G118" s="8">
        <f t="shared" si="5"/>
        <v>-1.1348953470790889E-3</v>
      </c>
      <c r="H118" s="8">
        <f t="shared" si="9"/>
        <v>1.1710839009881788</v>
      </c>
      <c r="W118" s="1">
        <v>43074</v>
      </c>
      <c r="X118">
        <v>7.8753029582590505E-4</v>
      </c>
    </row>
    <row r="119" spans="1:24">
      <c r="A119" s="6">
        <v>43272</v>
      </c>
      <c r="B119" s="11">
        <v>7.6587404631080702E-4</v>
      </c>
      <c r="C119" s="7">
        <v>275.95999999999998</v>
      </c>
      <c r="D119" s="8">
        <f t="shared" si="6"/>
        <v>-1.0871140745033865E-3</v>
      </c>
      <c r="E119" s="8">
        <f t="shared" si="8"/>
        <v>1.0291965352449226</v>
      </c>
      <c r="F119" s="10">
        <f t="shared" si="7"/>
        <v>1</v>
      </c>
      <c r="G119" s="8">
        <f t="shared" si="5"/>
        <v>-1.0995195804586804E-3</v>
      </c>
      <c r="H119" s="8">
        <f t="shared" si="9"/>
        <v>1.1697962713086822</v>
      </c>
      <c r="W119" s="1">
        <v>43075</v>
      </c>
      <c r="X119">
        <v>7.8753029582590505E-4</v>
      </c>
    </row>
    <row r="120" spans="1:24">
      <c r="A120" s="6">
        <v>43273</v>
      </c>
      <c r="B120" s="11">
        <v>8.0711211822379004E-4</v>
      </c>
      <c r="C120" s="7">
        <v>275.66000000000003</v>
      </c>
      <c r="D120" s="8">
        <f t="shared" si="6"/>
        <v>-8.0533991148517264E-3</v>
      </c>
      <c r="E120" s="8">
        <f t="shared" si="8"/>
        <v>1.0209080047789727</v>
      </c>
      <c r="F120" s="10">
        <f t="shared" si="7"/>
        <v>1</v>
      </c>
      <c r="G120" s="8">
        <f t="shared" si="5"/>
        <v>-8.1452997654115969E-3</v>
      </c>
      <c r="H120" s="8">
        <f t="shared" si="9"/>
        <v>1.1602679300144123</v>
      </c>
      <c r="W120" s="1">
        <v>43076</v>
      </c>
      <c r="X120">
        <v>7.8753029582590505E-4</v>
      </c>
    </row>
    <row r="121" spans="1:24">
      <c r="A121" s="6">
        <v>43276</v>
      </c>
      <c r="B121" s="11">
        <v>8.5189591307313595E-4</v>
      </c>
      <c r="C121" s="7">
        <v>273.44</v>
      </c>
      <c r="D121" s="8">
        <f t="shared" si="6"/>
        <v>-6.582796957285004E-3</v>
      </c>
      <c r="E121" s="8">
        <f t="shared" si="8"/>
        <v>1.0141875746714457</v>
      </c>
      <c r="F121" s="10">
        <f t="shared" si="7"/>
        <v>1</v>
      </c>
      <c r="G121" s="8">
        <f t="shared" si="5"/>
        <v>-6.657915961602371E-3</v>
      </c>
      <c r="H121" s="8">
        <f t="shared" si="9"/>
        <v>1.1525429636434341</v>
      </c>
      <c r="W121" s="1">
        <v>43077</v>
      </c>
      <c r="X121">
        <v>7.5613816123559199E-4</v>
      </c>
    </row>
    <row r="122" spans="1:24">
      <c r="A122" s="6">
        <v>43277</v>
      </c>
      <c r="B122" s="11">
        <v>7.6587404631080702E-4</v>
      </c>
      <c r="C122" s="7">
        <v>271.64</v>
      </c>
      <c r="D122" s="8">
        <f t="shared" si="6"/>
        <v>2.2824326314239605E-3</v>
      </c>
      <c r="E122" s="8">
        <f t="shared" si="8"/>
        <v>1.0165023894862606</v>
      </c>
      <c r="F122" s="10">
        <f t="shared" si="7"/>
        <v>1</v>
      </c>
      <c r="G122" s="8">
        <f t="shared" si="5"/>
        <v>2.3084784091999696E-3</v>
      </c>
      <c r="H122" s="8">
        <f t="shared" si="9"/>
        <v>1.1552035841906805</v>
      </c>
      <c r="W122" s="1">
        <v>43080</v>
      </c>
      <c r="X122">
        <v>7.0600421791290895E-4</v>
      </c>
    </row>
    <row r="123" spans="1:24">
      <c r="A123" s="6">
        <v>43278</v>
      </c>
      <c r="B123" s="11">
        <v>7.6587404631080702E-4</v>
      </c>
      <c r="C123" s="7">
        <v>272.26</v>
      </c>
      <c r="D123" s="8">
        <f t="shared" si="6"/>
        <v>-1.0908690222581247E-2</v>
      </c>
      <c r="E123" s="8">
        <f t="shared" si="8"/>
        <v>1.0054136798088413</v>
      </c>
      <c r="F123" s="10">
        <f t="shared" si="7"/>
        <v>1</v>
      </c>
      <c r="G123" s="8">
        <f t="shared" si="5"/>
        <v>-1.1033173774670764E-2</v>
      </c>
      <c r="H123" s="8">
        <f t="shared" si="9"/>
        <v>1.1424580223011822</v>
      </c>
      <c r="W123" s="1">
        <v>43081</v>
      </c>
      <c r="X123">
        <v>5.7932868341556702E-4</v>
      </c>
    </row>
    <row r="124" spans="1:24">
      <c r="A124" s="6">
        <v>43279</v>
      </c>
      <c r="B124" s="11">
        <v>7.6587404631080702E-4</v>
      </c>
      <c r="C124" s="7">
        <v>269.29000000000002</v>
      </c>
      <c r="D124" s="8">
        <f t="shared" si="6"/>
        <v>1.0509116565784038E-2</v>
      </c>
      <c r="E124" s="8">
        <f t="shared" si="8"/>
        <v>1.0159796893667863</v>
      </c>
      <c r="F124" s="10">
        <f t="shared" si="7"/>
        <v>1</v>
      </c>
      <c r="G124" s="8">
        <f t="shared" si="5"/>
        <v>1.0629040418486679E-2</v>
      </c>
      <c r="H124" s="8">
        <f t="shared" si="9"/>
        <v>1.154601254796646</v>
      </c>
      <c r="W124" s="1">
        <v>43082</v>
      </c>
      <c r="X124">
        <v>7.5613816123559199E-4</v>
      </c>
    </row>
    <row r="125" spans="1:24">
      <c r="A125" s="6">
        <v>43280</v>
      </c>
      <c r="B125" s="11">
        <v>7.6587404631080702E-4</v>
      </c>
      <c r="C125" s="7">
        <v>272.12</v>
      </c>
      <c r="D125" s="8">
        <f t="shared" si="6"/>
        <v>-9.5913567543731201E-3</v>
      </c>
      <c r="E125" s="8">
        <f t="shared" si="8"/>
        <v>1.0062350657108723</v>
      </c>
      <c r="F125" s="10">
        <f t="shared" si="7"/>
        <v>1</v>
      </c>
      <c r="G125" s="8">
        <f t="shared" si="5"/>
        <v>-9.7008076722908919E-3</v>
      </c>
      <c r="H125" s="8">
        <f t="shared" si="9"/>
        <v>1.1434006900856781</v>
      </c>
      <c r="W125" s="1">
        <v>43083</v>
      </c>
      <c r="X125">
        <v>7.8753029582590505E-4</v>
      </c>
    </row>
    <row r="126" spans="1:24">
      <c r="A126" s="6">
        <v>43283</v>
      </c>
      <c r="B126" s="11">
        <v>7.6587404631080702E-4</v>
      </c>
      <c r="C126" s="7">
        <v>269.51</v>
      </c>
      <c r="D126" s="8">
        <f t="shared" si="6"/>
        <v>1.2467069867537433E-2</v>
      </c>
      <c r="E126" s="8">
        <f t="shared" si="8"/>
        <v>1.0187798685782559</v>
      </c>
      <c r="F126" s="10">
        <f t="shared" si="7"/>
        <v>1</v>
      </c>
      <c r="G126" s="8">
        <f t="shared" si="5"/>
        <v>1.2609336730890713E-2</v>
      </c>
      <c r="H126" s="8">
        <f t="shared" si="9"/>
        <v>1.1578182144053013</v>
      </c>
      <c r="W126" s="1">
        <v>43084</v>
      </c>
      <c r="X126">
        <v>7.8753029582590505E-4</v>
      </c>
    </row>
    <row r="127" spans="1:24">
      <c r="A127" s="6">
        <v>43284</v>
      </c>
      <c r="B127" s="11">
        <v>7.6587404631080702E-4</v>
      </c>
      <c r="C127" s="7">
        <v>272.87</v>
      </c>
      <c r="D127" s="8">
        <f t="shared" si="6"/>
        <v>-2.5653241470296796E-3</v>
      </c>
      <c r="E127" s="8">
        <f t="shared" si="8"/>
        <v>1.0161663679808843</v>
      </c>
      <c r="F127" s="10">
        <f t="shared" si="7"/>
        <v>1</v>
      </c>
      <c r="G127" s="8">
        <f t="shared" si="5"/>
        <v>-2.5945981162750634E-3</v>
      </c>
      <c r="H127" s="8">
        <f t="shared" si="9"/>
        <v>1.1548141414472164</v>
      </c>
      <c r="W127" s="1">
        <v>43087</v>
      </c>
      <c r="X127">
        <v>2.8190884572114197E-4</v>
      </c>
    </row>
    <row r="128" spans="1:24">
      <c r="A128" s="6">
        <v>43286</v>
      </c>
      <c r="B128" s="11">
        <v>7.6587404631080702E-4</v>
      </c>
      <c r="C128" s="7">
        <v>272.17</v>
      </c>
      <c r="D128" s="8">
        <f t="shared" si="6"/>
        <v>3.5639490024615881E-3</v>
      </c>
      <c r="E128" s="8">
        <f t="shared" si="8"/>
        <v>1.0197879330943846</v>
      </c>
      <c r="F128" s="10">
        <f t="shared" si="7"/>
        <v>1</v>
      </c>
      <c r="G128" s="8">
        <f t="shared" si="5"/>
        <v>3.6046186907779665E-3</v>
      </c>
      <c r="H128" s="8">
        <f t="shared" si="9"/>
        <v>1.1589768060858516</v>
      </c>
      <c r="W128" s="1">
        <v>43088</v>
      </c>
      <c r="X128">
        <v>7.5613816123559199E-4</v>
      </c>
    </row>
    <row r="129" spans="1:24">
      <c r="A129" s="6">
        <v>43287</v>
      </c>
      <c r="B129" s="11">
        <v>7.6587404631080702E-4</v>
      </c>
      <c r="C129" s="7">
        <v>273.14</v>
      </c>
      <c r="D129" s="8">
        <f t="shared" si="6"/>
        <v>1.248444021380986E-2</v>
      </c>
      <c r="E129" s="8">
        <f t="shared" si="8"/>
        <v>1.032519414575866</v>
      </c>
      <c r="F129" s="10">
        <f t="shared" si="7"/>
        <v>1</v>
      </c>
      <c r="G129" s="8">
        <f t="shared" si="5"/>
        <v>1.2626905297330814E-2</v>
      </c>
      <c r="H129" s="8">
        <f t="shared" si="9"/>
        <v>1.1736110964581008</v>
      </c>
      <c r="W129" s="1">
        <v>43089</v>
      </c>
      <c r="X129">
        <v>7.8753029582590505E-4</v>
      </c>
    </row>
    <row r="130" spans="1:24">
      <c r="A130" s="6">
        <v>43290</v>
      </c>
      <c r="B130" s="11">
        <v>7.6587404631080702E-4</v>
      </c>
      <c r="C130" s="7">
        <v>276.55</v>
      </c>
      <c r="D130" s="8">
        <f t="shared" si="6"/>
        <v>6.7257277165070099E-3</v>
      </c>
      <c r="E130" s="8">
        <f t="shared" si="8"/>
        <v>1.0394638590203105</v>
      </c>
      <c r="F130" s="10">
        <f t="shared" si="7"/>
        <v>1</v>
      </c>
      <c r="G130" s="8">
        <f t="shared" ref="G130:G193" si="10">F130*D130*$O$2</f>
        <v>6.8024777625212045E-3</v>
      </c>
      <c r="H130" s="8">
        <f t="shared" si="9"/>
        <v>1.1815945598436053</v>
      </c>
      <c r="W130" s="1">
        <v>43090</v>
      </c>
      <c r="X130">
        <v>7.8753029582590505E-4</v>
      </c>
    </row>
    <row r="131" spans="1:24">
      <c r="A131" s="6">
        <v>43291</v>
      </c>
      <c r="B131" s="11">
        <v>7.6587404631080702E-4</v>
      </c>
      <c r="C131" s="7">
        <v>278.41000000000003</v>
      </c>
      <c r="D131" s="8">
        <f t="shared" ref="D131:D194" si="11">(C132-C131)/C131</f>
        <v>-4.5256995079201454E-3</v>
      </c>
      <c r="E131" s="8">
        <f t="shared" si="8"/>
        <v>1.0347595579450415</v>
      </c>
      <c r="F131" s="10">
        <f t="shared" ref="F131:F194" si="12">IF(B131&gt;0,IF(B131&gt;_xlfn.QUARTILE.EXC(B:B,2)-0.00001,1,0.75),-1)</f>
        <v>1</v>
      </c>
      <c r="G131" s="8">
        <f t="shared" si="10"/>
        <v>-4.5773441269294441E-3</v>
      </c>
      <c r="H131" s="8">
        <f t="shared" si="9"/>
        <v>1.1761859949246933</v>
      </c>
      <c r="W131" s="1">
        <v>43091</v>
      </c>
      <c r="X131">
        <v>7.8753029582590505E-4</v>
      </c>
    </row>
    <row r="132" spans="1:24">
      <c r="A132" s="6">
        <v>43292</v>
      </c>
      <c r="B132" s="11">
        <v>7.6587404631080702E-4</v>
      </c>
      <c r="C132" s="7">
        <v>277.14999999999998</v>
      </c>
      <c r="D132" s="8">
        <f t="shared" si="11"/>
        <v>4.0772145047807884E-3</v>
      </c>
      <c r="E132" s="8">
        <f t="shared" ref="E132:E195" si="13">(D132+1)*E131</f>
        <v>1.0389784946236555</v>
      </c>
      <c r="F132" s="10">
        <f t="shared" si="12"/>
        <v>1</v>
      </c>
      <c r="G132" s="8">
        <f t="shared" si="10"/>
        <v>4.1237412769074165E-3</v>
      </c>
      <c r="H132" s="8">
        <f t="shared" ref="H132:H195" si="14">(G132+1)*H131</f>
        <v>1.1810362816612847</v>
      </c>
      <c r="W132" s="1">
        <v>43095</v>
      </c>
      <c r="X132">
        <v>7.8753029582590505E-4</v>
      </c>
    </row>
    <row r="133" spans="1:24">
      <c r="A133" s="6">
        <v>43293</v>
      </c>
      <c r="B133" s="11">
        <v>7.6587404631080702E-4</v>
      </c>
      <c r="C133" s="7">
        <v>278.27999999999997</v>
      </c>
      <c r="D133" s="8">
        <f t="shared" si="11"/>
        <v>3.1982176225386059E-3</v>
      </c>
      <c r="E133" s="8">
        <f t="shared" si="13"/>
        <v>1.0423013739545997</v>
      </c>
      <c r="F133" s="10">
        <f t="shared" si="12"/>
        <v>1</v>
      </c>
      <c r="G133" s="8">
        <f t="shared" si="10"/>
        <v>3.2347137996126202E-3</v>
      </c>
      <c r="H133" s="8">
        <f t="shared" si="14"/>
        <v>1.1848565960194177</v>
      </c>
      <c r="W133" s="1">
        <v>43096</v>
      </c>
      <c r="X133">
        <v>7.8753029582590505E-4</v>
      </c>
    </row>
    <row r="134" spans="1:24">
      <c r="A134" s="6">
        <v>43294</v>
      </c>
      <c r="B134" s="11">
        <v>7.6587404631080702E-4</v>
      </c>
      <c r="C134" s="7">
        <v>279.17</v>
      </c>
      <c r="D134" s="8">
        <f t="shared" si="11"/>
        <v>1.6835619873194485E-3</v>
      </c>
      <c r="E134" s="8">
        <f t="shared" si="13"/>
        <v>1.0440561529271204</v>
      </c>
      <c r="F134" s="10">
        <f t="shared" si="12"/>
        <v>1</v>
      </c>
      <c r="G134" s="8">
        <f t="shared" si="10"/>
        <v>1.7027738057933642E-3</v>
      </c>
      <c r="H134" s="8">
        <f t="shared" si="14"/>
        <v>1.186874138794741</v>
      </c>
      <c r="W134" s="1">
        <v>43097</v>
      </c>
      <c r="X134">
        <v>7.5613816123559199E-4</v>
      </c>
    </row>
    <row r="135" spans="1:24">
      <c r="A135" s="6">
        <v>43297</v>
      </c>
      <c r="B135" s="11">
        <v>7.6587404631080702E-4</v>
      </c>
      <c r="C135" s="7">
        <v>279.64</v>
      </c>
      <c r="D135" s="8">
        <f t="shared" si="11"/>
        <v>-4.1839507938776967E-3</v>
      </c>
      <c r="E135" s="8">
        <f t="shared" si="13"/>
        <v>1.0396878733572281</v>
      </c>
      <c r="F135" s="10">
        <f t="shared" si="12"/>
        <v>1</v>
      </c>
      <c r="G135" s="8">
        <f t="shared" si="10"/>
        <v>-4.2316955777117367E-3</v>
      </c>
      <c r="H135" s="8">
        <f t="shared" si="14"/>
        <v>1.1818516487503028</v>
      </c>
      <c r="W135" s="1">
        <v>43098</v>
      </c>
      <c r="X135">
        <v>7.5613816123559199E-4</v>
      </c>
    </row>
    <row r="136" spans="1:24">
      <c r="A136" s="6">
        <v>43298</v>
      </c>
      <c r="B136" s="11">
        <v>7.6587404631080702E-4</v>
      </c>
      <c r="C136" s="7">
        <v>278.47000000000003</v>
      </c>
      <c r="D136" s="8">
        <f t="shared" si="11"/>
        <v>7.5052968003733785E-3</v>
      </c>
      <c r="E136" s="8">
        <f>(D136+1)*E135</f>
        <v>1.0474910394265233</v>
      </c>
      <c r="F136" s="10">
        <f t="shared" si="12"/>
        <v>1</v>
      </c>
      <c r="G136" s="8">
        <f t="shared" si="10"/>
        <v>7.5909428299271893E-3</v>
      </c>
      <c r="H136" s="8">
        <f t="shared" si="14"/>
        <v>1.1908230170494216</v>
      </c>
      <c r="W136" s="1">
        <v>43102</v>
      </c>
      <c r="X136">
        <v>5.3918193853234495E-4</v>
      </c>
    </row>
    <row r="137" spans="1:24">
      <c r="A137" s="6">
        <v>43299</v>
      </c>
      <c r="B137" s="11">
        <v>8.0711211822379004E-4</v>
      </c>
      <c r="C137" s="7">
        <v>280.56</v>
      </c>
      <c r="D137" s="8">
        <f t="shared" si="11"/>
        <v>-8.9107499287140006E-4</v>
      </c>
      <c r="E137" s="8">
        <f t="shared" si="13"/>
        <v>1.0465576463560335</v>
      </c>
      <c r="F137" s="10">
        <f t="shared" si="12"/>
        <v>1</v>
      </c>
      <c r="G137" s="8">
        <f t="shared" si="10"/>
        <v>-9.0124341621347615E-4</v>
      </c>
      <c r="H137" s="8">
        <f t="shared" si="14"/>
        <v>1.1897497956454304</v>
      </c>
      <c r="W137" s="1">
        <v>43103</v>
      </c>
      <c r="X137">
        <v>1.0856397483010401E-4</v>
      </c>
    </row>
    <row r="138" spans="1:24">
      <c r="A138" s="6">
        <v>43300</v>
      </c>
      <c r="B138" s="11">
        <v>7.6587404631080702E-4</v>
      </c>
      <c r="C138" s="7">
        <v>280.31</v>
      </c>
      <c r="D138" s="8">
        <f t="shared" si="11"/>
        <v>-1.9264385858514519E-3</v>
      </c>
      <c r="E138" s="8">
        <f t="shared" si="13"/>
        <v>1.0445415173237755</v>
      </c>
      <c r="F138" s="10">
        <f t="shared" si="12"/>
        <v>1</v>
      </c>
      <c r="G138" s="8">
        <f t="shared" si="10"/>
        <v>-1.9484219691134205E-3</v>
      </c>
      <c r="H138" s="8">
        <f t="shared" si="14"/>
        <v>1.1874316610058466</v>
      </c>
      <c r="W138" s="1">
        <v>43104</v>
      </c>
      <c r="X138">
        <v>7.0600421791290895E-4</v>
      </c>
    </row>
    <row r="139" spans="1:24">
      <c r="A139" s="6">
        <v>43301</v>
      </c>
      <c r="B139" s="11">
        <v>8.0711211822379004E-4</v>
      </c>
      <c r="C139" s="7">
        <v>279.77</v>
      </c>
      <c r="D139" s="8">
        <f t="shared" si="11"/>
        <v>-1.1437966901383036E-3</v>
      </c>
      <c r="E139" s="8">
        <f>(D139+1)*E138</f>
        <v>1.0433467741935485</v>
      </c>
      <c r="F139" s="10">
        <f t="shared" si="12"/>
        <v>1</v>
      </c>
      <c r="G139" s="8">
        <f t="shared" si="10"/>
        <v>-1.1568490247404824E-3</v>
      </c>
      <c r="H139" s="8">
        <f t="shared" si="14"/>
        <v>1.1860579818468662</v>
      </c>
      <c r="W139" s="1">
        <v>43105</v>
      </c>
      <c r="X139">
        <v>7.37396352503222E-4</v>
      </c>
    </row>
    <row r="140" spans="1:24">
      <c r="A140" s="6">
        <v>43304</v>
      </c>
      <c r="B140" s="11">
        <v>7.6587404631080702E-4</v>
      </c>
      <c r="C140" s="7">
        <v>279.45</v>
      </c>
      <c r="D140" s="8">
        <f t="shared" si="11"/>
        <v>8.3735909822867487E-3</v>
      </c>
      <c r="E140" s="8">
        <f t="shared" si="13"/>
        <v>1.0520833333333337</v>
      </c>
      <c r="F140" s="10">
        <f t="shared" si="12"/>
        <v>1</v>
      </c>
      <c r="G140" s="8">
        <f t="shared" si="10"/>
        <v>8.4691454739765082E-3</v>
      </c>
      <c r="H140" s="8">
        <f t="shared" si="14"/>
        <v>1.1961028794356983</v>
      </c>
      <c r="W140" s="1">
        <v>43108</v>
      </c>
      <c r="X140">
        <v>-1.06740545427002E-3</v>
      </c>
    </row>
    <row r="141" spans="1:24">
      <c r="A141" s="6">
        <v>43305</v>
      </c>
      <c r="B141" s="11">
        <v>7.6587404631080702E-4</v>
      </c>
      <c r="C141" s="7">
        <v>281.79000000000002</v>
      </c>
      <c r="D141" s="8">
        <f t="shared" si="11"/>
        <v>-1.6324213066469227E-3</v>
      </c>
      <c r="E141" s="8">
        <f t="shared" si="13"/>
        <v>1.0503658900836323</v>
      </c>
      <c r="F141" s="10">
        <f t="shared" si="12"/>
        <v>1</v>
      </c>
      <c r="G141" s="8">
        <f t="shared" si="10"/>
        <v>-1.6510495377738245E-3</v>
      </c>
      <c r="H141" s="8">
        <f t="shared" si="14"/>
        <v>1.1941280543294759</v>
      </c>
      <c r="W141" s="1">
        <v>43109</v>
      </c>
      <c r="X141">
        <v>7.5613816123559199E-4</v>
      </c>
    </row>
    <row r="142" spans="1:24">
      <c r="A142" s="6">
        <v>43306</v>
      </c>
      <c r="B142" s="11">
        <v>7.2993561335401799E-4</v>
      </c>
      <c r="C142" s="7">
        <v>281.33</v>
      </c>
      <c r="D142" s="8">
        <f t="shared" si="11"/>
        <v>6.646998187182329E-3</v>
      </c>
      <c r="E142" s="8">
        <f t="shared" si="13"/>
        <v>1.0573476702508964</v>
      </c>
      <c r="F142" s="10">
        <f t="shared" si="12"/>
        <v>0.75</v>
      </c>
      <c r="G142" s="8">
        <f t="shared" si="10"/>
        <v>5.0421373636103791E-3</v>
      </c>
      <c r="H142" s="8">
        <f t="shared" si="14"/>
        <v>1.200149012009146</v>
      </c>
      <c r="W142" s="1">
        <v>43110</v>
      </c>
      <c r="X142">
        <v>7.8753029582590505E-4</v>
      </c>
    </row>
    <row r="143" spans="1:24">
      <c r="A143" s="6">
        <v>43307</v>
      </c>
      <c r="B143" s="11">
        <v>8.0711211822379004E-4</v>
      </c>
      <c r="C143" s="7">
        <v>283.2</v>
      </c>
      <c r="D143" s="8">
        <f t="shared" si="11"/>
        <v>1.8008474576270866E-3</v>
      </c>
      <c r="E143" s="8">
        <f t="shared" si="13"/>
        <v>1.0592517921146956</v>
      </c>
      <c r="F143" s="10">
        <f t="shared" si="12"/>
        <v>1</v>
      </c>
      <c r="G143" s="8">
        <f t="shared" si="10"/>
        <v>1.8213976688552635E-3</v>
      </c>
      <c r="H143" s="8">
        <f t="shared" si="14"/>
        <v>1.2023349606218985</v>
      </c>
      <c r="W143" s="1">
        <v>43111</v>
      </c>
      <c r="X143">
        <v>7.8753029582590505E-4</v>
      </c>
    </row>
    <row r="144" spans="1:24">
      <c r="A144" s="6">
        <v>43308</v>
      </c>
      <c r="B144" s="11">
        <v>7.6587404631080702E-4</v>
      </c>
      <c r="C144" s="7">
        <v>283.70999999999998</v>
      </c>
      <c r="D144" s="8">
        <f t="shared" si="11"/>
        <v>-7.7543970956257752E-3</v>
      </c>
      <c r="E144" s="8">
        <f t="shared" si="13"/>
        <v>1.0510379330943851</v>
      </c>
      <c r="F144" s="10">
        <f t="shared" si="12"/>
        <v>1</v>
      </c>
      <c r="G144" s="8">
        <f t="shared" si="10"/>
        <v>-7.842885711131415E-3</v>
      </c>
      <c r="H144" s="8">
        <f t="shared" si="14"/>
        <v>1.1929051849392431</v>
      </c>
      <c r="W144" s="1">
        <v>43112</v>
      </c>
      <c r="X144">
        <v>5.9096594393695599E-4</v>
      </c>
    </row>
    <row r="145" spans="1:24">
      <c r="A145" s="6">
        <v>43311</v>
      </c>
      <c r="B145" s="11">
        <v>7.6587404631080702E-4</v>
      </c>
      <c r="C145" s="7">
        <v>281.51</v>
      </c>
      <c r="D145" s="8">
        <f t="shared" si="11"/>
        <v>-2.4865901744164989E-3</v>
      </c>
      <c r="E145" s="8">
        <f t="shared" si="13"/>
        <v>1.0484244324970136</v>
      </c>
      <c r="F145" s="10">
        <f t="shared" si="12"/>
        <v>1</v>
      </c>
      <c r="G145" s="8">
        <f t="shared" si="10"/>
        <v>-2.5149656779083389E-3</v>
      </c>
      <c r="H145" s="8">
        <f t="shared" si="14"/>
        <v>1.189905069342122</v>
      </c>
      <c r="W145" s="1">
        <v>43116</v>
      </c>
      <c r="X145">
        <v>7.5613816123559199E-4</v>
      </c>
    </row>
    <row r="146" spans="1:24">
      <c r="A146" s="6">
        <v>43312</v>
      </c>
      <c r="B146" s="11">
        <v>7.6587404631080702E-4</v>
      </c>
      <c r="C146" s="7">
        <v>280.81</v>
      </c>
      <c r="D146" s="8">
        <f t="shared" si="11"/>
        <v>2.6708450553755208E-3</v>
      </c>
      <c r="E146" s="8">
        <f t="shared" si="13"/>
        <v>1.0512246117084831</v>
      </c>
      <c r="F146" s="10">
        <f t="shared" si="12"/>
        <v>1</v>
      </c>
      <c r="G146" s="8">
        <f t="shared" si="10"/>
        <v>2.701323167118545E-3</v>
      </c>
      <c r="H146" s="8">
        <f t="shared" si="14"/>
        <v>1.1931193874726076</v>
      </c>
      <c r="W146" s="1">
        <v>43117</v>
      </c>
      <c r="X146">
        <v>7.8753029582590505E-4</v>
      </c>
    </row>
    <row r="147" spans="1:24">
      <c r="A147" s="6">
        <v>43313</v>
      </c>
      <c r="B147" s="11">
        <v>7.6587404631080702E-4</v>
      </c>
      <c r="C147" s="7">
        <v>281.56</v>
      </c>
      <c r="D147" s="8">
        <f t="shared" si="11"/>
        <v>-7.7070606620259123E-3</v>
      </c>
      <c r="E147" s="8">
        <f t="shared" si="13"/>
        <v>1.0431227598566313</v>
      </c>
      <c r="F147" s="10">
        <f t="shared" si="12"/>
        <v>1</v>
      </c>
      <c r="G147" s="8">
        <f t="shared" si="10"/>
        <v>-7.7950091020129947E-3</v>
      </c>
      <c r="H147" s="8">
        <f t="shared" si="14"/>
        <v>1.1838190109874704</v>
      </c>
      <c r="W147" s="1">
        <v>43118</v>
      </c>
      <c r="X147">
        <v>7.8753029582590505E-4</v>
      </c>
    </row>
    <row r="148" spans="1:24">
      <c r="A148" s="6">
        <v>43314</v>
      </c>
      <c r="B148" s="11">
        <v>7.6587404631080702E-4</v>
      </c>
      <c r="C148" s="7">
        <v>279.39</v>
      </c>
      <c r="D148" s="8">
        <f t="shared" si="11"/>
        <v>1.1238770177887493E-2</v>
      </c>
      <c r="E148" s="8">
        <f t="shared" si="13"/>
        <v>1.0548461768219837</v>
      </c>
      <c r="F148" s="10">
        <f t="shared" si="12"/>
        <v>1</v>
      </c>
      <c r="G148" s="8">
        <f t="shared" si="10"/>
        <v>1.1367020408145669E-2</v>
      </c>
      <c r="H148" s="8">
        <f t="shared" si="14"/>
        <v>1.1972755058449158</v>
      </c>
      <c r="W148" s="1">
        <v>43119</v>
      </c>
      <c r="X148">
        <v>7.8753029582590505E-4</v>
      </c>
    </row>
    <row r="149" spans="1:24">
      <c r="A149" s="6">
        <v>43315</v>
      </c>
      <c r="B149" s="11">
        <v>8.0711211822379004E-4</v>
      </c>
      <c r="C149" s="7">
        <v>282.52999999999997</v>
      </c>
      <c r="D149" s="8">
        <f t="shared" si="11"/>
        <v>3.9287863235763065E-3</v>
      </c>
      <c r="E149" s="8">
        <f t="shared" si="13"/>
        <v>1.0589904420549587</v>
      </c>
      <c r="F149" s="10">
        <f t="shared" si="12"/>
        <v>1</v>
      </c>
      <c r="G149" s="8">
        <f t="shared" si="10"/>
        <v>3.973619320662162E-3</v>
      </c>
      <c r="H149" s="8">
        <f t="shared" si="14"/>
        <v>1.2020330229270966</v>
      </c>
      <c r="W149" s="1">
        <v>43122</v>
      </c>
      <c r="X149">
        <v>7.8753029582590505E-4</v>
      </c>
    </row>
    <row r="150" spans="1:24">
      <c r="A150" s="6">
        <v>43318</v>
      </c>
      <c r="B150" s="11">
        <v>7.6587404631080702E-4</v>
      </c>
      <c r="C150" s="7">
        <v>283.64</v>
      </c>
      <c r="D150" s="8">
        <f t="shared" si="11"/>
        <v>6.1697926949654492E-3</v>
      </c>
      <c r="E150" s="8">
        <f t="shared" si="13"/>
        <v>1.0655241935483877</v>
      </c>
      <c r="F150" s="10">
        <f t="shared" si="12"/>
        <v>1</v>
      </c>
      <c r="G150" s="8">
        <f t="shared" si="10"/>
        <v>6.2401987377308206E-3</v>
      </c>
      <c r="H150" s="8">
        <f t="shared" si="14"/>
        <v>1.2095339478794769</v>
      </c>
      <c r="W150" s="1">
        <v>43123</v>
      </c>
      <c r="X150">
        <v>7.5613816123559199E-4</v>
      </c>
    </row>
    <row r="151" spans="1:24">
      <c r="A151" s="6">
        <v>43319</v>
      </c>
      <c r="B151" s="11">
        <v>8.0711211822379004E-4</v>
      </c>
      <c r="C151" s="7">
        <v>285.39</v>
      </c>
      <c r="D151" s="8">
        <f t="shared" si="11"/>
        <v>0</v>
      </c>
      <c r="E151" s="8">
        <f t="shared" si="13"/>
        <v>1.0655241935483877</v>
      </c>
      <c r="F151" s="10">
        <f t="shared" si="12"/>
        <v>1</v>
      </c>
      <c r="G151" s="8">
        <f t="shared" si="10"/>
        <v>0</v>
      </c>
      <c r="H151" s="8">
        <f t="shared" si="14"/>
        <v>1.2095339478794769</v>
      </c>
      <c r="W151" s="1">
        <v>43124</v>
      </c>
      <c r="X151">
        <v>7.8753029582590505E-4</v>
      </c>
    </row>
    <row r="152" spans="1:24">
      <c r="A152" s="6">
        <v>43320</v>
      </c>
      <c r="B152" s="11">
        <v>7.6587404631080702E-4</v>
      </c>
      <c r="C152" s="7">
        <v>285.39</v>
      </c>
      <c r="D152" s="8">
        <f t="shared" si="11"/>
        <v>4.9055678194746268E-4</v>
      </c>
      <c r="E152" s="8">
        <f t="shared" si="13"/>
        <v>1.066046893667862</v>
      </c>
      <c r="F152" s="10">
        <f t="shared" si="12"/>
        <v>1</v>
      </c>
      <c r="G152" s="8">
        <f t="shared" si="10"/>
        <v>4.9615472720692321E-4</v>
      </c>
      <c r="H152" s="8">
        <f t="shared" si="14"/>
        <v>1.2101340638654345</v>
      </c>
      <c r="W152" s="1">
        <v>43125</v>
      </c>
      <c r="X152">
        <v>7.8753029582590505E-4</v>
      </c>
    </row>
    <row r="153" spans="1:24">
      <c r="A153" s="6">
        <v>43321</v>
      </c>
      <c r="B153" s="11">
        <v>8.0711211822379004E-4</v>
      </c>
      <c r="C153" s="7">
        <v>285.52999999999997</v>
      </c>
      <c r="D153" s="8">
        <f t="shared" si="11"/>
        <v>-7.2846986306166926E-3</v>
      </c>
      <c r="E153" s="8">
        <f t="shared" si="13"/>
        <v>1.0582810633213866</v>
      </c>
      <c r="F153" s="10">
        <f t="shared" si="12"/>
        <v>1</v>
      </c>
      <c r="G153" s="8">
        <f t="shared" si="10"/>
        <v>-7.3678273236988051E-3</v>
      </c>
      <c r="H153" s="8">
        <f t="shared" si="14"/>
        <v>1.2012180050443482</v>
      </c>
      <c r="W153" s="1">
        <v>43126</v>
      </c>
      <c r="X153">
        <v>7.5613816123559199E-4</v>
      </c>
    </row>
    <row r="154" spans="1:24">
      <c r="A154" s="6">
        <v>43322</v>
      </c>
      <c r="B154" s="11">
        <v>7.6587404631080702E-4</v>
      </c>
      <c r="C154" s="7">
        <v>283.45</v>
      </c>
      <c r="D154" s="8">
        <f t="shared" si="11"/>
        <v>7.0559181513630813E-5</v>
      </c>
      <c r="E154" s="8">
        <f t="shared" si="13"/>
        <v>1.0583557347670258</v>
      </c>
      <c r="F154" s="10">
        <f t="shared" si="12"/>
        <v>1</v>
      </c>
      <c r="G154" s="8">
        <f t="shared" si="10"/>
        <v>7.1364361362735311E-5</v>
      </c>
      <c r="H154" s="8">
        <f t="shared" si="14"/>
        <v>1.2013037292001356</v>
      </c>
      <c r="W154" s="1">
        <v>43129</v>
      </c>
      <c r="X154">
        <v>7.8753029582590505E-4</v>
      </c>
    </row>
    <row r="155" spans="1:24">
      <c r="A155" s="6">
        <v>43325</v>
      </c>
      <c r="B155" s="11">
        <v>7.6587404631080702E-4</v>
      </c>
      <c r="C155" s="7">
        <v>283.47000000000003</v>
      </c>
      <c r="D155" s="8">
        <f t="shared" si="11"/>
        <v>-1.9402405898331792E-3</v>
      </c>
      <c r="E155" s="8">
        <f t="shared" si="13"/>
        <v>1.056302270011948</v>
      </c>
      <c r="F155" s="10">
        <f t="shared" si="12"/>
        <v>1</v>
      </c>
      <c r="G155" s="8">
        <f t="shared" si="10"/>
        <v>-1.962381473440885E-3</v>
      </c>
      <c r="H155" s="8">
        <f t="shared" si="14"/>
        <v>1.1989463130179778</v>
      </c>
      <c r="W155" s="1">
        <v>43130</v>
      </c>
      <c r="X155">
        <v>8.9131154134503899E-4</v>
      </c>
    </row>
    <row r="156" spans="1:24">
      <c r="A156" s="6">
        <v>43326</v>
      </c>
      <c r="B156" s="11">
        <v>8.0711211822379004E-4</v>
      </c>
      <c r="C156" s="7">
        <v>282.92</v>
      </c>
      <c r="D156" s="8">
        <f t="shared" si="11"/>
        <v>-1.9086667609218876E-3</v>
      </c>
      <c r="E156" s="8">
        <f t="shared" si="13"/>
        <v>1.0542861409796898</v>
      </c>
      <c r="F156" s="10">
        <f t="shared" si="12"/>
        <v>1</v>
      </c>
      <c r="G156" s="8">
        <f t="shared" si="10"/>
        <v>-1.9304473425780534E-3</v>
      </c>
      <c r="H156" s="8">
        <f t="shared" si="14"/>
        <v>1.1966318102941185</v>
      </c>
      <c r="W156" s="1">
        <v>43131</v>
      </c>
      <c r="X156">
        <v>7.8753029582590505E-4</v>
      </c>
    </row>
    <row r="157" spans="1:24">
      <c r="A157" s="6">
        <v>43327</v>
      </c>
      <c r="B157" s="11">
        <v>7.6587404631080702E-4</v>
      </c>
      <c r="C157" s="7">
        <v>282.38</v>
      </c>
      <c r="D157" s="8">
        <f t="shared" si="11"/>
        <v>3.6121538352573901E-3</v>
      </c>
      <c r="E157" s="8">
        <f t="shared" si="13"/>
        <v>1.0580943847072883</v>
      </c>
      <c r="F157" s="10">
        <f t="shared" si="12"/>
        <v>1</v>
      </c>
      <c r="G157" s="8">
        <f t="shared" si="10"/>
        <v>3.65337360875282E-3</v>
      </c>
      <c r="H157" s="8">
        <f t="shared" si="14"/>
        <v>1.2010035533692409</v>
      </c>
      <c r="W157" s="1">
        <v>43132</v>
      </c>
      <c r="X157">
        <v>7.8753029582590505E-4</v>
      </c>
    </row>
    <row r="158" spans="1:24">
      <c r="A158" s="6">
        <v>43328</v>
      </c>
      <c r="B158" s="11">
        <v>8.0711211822379004E-4</v>
      </c>
      <c r="C158" s="7">
        <v>283.39999999999998</v>
      </c>
      <c r="D158" s="8">
        <f t="shared" si="11"/>
        <v>1.5172900494001653E-3</v>
      </c>
      <c r="E158" s="8">
        <f t="shared" si="13"/>
        <v>1.0596998207885311</v>
      </c>
      <c r="F158" s="10">
        <f t="shared" si="12"/>
        <v>1</v>
      </c>
      <c r="G158" s="8">
        <f t="shared" si="10"/>
        <v>1.5346044703843113E-3</v>
      </c>
      <c r="H158" s="8">
        <f t="shared" si="14"/>
        <v>1.2028466187911888</v>
      </c>
      <c r="W158" s="1">
        <v>43133</v>
      </c>
      <c r="X158">
        <v>2.5027821652804299E-4</v>
      </c>
    </row>
    <row r="159" spans="1:24">
      <c r="A159" s="6">
        <v>43329</v>
      </c>
      <c r="B159" s="11">
        <v>7.6587404631080702E-4</v>
      </c>
      <c r="C159" s="7">
        <v>283.83</v>
      </c>
      <c r="D159" s="8">
        <f t="shared" si="11"/>
        <v>6.1304301870838502E-3</v>
      </c>
      <c r="E159" s="8">
        <f t="shared" si="13"/>
        <v>1.0661962365591404</v>
      </c>
      <c r="F159" s="10">
        <f t="shared" si="12"/>
        <v>1</v>
      </c>
      <c r="G159" s="8">
        <f t="shared" si="10"/>
        <v>6.2003870480776E-3</v>
      </c>
      <c r="H159" s="8">
        <f t="shared" si="14"/>
        <v>1.2103047333871657</v>
      </c>
      <c r="W159" s="1">
        <v>43136</v>
      </c>
      <c r="X159">
        <v>-1.30749228729696E-2</v>
      </c>
    </row>
    <row r="160" spans="1:24">
      <c r="A160" s="6">
        <v>43332</v>
      </c>
      <c r="B160" s="11">
        <v>7.6587404631080702E-4</v>
      </c>
      <c r="C160" s="7">
        <v>285.57</v>
      </c>
      <c r="D160" s="8">
        <f t="shared" si="11"/>
        <v>2.3812025072661933E-3</v>
      </c>
      <c r="E160" s="8">
        <f t="shared" si="13"/>
        <v>1.068735065710873</v>
      </c>
      <c r="F160" s="10">
        <f t="shared" si="12"/>
        <v>1</v>
      </c>
      <c r="G160" s="8">
        <f t="shared" si="10"/>
        <v>2.4083753887304922E-3</v>
      </c>
      <c r="H160" s="8">
        <f t="shared" si="14"/>
        <v>1.2132196015199195</v>
      </c>
      <c r="W160" s="1">
        <v>43137</v>
      </c>
      <c r="X160">
        <v>7.8753029582590505E-4</v>
      </c>
    </row>
    <row r="161" spans="1:24">
      <c r="A161" s="6">
        <v>43333</v>
      </c>
      <c r="B161" s="11">
        <v>8.0711211822379004E-4</v>
      </c>
      <c r="C161" s="7">
        <v>286.25</v>
      </c>
      <c r="D161" s="8">
        <f t="shared" si="11"/>
        <v>-1.2925764192139896E-3</v>
      </c>
      <c r="E161" s="8">
        <f t="shared" si="13"/>
        <v>1.0673536439665479</v>
      </c>
      <c r="F161" s="10">
        <f t="shared" si="12"/>
        <v>1</v>
      </c>
      <c r="G161" s="8">
        <f t="shared" si="10"/>
        <v>-1.3073265405143294E-3</v>
      </c>
      <c r="H161" s="8">
        <f t="shared" si="14"/>
        <v>1.2116335273353802</v>
      </c>
      <c r="W161" s="1">
        <v>43138</v>
      </c>
      <c r="X161">
        <v>7.8753029582590505E-4</v>
      </c>
    </row>
    <row r="162" spans="1:24">
      <c r="A162" s="6">
        <v>43334</v>
      </c>
      <c r="B162" s="11">
        <v>7.6587404631080702E-4</v>
      </c>
      <c r="C162" s="7">
        <v>285.88</v>
      </c>
      <c r="D162" s="8">
        <f t="shared" si="11"/>
        <v>3.1481740590468671E-4</v>
      </c>
      <c r="E162" s="8">
        <f t="shared" si="13"/>
        <v>1.0676896654719243</v>
      </c>
      <c r="F162" s="10">
        <f t="shared" si="12"/>
        <v>1</v>
      </c>
      <c r="G162" s="8">
        <f t="shared" si="10"/>
        <v>3.184099168429384E-4</v>
      </c>
      <c r="H162" s="8">
        <f t="shared" si="14"/>
        <v>1.2120193234660632</v>
      </c>
      <c r="W162" s="1">
        <v>43139</v>
      </c>
      <c r="X162">
        <v>-1.30749228729696E-2</v>
      </c>
    </row>
    <row r="163" spans="1:24">
      <c r="A163" s="6">
        <v>43335</v>
      </c>
      <c r="B163" s="11">
        <v>8.0711211822379004E-4</v>
      </c>
      <c r="C163" s="7">
        <v>285.97000000000003</v>
      </c>
      <c r="D163" s="8">
        <f t="shared" si="11"/>
        <v>1.643529041507747E-3</v>
      </c>
      <c r="E163" s="8">
        <f t="shared" si="13"/>
        <v>1.0694444444444451</v>
      </c>
      <c r="F163" s="10">
        <f t="shared" si="12"/>
        <v>1</v>
      </c>
      <c r="G163" s="8">
        <f t="shared" si="10"/>
        <v>1.6622840275669947E-3</v>
      </c>
      <c r="H163" s="8">
        <f t="shared" si="14"/>
        <v>1.2140340438285635</v>
      </c>
      <c r="W163" s="1">
        <v>43140</v>
      </c>
      <c r="X163">
        <v>7.8753029582590505E-4</v>
      </c>
    </row>
    <row r="164" spans="1:24">
      <c r="A164" s="6">
        <v>43336</v>
      </c>
      <c r="B164" s="11">
        <v>7.6587404631080702E-4</v>
      </c>
      <c r="C164" s="7">
        <v>286.44</v>
      </c>
      <c r="D164" s="8">
        <f t="shared" si="11"/>
        <v>8.4485407066052787E-3</v>
      </c>
      <c r="E164" s="8">
        <f t="shared" si="13"/>
        <v>1.078479689366787</v>
      </c>
      <c r="F164" s="10">
        <f t="shared" si="12"/>
        <v>1</v>
      </c>
      <c r="G164" s="8">
        <f t="shared" si="10"/>
        <v>8.5449504804344083E-3</v>
      </c>
      <c r="H164" s="8">
        <f t="shared" si="14"/>
        <v>1.2244079046146401</v>
      </c>
      <c r="W164" s="1">
        <v>43143</v>
      </c>
      <c r="X164">
        <v>7.8753029582590505E-4</v>
      </c>
    </row>
    <row r="165" spans="1:24">
      <c r="A165" s="6">
        <v>43339</v>
      </c>
      <c r="B165" s="11">
        <v>7.6587404631080702E-4</v>
      </c>
      <c r="C165" s="7">
        <v>288.86</v>
      </c>
      <c r="D165" s="8">
        <f t="shared" si="11"/>
        <v>4.985113896004977E-3</v>
      </c>
      <c r="E165" s="8">
        <f t="shared" si="13"/>
        <v>1.0838560334528082</v>
      </c>
      <c r="F165" s="10">
        <f t="shared" si="12"/>
        <v>1</v>
      </c>
      <c r="G165" s="8">
        <f t="shared" si="10"/>
        <v>5.0420010816050343E-3</v>
      </c>
      <c r="H165" s="8">
        <f t="shared" si="14"/>
        <v>1.2305813705940329</v>
      </c>
      <c r="W165" s="1">
        <v>43144</v>
      </c>
      <c r="X165">
        <v>7.8753029582590505E-4</v>
      </c>
    </row>
    <row r="166" spans="1:24">
      <c r="A166" s="6">
        <v>43340</v>
      </c>
      <c r="B166" s="11">
        <v>8.0711211822379004E-4</v>
      </c>
      <c r="C166" s="7">
        <v>290.3</v>
      </c>
      <c r="D166" s="8">
        <f t="shared" si="11"/>
        <v>-4.8225973131238838E-4</v>
      </c>
      <c r="E166" s="8">
        <f t="shared" si="13"/>
        <v>1.0833333333333339</v>
      </c>
      <c r="F166" s="10">
        <f t="shared" si="12"/>
        <v>1</v>
      </c>
      <c r="G166" s="8">
        <f t="shared" si="10"/>
        <v>-4.8776299551355081E-4</v>
      </c>
      <c r="H166" s="8">
        <f t="shared" si="14"/>
        <v>1.2299811385384889</v>
      </c>
      <c r="W166" s="1">
        <v>43145</v>
      </c>
      <c r="X166">
        <v>7.8753029582590505E-4</v>
      </c>
    </row>
    <row r="167" spans="1:24">
      <c r="A167" s="6">
        <v>43341</v>
      </c>
      <c r="B167" s="11">
        <v>7.6587404631080702E-4</v>
      </c>
      <c r="C167" s="7">
        <v>290.16000000000003</v>
      </c>
      <c r="D167" s="8">
        <f t="shared" si="11"/>
        <v>2.6881720430106584E-3</v>
      </c>
      <c r="E167" s="8">
        <f t="shared" si="13"/>
        <v>1.0862455197132623</v>
      </c>
      <c r="F167" s="10">
        <f t="shared" si="12"/>
        <v>1</v>
      </c>
      <c r="G167" s="8">
        <f t="shared" si="10"/>
        <v>2.7188478801381073E-3</v>
      </c>
      <c r="H167" s="8">
        <f t="shared" si="14"/>
        <v>1.233325270149614</v>
      </c>
      <c r="W167" s="1">
        <v>43146</v>
      </c>
      <c r="X167">
        <v>7.8753029582590505E-4</v>
      </c>
    </row>
    <row r="168" spans="1:24">
      <c r="A168" s="6">
        <v>43342</v>
      </c>
      <c r="B168" s="11">
        <v>7.6587404631080702E-4</v>
      </c>
      <c r="C168" s="7">
        <v>290.94</v>
      </c>
      <c r="D168" s="8">
        <f t="shared" si="11"/>
        <v>-3.7808482848698107E-3</v>
      </c>
      <c r="E168" s="8">
        <f t="shared" si="13"/>
        <v>1.0821385902031069</v>
      </c>
      <c r="F168" s="10">
        <f t="shared" si="12"/>
        <v>1</v>
      </c>
      <c r="G168" s="8">
        <f t="shared" si="10"/>
        <v>-3.8239931001325896E-3</v>
      </c>
      <c r="H168" s="8">
        <f t="shared" si="14"/>
        <v>1.2286090428263428</v>
      </c>
      <c r="W168" s="1">
        <v>43147</v>
      </c>
      <c r="X168">
        <v>6.7426788805909305E-4</v>
      </c>
    </row>
    <row r="169" spans="1:24">
      <c r="A169" s="6">
        <v>43343</v>
      </c>
      <c r="B169" s="11">
        <v>7.6587404631080702E-4</v>
      </c>
      <c r="C169" s="7">
        <v>289.83999999999997</v>
      </c>
      <c r="D169" s="8">
        <f t="shared" si="11"/>
        <v>0</v>
      </c>
      <c r="E169" s="8">
        <f t="shared" si="13"/>
        <v>1.0821385902031069</v>
      </c>
      <c r="F169" s="10">
        <f t="shared" si="12"/>
        <v>1</v>
      </c>
      <c r="G169" s="8">
        <f t="shared" si="10"/>
        <v>0</v>
      </c>
      <c r="H169" s="8">
        <f t="shared" si="14"/>
        <v>1.2286090428263428</v>
      </c>
      <c r="W169" s="1">
        <v>43151</v>
      </c>
      <c r="X169">
        <v>7.8753029582590505E-4</v>
      </c>
    </row>
    <row r="170" spans="1:24">
      <c r="A170" s="6">
        <v>43347</v>
      </c>
      <c r="B170" s="11">
        <v>7.6587404631080702E-4</v>
      </c>
      <c r="C170" s="7">
        <v>289.83999999999997</v>
      </c>
      <c r="D170" s="8">
        <f t="shared" si="11"/>
        <v>-1.4835771460114202E-3</v>
      </c>
      <c r="E170" s="8">
        <f t="shared" si="13"/>
        <v>1.0805331541218646</v>
      </c>
      <c r="F170" s="10">
        <f t="shared" si="12"/>
        <v>1</v>
      </c>
      <c r="G170" s="8">
        <f t="shared" si="10"/>
        <v>-1.5005068551851241E-3</v>
      </c>
      <c r="H170" s="8">
        <f t="shared" si="14"/>
        <v>1.2267655065352394</v>
      </c>
      <c r="W170" s="1">
        <v>43152</v>
      </c>
      <c r="X170">
        <v>7.8753029582590505E-4</v>
      </c>
    </row>
    <row r="171" spans="1:24">
      <c r="A171" s="6">
        <v>43348</v>
      </c>
      <c r="B171" s="11">
        <v>7.6587404631080702E-4</v>
      </c>
      <c r="C171" s="7">
        <v>289.41000000000003</v>
      </c>
      <c r="D171" s="8">
        <f t="shared" si="11"/>
        <v>-8.9837946166354901E-4</v>
      </c>
      <c r="E171" s="8">
        <f t="shared" si="13"/>
        <v>1.079562425328555</v>
      </c>
      <c r="F171" s="10">
        <f t="shared" si="12"/>
        <v>1</v>
      </c>
      <c r="G171" s="8">
        <f t="shared" si="10"/>
        <v>-9.086312393041541E-4</v>
      </c>
      <c r="H171" s="8">
        <f t="shared" si="14"/>
        <v>1.2256508290727006</v>
      </c>
      <c r="W171" s="1">
        <v>43153</v>
      </c>
      <c r="X171">
        <v>7.8753029582590505E-4</v>
      </c>
    </row>
    <row r="172" spans="1:24">
      <c r="A172" s="6">
        <v>43349</v>
      </c>
      <c r="B172" s="11">
        <v>8.0711211822379004E-4</v>
      </c>
      <c r="C172" s="7">
        <v>289.14999999999998</v>
      </c>
      <c r="D172" s="8">
        <f t="shared" si="11"/>
        <v>-7.5047553173092137E-3</v>
      </c>
      <c r="E172" s="8">
        <f t="shared" si="13"/>
        <v>1.0714605734767033</v>
      </c>
      <c r="F172" s="10">
        <f t="shared" si="12"/>
        <v>1</v>
      </c>
      <c r="G172" s="8">
        <f t="shared" si="10"/>
        <v>-7.5903951677770065E-3</v>
      </c>
      <c r="H172" s="8">
        <f t="shared" si="14"/>
        <v>1.2163476549423253</v>
      </c>
      <c r="W172" s="1">
        <v>43154</v>
      </c>
      <c r="X172">
        <v>7.8753029582590505E-4</v>
      </c>
    </row>
    <row r="173" spans="1:24">
      <c r="A173" s="6">
        <v>43350</v>
      </c>
      <c r="B173" s="11">
        <v>7.6587404631080702E-4</v>
      </c>
      <c r="C173" s="7">
        <v>286.98</v>
      </c>
      <c r="D173" s="8">
        <f t="shared" si="11"/>
        <v>6.1328315562059754E-3</v>
      </c>
      <c r="E173" s="8">
        <f t="shared" si="13"/>
        <v>1.0780316606929516</v>
      </c>
      <c r="F173" s="10">
        <f t="shared" si="12"/>
        <v>1</v>
      </c>
      <c r="G173" s="8">
        <f t="shared" si="10"/>
        <v>6.2028158202107287E-3</v>
      </c>
      <c r="H173" s="8">
        <f t="shared" si="14"/>
        <v>1.2238924354192779</v>
      </c>
      <c r="W173" s="1">
        <v>43157</v>
      </c>
      <c r="X173">
        <v>6.2946262673824996E-4</v>
      </c>
    </row>
    <row r="174" spans="1:24">
      <c r="A174" s="6">
        <v>43353</v>
      </c>
      <c r="B174" s="11">
        <v>7.6587404631080702E-4</v>
      </c>
      <c r="C174" s="7">
        <v>288.74</v>
      </c>
      <c r="D174" s="8">
        <f t="shared" si="11"/>
        <v>-4.7447530650412293E-3</v>
      </c>
      <c r="E174" s="8">
        <f t="shared" si="13"/>
        <v>1.0729166666666674</v>
      </c>
      <c r="F174" s="10">
        <f t="shared" si="12"/>
        <v>1</v>
      </c>
      <c r="G174" s="8">
        <f t="shared" si="10"/>
        <v>-4.7988973943119701E-3</v>
      </c>
      <c r="H174" s="8">
        <f t="shared" si="14"/>
        <v>1.2180191012000263</v>
      </c>
      <c r="W174" s="1">
        <v>43158</v>
      </c>
      <c r="X174">
        <v>9.5749923803670396E-4</v>
      </c>
    </row>
    <row r="175" spans="1:24">
      <c r="A175" s="6">
        <v>43354</v>
      </c>
      <c r="B175" s="11">
        <v>7.6587404631080702E-4</v>
      </c>
      <c r="C175" s="7">
        <v>287.37</v>
      </c>
      <c r="D175" s="8">
        <f t="shared" si="11"/>
        <v>5.8809200682047452E-3</v>
      </c>
      <c r="E175" s="8">
        <f t="shared" si="13"/>
        <v>1.0792264038231789</v>
      </c>
      <c r="F175" s="10">
        <f t="shared" si="12"/>
        <v>1</v>
      </c>
      <c r="G175" s="8">
        <f t="shared" si="10"/>
        <v>5.9480296665806558E-3</v>
      </c>
      <c r="H175" s="8">
        <f t="shared" si="14"/>
        <v>1.2252639149484259</v>
      </c>
      <c r="W175" s="1">
        <v>43159</v>
      </c>
      <c r="X175">
        <v>8.5991940675472604E-4</v>
      </c>
    </row>
    <row r="176" spans="1:24">
      <c r="A176" s="6">
        <v>43355</v>
      </c>
      <c r="B176" s="11">
        <v>8.0711211822379004E-4</v>
      </c>
      <c r="C176" s="7">
        <v>289.06</v>
      </c>
      <c r="D176" s="8">
        <f t="shared" si="11"/>
        <v>4.358956618003151E-3</v>
      </c>
      <c r="E176" s="8">
        <f t="shared" si="13"/>
        <v>1.0839307048984477</v>
      </c>
      <c r="F176" s="10">
        <f t="shared" si="12"/>
        <v>1</v>
      </c>
      <c r="G176" s="8">
        <f t="shared" si="10"/>
        <v>4.4086984652956795E-3</v>
      </c>
      <c r="H176" s="8">
        <f t="shared" si="14"/>
        <v>1.230665734089841</v>
      </c>
      <c r="W176" s="1">
        <v>43160</v>
      </c>
      <c r="X176">
        <v>1.1334725448940001E-3</v>
      </c>
    </row>
    <row r="177" spans="1:24">
      <c r="A177" s="6">
        <v>43356</v>
      </c>
      <c r="B177" s="11">
        <v>7.6587404631080702E-4</v>
      </c>
      <c r="C177" s="7">
        <v>290.32</v>
      </c>
      <c r="D177" s="8">
        <f t="shared" si="11"/>
        <v>2.548911545880439E-3</v>
      </c>
      <c r="E177" s="8">
        <f t="shared" si="13"/>
        <v>1.0866935483870979</v>
      </c>
      <c r="F177" s="10">
        <f t="shared" si="12"/>
        <v>1</v>
      </c>
      <c r="G177" s="8">
        <f t="shared" si="10"/>
        <v>2.5779982241817775E-3</v>
      </c>
      <c r="H177" s="8">
        <f t="shared" si="14"/>
        <v>1.233838388166886</v>
      </c>
      <c r="W177" s="1">
        <v>43161</v>
      </c>
      <c r="X177">
        <v>7.8753029582590505E-4</v>
      </c>
    </row>
    <row r="178" spans="1:24">
      <c r="A178" s="6">
        <v>43357</v>
      </c>
      <c r="B178" s="11">
        <v>7.6587404631080702E-4</v>
      </c>
      <c r="C178" s="7">
        <v>291.06</v>
      </c>
      <c r="D178" s="8">
        <f t="shared" si="11"/>
        <v>-8.24572253143713E-4</v>
      </c>
      <c r="E178" s="8">
        <f t="shared" si="13"/>
        <v>1.0857974910394277</v>
      </c>
      <c r="F178" s="10">
        <f t="shared" si="12"/>
        <v>1</v>
      </c>
      <c r="G178" s="8">
        <f t="shared" si="10"/>
        <v>-8.3398178636277039E-4</v>
      </c>
      <c r="H178" s="8">
        <f t="shared" si="14"/>
        <v>1.2328093894238397</v>
      </c>
      <c r="W178" s="1">
        <v>43164</v>
      </c>
      <c r="X178">
        <v>7.8753029582590505E-4</v>
      </c>
    </row>
    <row r="179" spans="1:24">
      <c r="A179" s="6">
        <v>43360</v>
      </c>
      <c r="B179" s="11">
        <v>7.6587404631080702E-4</v>
      </c>
      <c r="C179" s="7">
        <v>290.82</v>
      </c>
      <c r="D179" s="8">
        <f t="shared" si="11"/>
        <v>-4.2638057905233792E-3</v>
      </c>
      <c r="E179" s="8">
        <f t="shared" si="13"/>
        <v>1.0811678614097979</v>
      </c>
      <c r="F179" s="10">
        <f t="shared" si="12"/>
        <v>1</v>
      </c>
      <c r="G179" s="8">
        <f t="shared" si="10"/>
        <v>-4.3124618325774003E-3</v>
      </c>
      <c r="H179" s="8">
        <f t="shared" si="14"/>
        <v>1.2274929459851063</v>
      </c>
      <c r="W179" s="1">
        <v>43165</v>
      </c>
      <c r="X179">
        <v>7.8753029582590505E-4</v>
      </c>
    </row>
    <row r="180" spans="1:24">
      <c r="A180" s="6">
        <v>43361</v>
      </c>
      <c r="B180" s="11">
        <v>7.6587404631080702E-4</v>
      </c>
      <c r="C180" s="7">
        <v>289.58</v>
      </c>
      <c r="D180" s="8">
        <f t="shared" si="11"/>
        <v>4.8000552524347095E-3</v>
      </c>
      <c r="E180" s="8">
        <f t="shared" si="13"/>
        <v>1.0863575268817216</v>
      </c>
      <c r="F180" s="10">
        <f t="shared" si="12"/>
        <v>1</v>
      </c>
      <c r="G180" s="8">
        <f t="shared" si="10"/>
        <v>4.8548306577177484E-3</v>
      </c>
      <c r="H180" s="8">
        <f t="shared" si="14"/>
        <v>1.2334522163714072</v>
      </c>
      <c r="W180" s="1">
        <v>43166</v>
      </c>
      <c r="X180">
        <v>7.8753029582590505E-4</v>
      </c>
    </row>
    <row r="181" spans="1:24">
      <c r="A181" s="6">
        <v>43362</v>
      </c>
      <c r="B181" s="11">
        <v>8.0711211822379004E-4</v>
      </c>
      <c r="C181" s="7">
        <v>290.97000000000003</v>
      </c>
      <c r="D181" s="8">
        <f t="shared" si="11"/>
        <v>5.739423308244695E-3</v>
      </c>
      <c r="E181" s="8">
        <f t="shared" si="13"/>
        <v>1.0925925925925934</v>
      </c>
      <c r="F181" s="10">
        <f t="shared" si="12"/>
        <v>1</v>
      </c>
      <c r="G181" s="8">
        <f t="shared" si="10"/>
        <v>5.8049182288793192E-3</v>
      </c>
      <c r="H181" s="8">
        <f t="shared" si="14"/>
        <v>1.2406123056266731</v>
      </c>
      <c r="W181" s="1">
        <v>43167</v>
      </c>
      <c r="X181">
        <v>7.5613816123559199E-4</v>
      </c>
    </row>
    <row r="182" spans="1:24">
      <c r="A182" s="6">
        <v>43363</v>
      </c>
      <c r="B182" s="11">
        <v>7.6587404631080702E-4</v>
      </c>
      <c r="C182" s="7">
        <v>292.64</v>
      </c>
      <c r="D182" s="8">
        <f t="shared" si="11"/>
        <v>1.5377255330781461E-3</v>
      </c>
      <c r="E182" s="8">
        <f t="shared" si="13"/>
        <v>1.0942727001194752</v>
      </c>
      <c r="F182" s="10">
        <f t="shared" si="12"/>
        <v>1</v>
      </c>
      <c r="G182" s="8">
        <f t="shared" si="10"/>
        <v>1.5552731517739329E-3</v>
      </c>
      <c r="H182" s="8">
        <f t="shared" si="14"/>
        <v>1.2425417966373746</v>
      </c>
      <c r="W182" s="1">
        <v>43168</v>
      </c>
      <c r="X182">
        <v>7.5613816123559199E-4</v>
      </c>
    </row>
    <row r="183" spans="1:24">
      <c r="A183" s="6">
        <v>43364</v>
      </c>
      <c r="B183" s="11">
        <v>6.5625188176611396E-4</v>
      </c>
      <c r="C183" s="7">
        <v>293.08999999999997</v>
      </c>
      <c r="D183" s="8">
        <f t="shared" si="11"/>
        <v>-5.9708621925005975E-3</v>
      </c>
      <c r="E183" s="8">
        <f t="shared" si="13"/>
        <v>1.0877389486260463</v>
      </c>
      <c r="F183" s="10">
        <f t="shared" si="12"/>
        <v>0.75</v>
      </c>
      <c r="G183" s="8">
        <f t="shared" si="10"/>
        <v>-4.5292486180950478E-3</v>
      </c>
      <c r="H183" s="8">
        <f t="shared" si="14"/>
        <v>1.2369140159220295</v>
      </c>
      <c r="W183" s="1">
        <v>43171</v>
      </c>
      <c r="X183">
        <v>7.5613816123559199E-4</v>
      </c>
    </row>
    <row r="184" spans="1:24">
      <c r="A184" s="6">
        <v>43367</v>
      </c>
      <c r="B184" s="11">
        <v>7.6587404631080702E-4</v>
      </c>
      <c r="C184" s="7">
        <v>291.33999999999997</v>
      </c>
      <c r="D184" s="8">
        <f t="shared" si="11"/>
        <v>6.5215898949680016E-4</v>
      </c>
      <c r="E184" s="8">
        <f t="shared" si="13"/>
        <v>1.0884483273596186</v>
      </c>
      <c r="F184" s="10">
        <f t="shared" si="12"/>
        <v>1</v>
      </c>
      <c r="G184" s="8">
        <f t="shared" si="10"/>
        <v>6.5960104403159847E-4</v>
      </c>
      <c r="H184" s="8">
        <f t="shared" si="14"/>
        <v>1.237729885698309</v>
      </c>
      <c r="W184" s="1">
        <v>43172</v>
      </c>
      <c r="X184">
        <v>7.8753029582590505E-4</v>
      </c>
    </row>
    <row r="185" spans="1:24">
      <c r="A185" s="6">
        <v>43368</v>
      </c>
      <c r="B185" s="11">
        <v>7.6587404631080702E-4</v>
      </c>
      <c r="C185" s="7">
        <v>291.52999999999997</v>
      </c>
      <c r="D185" s="8">
        <f t="shared" si="11"/>
        <v>-2.1267108016325858E-3</v>
      </c>
      <c r="E185" s="8">
        <f t="shared" si="13"/>
        <v>1.0861335125448039</v>
      </c>
      <c r="F185" s="10">
        <f t="shared" si="12"/>
        <v>1</v>
      </c>
      <c r="G185" s="8">
        <f t="shared" si="10"/>
        <v>-2.1509795735431079E-3</v>
      </c>
      <c r="H185" s="8">
        <f t="shared" si="14"/>
        <v>1.2350675539966081</v>
      </c>
      <c r="W185" s="1">
        <v>43173</v>
      </c>
      <c r="X185">
        <v>7.8753029582590505E-4</v>
      </c>
    </row>
    <row r="186" spans="1:24">
      <c r="A186" s="6">
        <v>43369</v>
      </c>
      <c r="B186" s="11">
        <v>7.6587404631080702E-4</v>
      </c>
      <c r="C186" s="7">
        <v>290.91000000000003</v>
      </c>
      <c r="D186" s="8">
        <f t="shared" si="11"/>
        <v>-1.7187446289230344E-3</v>
      </c>
      <c r="E186" s="8">
        <f t="shared" si="13"/>
        <v>1.0842667264038242</v>
      </c>
      <c r="F186" s="10">
        <f t="shared" si="12"/>
        <v>1</v>
      </c>
      <c r="G186" s="8">
        <f t="shared" si="10"/>
        <v>-1.7383579309948288E-3</v>
      </c>
      <c r="H186" s="8">
        <f t="shared" si="14"/>
        <v>1.2329205645188037</v>
      </c>
      <c r="W186" s="1">
        <v>43174</v>
      </c>
      <c r="X186">
        <v>7.8753029582590505E-4</v>
      </c>
    </row>
    <row r="187" spans="1:24">
      <c r="A187" s="6">
        <v>43370</v>
      </c>
      <c r="B187" s="11">
        <v>7.6587404631080702E-4</v>
      </c>
      <c r="C187" s="7">
        <v>290.41000000000003</v>
      </c>
      <c r="D187" s="8">
        <f t="shared" si="11"/>
        <v>-1.4462311903860607E-3</v>
      </c>
      <c r="E187" s="8">
        <f t="shared" si="13"/>
        <v>1.082698626045401</v>
      </c>
      <c r="F187" s="10">
        <f t="shared" si="12"/>
        <v>1</v>
      </c>
      <c r="G187" s="8">
        <f t="shared" si="10"/>
        <v>-1.4627347294955714E-3</v>
      </c>
      <c r="H187" s="8">
        <f t="shared" si="14"/>
        <v>1.2311171287903728</v>
      </c>
      <c r="W187" s="1">
        <v>43175</v>
      </c>
      <c r="X187">
        <v>7.8753029582590505E-4</v>
      </c>
    </row>
    <row r="188" spans="1:24">
      <c r="A188" s="6">
        <v>43371</v>
      </c>
      <c r="B188" s="11">
        <v>8.0711211822379004E-4</v>
      </c>
      <c r="C188" s="7">
        <v>289.99</v>
      </c>
      <c r="D188" s="8">
        <f t="shared" si="11"/>
        <v>7.3105969171350892E-3</v>
      </c>
      <c r="E188" s="8">
        <f t="shared" si="13"/>
        <v>1.0906137992831548</v>
      </c>
      <c r="F188" s="10">
        <f t="shared" si="12"/>
        <v>1</v>
      </c>
      <c r="G188" s="8">
        <f t="shared" si="10"/>
        <v>7.3940211462195137E-3</v>
      </c>
      <c r="H188" s="8">
        <f t="shared" si="14"/>
        <v>1.2402200348741219</v>
      </c>
      <c r="W188" s="1">
        <v>43178</v>
      </c>
      <c r="X188">
        <v>1.0386179005713199E-3</v>
      </c>
    </row>
    <row r="189" spans="1:24">
      <c r="A189" s="6">
        <v>43374</v>
      </c>
      <c r="B189" s="11">
        <v>7.6587404631080702E-4</v>
      </c>
      <c r="C189" s="7">
        <v>292.11</v>
      </c>
      <c r="D189" s="8">
        <f t="shared" si="11"/>
        <v>-1.8828523501421086E-3</v>
      </c>
      <c r="E189" s="8">
        <f t="shared" si="13"/>
        <v>1.0885603345280772</v>
      </c>
      <c r="F189" s="10">
        <f t="shared" si="12"/>
        <v>1</v>
      </c>
      <c r="G189" s="8">
        <f t="shared" si="10"/>
        <v>-1.9043383529365231E-3</v>
      </c>
      <c r="H189" s="8">
        <f t="shared" si="14"/>
        <v>1.2378582362956307</v>
      </c>
      <c r="W189" s="1">
        <v>43179</v>
      </c>
      <c r="X189">
        <v>7.8753029582590505E-4</v>
      </c>
    </row>
    <row r="190" spans="1:24">
      <c r="A190" s="6">
        <v>43375</v>
      </c>
      <c r="B190" s="11">
        <v>7.6587404631080702E-4</v>
      </c>
      <c r="C190" s="7">
        <v>291.56</v>
      </c>
      <c r="D190" s="8">
        <f t="shared" si="11"/>
        <v>4.0471944025243754E-3</v>
      </c>
      <c r="E190" s="8">
        <f t="shared" si="13"/>
        <v>1.0929659498207893</v>
      </c>
      <c r="F190" s="10">
        <f t="shared" si="12"/>
        <v>1</v>
      </c>
      <c r="G190" s="8">
        <f t="shared" si="10"/>
        <v>4.0933786029135428E-3</v>
      </c>
      <c r="H190" s="8">
        <f t="shared" si="14"/>
        <v>1.2429252587135236</v>
      </c>
      <c r="W190" s="1">
        <v>43180</v>
      </c>
      <c r="X190">
        <v>7.8753029582590505E-4</v>
      </c>
    </row>
    <row r="191" spans="1:24">
      <c r="A191" s="6">
        <v>43376</v>
      </c>
      <c r="B191" s="11">
        <v>7.6587404631080702E-4</v>
      </c>
      <c r="C191" s="7">
        <v>292.74</v>
      </c>
      <c r="D191" s="8">
        <f t="shared" si="11"/>
        <v>-5.3289608526337438E-3</v>
      </c>
      <c r="E191" s="8">
        <f t="shared" si="13"/>
        <v>1.0871415770609327</v>
      </c>
      <c r="F191" s="10">
        <f t="shared" si="12"/>
        <v>1</v>
      </c>
      <c r="G191" s="8">
        <f t="shared" si="10"/>
        <v>-5.3897718173184532E-3</v>
      </c>
      <c r="H191" s="8">
        <f t="shared" si="14"/>
        <v>1.2362261751830761</v>
      </c>
      <c r="W191" s="1">
        <v>43181</v>
      </c>
      <c r="X191">
        <v>2.5027821652804299E-4</v>
      </c>
    </row>
    <row r="192" spans="1:24">
      <c r="A192" s="6">
        <v>43377</v>
      </c>
      <c r="B192" s="11">
        <v>8.0711211822379004E-4</v>
      </c>
      <c r="C192" s="7">
        <v>291.18</v>
      </c>
      <c r="D192" s="8">
        <f t="shared" si="11"/>
        <v>-5.1171096915997288E-3</v>
      </c>
      <c r="E192" s="8">
        <f t="shared" si="13"/>
        <v>1.0815785543608132</v>
      </c>
      <c r="F192" s="10">
        <f t="shared" si="12"/>
        <v>1</v>
      </c>
      <c r="G192" s="8">
        <f t="shared" si="10"/>
        <v>-5.1755031355278942E-3</v>
      </c>
      <c r="H192" s="8">
        <f t="shared" si="14"/>
        <v>1.2298280827371944</v>
      </c>
      <c r="W192" s="1">
        <v>43182</v>
      </c>
      <c r="X192">
        <v>8.7290420614701502E-4</v>
      </c>
    </row>
    <row r="193" spans="1:24">
      <c r="A193" s="6">
        <v>43378</v>
      </c>
      <c r="B193" s="11">
        <v>7.6587404631080702E-4</v>
      </c>
      <c r="C193" s="7">
        <v>289.69</v>
      </c>
      <c r="D193" s="8">
        <f t="shared" si="11"/>
        <v>-9.1131899616831314E-3</v>
      </c>
      <c r="E193" s="8">
        <f t="shared" si="13"/>
        <v>1.0717219235364406</v>
      </c>
      <c r="F193" s="10">
        <f t="shared" si="12"/>
        <v>1</v>
      </c>
      <c r="G193" s="8">
        <f t="shared" si="10"/>
        <v>-9.2171843216062432E-3</v>
      </c>
      <c r="H193" s="8">
        <f t="shared" si="14"/>
        <v>1.2184925306147181</v>
      </c>
      <c r="W193" s="1">
        <v>43185</v>
      </c>
      <c r="X193">
        <v>1.10208041030368E-3</v>
      </c>
    </row>
    <row r="194" spans="1:24">
      <c r="A194" s="6">
        <v>43381</v>
      </c>
      <c r="B194" s="11">
        <v>8.0711211822379004E-4</v>
      </c>
      <c r="C194" s="7">
        <v>287.05</v>
      </c>
      <c r="D194" s="8">
        <f t="shared" si="11"/>
        <v>1.1844626371711373E-3</v>
      </c>
      <c r="E194" s="8">
        <f t="shared" si="13"/>
        <v>1.0729913381123066</v>
      </c>
      <c r="F194" s="10">
        <f t="shared" si="12"/>
        <v>1</v>
      </c>
      <c r="G194" s="8">
        <f t="shared" ref="G194:G257" si="15">F194*D194*$O$2</f>
        <v>1.1979790276253426E-3</v>
      </c>
      <c r="H194" s="8">
        <f t="shared" si="14"/>
        <v>1.2199522591117127</v>
      </c>
      <c r="W194" s="1">
        <v>43186</v>
      </c>
      <c r="X194">
        <v>7.5613816123559199E-4</v>
      </c>
    </row>
    <row r="195" spans="1:24">
      <c r="A195" s="6">
        <v>43382</v>
      </c>
      <c r="B195" s="11">
        <v>7.6587404631080702E-4</v>
      </c>
      <c r="C195" s="7">
        <v>287.39</v>
      </c>
      <c r="D195" s="8">
        <f t="shared" ref="D195:D258" si="16">(C196-C195)/C195</f>
        <v>-1.948571627405276E-3</v>
      </c>
      <c r="E195" s="8">
        <f t="shared" si="13"/>
        <v>1.0709005376344094</v>
      </c>
      <c r="F195" s="10">
        <f t="shared" ref="F195:F258" si="17">IF(B195&gt;0,IF(B195&gt;_xlfn.QUARTILE.EXC(B:B,2)-0.00001,1,0.75),-1)</f>
        <v>1</v>
      </c>
      <c r="G195" s="8">
        <f t="shared" si="15"/>
        <v>-1.9708075799102012E-3</v>
      </c>
      <c r="H195" s="8">
        <f t="shared" si="14"/>
        <v>1.2175479679523267</v>
      </c>
      <c r="J195">
        <f t="shared" ref="J195:J196" si="18">WEEKDAY(A195)</f>
        <v>3</v>
      </c>
      <c r="W195" s="1">
        <v>43187</v>
      </c>
      <c r="X195">
        <v>7.8753029582590505E-4</v>
      </c>
    </row>
    <row r="196" spans="1:24">
      <c r="A196" s="6">
        <v>43383</v>
      </c>
      <c r="B196" s="11">
        <v>-1.0143271601186001E-2</v>
      </c>
      <c r="C196" s="7">
        <v>286.83</v>
      </c>
      <c r="D196" s="8">
        <f t="shared" si="16"/>
        <v>-3.3992260223825961E-2</v>
      </c>
      <c r="E196" s="8">
        <f t="shared" ref="E196:E259" si="19">(D196+1)*E195</f>
        <v>1.0344982078853053</v>
      </c>
      <c r="F196" s="10">
        <f t="shared" si="17"/>
        <v>-1</v>
      </c>
      <c r="G196" s="8">
        <f t="shared" si="15"/>
        <v>3.4380159890043796E-2</v>
      </c>
      <c r="H196" s="8">
        <f t="shared" ref="H196:H259" si="20">(G196+1)*H195</f>
        <v>1.2594074617643254</v>
      </c>
      <c r="J196">
        <f t="shared" si="18"/>
        <v>4</v>
      </c>
      <c r="W196" s="1">
        <v>43188</v>
      </c>
      <c r="X196">
        <v>2.5027821652804299E-4</v>
      </c>
    </row>
    <row r="197" spans="1:24">
      <c r="A197" s="6">
        <v>43384</v>
      </c>
      <c r="B197" s="11">
        <v>8.1477498228592099E-4</v>
      </c>
      <c r="C197" s="7">
        <v>277.08</v>
      </c>
      <c r="D197" s="8">
        <f t="shared" si="16"/>
        <v>-1.1188104518550681E-3</v>
      </c>
      <c r="E197" s="8">
        <f t="shared" si="19"/>
        <v>1.0333408004778979</v>
      </c>
      <c r="F197" s="10">
        <f t="shared" si="17"/>
        <v>1</v>
      </c>
      <c r="G197" s="8">
        <f t="shared" si="15"/>
        <v>-1.1315776582125736E-3</v>
      </c>
      <c r="H197" s="8">
        <f t="shared" si="20"/>
        <v>1.2579823444180067</v>
      </c>
      <c r="W197" s="1">
        <v>43192</v>
      </c>
      <c r="X197">
        <v>7.5613816123559199E-4</v>
      </c>
    </row>
    <row r="198" spans="1:24">
      <c r="A198" s="6">
        <v>43385</v>
      </c>
      <c r="B198" s="11">
        <v>7.6587404631080702E-4</v>
      </c>
      <c r="C198" s="7">
        <v>276.77</v>
      </c>
      <c r="D198" s="8">
        <f t="shared" si="16"/>
        <v>-4.407992195685842E-3</v>
      </c>
      <c r="E198" s="8">
        <f t="shared" si="19"/>
        <v>1.0287858422939076</v>
      </c>
      <c r="F198" s="10">
        <f t="shared" si="17"/>
        <v>1</v>
      </c>
      <c r="G198" s="8">
        <f t="shared" si="15"/>
        <v>-4.4582936081291038E-3</v>
      </c>
      <c r="H198" s="8">
        <f t="shared" si="20"/>
        <v>1.2523738897727485</v>
      </c>
      <c r="W198" s="1">
        <v>43193</v>
      </c>
      <c r="X198">
        <v>7.8753029582590505E-4</v>
      </c>
    </row>
    <row r="199" spans="1:24">
      <c r="A199" s="6">
        <v>43388</v>
      </c>
      <c r="B199" s="11">
        <v>7.6587404631080702E-4</v>
      </c>
      <c r="C199" s="7">
        <v>275.55</v>
      </c>
      <c r="D199" s="8">
        <f t="shared" si="16"/>
        <v>3.8105606967882826E-3</v>
      </c>
      <c r="E199" s="8">
        <f t="shared" si="19"/>
        <v>1.032706093189965</v>
      </c>
      <c r="F199" s="10">
        <f t="shared" si="17"/>
        <v>1</v>
      </c>
      <c r="G199" s="8">
        <f t="shared" si="15"/>
        <v>3.8540445726074884E-3</v>
      </c>
      <c r="H199" s="8">
        <f t="shared" si="20"/>
        <v>1.2572005945655025</v>
      </c>
      <c r="W199" s="1">
        <v>43194</v>
      </c>
      <c r="X199">
        <v>7.5613816123559199E-4</v>
      </c>
    </row>
    <row r="200" spans="1:24">
      <c r="A200" s="6">
        <v>43389</v>
      </c>
      <c r="B200" s="11">
        <v>9.3253610237431397E-4</v>
      </c>
      <c r="C200" s="7">
        <v>276.60000000000002</v>
      </c>
      <c r="D200" s="8">
        <f t="shared" si="16"/>
        <v>1.38828633405639E-2</v>
      </c>
      <c r="E200" s="8">
        <f t="shared" si="19"/>
        <v>1.0470430107526889</v>
      </c>
      <c r="F200" s="10">
        <f t="shared" si="17"/>
        <v>1</v>
      </c>
      <c r="G200" s="8">
        <f t="shared" si="15"/>
        <v>1.4041286405711477E-2</v>
      </c>
      <c r="H200" s="8">
        <f t="shared" si="20"/>
        <v>1.2748533081832276</v>
      </c>
      <c r="W200" s="1">
        <v>43195</v>
      </c>
      <c r="X200">
        <v>2.5027821652804299E-4</v>
      </c>
    </row>
    <row r="201" spans="1:24">
      <c r="A201" s="6">
        <v>43390</v>
      </c>
      <c r="B201" s="11">
        <v>8.0711211822379004E-4</v>
      </c>
      <c r="C201" s="7">
        <v>280.44</v>
      </c>
      <c r="D201" s="8">
        <f t="shared" si="16"/>
        <v>-3.7084581372130239E-3</v>
      </c>
      <c r="E201" s="8">
        <f t="shared" si="19"/>
        <v>1.0431600955794511</v>
      </c>
      <c r="F201" s="10">
        <f t="shared" si="17"/>
        <v>1</v>
      </c>
      <c r="G201" s="8">
        <f t="shared" si="15"/>
        <v>-3.7507768787187583E-3</v>
      </c>
      <c r="H201" s="8">
        <f t="shared" si="20"/>
        <v>1.270071617871136</v>
      </c>
      <c r="W201" s="1">
        <v>43196</v>
      </c>
      <c r="X201">
        <v>7.5613816123559199E-4</v>
      </c>
    </row>
    <row r="202" spans="1:24">
      <c r="A202" s="6">
        <v>43391</v>
      </c>
      <c r="B202" s="11">
        <v>8.5189591307313595E-4</v>
      </c>
      <c r="C202" s="7">
        <v>279.39999999999998</v>
      </c>
      <c r="D202" s="8">
        <f t="shared" si="16"/>
        <v>-8.1245526127415243E-3</v>
      </c>
      <c r="E202" s="8">
        <f t="shared" si="19"/>
        <v>1.0346848864994034</v>
      </c>
      <c r="F202" s="10">
        <f t="shared" si="17"/>
        <v>1</v>
      </c>
      <c r="G202" s="8">
        <f t="shared" si="15"/>
        <v>-8.217265225139176E-3</v>
      </c>
      <c r="H202" s="8">
        <f t="shared" si="20"/>
        <v>1.2596351025321673</v>
      </c>
      <c r="W202" s="1">
        <v>43199</v>
      </c>
      <c r="X202">
        <v>7.8753029582590505E-4</v>
      </c>
    </row>
    <row r="203" spans="1:24">
      <c r="A203" s="6">
        <v>43392</v>
      </c>
      <c r="B203" s="11">
        <v>7.6587404631080702E-4</v>
      </c>
      <c r="C203" s="7">
        <v>277.13</v>
      </c>
      <c r="D203" s="8">
        <f t="shared" si="16"/>
        <v>-4.6909392703783589E-4</v>
      </c>
      <c r="E203" s="8">
        <f t="shared" si="19"/>
        <v>1.0341995221027487</v>
      </c>
      <c r="F203" s="10">
        <f t="shared" si="17"/>
        <v>1</v>
      </c>
      <c r="G203" s="8">
        <f t="shared" si="15"/>
        <v>-4.7444695082985924E-4</v>
      </c>
      <c r="H203" s="8">
        <f t="shared" si="20"/>
        <v>1.2590374724986126</v>
      </c>
      <c r="W203" s="1">
        <v>43200</v>
      </c>
      <c r="X203">
        <v>7.8753029582590505E-4</v>
      </c>
    </row>
    <row r="204" spans="1:24">
      <c r="A204" s="6">
        <v>43395</v>
      </c>
      <c r="B204" s="11">
        <v>7.6587404631080702E-4</v>
      </c>
      <c r="C204" s="7">
        <v>277</v>
      </c>
      <c r="D204" s="8">
        <f t="shared" si="16"/>
        <v>-2.1841155234657079E-2</v>
      </c>
      <c r="E204" s="8">
        <f t="shared" si="19"/>
        <v>1.0116114097968942</v>
      </c>
      <c r="F204" s="10">
        <f t="shared" si="17"/>
        <v>1</v>
      </c>
      <c r="G204" s="8">
        <f t="shared" si="15"/>
        <v>-2.2090393642740253E-2</v>
      </c>
      <c r="H204" s="8">
        <f t="shared" si="20"/>
        <v>1.2312248391201575</v>
      </c>
      <c r="W204" s="1">
        <v>43201</v>
      </c>
      <c r="X204">
        <v>7.5613816123559199E-4</v>
      </c>
    </row>
    <row r="205" spans="1:24">
      <c r="A205" s="6">
        <v>43396</v>
      </c>
      <c r="B205" s="11">
        <v>7.6587404631080702E-4</v>
      </c>
      <c r="C205" s="7">
        <v>270.95</v>
      </c>
      <c r="D205" s="8">
        <f t="shared" si="16"/>
        <v>8.7839084701974365E-3</v>
      </c>
      <c r="E205" s="8">
        <f t="shared" si="19"/>
        <v>1.0204973118279577</v>
      </c>
      <c r="F205" s="10">
        <f t="shared" si="17"/>
        <v>1</v>
      </c>
      <c r="G205" s="8">
        <f t="shared" si="15"/>
        <v>8.8841452635510416E-3</v>
      </c>
      <c r="H205" s="8">
        <f t="shared" si="20"/>
        <v>1.2421632194429932</v>
      </c>
      <c r="J205">
        <f>WEEKDAY(A205)</f>
        <v>3</v>
      </c>
      <c r="W205" s="1">
        <v>43202</v>
      </c>
      <c r="X205">
        <v>7.8753029582590505E-4</v>
      </c>
    </row>
    <row r="206" spans="1:24">
      <c r="A206" s="6">
        <v>43397</v>
      </c>
      <c r="B206" s="11">
        <v>-1.0184509673098901E-2</v>
      </c>
      <c r="C206" s="7">
        <v>273.33</v>
      </c>
      <c r="D206" s="8">
        <f t="shared" si="16"/>
        <v>-2.1768558153148168E-2</v>
      </c>
      <c r="E206" s="8">
        <f t="shared" si="19"/>
        <v>0.99828255675029942</v>
      </c>
      <c r="F206" s="10">
        <f t="shared" si="17"/>
        <v>-1</v>
      </c>
      <c r="G206" s="8">
        <f t="shared" si="15"/>
        <v>2.2016968126066978E-2</v>
      </c>
      <c r="H206" s="8">
        <f t="shared" si="20"/>
        <v>1.2695118874528424</v>
      </c>
      <c r="J206">
        <f>WEEKDAY(A206)</f>
        <v>4</v>
      </c>
      <c r="W206" s="1">
        <v>43203</v>
      </c>
      <c r="X206">
        <v>7.5613816123559199E-4</v>
      </c>
    </row>
    <row r="207" spans="1:24">
      <c r="A207" s="6">
        <v>43398</v>
      </c>
      <c r="B207" s="11">
        <v>9.3253610237431397E-4</v>
      </c>
      <c r="C207" s="7">
        <v>267.38</v>
      </c>
      <c r="D207" s="8">
        <f t="shared" si="16"/>
        <v>-5.4603934475277865E-3</v>
      </c>
      <c r="E207" s="8">
        <f t="shared" si="19"/>
        <v>0.99283154121863881</v>
      </c>
      <c r="F207" s="10">
        <f t="shared" si="17"/>
        <v>1</v>
      </c>
      <c r="G207" s="8">
        <f t="shared" si="15"/>
        <v>-5.522704243625701E-3</v>
      </c>
      <c r="H207" s="8">
        <f t="shared" si="20"/>
        <v>1.2625007487646733</v>
      </c>
      <c r="W207" s="1">
        <v>43206</v>
      </c>
      <c r="X207">
        <v>7.5613816123559199E-4</v>
      </c>
    </row>
    <row r="208" spans="1:24">
      <c r="A208" s="6">
        <v>43399</v>
      </c>
      <c r="B208" s="11">
        <v>9.8451804086248092E-4</v>
      </c>
      <c r="C208" s="7">
        <v>265.92</v>
      </c>
      <c r="D208" s="8">
        <f t="shared" si="16"/>
        <v>1.0830324909747275E-2</v>
      </c>
      <c r="E208" s="8">
        <f t="shared" si="19"/>
        <v>1.0035842293906818</v>
      </c>
      <c r="F208" s="10">
        <f t="shared" si="17"/>
        <v>1</v>
      </c>
      <c r="G208" s="8">
        <f t="shared" si="15"/>
        <v>1.0953914203011658E-2</v>
      </c>
      <c r="H208" s="8">
        <f t="shared" si="20"/>
        <v>1.2763300736478795</v>
      </c>
      <c r="W208" s="1">
        <v>43207</v>
      </c>
      <c r="X208">
        <v>6.2946262673824996E-4</v>
      </c>
    </row>
    <row r="209" spans="1:24">
      <c r="A209" s="6">
        <v>43402</v>
      </c>
      <c r="B209" s="11">
        <v>7.6587404631080702E-4</v>
      </c>
      <c r="C209" s="7">
        <v>268.8</v>
      </c>
      <c r="D209" s="8">
        <f t="shared" si="16"/>
        <v>-1.9084821428571409E-2</v>
      </c>
      <c r="E209" s="8">
        <f t="shared" si="19"/>
        <v>0.98443100358423019</v>
      </c>
      <c r="F209" s="10">
        <f t="shared" si="17"/>
        <v>1</v>
      </c>
      <c r="G209" s="8">
        <f t="shared" si="15"/>
        <v>-1.9302606177606159E-2</v>
      </c>
      <c r="H209" s="8">
        <f t="shared" si="20"/>
        <v>1.2516935768836195</v>
      </c>
      <c r="W209" s="1">
        <v>43208</v>
      </c>
      <c r="X209">
        <v>7.8753029582590505E-4</v>
      </c>
    </row>
    <row r="210" spans="1:24">
      <c r="A210" s="6">
        <v>43403</v>
      </c>
      <c r="B210" s="11">
        <v>8.0711211822379004E-4</v>
      </c>
      <c r="C210" s="7">
        <v>263.67</v>
      </c>
      <c r="D210" s="8">
        <f t="shared" si="16"/>
        <v>2.6472484545075135E-2</v>
      </c>
      <c r="E210" s="8">
        <f t="shared" si="19"/>
        <v>1.0104913381123066</v>
      </c>
      <c r="F210" s="10">
        <f t="shared" si="17"/>
        <v>1</v>
      </c>
      <c r="G210" s="8">
        <f t="shared" si="15"/>
        <v>2.6774572957301217E-2</v>
      </c>
      <c r="H210" s="8">
        <f t="shared" si="20"/>
        <v>1.2852071378780754</v>
      </c>
      <c r="W210" s="1">
        <v>43209</v>
      </c>
      <c r="X210">
        <v>8.5991940675472604E-4</v>
      </c>
    </row>
    <row r="211" spans="1:24">
      <c r="A211" s="6">
        <v>43404</v>
      </c>
      <c r="B211" s="11">
        <v>7.6587404631080702E-4</v>
      </c>
      <c r="C211" s="7">
        <v>270.64999999999998</v>
      </c>
      <c r="D211" s="8">
        <f t="shared" si="16"/>
        <v>3.5100683539628507E-3</v>
      </c>
      <c r="E211" s="8">
        <f t="shared" si="19"/>
        <v>1.0140382317801682</v>
      </c>
      <c r="F211" s="10">
        <f t="shared" si="17"/>
        <v>1</v>
      </c>
      <c r="G211" s="8">
        <f t="shared" si="15"/>
        <v>3.5501231880320965E-3</v>
      </c>
      <c r="H211" s="8">
        <f t="shared" si="20"/>
        <v>1.2897697815396807</v>
      </c>
      <c r="W211" s="1">
        <v>43210</v>
      </c>
      <c r="X211">
        <v>7.5613816123559199E-4</v>
      </c>
    </row>
    <row r="212" spans="1:24">
      <c r="A212" s="6">
        <v>43405</v>
      </c>
      <c r="B212" s="11">
        <v>8.0711211822379004E-4</v>
      </c>
      <c r="C212" s="7">
        <v>271.60000000000002</v>
      </c>
      <c r="D212" s="8">
        <f t="shared" si="16"/>
        <v>1.1597938144329812E-2</v>
      </c>
      <c r="E212" s="8">
        <f t="shared" si="19"/>
        <v>1.0257989844683402</v>
      </c>
      <c r="F212" s="10">
        <f t="shared" si="17"/>
        <v>1</v>
      </c>
      <c r="G212" s="8">
        <f t="shared" si="15"/>
        <v>1.1730286988018862E-2</v>
      </c>
      <c r="H212" s="8">
        <f t="shared" si="20"/>
        <v>1.3048991512256156</v>
      </c>
      <c r="W212" s="1">
        <v>43213</v>
      </c>
      <c r="X212">
        <v>1.0386179005713199E-3</v>
      </c>
    </row>
    <row r="213" spans="1:24">
      <c r="A213" s="6">
        <v>43406</v>
      </c>
      <c r="B213" s="11">
        <v>7.6587404631080702E-4</v>
      </c>
      <c r="C213" s="7">
        <v>274.75</v>
      </c>
      <c r="D213" s="8">
        <f t="shared" si="16"/>
        <v>-8.4076433121019183E-3</v>
      </c>
      <c r="E213" s="8">
        <f t="shared" si="19"/>
        <v>1.017174432497014</v>
      </c>
      <c r="F213" s="10">
        <f t="shared" si="17"/>
        <v>1</v>
      </c>
      <c r="G213" s="8">
        <f t="shared" si="15"/>
        <v>-8.5035863889367149E-3</v>
      </c>
      <c r="H213" s="8">
        <f t="shared" si="20"/>
        <v>1.2938028285643184</v>
      </c>
      <c r="W213" s="1">
        <v>43214</v>
      </c>
      <c r="X213">
        <v>7.8753029582590505E-4</v>
      </c>
    </row>
    <row r="214" spans="1:24">
      <c r="A214" s="6">
        <v>43409</v>
      </c>
      <c r="B214" s="11">
        <v>7.6587404631080702E-4</v>
      </c>
      <c r="C214" s="7">
        <v>272.44</v>
      </c>
      <c r="D214" s="8">
        <f t="shared" si="16"/>
        <v>3.2300690060196573E-3</v>
      </c>
      <c r="E214" s="8">
        <f t="shared" si="19"/>
        <v>1.0204599761051383</v>
      </c>
      <c r="F214" s="10">
        <f t="shared" si="17"/>
        <v>1</v>
      </c>
      <c r="G214" s="8">
        <f t="shared" si="15"/>
        <v>3.2669286523345966E-3</v>
      </c>
      <c r="H214" s="8">
        <f t="shared" si="20"/>
        <v>1.2980295900954266</v>
      </c>
      <c r="W214" s="1">
        <v>43215</v>
      </c>
      <c r="X214">
        <v>7.5613816123559199E-4</v>
      </c>
    </row>
    <row r="215" spans="1:24">
      <c r="A215" s="6">
        <v>43410</v>
      </c>
      <c r="B215" s="11">
        <v>6.5625188176611396E-4</v>
      </c>
      <c r="C215" s="7">
        <v>273.32</v>
      </c>
      <c r="D215" s="8">
        <f t="shared" si="16"/>
        <v>1.5512951851309853E-2</v>
      </c>
      <c r="E215" s="8">
        <f t="shared" si="19"/>
        <v>1.0362903225806461</v>
      </c>
      <c r="F215" s="10">
        <f t="shared" si="17"/>
        <v>0.75</v>
      </c>
      <c r="G215" s="8">
        <f t="shared" si="15"/>
        <v>1.1767482395317925E-2</v>
      </c>
      <c r="H215" s="8">
        <f t="shared" si="20"/>
        <v>1.3133041304454764</v>
      </c>
      <c r="W215" s="1">
        <v>43216</v>
      </c>
      <c r="X215">
        <v>7.8753029582590505E-4</v>
      </c>
    </row>
    <row r="216" spans="1:24">
      <c r="A216" s="6">
        <v>43411</v>
      </c>
      <c r="B216" s="11">
        <v>9.3253610237431397E-4</v>
      </c>
      <c r="C216" s="7">
        <v>277.56</v>
      </c>
      <c r="D216" s="8">
        <f t="shared" si="16"/>
        <v>9.1872027669693442E-3</v>
      </c>
      <c r="E216" s="8">
        <f t="shared" si="19"/>
        <v>1.0458109318996425</v>
      </c>
      <c r="F216" s="10">
        <f t="shared" si="17"/>
        <v>1</v>
      </c>
      <c r="G216" s="8">
        <f t="shared" si="15"/>
        <v>9.2920417174632893E-3</v>
      </c>
      <c r="H216" s="8">
        <f t="shared" si="20"/>
        <v>1.3255074072132926</v>
      </c>
      <c r="W216" s="1">
        <v>43217</v>
      </c>
      <c r="X216">
        <v>7.8753029582590505E-4</v>
      </c>
    </row>
    <row r="217" spans="1:24">
      <c r="A217" s="6">
        <v>43412</v>
      </c>
      <c r="B217" s="11">
        <v>7.6587404631080702E-4</v>
      </c>
      <c r="C217" s="7">
        <v>280.11</v>
      </c>
      <c r="D217" s="8">
        <f t="shared" si="16"/>
        <v>-3.8556281460856122E-3</v>
      </c>
      <c r="E217" s="8">
        <f t="shared" si="19"/>
        <v>1.0417786738351262</v>
      </c>
      <c r="F217" s="10">
        <f t="shared" si="17"/>
        <v>1</v>
      </c>
      <c r="G217" s="8">
        <f t="shared" si="15"/>
        <v>-3.8996263051100126E-3</v>
      </c>
      <c r="H217" s="8">
        <f t="shared" si="20"/>
        <v>1.3203384236605056</v>
      </c>
      <c r="W217" s="1">
        <v>43220</v>
      </c>
      <c r="X217">
        <v>7.8753029582590505E-4</v>
      </c>
    </row>
    <row r="218" spans="1:24">
      <c r="A218" s="6">
        <v>43413</v>
      </c>
      <c r="B218" s="11">
        <v>8.0711211822379004E-4</v>
      </c>
      <c r="C218" s="7">
        <v>279.02999999999997</v>
      </c>
      <c r="D218" s="8">
        <f t="shared" si="16"/>
        <v>-6.5942730172382008E-3</v>
      </c>
      <c r="E218" s="8">
        <f t="shared" si="19"/>
        <v>1.034908900836321</v>
      </c>
      <c r="F218" s="10">
        <f t="shared" si="17"/>
        <v>1</v>
      </c>
      <c r="G218" s="8">
        <f t="shared" si="15"/>
        <v>-6.6695229795970751E-3</v>
      </c>
      <c r="H218" s="8">
        <f t="shared" si="20"/>
        <v>1.3115323962030567</v>
      </c>
      <c r="W218" s="1">
        <v>43221</v>
      </c>
      <c r="X218">
        <v>7.8753029582590505E-4</v>
      </c>
    </row>
    <row r="219" spans="1:24">
      <c r="A219" s="6">
        <v>43416</v>
      </c>
      <c r="B219" s="11">
        <v>9.4327996894949799E-4</v>
      </c>
      <c r="C219" s="7">
        <v>277.19</v>
      </c>
      <c r="D219" s="8">
        <f t="shared" si="16"/>
        <v>-1.4791298387387795E-2</v>
      </c>
      <c r="E219" s="8">
        <f t="shared" si="19"/>
        <v>1.0196012544802875</v>
      </c>
      <c r="F219" s="10">
        <f t="shared" si="17"/>
        <v>1</v>
      </c>
      <c r="G219" s="8">
        <f t="shared" si="15"/>
        <v>-1.4960087978595224E-2</v>
      </c>
      <c r="H219" s="8">
        <f t="shared" si="20"/>
        <v>1.2919117561690812</v>
      </c>
      <c r="W219" s="1">
        <v>43222</v>
      </c>
      <c r="X219">
        <v>7.8753029582590505E-4</v>
      </c>
    </row>
    <row r="220" spans="1:24">
      <c r="A220" s="6">
        <v>43417</v>
      </c>
      <c r="B220" s="11">
        <v>7.6587404631080702E-4</v>
      </c>
      <c r="C220" s="7">
        <v>273.08999999999997</v>
      </c>
      <c r="D220" s="8">
        <f t="shared" si="16"/>
        <v>3.9181222307665972E-3</v>
      </c>
      <c r="E220" s="8">
        <f t="shared" si="19"/>
        <v>1.0235961768219843</v>
      </c>
      <c r="F220" s="10">
        <f t="shared" si="17"/>
        <v>1</v>
      </c>
      <c r="G220" s="8">
        <f t="shared" si="15"/>
        <v>3.9628335355020722E-3</v>
      </c>
      <c r="H220" s="8">
        <f t="shared" si="20"/>
        <v>1.2970313874013373</v>
      </c>
      <c r="W220" s="1">
        <v>43223</v>
      </c>
      <c r="X220">
        <v>7.5613816123559199E-4</v>
      </c>
    </row>
    <row r="221" spans="1:24">
      <c r="A221" s="6">
        <v>43418</v>
      </c>
      <c r="B221" s="11">
        <v>7.6587404631080702E-4</v>
      </c>
      <c r="C221" s="7">
        <v>274.16000000000003</v>
      </c>
      <c r="D221" s="8">
        <f t="shared" si="16"/>
        <v>-1.9623577473008653E-2</v>
      </c>
      <c r="E221" s="8">
        <f t="shared" si="19"/>
        <v>1.0035095579450426</v>
      </c>
      <c r="F221" s="10">
        <f t="shared" si="17"/>
        <v>1</v>
      </c>
      <c r="G221" s="8">
        <f t="shared" si="15"/>
        <v>-1.984751018891686E-2</v>
      </c>
      <c r="H221" s="8">
        <f t="shared" si="20"/>
        <v>1.2712885437245443</v>
      </c>
      <c r="W221" s="1">
        <v>43224</v>
      </c>
      <c r="X221">
        <v>5.9096594393695599E-4</v>
      </c>
    </row>
    <row r="222" spans="1:24">
      <c r="A222" s="6">
        <v>43419</v>
      </c>
      <c r="B222" s="11">
        <v>7.6587404631080702E-4</v>
      </c>
      <c r="C222" s="7">
        <v>268.77999999999997</v>
      </c>
      <c r="D222" s="8">
        <f t="shared" si="16"/>
        <v>1.1198749906987306E-2</v>
      </c>
      <c r="E222" s="8">
        <f t="shared" si="19"/>
        <v>1.0147476105137405</v>
      </c>
      <c r="F222" s="10">
        <f t="shared" si="17"/>
        <v>1</v>
      </c>
      <c r="G222" s="8">
        <f t="shared" si="15"/>
        <v>1.1326543449469444E-2</v>
      </c>
      <c r="H222" s="8">
        <f t="shared" si="20"/>
        <v>1.285687848651853</v>
      </c>
      <c r="W222" s="1">
        <v>43227</v>
      </c>
      <c r="X222">
        <v>7.8753029582590505E-4</v>
      </c>
    </row>
    <row r="223" spans="1:24">
      <c r="A223" s="6">
        <v>43420</v>
      </c>
      <c r="B223" s="11">
        <v>7.6587404631080702E-4</v>
      </c>
      <c r="C223" s="7">
        <v>271.79000000000002</v>
      </c>
      <c r="D223" s="8">
        <f t="shared" si="16"/>
        <v>4.6359321535008307E-3</v>
      </c>
      <c r="E223" s="8">
        <f t="shared" si="19"/>
        <v>1.0194519115890093</v>
      </c>
      <c r="F223" s="10">
        <f t="shared" si="17"/>
        <v>1</v>
      </c>
      <c r="G223" s="8">
        <f t="shared" si="15"/>
        <v>4.6888346825798193E-3</v>
      </c>
      <c r="H223" s="8">
        <f t="shared" si="20"/>
        <v>1.2917162264275832</v>
      </c>
      <c r="W223" s="1">
        <v>43228</v>
      </c>
      <c r="X223">
        <v>7.5613816123559199E-4</v>
      </c>
    </row>
    <row r="224" spans="1:24">
      <c r="A224" s="6">
        <v>43423</v>
      </c>
      <c r="B224" s="11">
        <v>9.8451804086248092E-4</v>
      </c>
      <c r="C224" s="7">
        <v>273.05</v>
      </c>
      <c r="D224" s="8">
        <f t="shared" si="16"/>
        <v>-2.8163340047610317E-2</v>
      </c>
      <c r="E224" s="8">
        <f t="shared" si="19"/>
        <v>0.99074074074074159</v>
      </c>
      <c r="F224" s="10">
        <f t="shared" si="17"/>
        <v>1</v>
      </c>
      <c r="G224" s="8">
        <f t="shared" si="15"/>
        <v>-2.8484723507613077E-2</v>
      </c>
      <c r="H224" s="8">
        <f t="shared" si="20"/>
        <v>1.2549220468674962</v>
      </c>
      <c r="W224" s="1">
        <v>43229</v>
      </c>
      <c r="X224">
        <v>7.5613816123559199E-4</v>
      </c>
    </row>
    <row r="225" spans="1:24">
      <c r="A225" s="6">
        <v>43424</v>
      </c>
      <c r="B225" s="11">
        <v>9.8451804086248092E-4</v>
      </c>
      <c r="C225" s="7">
        <v>265.36</v>
      </c>
      <c r="D225" s="8">
        <f t="shared" si="16"/>
        <v>1.8842327404280975E-3</v>
      </c>
      <c r="E225" s="8">
        <f t="shared" si="19"/>
        <v>0.99260752688172127</v>
      </c>
      <c r="F225" s="10">
        <f t="shared" si="17"/>
        <v>1</v>
      </c>
      <c r="G225" s="8">
        <f t="shared" si="15"/>
        <v>1.9057344954239738E-3</v>
      </c>
      <c r="H225" s="8">
        <f t="shared" si="20"/>
        <v>1.2573135951012797</v>
      </c>
      <c r="W225" s="1">
        <v>43230</v>
      </c>
      <c r="X225">
        <v>7.8753029582590505E-4</v>
      </c>
    </row>
    <row r="226" spans="1:24">
      <c r="A226" s="6">
        <v>43425</v>
      </c>
      <c r="B226" s="11">
        <v>7.6587404631080702E-4</v>
      </c>
      <c r="C226" s="7">
        <v>265.86</v>
      </c>
      <c r="D226" s="8">
        <f t="shared" si="16"/>
        <v>-1.0080493492815793E-2</v>
      </c>
      <c r="E226" s="8">
        <f t="shared" si="19"/>
        <v>0.98260155316607012</v>
      </c>
      <c r="F226" s="10">
        <f t="shared" si="17"/>
        <v>1</v>
      </c>
      <c r="G226" s="8">
        <f t="shared" si="15"/>
        <v>-1.0195526151292369E-2</v>
      </c>
      <c r="H226" s="8">
        <f t="shared" si="20"/>
        <v>1.2444946214620491</v>
      </c>
      <c r="W226" s="1">
        <v>43231</v>
      </c>
      <c r="X226">
        <v>7.5613816123559199E-4</v>
      </c>
    </row>
    <row r="227" spans="1:24">
      <c r="A227" s="6">
        <v>43427</v>
      </c>
      <c r="B227" s="11">
        <v>7.6587404631080702E-4</v>
      </c>
      <c r="C227" s="7">
        <v>263.18</v>
      </c>
      <c r="D227" s="8">
        <f t="shared" si="16"/>
        <v>9.8791701497072948E-3</v>
      </c>
      <c r="E227" s="8">
        <f t="shared" si="19"/>
        <v>0.99230884109916451</v>
      </c>
      <c r="F227" s="10">
        <f t="shared" si="17"/>
        <v>1</v>
      </c>
      <c r="G227" s="8">
        <f t="shared" si="15"/>
        <v>9.9919054246889391E-3</v>
      </c>
      <c r="H227" s="8">
        <f t="shared" si="20"/>
        <v>1.2569294940212319</v>
      </c>
      <c r="W227" s="1">
        <v>43234</v>
      </c>
      <c r="X227">
        <v>7.8753029582590505E-4</v>
      </c>
    </row>
    <row r="228" spans="1:24">
      <c r="A228" s="6">
        <v>43430</v>
      </c>
      <c r="B228" s="11">
        <v>7.6587404631080702E-4</v>
      </c>
      <c r="C228" s="7">
        <v>265.77999999999997</v>
      </c>
      <c r="D228" s="8">
        <f t="shared" si="16"/>
        <v>2.1070057942659428E-3</v>
      </c>
      <c r="E228" s="8">
        <f t="shared" si="19"/>
        <v>0.99439964157706184</v>
      </c>
      <c r="F228" s="10">
        <f t="shared" si="17"/>
        <v>1</v>
      </c>
      <c r="G228" s="8">
        <f t="shared" si="15"/>
        <v>2.1310497042305392E-3</v>
      </c>
      <c r="H228" s="8">
        <f t="shared" si="20"/>
        <v>1.2596080732477046</v>
      </c>
      <c r="W228" s="1">
        <v>43235</v>
      </c>
      <c r="X228">
        <v>7.8753029582590505E-4</v>
      </c>
    </row>
    <row r="229" spans="1:24">
      <c r="A229" s="6">
        <v>43431</v>
      </c>
      <c r="B229" s="11">
        <v>8.0711211822379004E-4</v>
      </c>
      <c r="C229" s="7">
        <v>266.33999999999997</v>
      </c>
      <c r="D229" s="8">
        <f t="shared" si="16"/>
        <v>1.2239993992641165E-2</v>
      </c>
      <c r="E229" s="8">
        <f t="shared" si="19"/>
        <v>1.0065710872162497</v>
      </c>
      <c r="F229" s="10">
        <f t="shared" si="17"/>
        <v>1</v>
      </c>
      <c r="G229" s="8">
        <f t="shared" si="15"/>
        <v>1.2379669599764397E-2</v>
      </c>
      <c r="H229" s="8">
        <f t="shared" si="20"/>
        <v>1.275201605019707</v>
      </c>
      <c r="W229" s="1">
        <v>43236</v>
      </c>
      <c r="X229">
        <v>6.2946262673824996E-4</v>
      </c>
    </row>
    <row r="230" spans="1:24">
      <c r="A230" s="6">
        <v>43432</v>
      </c>
      <c r="B230" s="11">
        <v>9.73774174287297E-4</v>
      </c>
      <c r="C230" s="7">
        <v>269.60000000000002</v>
      </c>
      <c r="D230" s="8">
        <f t="shared" si="16"/>
        <v>1.524480712166156E-2</v>
      </c>
      <c r="E230" s="8">
        <f t="shared" si="19"/>
        <v>1.0219160692951026</v>
      </c>
      <c r="F230" s="10">
        <f t="shared" si="17"/>
        <v>1</v>
      </c>
      <c r="G230" s="8">
        <f t="shared" si="15"/>
        <v>1.5418771887614455E-2</v>
      </c>
      <c r="H230" s="8">
        <f t="shared" si="20"/>
        <v>1.2948636476782256</v>
      </c>
      <c r="W230" s="1">
        <v>43237</v>
      </c>
      <c r="X230">
        <v>7.8753029582590505E-4</v>
      </c>
    </row>
    <row r="231" spans="1:24">
      <c r="A231" s="6">
        <v>43433</v>
      </c>
      <c r="B231" s="11">
        <v>7.6587404631080702E-4</v>
      </c>
      <c r="C231" s="7">
        <v>273.70999999999998</v>
      </c>
      <c r="D231" s="8">
        <f t="shared" si="16"/>
        <v>3.6535018815543E-4</v>
      </c>
      <c r="E231" s="8">
        <f t="shared" si="19"/>
        <v>1.0222894265232987</v>
      </c>
      <c r="F231" s="10">
        <f t="shared" si="17"/>
        <v>1</v>
      </c>
      <c r="G231" s="8">
        <f t="shared" si="15"/>
        <v>3.6951934946170817E-4</v>
      </c>
      <c r="H231" s="8">
        <f t="shared" si="20"/>
        <v>1.2953421248509573</v>
      </c>
      <c r="W231" s="1">
        <v>43238</v>
      </c>
      <c r="X231">
        <v>7.5613816123559199E-4</v>
      </c>
    </row>
    <row r="232" spans="1:24">
      <c r="A232" s="6">
        <v>43434</v>
      </c>
      <c r="B232" s="11">
        <v>7.6587404631080702E-4</v>
      </c>
      <c r="C232" s="7">
        <v>273.81</v>
      </c>
      <c r="D232" s="8">
        <f t="shared" si="16"/>
        <v>2.3629524122566636E-2</v>
      </c>
      <c r="E232" s="8">
        <f t="shared" si="19"/>
        <v>1.0464456391875758</v>
      </c>
      <c r="F232" s="10">
        <f t="shared" si="17"/>
        <v>1</v>
      </c>
      <c r="G232" s="8">
        <f t="shared" si="15"/>
        <v>2.3899170343785116E-2</v>
      </c>
      <c r="H232" s="8">
        <f t="shared" si="20"/>
        <v>1.3262997269462511</v>
      </c>
      <c r="W232" s="1">
        <v>43241</v>
      </c>
      <c r="X232">
        <v>7.5613816123559199E-4</v>
      </c>
    </row>
    <row r="233" spans="1:24">
      <c r="A233" s="6">
        <v>43437</v>
      </c>
      <c r="B233" s="11">
        <v>7.6587404631080702E-4</v>
      </c>
      <c r="C233" s="7">
        <v>280.27999999999997</v>
      </c>
      <c r="D233" s="8">
        <f t="shared" si="16"/>
        <v>-6.8146139574709877E-3</v>
      </c>
      <c r="E233" s="8">
        <f t="shared" si="19"/>
        <v>1.0393145161290336</v>
      </c>
      <c r="F233" s="10">
        <f t="shared" si="17"/>
        <v>1</v>
      </c>
      <c r="G233" s="8">
        <f t="shared" si="15"/>
        <v>-6.892378320949636E-3</v>
      </c>
      <c r="H233" s="8">
        <f t="shared" si="20"/>
        <v>1.3171583674611653</v>
      </c>
      <c r="J233">
        <f>WEEKDAY(A233)</f>
        <v>2</v>
      </c>
      <c r="W233" s="1">
        <v>43242</v>
      </c>
      <c r="X233">
        <v>7.8753029582590505E-4</v>
      </c>
    </row>
    <row r="234" spans="1:24">
      <c r="A234" s="6">
        <v>43438</v>
      </c>
      <c r="B234" s="11">
        <v>-1.0184509673098901E-2</v>
      </c>
      <c r="C234" s="7">
        <v>278.37</v>
      </c>
      <c r="D234" s="8">
        <f t="shared" si="16"/>
        <v>-4.4724647052484065E-2</v>
      </c>
      <c r="E234" s="8">
        <f t="shared" si="19"/>
        <v>0.99283154121863937</v>
      </c>
      <c r="F234" s="10">
        <f t="shared" si="17"/>
        <v>-1</v>
      </c>
      <c r="G234" s="8">
        <f t="shared" si="15"/>
        <v>4.5235018400230129E-2</v>
      </c>
      <c r="H234" s="8">
        <f t="shared" si="20"/>
        <v>1.3767400504492882</v>
      </c>
      <c r="J234">
        <f>WEEKDAY(A234)</f>
        <v>3</v>
      </c>
      <c r="W234" s="1">
        <v>43243</v>
      </c>
      <c r="X234">
        <v>7.8753029582590505E-4</v>
      </c>
    </row>
    <row r="235" spans="1:24">
      <c r="A235" s="6">
        <v>43440</v>
      </c>
      <c r="B235" s="11">
        <v>7.6587404631080702E-4</v>
      </c>
      <c r="C235" s="7">
        <v>265.92</v>
      </c>
      <c r="D235" s="8">
        <f t="shared" si="16"/>
        <v>1.331227436823091E-2</v>
      </c>
      <c r="E235" s="8">
        <f t="shared" si="19"/>
        <v>1.0060483870967756</v>
      </c>
      <c r="F235" s="10">
        <f t="shared" si="17"/>
        <v>1</v>
      </c>
      <c r="G235" s="8">
        <f t="shared" si="15"/>
        <v>1.346418620786838E-2</v>
      </c>
      <c r="H235" s="8">
        <f t="shared" si="20"/>
        <v>1.3952767348483675</v>
      </c>
      <c r="W235" s="1">
        <v>43244</v>
      </c>
      <c r="X235">
        <v>7.8753029582590505E-4</v>
      </c>
    </row>
    <row r="236" spans="1:24">
      <c r="A236" s="6">
        <v>43441</v>
      </c>
      <c r="B236" s="11">
        <v>8.1477498228592099E-4</v>
      </c>
      <c r="C236" s="7">
        <v>269.45999999999998</v>
      </c>
      <c r="D236" s="8">
        <f t="shared" si="16"/>
        <v>-2.2600757069694853E-2</v>
      </c>
      <c r="E236" s="8">
        <f t="shared" si="19"/>
        <v>0.98331093189964303</v>
      </c>
      <c r="F236" s="10">
        <f t="shared" si="17"/>
        <v>1</v>
      </c>
      <c r="G236" s="8">
        <f t="shared" si="15"/>
        <v>-2.2858663606826507E-2</v>
      </c>
      <c r="H236" s="8">
        <f t="shared" si="20"/>
        <v>1.3633825733280374</v>
      </c>
      <c r="W236" s="1">
        <v>43245</v>
      </c>
      <c r="X236">
        <v>9.5749923803670396E-4</v>
      </c>
    </row>
    <row r="237" spans="1:24">
      <c r="A237" s="6">
        <v>43444</v>
      </c>
      <c r="B237" s="11">
        <v>7.6587404631080702E-4</v>
      </c>
      <c r="C237" s="7">
        <v>263.37</v>
      </c>
      <c r="D237" s="8">
        <f t="shared" si="16"/>
        <v>1.6288871169837189E-2</v>
      </c>
      <c r="E237" s="8">
        <f t="shared" si="19"/>
        <v>0.99932795698924892</v>
      </c>
      <c r="F237" s="10">
        <f t="shared" si="17"/>
        <v>1</v>
      </c>
      <c r="G237" s="8">
        <f t="shared" si="15"/>
        <v>1.647475018018368E-2</v>
      </c>
      <c r="H237" s="8">
        <f t="shared" si="20"/>
        <v>1.3858439606236326</v>
      </c>
      <c r="W237" s="1">
        <v>43249</v>
      </c>
      <c r="X237">
        <v>7.8753029582590505E-4</v>
      </c>
    </row>
    <row r="238" spans="1:24">
      <c r="A238" s="6">
        <v>43445</v>
      </c>
      <c r="B238" s="11">
        <v>7.6587404631080702E-4</v>
      </c>
      <c r="C238" s="7">
        <v>267.66000000000003</v>
      </c>
      <c r="D238" s="8">
        <f t="shared" si="16"/>
        <v>-7.0985578719269863E-4</v>
      </c>
      <c r="E238" s="8">
        <f t="shared" si="19"/>
        <v>0.99861857825567657</v>
      </c>
      <c r="F238" s="10">
        <f t="shared" si="17"/>
        <v>1</v>
      </c>
      <c r="G238" s="8">
        <f t="shared" si="15"/>
        <v>-7.1795624362312586E-4</v>
      </c>
      <c r="H238" s="8">
        <f t="shared" si="20"/>
        <v>1.3848489852994155</v>
      </c>
      <c r="W238" s="1">
        <v>43250</v>
      </c>
      <c r="X238">
        <v>7.5613816123559199E-4</v>
      </c>
    </row>
    <row r="239" spans="1:24">
      <c r="A239" s="6">
        <v>43446</v>
      </c>
      <c r="B239" s="11">
        <v>8.0711211822379004E-4</v>
      </c>
      <c r="C239" s="7">
        <v>267.47000000000003</v>
      </c>
      <c r="D239" s="8">
        <f t="shared" si="16"/>
        <v>-3.5518002018919705E-3</v>
      </c>
      <c r="E239" s="8">
        <f t="shared" si="19"/>
        <v>0.99507168458781503</v>
      </c>
      <c r="F239" s="10">
        <f t="shared" si="17"/>
        <v>1</v>
      </c>
      <c r="G239" s="8">
        <f t="shared" si="15"/>
        <v>-3.5923312552468942E-3</v>
      </c>
      <c r="H239" s="8">
        <f t="shared" si="20"/>
        <v>1.3798741490057274</v>
      </c>
      <c r="W239" s="1">
        <v>43251</v>
      </c>
      <c r="X239">
        <v>7.8753029582590505E-4</v>
      </c>
    </row>
    <row r="240" spans="1:24">
      <c r="A240" s="6">
        <v>43447</v>
      </c>
      <c r="B240" s="11">
        <v>7.6587404631080702E-4</v>
      </c>
      <c r="C240" s="7">
        <v>266.52</v>
      </c>
      <c r="D240" s="8">
        <f t="shared" si="16"/>
        <v>-1.3357346540597339E-2</v>
      </c>
      <c r="E240" s="8">
        <f t="shared" si="19"/>
        <v>0.9817801672640396</v>
      </c>
      <c r="F240" s="10">
        <f t="shared" si="17"/>
        <v>1</v>
      </c>
      <c r="G240" s="8">
        <f t="shared" si="15"/>
        <v>-1.3509772717336888E-2</v>
      </c>
      <c r="H240" s="8">
        <f t="shared" si="20"/>
        <v>1.3612323628741314</v>
      </c>
      <c r="W240" s="1">
        <v>43252</v>
      </c>
      <c r="X240">
        <v>7.5613816123559199E-4</v>
      </c>
    </row>
    <row r="241" spans="1:24">
      <c r="A241" s="6">
        <v>43448</v>
      </c>
      <c r="B241" s="11">
        <v>9.8451804086248092E-4</v>
      </c>
      <c r="C241" s="7">
        <v>262.95999999999998</v>
      </c>
      <c r="D241" s="8">
        <f t="shared" si="16"/>
        <v>-1.3538180711895356E-2</v>
      </c>
      <c r="E241" s="8">
        <f t="shared" si="19"/>
        <v>0.96848864994026418</v>
      </c>
      <c r="F241" s="10">
        <f t="shared" si="17"/>
        <v>1</v>
      </c>
      <c r="G241" s="8">
        <f t="shared" si="15"/>
        <v>-1.3692670461760828E-2</v>
      </c>
      <c r="H241" s="8">
        <f t="shared" si="20"/>
        <v>1.3425934567074118</v>
      </c>
      <c r="W241" s="1">
        <v>43255</v>
      </c>
      <c r="X241">
        <v>7.8753029582590505E-4</v>
      </c>
    </row>
    <row r="242" spans="1:24">
      <c r="A242" s="6">
        <v>43451</v>
      </c>
      <c r="B242" s="11">
        <v>9.4327996894949799E-4</v>
      </c>
      <c r="C242" s="7">
        <v>259.39999999999998</v>
      </c>
      <c r="D242" s="8">
        <f t="shared" si="16"/>
        <v>-8.4811102544332644E-3</v>
      </c>
      <c r="E242" s="8">
        <f t="shared" si="19"/>
        <v>0.9602747909199536</v>
      </c>
      <c r="F242" s="10">
        <f t="shared" si="17"/>
        <v>1</v>
      </c>
      <c r="G242" s="8">
        <f t="shared" si="15"/>
        <v>-8.5778916927721424E-3</v>
      </c>
      <c r="H242" s="8">
        <f t="shared" si="20"/>
        <v>1.3310768354483511</v>
      </c>
      <c r="W242" s="1">
        <v>43256</v>
      </c>
      <c r="X242">
        <v>7.8753029582590505E-4</v>
      </c>
    </row>
    <row r="243" spans="1:24">
      <c r="A243" s="6">
        <v>43452</v>
      </c>
      <c r="B243" s="11">
        <v>8.0711211822379004E-4</v>
      </c>
      <c r="C243" s="7">
        <v>257.2</v>
      </c>
      <c r="D243" s="8">
        <f t="shared" si="16"/>
        <v>-7.8926905132192891E-3</v>
      </c>
      <c r="E243" s="8">
        <f t="shared" si="19"/>
        <v>0.95269563918757605</v>
      </c>
      <c r="F243" s="10">
        <f t="shared" si="17"/>
        <v>1</v>
      </c>
      <c r="G243" s="8">
        <f t="shared" si="15"/>
        <v>-7.9827572518085792E-3</v>
      </c>
      <c r="H243" s="8">
        <f t="shared" si="20"/>
        <v>1.3204511721874614</v>
      </c>
      <c r="W243" s="1">
        <v>43257</v>
      </c>
      <c r="X243">
        <v>7.8753029582590505E-4</v>
      </c>
    </row>
    <row r="244" spans="1:24">
      <c r="A244" s="6">
        <v>43453</v>
      </c>
      <c r="B244" s="11">
        <v>1.0599740809649099E-3</v>
      </c>
      <c r="C244" s="7">
        <v>255.17</v>
      </c>
      <c r="D244" s="8">
        <f t="shared" si="16"/>
        <v>-2.0809656307559564E-2</v>
      </c>
      <c r="E244" s="8">
        <f t="shared" si="19"/>
        <v>0.93287037037037179</v>
      </c>
      <c r="F244" s="10">
        <f t="shared" si="17"/>
        <v>1</v>
      </c>
      <c r="G244" s="8">
        <f t="shared" si="15"/>
        <v>-2.1047123857015199E-2</v>
      </c>
      <c r="H244" s="8">
        <f t="shared" si="20"/>
        <v>1.2926594728192911</v>
      </c>
      <c r="W244" s="1">
        <v>43258</v>
      </c>
      <c r="X244">
        <v>7.8753029582590505E-4</v>
      </c>
    </row>
    <row r="245" spans="1:24">
      <c r="A245" s="6">
        <v>43454</v>
      </c>
      <c r="B245" s="11">
        <v>9.4327996894949799E-4</v>
      </c>
      <c r="C245" s="7">
        <v>249.86</v>
      </c>
      <c r="D245" s="8">
        <f t="shared" si="16"/>
        <v>-1.2486992715920932E-2</v>
      </c>
      <c r="E245" s="8">
        <f t="shared" si="19"/>
        <v>0.9212216248506585</v>
      </c>
      <c r="F245" s="10">
        <f t="shared" si="17"/>
        <v>1</v>
      </c>
      <c r="G245" s="8">
        <f t="shared" si="15"/>
        <v>-1.2629486927093604E-2</v>
      </c>
      <c r="H245" s="8">
        <f t="shared" si="20"/>
        <v>1.276333846906136</v>
      </c>
      <c r="W245" s="1">
        <v>43259</v>
      </c>
      <c r="X245">
        <v>7.5613816123559199E-4</v>
      </c>
    </row>
    <row r="246" spans="1:24">
      <c r="A246" s="6">
        <v>43455</v>
      </c>
      <c r="B246" s="11">
        <v>6.0536798969703504E-4</v>
      </c>
      <c r="C246" s="7">
        <v>246.74</v>
      </c>
      <c r="D246" s="8">
        <f t="shared" si="16"/>
        <v>-3.1206938477749926E-2</v>
      </c>
      <c r="E246" s="8">
        <f t="shared" si="19"/>
        <v>0.89247311827957121</v>
      </c>
      <c r="F246" s="10">
        <f t="shared" si="17"/>
        <v>0.75</v>
      </c>
      <c r="G246" s="8">
        <f t="shared" si="15"/>
        <v>-2.3672290268707603E-2</v>
      </c>
      <c r="H246" s="8">
        <f t="shared" si="20"/>
        <v>1.2461201016023977</v>
      </c>
      <c r="W246" s="1">
        <v>43262</v>
      </c>
      <c r="X246">
        <v>7.5613816123559199E-4</v>
      </c>
    </row>
    <row r="247" spans="1:24">
      <c r="A247" s="6">
        <v>43458</v>
      </c>
      <c r="B247" s="11">
        <v>6.0536798969703504E-4</v>
      </c>
      <c r="C247" s="7">
        <v>239.04</v>
      </c>
      <c r="D247" s="8">
        <f t="shared" si="16"/>
        <v>-1.2843038821954457E-2</v>
      </c>
      <c r="E247" s="8">
        <f t="shared" si="19"/>
        <v>0.88101105137395586</v>
      </c>
      <c r="F247" s="10">
        <f t="shared" si="17"/>
        <v>0.75</v>
      </c>
      <c r="G247" s="8">
        <f t="shared" si="15"/>
        <v>-9.7421970162933809E-3</v>
      </c>
      <c r="H247" s="8">
        <f t="shared" si="20"/>
        <v>1.2339801540666235</v>
      </c>
      <c r="W247" s="1">
        <v>43263</v>
      </c>
      <c r="X247">
        <v>7.5613816123559199E-4</v>
      </c>
    </row>
    <row r="248" spans="1:24">
      <c r="A248" s="6">
        <v>43460</v>
      </c>
      <c r="B248" s="11">
        <v>1.1776727729953401E-3</v>
      </c>
      <c r="C248" s="7">
        <v>235.97</v>
      </c>
      <c r="D248" s="8">
        <f t="shared" si="16"/>
        <v>2.7969657159808425E-2</v>
      </c>
      <c r="E248" s="8">
        <f t="shared" si="19"/>
        <v>0.90565262843488781</v>
      </c>
      <c r="F248" s="10">
        <f t="shared" si="17"/>
        <v>1</v>
      </c>
      <c r="G248" s="8">
        <f t="shared" si="15"/>
        <v>2.8288830424695131E-2</v>
      </c>
      <c r="H248" s="8">
        <f t="shared" si="20"/>
        <v>1.2688880093924533</v>
      </c>
      <c r="W248" s="1">
        <v>43264</v>
      </c>
      <c r="X248">
        <v>7.5613816123559199E-4</v>
      </c>
    </row>
    <row r="249" spans="1:24">
      <c r="A249" s="6">
        <v>43461</v>
      </c>
      <c r="B249" s="11">
        <v>8.0711211822379004E-4</v>
      </c>
      <c r="C249" s="7">
        <v>242.57</v>
      </c>
      <c r="D249" s="8">
        <f t="shared" si="16"/>
        <v>2.8898874551675887E-2</v>
      </c>
      <c r="E249" s="8">
        <f t="shared" si="19"/>
        <v>0.93182497013142307</v>
      </c>
      <c r="F249" s="10">
        <f t="shared" si="17"/>
        <v>1</v>
      </c>
      <c r="G249" s="8">
        <f t="shared" si="15"/>
        <v>2.922865149851183E-2</v>
      </c>
      <c r="H249" s="8">
        <f t="shared" si="20"/>
        <v>1.3059758948096256</v>
      </c>
      <c r="W249" s="1">
        <v>43265</v>
      </c>
      <c r="X249">
        <v>7.8753029582590505E-4</v>
      </c>
    </row>
    <row r="250" spans="1:24">
      <c r="A250" s="6">
        <v>43462</v>
      </c>
      <c r="B250" s="11">
        <v>7.6587404631080702E-4</v>
      </c>
      <c r="C250" s="7">
        <v>249.58</v>
      </c>
      <c r="D250" s="8">
        <f t="shared" si="16"/>
        <v>-8.0134626172009902E-5</v>
      </c>
      <c r="E250" s="8">
        <f t="shared" si="19"/>
        <v>0.93175029868578385</v>
      </c>
      <c r="F250" s="10">
        <f t="shared" si="17"/>
        <v>1</v>
      </c>
      <c r="G250" s="8">
        <f t="shared" si="15"/>
        <v>-8.1049075359558372E-5</v>
      </c>
      <c r="H250" s="8">
        <f t="shared" si="20"/>
        <v>1.3058700466709094</v>
      </c>
      <c r="W250" s="1">
        <v>43266</v>
      </c>
      <c r="X250">
        <v>7.8753029582590505E-4</v>
      </c>
    </row>
    <row r="251" spans="1:24">
      <c r="A251" s="6">
        <v>43465</v>
      </c>
      <c r="B251" s="11">
        <v>7.6587404631080702E-4</v>
      </c>
      <c r="C251" s="7">
        <v>249.56</v>
      </c>
      <c r="D251" s="8">
        <f t="shared" si="16"/>
        <v>-1.4345247635839126E-2</v>
      </c>
      <c r="E251" s="8">
        <f t="shared" si="19"/>
        <v>0.91838410991636921</v>
      </c>
      <c r="F251" s="10">
        <f t="shared" si="17"/>
        <v>1</v>
      </c>
      <c r="G251" s="8">
        <f t="shared" si="15"/>
        <v>-1.4508947158410264E-2</v>
      </c>
      <c r="H251" s="8">
        <f t="shared" si="20"/>
        <v>1.2869232471680105</v>
      </c>
      <c r="W251" s="1">
        <v>43269</v>
      </c>
      <c r="X251">
        <v>7.8753029582590505E-4</v>
      </c>
    </row>
    <row r="252" spans="1:24">
      <c r="A252" s="6">
        <v>43467</v>
      </c>
      <c r="B252" s="11">
        <v>7.6587404631080702E-4</v>
      </c>
      <c r="C252" s="7">
        <v>245.98</v>
      </c>
      <c r="D252" s="8">
        <f t="shared" si="16"/>
        <v>9.1470851288722663E-3</v>
      </c>
      <c r="E252" s="8">
        <f t="shared" si="19"/>
        <v>0.92678464755077772</v>
      </c>
      <c r="F252" s="10">
        <f t="shared" si="17"/>
        <v>1</v>
      </c>
      <c r="G252" s="8">
        <f t="shared" si="15"/>
        <v>9.2514662804930314E-3</v>
      </c>
      <c r="H252" s="8">
        <f t="shared" si="20"/>
        <v>1.298829174194768</v>
      </c>
      <c r="W252" s="1">
        <v>43270</v>
      </c>
      <c r="X252">
        <v>7.8753029582590505E-4</v>
      </c>
    </row>
    <row r="253" spans="1:24">
      <c r="A253" s="6">
        <v>43468</v>
      </c>
      <c r="B253" s="11">
        <v>8.1477498228592099E-4</v>
      </c>
      <c r="C253" s="7">
        <v>248.23</v>
      </c>
      <c r="D253" s="8">
        <f t="shared" si="16"/>
        <v>-2.5782540385931854E-3</v>
      </c>
      <c r="E253" s="8">
        <f t="shared" si="19"/>
        <v>0.92439516129032384</v>
      </c>
      <c r="F253" s="10">
        <f t="shared" si="17"/>
        <v>1</v>
      </c>
      <c r="G253" s="8">
        <f t="shared" si="15"/>
        <v>-2.6076755561507052E-3</v>
      </c>
      <c r="H253" s="8">
        <f t="shared" si="20"/>
        <v>1.2954422491056048</v>
      </c>
      <c r="W253" s="1">
        <v>43271</v>
      </c>
      <c r="X253">
        <v>7.8753029582590505E-4</v>
      </c>
    </row>
    <row r="254" spans="1:24">
      <c r="A254" s="6">
        <v>43469</v>
      </c>
      <c r="B254" s="11">
        <v>1.1776727729953401E-3</v>
      </c>
      <c r="C254" s="7">
        <v>247.59</v>
      </c>
      <c r="D254" s="8">
        <f t="shared" si="16"/>
        <v>2.0598570216890804E-2</v>
      </c>
      <c r="E254" s="8">
        <f t="shared" si="19"/>
        <v>0.94343637992831664</v>
      </c>
      <c r="F254" s="10">
        <f t="shared" si="17"/>
        <v>1</v>
      </c>
      <c r="G254" s="8">
        <f t="shared" si="15"/>
        <v>2.0833628976122592E-2</v>
      </c>
      <c r="H254" s="8">
        <f t="shared" si="20"/>
        <v>1.3224310122834648</v>
      </c>
      <c r="W254" s="1">
        <v>43272</v>
      </c>
      <c r="X254">
        <v>7.8753029582590505E-4</v>
      </c>
    </row>
    <row r="255" spans="1:24">
      <c r="A255" s="6">
        <v>43472</v>
      </c>
      <c r="B255" s="11">
        <v>7.6587404631080702E-4</v>
      </c>
      <c r="C255" s="7">
        <v>252.69</v>
      </c>
      <c r="D255" s="8">
        <f t="shared" si="16"/>
        <v>1.6344137084965751E-2</v>
      </c>
      <c r="E255" s="8">
        <f t="shared" si="19"/>
        <v>0.9588560334528089</v>
      </c>
      <c r="F255" s="10">
        <f t="shared" si="17"/>
        <v>1</v>
      </c>
      <c r="G255" s="8">
        <f t="shared" si="15"/>
        <v>1.6530646757406803E-2</v>
      </c>
      <c r="H255" s="8">
        <f t="shared" si="20"/>
        <v>1.3442916522085628</v>
      </c>
      <c r="W255" s="1">
        <v>43273</v>
      </c>
      <c r="X255">
        <v>1.0386179005713199E-3</v>
      </c>
    </row>
    <row r="256" spans="1:24">
      <c r="A256" s="6">
        <v>43473</v>
      </c>
      <c r="B256" s="11">
        <v>8.0711211822379004E-4</v>
      </c>
      <c r="C256" s="7">
        <v>256.82</v>
      </c>
      <c r="D256" s="8">
        <f t="shared" si="16"/>
        <v>2.8813955299431863E-3</v>
      </c>
      <c r="E256" s="8">
        <f t="shared" si="19"/>
        <v>0.96161887694145887</v>
      </c>
      <c r="F256" s="10">
        <f t="shared" si="17"/>
        <v>1</v>
      </c>
      <c r="G256" s="8">
        <f t="shared" si="15"/>
        <v>2.9142763197743697E-3</v>
      </c>
      <c r="H256" s="8">
        <f t="shared" si="20"/>
        <v>1.3482092895374647</v>
      </c>
      <c r="W256" s="1">
        <v>43276</v>
      </c>
      <c r="X256">
        <v>7.5613816123559199E-4</v>
      </c>
    </row>
    <row r="257" spans="1:24">
      <c r="A257" s="6">
        <v>43474</v>
      </c>
      <c r="B257" s="11">
        <v>7.6587404631080702E-4</v>
      </c>
      <c r="C257" s="7">
        <v>257.56</v>
      </c>
      <c r="D257" s="8">
        <f t="shared" si="16"/>
        <v>-5.0473676036652095E-3</v>
      </c>
      <c r="E257" s="8">
        <f t="shared" si="19"/>
        <v>0.95676523297491167</v>
      </c>
      <c r="F257" s="10">
        <f t="shared" si="17"/>
        <v>1</v>
      </c>
      <c r="G257" s="8">
        <f t="shared" si="15"/>
        <v>-5.1049651919352632E-3</v>
      </c>
      <c r="H257" s="8">
        <f t="shared" si="20"/>
        <v>1.3413267280429322</v>
      </c>
      <c r="W257" s="1">
        <v>43277</v>
      </c>
      <c r="X257">
        <v>8.9131154134503899E-4</v>
      </c>
    </row>
    <row r="258" spans="1:24">
      <c r="A258" s="6">
        <v>43475</v>
      </c>
      <c r="B258" s="11">
        <v>8.0711211822379004E-4</v>
      </c>
      <c r="C258" s="7">
        <v>256.26</v>
      </c>
      <c r="D258" s="8">
        <f t="shared" si="16"/>
        <v>5.5412471708421755E-3</v>
      </c>
      <c r="E258" s="8">
        <f t="shared" si="19"/>
        <v>0.96206690561529418</v>
      </c>
      <c r="F258" s="10">
        <f t="shared" si="17"/>
        <v>1</v>
      </c>
      <c r="G258" s="8">
        <f t="shared" ref="G258:G321" si="21">F258*D258*$O$2</f>
        <v>5.6044806220409754E-3</v>
      </c>
      <c r="H258" s="8">
        <f t="shared" si="20"/>
        <v>1.3488441676980745</v>
      </c>
      <c r="W258" s="1">
        <v>43278</v>
      </c>
      <c r="X258">
        <v>7.8753029582590505E-4</v>
      </c>
    </row>
    <row r="259" spans="1:24">
      <c r="A259" s="6">
        <v>43476</v>
      </c>
      <c r="B259" s="11">
        <v>7.6587404631080702E-4</v>
      </c>
      <c r="C259" s="7">
        <v>257.68</v>
      </c>
      <c r="D259" s="8">
        <f t="shared" ref="D259:D322" si="22">(C260-C259)/C259</f>
        <v>-3.1822415398944162E-3</v>
      </c>
      <c r="E259" s="8">
        <f t="shared" si="19"/>
        <v>0.95900537634408745</v>
      </c>
      <c r="F259" s="10">
        <f t="shared" ref="F259:F322" si="23">IF(B259&gt;0,IF(B259&gt;_xlfn.QUARTILE.EXC(B:B,2)-0.00001,1,0.75),-1)</f>
        <v>1</v>
      </c>
      <c r="G259" s="8">
        <f t="shared" si="21"/>
        <v>-3.218555407316635E-3</v>
      </c>
      <c r="H259" s="8">
        <f t="shared" si="20"/>
        <v>1.3445028380085022</v>
      </c>
      <c r="W259" s="1">
        <v>43279</v>
      </c>
      <c r="X259">
        <v>7.8753029582590505E-4</v>
      </c>
    </row>
    <row r="260" spans="1:24">
      <c r="A260" s="6">
        <v>43479</v>
      </c>
      <c r="B260" s="11">
        <v>7.6587404631080702E-4</v>
      </c>
      <c r="C260" s="7">
        <v>256.86</v>
      </c>
      <c r="D260" s="8">
        <f t="shared" si="22"/>
        <v>3.737444522307792E-3</v>
      </c>
      <c r="E260" s="8">
        <f t="shared" ref="E260:E323" si="24">(D260+1)*E259</f>
        <v>0.96258960573476837</v>
      </c>
      <c r="F260" s="10">
        <f t="shared" si="23"/>
        <v>1</v>
      </c>
      <c r="G260" s="8">
        <f t="shared" si="21"/>
        <v>3.7800940393791721E-3</v>
      </c>
      <c r="H260" s="8">
        <f t="shared" ref="H260:H323" si="25">(G260+1)*H259</f>
        <v>1.3495851851723863</v>
      </c>
      <c r="W260" s="1">
        <v>43280</v>
      </c>
      <c r="X260">
        <v>7.8753029582590505E-4</v>
      </c>
    </row>
    <row r="261" spans="1:24">
      <c r="A261" s="6">
        <v>43480</v>
      </c>
      <c r="B261" s="11">
        <v>8.0711211822379004E-4</v>
      </c>
      <c r="C261" s="7">
        <v>257.82</v>
      </c>
      <c r="D261" s="8">
        <f t="shared" si="22"/>
        <v>1.1674811884260302E-2</v>
      </c>
      <c r="E261" s="8">
        <f t="shared" si="24"/>
        <v>0.97382765830346596</v>
      </c>
      <c r="F261" s="10">
        <f t="shared" si="23"/>
        <v>1</v>
      </c>
      <c r="G261" s="8">
        <f t="shared" si="21"/>
        <v>1.1808037965822433E-2</v>
      </c>
      <c r="H261" s="8">
        <f t="shared" si="25"/>
        <v>1.3655211382770136</v>
      </c>
      <c r="W261" s="1">
        <v>43283</v>
      </c>
      <c r="X261">
        <v>7.8753029582590505E-4</v>
      </c>
    </row>
    <row r="262" spans="1:24">
      <c r="A262" s="6">
        <v>43481</v>
      </c>
      <c r="B262" s="11">
        <v>7.6587404631080702E-4</v>
      </c>
      <c r="C262" s="7">
        <v>260.83</v>
      </c>
      <c r="D262" s="8">
        <f t="shared" si="22"/>
        <v>-3.1438101445385625E-3</v>
      </c>
      <c r="E262" s="8">
        <f t="shared" si="24"/>
        <v>0.97076612903225923</v>
      </c>
      <c r="F262" s="10">
        <f t="shared" si="23"/>
        <v>1</v>
      </c>
      <c r="G262" s="8">
        <f t="shared" si="21"/>
        <v>-3.1796854554972608E-3</v>
      </c>
      <c r="H262" s="8">
        <f t="shared" si="25"/>
        <v>1.36117921057446</v>
      </c>
      <c r="W262" s="1">
        <v>43284</v>
      </c>
      <c r="X262">
        <v>7.8753029582590505E-4</v>
      </c>
    </row>
    <row r="263" spans="1:24">
      <c r="A263" s="6">
        <v>43482</v>
      </c>
      <c r="B263" s="11">
        <v>7.6587404631080702E-4</v>
      </c>
      <c r="C263" s="7">
        <v>260.01</v>
      </c>
      <c r="D263" s="8">
        <f t="shared" si="22"/>
        <v>1.9114649436560237E-2</v>
      </c>
      <c r="E263" s="8">
        <f t="shared" si="24"/>
        <v>0.98932198327359744</v>
      </c>
      <c r="F263" s="10">
        <f t="shared" si="23"/>
        <v>1</v>
      </c>
      <c r="G263" s="8">
        <f t="shared" si="21"/>
        <v>1.9332774565265731E-2</v>
      </c>
      <c r="H263" s="8">
        <f t="shared" si="25"/>
        <v>1.3874945813954225</v>
      </c>
      <c r="W263" s="1">
        <v>43286</v>
      </c>
      <c r="X263">
        <v>7.8753029582590505E-4</v>
      </c>
    </row>
    <row r="264" spans="1:24">
      <c r="A264" s="6">
        <v>43483</v>
      </c>
      <c r="B264" s="11">
        <v>7.6587404631080702E-4</v>
      </c>
      <c r="C264" s="7">
        <v>264.98</v>
      </c>
      <c r="D264" s="8">
        <f t="shared" si="22"/>
        <v>-6.0381915616282357E-4</v>
      </c>
      <c r="E264" s="8">
        <f t="shared" si="24"/>
        <v>0.9887246117084838</v>
      </c>
      <c r="F264" s="10">
        <f t="shared" si="23"/>
        <v>1</v>
      </c>
      <c r="G264" s="8">
        <f t="shared" si="21"/>
        <v>-6.1070958497188882E-4</v>
      </c>
      <c r="H264" s="8">
        <f t="shared" si="25"/>
        <v>1.3866472251554678</v>
      </c>
      <c r="W264" s="1">
        <v>43287</v>
      </c>
      <c r="X264">
        <v>7.8753029582590505E-4</v>
      </c>
    </row>
    <row r="265" spans="1:24">
      <c r="A265" s="6">
        <v>43487</v>
      </c>
      <c r="B265" s="11">
        <v>8.5189591307313595E-4</v>
      </c>
      <c r="C265" s="7">
        <v>264.82</v>
      </c>
      <c r="D265" s="8">
        <f t="shared" si="22"/>
        <v>-3.0586813684767098E-3</v>
      </c>
      <c r="E265" s="8">
        <f t="shared" si="24"/>
        <v>0.98570041816009668</v>
      </c>
      <c r="F265" s="10">
        <f t="shared" si="23"/>
        <v>1</v>
      </c>
      <c r="G265" s="8">
        <f t="shared" si="21"/>
        <v>-3.0935852399488167E-3</v>
      </c>
      <c r="H265" s="8">
        <f t="shared" si="25"/>
        <v>1.3823575137667108</v>
      </c>
      <c r="W265" s="1">
        <v>43290</v>
      </c>
      <c r="X265">
        <v>7.5613816123559199E-4</v>
      </c>
    </row>
    <row r="266" spans="1:24">
      <c r="A266" s="6">
        <v>43488</v>
      </c>
      <c r="B266" s="11">
        <v>7.6587404631080702E-4</v>
      </c>
      <c r="C266" s="7">
        <v>264.01</v>
      </c>
      <c r="D266" s="8">
        <f t="shared" si="22"/>
        <v>-3.0301882504451022E-3</v>
      </c>
      <c r="E266" s="8">
        <f t="shared" si="24"/>
        <v>0.98271356033452917</v>
      </c>
      <c r="F266" s="10">
        <f t="shared" si="23"/>
        <v>1</v>
      </c>
      <c r="G266" s="8">
        <f t="shared" si="21"/>
        <v>-3.0647669752249564E-3</v>
      </c>
      <c r="H266" s="8">
        <f t="shared" si="25"/>
        <v>1.3781209101105645</v>
      </c>
      <c r="W266" s="1">
        <v>43291</v>
      </c>
      <c r="X266">
        <v>7.8753029582590505E-4</v>
      </c>
    </row>
    <row r="267" spans="1:24">
      <c r="A267" s="6">
        <v>43489</v>
      </c>
      <c r="B267" s="11">
        <v>8.0711211822379004E-4</v>
      </c>
      <c r="C267" s="7">
        <v>263.20999999999998</v>
      </c>
      <c r="D267" s="8">
        <f t="shared" si="22"/>
        <v>9.1181945974698319E-3</v>
      </c>
      <c r="E267" s="8">
        <f t="shared" si="24"/>
        <v>0.99167413381123182</v>
      </c>
      <c r="F267" s="10">
        <f t="shared" si="23"/>
        <v>1</v>
      </c>
      <c r="G267" s="8">
        <f t="shared" si="21"/>
        <v>9.2222460673508696E-3</v>
      </c>
      <c r="H267" s="8">
        <f t="shared" si="25"/>
        <v>1.3908302802541654</v>
      </c>
      <c r="W267" s="1">
        <v>43292</v>
      </c>
      <c r="X267">
        <v>7.5613816123559199E-4</v>
      </c>
    </row>
    <row r="268" spans="1:24">
      <c r="A268" s="6">
        <v>43490</v>
      </c>
      <c r="B268" s="11">
        <v>8.0711211822379004E-4</v>
      </c>
      <c r="C268" s="7">
        <v>265.61</v>
      </c>
      <c r="D268" s="8">
        <f t="shared" si="22"/>
        <v>-8.3581190467227409E-3</v>
      </c>
      <c r="E268" s="8">
        <f t="shared" si="24"/>
        <v>0.9833856033452818</v>
      </c>
      <c r="F268" s="10">
        <f t="shared" si="23"/>
        <v>1</v>
      </c>
      <c r="G268" s="8">
        <f t="shared" si="21"/>
        <v>-8.4534969817904489E-3</v>
      </c>
      <c r="H268" s="8">
        <f t="shared" si="25"/>
        <v>1.3790729006778542</v>
      </c>
      <c r="W268" s="1">
        <v>43293</v>
      </c>
      <c r="X268">
        <v>7.8753029582590505E-4</v>
      </c>
    </row>
    <row r="269" spans="1:24">
      <c r="A269" s="6">
        <v>43493</v>
      </c>
      <c r="B269" s="11">
        <v>7.6587404631080702E-4</v>
      </c>
      <c r="C269" s="7">
        <v>263.39</v>
      </c>
      <c r="D269" s="8">
        <f t="shared" si="22"/>
        <v>2.0122252173584024E-3</v>
      </c>
      <c r="E269" s="8">
        <f t="shared" si="24"/>
        <v>0.98536439665472042</v>
      </c>
      <c r="F269" s="10">
        <f t="shared" si="23"/>
        <v>1</v>
      </c>
      <c r="G269" s="8">
        <f t="shared" si="21"/>
        <v>2.0351875471660958E-3</v>
      </c>
      <c r="H269" s="8">
        <f t="shared" si="25"/>
        <v>1.3818795726719479</v>
      </c>
      <c r="W269" s="1">
        <v>43294</v>
      </c>
      <c r="X269">
        <v>7.5613816123559199E-4</v>
      </c>
    </row>
    <row r="270" spans="1:24">
      <c r="A270" s="6">
        <v>43494</v>
      </c>
      <c r="B270" s="11">
        <v>7.6587404631080702E-4</v>
      </c>
      <c r="C270" s="7">
        <v>263.92</v>
      </c>
      <c r="D270" s="8">
        <f t="shared" si="22"/>
        <v>4.471051833889083E-3</v>
      </c>
      <c r="E270" s="8">
        <f t="shared" si="24"/>
        <v>0.98977001194743253</v>
      </c>
      <c r="F270" s="10">
        <f t="shared" si="23"/>
        <v>1</v>
      </c>
      <c r="G270" s="8">
        <f t="shared" si="21"/>
        <v>4.5220728458073367E-3</v>
      </c>
      <c r="H270" s="8">
        <f t="shared" si="25"/>
        <v>1.3881285327637036</v>
      </c>
      <c r="W270" s="1">
        <v>43297</v>
      </c>
      <c r="X270">
        <v>7.8753029582590505E-4</v>
      </c>
    </row>
    <row r="271" spans="1:24">
      <c r="A271" s="6">
        <v>43495</v>
      </c>
      <c r="B271" s="11">
        <v>7.2993561335401799E-4</v>
      </c>
      <c r="C271" s="7">
        <v>265.10000000000002</v>
      </c>
      <c r="D271" s="8">
        <f t="shared" si="22"/>
        <v>9.0909090909089708E-3</v>
      </c>
      <c r="E271" s="8">
        <f t="shared" si="24"/>
        <v>0.99876792114695456</v>
      </c>
      <c r="F271" s="10">
        <f t="shared" si="23"/>
        <v>0.75</v>
      </c>
      <c r="G271" s="8">
        <f t="shared" si="21"/>
        <v>6.8959868959868054E-3</v>
      </c>
      <c r="H271" s="8">
        <f t="shared" si="25"/>
        <v>1.3977010489355874</v>
      </c>
      <c r="W271" s="1">
        <v>43298</v>
      </c>
      <c r="X271">
        <v>7.5613816123559199E-4</v>
      </c>
    </row>
    <row r="272" spans="1:24">
      <c r="A272" s="6">
        <v>43496</v>
      </c>
      <c r="B272" s="11">
        <v>8.0711211822379004E-4</v>
      </c>
      <c r="C272" s="7">
        <v>267.51</v>
      </c>
      <c r="D272" s="8">
        <f t="shared" si="22"/>
        <v>9.8687899517774531E-3</v>
      </c>
      <c r="E272" s="8">
        <f t="shared" si="24"/>
        <v>1.0086245519713273</v>
      </c>
      <c r="F272" s="10">
        <f t="shared" si="23"/>
        <v>1</v>
      </c>
      <c r="G272" s="8">
        <f t="shared" si="21"/>
        <v>9.981406774049989E-3</v>
      </c>
      <c r="H272" s="8">
        <f t="shared" si="25"/>
        <v>1.4116520716535299</v>
      </c>
      <c r="W272" s="1">
        <v>43299</v>
      </c>
      <c r="X272">
        <v>7.5613816123559199E-4</v>
      </c>
    </row>
    <row r="273" spans="1:24">
      <c r="A273" s="6">
        <v>43497</v>
      </c>
      <c r="B273" s="11">
        <v>7.2993561335401799E-4</v>
      </c>
      <c r="C273" s="7">
        <v>270.14999999999998</v>
      </c>
      <c r="D273" s="8">
        <f t="shared" si="22"/>
        <v>-1.4806588932061307E-4</v>
      </c>
      <c r="E273" s="8">
        <f t="shared" si="24"/>
        <v>1.0084752090800491</v>
      </c>
      <c r="F273" s="10">
        <f t="shared" si="23"/>
        <v>0.75</v>
      </c>
      <c r="G273" s="8">
        <f t="shared" si="21"/>
        <v>-1.1231664757473532E-4</v>
      </c>
      <c r="H273" s="8">
        <f t="shared" si="25"/>
        <v>1.4114935196252998</v>
      </c>
      <c r="W273" s="1">
        <v>43300</v>
      </c>
      <c r="X273">
        <v>7.8753029582590505E-4</v>
      </c>
    </row>
    <row r="274" spans="1:24">
      <c r="A274" s="6">
        <v>43500</v>
      </c>
      <c r="B274" s="11">
        <v>7.2993561335401799E-4</v>
      </c>
      <c r="C274" s="7">
        <v>270.11</v>
      </c>
      <c r="D274" s="8">
        <f t="shared" si="22"/>
        <v>8.626115286364755E-3</v>
      </c>
      <c r="E274" s="8">
        <f t="shared" si="24"/>
        <v>1.0171744324970142</v>
      </c>
      <c r="F274" s="10">
        <f t="shared" si="23"/>
        <v>0.75</v>
      </c>
      <c r="G274" s="8">
        <f t="shared" si="21"/>
        <v>6.5434135775847965E-3</v>
      </c>
      <c r="H274" s="8">
        <f t="shared" si="25"/>
        <v>1.420729505486289</v>
      </c>
      <c r="W274" s="1">
        <v>43301</v>
      </c>
      <c r="X274">
        <v>7.5613816123559199E-4</v>
      </c>
    </row>
    <row r="275" spans="1:24">
      <c r="A275" s="6">
        <v>43501</v>
      </c>
      <c r="B275" s="11">
        <v>7.2993561335401799E-4</v>
      </c>
      <c r="C275" s="7">
        <v>272.44</v>
      </c>
      <c r="D275" s="8">
        <f t="shared" si="22"/>
        <v>1.2846865364851811E-3</v>
      </c>
      <c r="E275" s="8">
        <f t="shared" si="24"/>
        <v>1.0184811827957001</v>
      </c>
      <c r="F275" s="10">
        <f t="shared" si="23"/>
        <v>0.75</v>
      </c>
      <c r="G275" s="8">
        <f t="shared" si="21"/>
        <v>9.745099673157861E-4</v>
      </c>
      <c r="H275" s="8">
        <f t="shared" si="25"/>
        <v>1.4221140205502449</v>
      </c>
      <c r="W275" s="1">
        <v>43304</v>
      </c>
      <c r="X275">
        <v>7.5613816123559199E-4</v>
      </c>
    </row>
    <row r="276" spans="1:24">
      <c r="A276" s="6">
        <v>43502</v>
      </c>
      <c r="B276" s="11">
        <v>7.2993561335401799E-4</v>
      </c>
      <c r="C276" s="7">
        <v>272.79000000000002</v>
      </c>
      <c r="D276" s="8">
        <f t="shared" si="22"/>
        <v>-6.7817735254225688E-3</v>
      </c>
      <c r="E276" s="8">
        <f t="shared" si="24"/>
        <v>1.0115740740740753</v>
      </c>
      <c r="F276" s="10">
        <f t="shared" si="23"/>
        <v>0.75</v>
      </c>
      <c r="G276" s="8">
        <f t="shared" si="21"/>
        <v>-5.144372349915138E-3</v>
      </c>
      <c r="H276" s="8">
        <f t="shared" si="25"/>
        <v>1.4147981365044995</v>
      </c>
      <c r="W276" s="1">
        <v>43305</v>
      </c>
      <c r="X276">
        <v>6.2946262673824996E-4</v>
      </c>
    </row>
    <row r="277" spans="1:24">
      <c r="A277" s="6">
        <v>43503</v>
      </c>
      <c r="B277" s="11">
        <v>7.6587404631080702E-4</v>
      </c>
      <c r="C277" s="7">
        <v>270.94</v>
      </c>
      <c r="D277" s="8">
        <f t="shared" si="22"/>
        <v>-8.0829703993504018E-3</v>
      </c>
      <c r="E277" s="8">
        <f t="shared" si="24"/>
        <v>1.0033975507765842</v>
      </c>
      <c r="F277" s="10">
        <f t="shared" si="23"/>
        <v>1</v>
      </c>
      <c r="G277" s="8">
        <f t="shared" si="21"/>
        <v>-8.1752085000036494E-3</v>
      </c>
      <c r="H277" s="8">
        <f t="shared" si="25"/>
        <v>1.4032318667531587</v>
      </c>
      <c r="W277" s="1">
        <v>43306</v>
      </c>
      <c r="X277">
        <v>7.5613816123559199E-4</v>
      </c>
    </row>
    <row r="278" spans="1:24">
      <c r="A278" s="6">
        <v>43504</v>
      </c>
      <c r="B278" s="11">
        <v>7.6587404631080702E-4</v>
      </c>
      <c r="C278" s="7">
        <v>268.75</v>
      </c>
      <c r="D278" s="8">
        <f t="shared" si="22"/>
        <v>9.1162790697673999E-3</v>
      </c>
      <c r="E278" s="8">
        <f t="shared" si="24"/>
        <v>1.0125448028673847</v>
      </c>
      <c r="F278" s="10">
        <f t="shared" si="23"/>
        <v>1</v>
      </c>
      <c r="G278" s="8">
        <f t="shared" si="21"/>
        <v>9.2203086807737551E-3</v>
      </c>
      <c r="H278" s="8">
        <f t="shared" si="25"/>
        <v>1.4161700977153213</v>
      </c>
      <c r="W278" s="1">
        <v>43307</v>
      </c>
      <c r="X278">
        <v>7.8753029582590505E-4</v>
      </c>
    </row>
    <row r="279" spans="1:24">
      <c r="A279" s="6">
        <v>43507</v>
      </c>
      <c r="B279" s="11">
        <v>7.6587404631080702E-4</v>
      </c>
      <c r="C279" s="7">
        <v>271.2</v>
      </c>
      <c r="D279" s="8">
        <f t="shared" si="22"/>
        <v>4.4985250737464132E-3</v>
      </c>
      <c r="E279" s="8">
        <f t="shared" si="24"/>
        <v>1.0170997610513752</v>
      </c>
      <c r="F279" s="10">
        <f t="shared" si="23"/>
        <v>1</v>
      </c>
      <c r="G279" s="8">
        <f t="shared" si="21"/>
        <v>4.5498595941074835E-3</v>
      </c>
      <c r="H279" s="8">
        <f t="shared" si="25"/>
        <v>1.4226134728212996</v>
      </c>
      <c r="W279" s="1">
        <v>43308</v>
      </c>
      <c r="X279">
        <v>7.8753029582590505E-4</v>
      </c>
    </row>
    <row r="280" spans="1:24">
      <c r="A280" s="6">
        <v>43508</v>
      </c>
      <c r="B280" s="11">
        <v>7.6587404631080702E-4</v>
      </c>
      <c r="C280" s="7">
        <v>272.42</v>
      </c>
      <c r="D280" s="8">
        <f t="shared" si="22"/>
        <v>9.5807943616472973E-3</v>
      </c>
      <c r="E280" s="8">
        <f t="shared" si="24"/>
        <v>1.026844384707289</v>
      </c>
      <c r="F280" s="10">
        <f t="shared" si="23"/>
        <v>1</v>
      </c>
      <c r="G280" s="8">
        <f t="shared" si="21"/>
        <v>9.6901247477561864E-3</v>
      </c>
      <c r="H280" s="8">
        <f t="shared" si="25"/>
        <v>1.4363987748407765</v>
      </c>
      <c r="W280" s="1">
        <v>43311</v>
      </c>
      <c r="X280">
        <v>7.8753029582590505E-4</v>
      </c>
    </row>
    <row r="281" spans="1:24">
      <c r="A281" s="6">
        <v>43509</v>
      </c>
      <c r="B281" s="11">
        <v>7.6587404631080702E-4</v>
      </c>
      <c r="C281" s="7">
        <v>275.02999999999997</v>
      </c>
      <c r="D281" s="8">
        <f t="shared" si="22"/>
        <v>-4.5449587317747163E-3</v>
      </c>
      <c r="E281" s="8">
        <f t="shared" si="24"/>
        <v>1.0221774193548399</v>
      </c>
      <c r="F281" s="10">
        <f t="shared" si="23"/>
        <v>1</v>
      </c>
      <c r="G281" s="8">
        <f t="shared" si="21"/>
        <v>-4.5968231257108843E-3</v>
      </c>
      <c r="H281" s="8">
        <f t="shared" si="25"/>
        <v>1.4297959037348458</v>
      </c>
      <c r="W281" s="1">
        <v>43312</v>
      </c>
      <c r="X281">
        <v>7.8753029582590505E-4</v>
      </c>
    </row>
    <row r="282" spans="1:24">
      <c r="A282" s="6">
        <v>43510</v>
      </c>
      <c r="B282" s="11">
        <v>7.6587404631080702E-4</v>
      </c>
      <c r="C282" s="7">
        <v>273.77999999999997</v>
      </c>
      <c r="D282" s="8">
        <f t="shared" si="22"/>
        <v>9.4236248082403429E-3</v>
      </c>
      <c r="E282" s="8">
        <f t="shared" si="24"/>
        <v>1.0318100358422952</v>
      </c>
      <c r="F282" s="10">
        <f t="shared" si="23"/>
        <v>1</v>
      </c>
      <c r="G282" s="8">
        <f t="shared" si="21"/>
        <v>9.5311616679139566E-3</v>
      </c>
      <c r="H282" s="8">
        <f t="shared" si="25"/>
        <v>1.4434235196454637</v>
      </c>
      <c r="W282" s="1">
        <v>43313</v>
      </c>
      <c r="X282">
        <v>7.8753029582590505E-4</v>
      </c>
    </row>
    <row r="283" spans="1:24">
      <c r="A283" s="6">
        <v>43511</v>
      </c>
      <c r="B283" s="11">
        <v>8.0711211822379004E-4</v>
      </c>
      <c r="C283" s="7">
        <v>276.36</v>
      </c>
      <c r="D283" s="8">
        <f t="shared" si="22"/>
        <v>4.3892024895050814E-4</v>
      </c>
      <c r="E283" s="8">
        <f t="shared" si="24"/>
        <v>1.0322629181600969</v>
      </c>
      <c r="F283" s="10">
        <f t="shared" si="23"/>
        <v>1</v>
      </c>
      <c r="G283" s="8">
        <f t="shared" si="21"/>
        <v>4.4392894848808154E-4</v>
      </c>
      <c r="H283" s="8">
        <f t="shared" si="25"/>
        <v>1.4440642971307629</v>
      </c>
      <c r="W283" s="1">
        <v>43314</v>
      </c>
      <c r="X283">
        <v>7.8753029582590505E-4</v>
      </c>
    </row>
    <row r="284" spans="1:24">
      <c r="A284" s="6">
        <v>43515</v>
      </c>
      <c r="B284" s="11">
        <v>7.6587404631080702E-4</v>
      </c>
      <c r="C284" s="7">
        <v>276.48129999999998</v>
      </c>
      <c r="D284" s="8">
        <f t="shared" si="22"/>
        <v>4.8057499729639089E-3</v>
      </c>
      <c r="E284" s="8">
        <f t="shared" si="24"/>
        <v>1.0372237156511364</v>
      </c>
      <c r="F284" s="10">
        <f t="shared" si="23"/>
        <v>1</v>
      </c>
      <c r="G284" s="8">
        <f t="shared" si="21"/>
        <v>4.8605903630457798E-3</v>
      </c>
      <c r="H284" s="8">
        <f t="shared" si="25"/>
        <v>1.4510833021370153</v>
      </c>
      <c r="W284" s="1">
        <v>43315</v>
      </c>
      <c r="X284">
        <v>7.8753029582590505E-4</v>
      </c>
    </row>
    <row r="285" spans="1:24">
      <c r="A285" s="6">
        <v>43516</v>
      </c>
      <c r="B285" s="11">
        <v>7.6587404631080702E-4</v>
      </c>
      <c r="C285" s="7">
        <v>277.81</v>
      </c>
      <c r="D285" s="8">
        <f t="shared" si="22"/>
        <v>-3.9595406932800705E-4</v>
      </c>
      <c r="E285" s="8">
        <f t="shared" si="24"/>
        <v>1.0368130227001207</v>
      </c>
      <c r="F285" s="10">
        <f t="shared" si="23"/>
        <v>1</v>
      </c>
      <c r="G285" s="8">
        <f t="shared" si="21"/>
        <v>-4.0047246411313147E-4</v>
      </c>
      <c r="H285" s="8">
        <f t="shared" si="25"/>
        <v>1.4505021832313751</v>
      </c>
      <c r="W285" s="1">
        <v>43318</v>
      </c>
      <c r="X285">
        <v>7.5613816123559199E-4</v>
      </c>
    </row>
    <row r="286" spans="1:24">
      <c r="A286" s="6">
        <v>43517</v>
      </c>
      <c r="B286" s="11">
        <v>7.6587404631080702E-4</v>
      </c>
      <c r="C286" s="7">
        <v>277.7</v>
      </c>
      <c r="D286" s="8">
        <f t="shared" si="22"/>
        <v>1.4764133957509004E-3</v>
      </c>
      <c r="E286" s="8">
        <f t="shared" si="24"/>
        <v>1.0383437873357242</v>
      </c>
      <c r="F286" s="10">
        <f t="shared" si="23"/>
        <v>1</v>
      </c>
      <c r="G286" s="8">
        <f t="shared" si="21"/>
        <v>1.4932613564231328E-3</v>
      </c>
      <c r="H286" s="8">
        <f t="shared" si="25"/>
        <v>1.4526681620890018</v>
      </c>
      <c r="W286" s="1">
        <v>43319</v>
      </c>
      <c r="X286">
        <v>7.5613816123559199E-4</v>
      </c>
    </row>
    <row r="287" spans="1:24">
      <c r="A287" s="6">
        <v>43518</v>
      </c>
      <c r="B287" s="11">
        <v>7.6587404631080702E-4</v>
      </c>
      <c r="C287" s="7">
        <v>278.11</v>
      </c>
      <c r="D287" s="8">
        <f t="shared" si="22"/>
        <v>9.4207328035669502E-3</v>
      </c>
      <c r="E287" s="8">
        <f t="shared" si="24"/>
        <v>1.0481257467144578</v>
      </c>
      <c r="F287" s="10">
        <f t="shared" si="23"/>
        <v>1</v>
      </c>
      <c r="G287" s="8">
        <f t="shared" si="21"/>
        <v>9.5282366613854315E-3</v>
      </c>
      <c r="H287" s="8">
        <f t="shared" si="25"/>
        <v>1.4665095281278455</v>
      </c>
      <c r="W287" s="1">
        <v>43320</v>
      </c>
      <c r="X287">
        <v>7.8753029582590505E-4</v>
      </c>
    </row>
    <row r="288" spans="1:24">
      <c r="A288" s="6">
        <v>43521</v>
      </c>
      <c r="B288" s="11">
        <v>7.6587404631080702E-4</v>
      </c>
      <c r="C288" s="7">
        <v>280.73</v>
      </c>
      <c r="D288" s="8">
        <f t="shared" si="22"/>
        <v>-5.6994264952090002E-3</v>
      </c>
      <c r="E288" s="8">
        <f t="shared" si="24"/>
        <v>1.0421520310633225</v>
      </c>
      <c r="F288" s="10">
        <f t="shared" si="23"/>
        <v>1</v>
      </c>
      <c r="G288" s="8">
        <f t="shared" si="21"/>
        <v>-5.7644649957549286E-3</v>
      </c>
      <c r="H288" s="8">
        <f t="shared" si="25"/>
        <v>1.4580558852870116</v>
      </c>
      <c r="W288" s="1">
        <v>43321</v>
      </c>
      <c r="X288">
        <v>7.8753029582590505E-4</v>
      </c>
    </row>
    <row r="289" spans="1:24">
      <c r="A289" s="6">
        <v>43522</v>
      </c>
      <c r="B289" s="11">
        <v>7.6587404631080702E-4</v>
      </c>
      <c r="C289" s="7">
        <v>279.13</v>
      </c>
      <c r="D289" s="8">
        <f t="shared" si="22"/>
        <v>-2.1853616594418859E-3</v>
      </c>
      <c r="E289" s="8">
        <f t="shared" si="24"/>
        <v>1.0398745519713273</v>
      </c>
      <c r="F289" s="10">
        <f t="shared" si="23"/>
        <v>1</v>
      </c>
      <c r="G289" s="8">
        <f t="shared" si="21"/>
        <v>-2.2102997204205021E-3</v>
      </c>
      <c r="H289" s="8">
        <f t="shared" si="25"/>
        <v>1.4548331447714042</v>
      </c>
      <c r="W289" s="1">
        <v>43322</v>
      </c>
      <c r="X289">
        <v>7.8753029582590505E-4</v>
      </c>
    </row>
    <row r="290" spans="1:24">
      <c r="A290" s="6">
        <v>43523</v>
      </c>
      <c r="B290" s="11">
        <v>7.6587404631080702E-4</v>
      </c>
      <c r="C290" s="7">
        <v>278.52</v>
      </c>
      <c r="D290" s="8">
        <f t="shared" si="22"/>
        <v>1.579778830963657E-3</v>
      </c>
      <c r="E290" s="8">
        <f t="shared" si="24"/>
        <v>1.0415173237753894</v>
      </c>
      <c r="F290" s="10">
        <f t="shared" si="23"/>
        <v>1</v>
      </c>
      <c r="G290" s="8">
        <f t="shared" si="21"/>
        <v>1.5978063371428219E-3</v>
      </c>
      <c r="H290" s="8">
        <f t="shared" si="25"/>
        <v>1.4571576863896056</v>
      </c>
      <c r="W290" s="1">
        <v>43325</v>
      </c>
      <c r="X290">
        <v>7.8753029582590505E-4</v>
      </c>
    </row>
    <row r="291" spans="1:24">
      <c r="A291" s="6">
        <v>43524</v>
      </c>
      <c r="B291" s="11">
        <v>7.6587404631080702E-4</v>
      </c>
      <c r="C291" s="7">
        <v>278.95999999999998</v>
      </c>
      <c r="D291" s="8">
        <f t="shared" si="22"/>
        <v>5.3054201319186201E-3</v>
      </c>
      <c r="E291" s="8">
        <f t="shared" si="24"/>
        <v>1.0470430107526894</v>
      </c>
      <c r="F291" s="10">
        <f t="shared" si="23"/>
        <v>1</v>
      </c>
      <c r="G291" s="8">
        <f t="shared" si="21"/>
        <v>5.3659624637543285E-3</v>
      </c>
      <c r="H291" s="8">
        <f t="shared" si="25"/>
        <v>1.4649767398385434</v>
      </c>
      <c r="W291" s="1">
        <v>43326</v>
      </c>
      <c r="X291">
        <v>7.8753029582590505E-4</v>
      </c>
    </row>
    <row r="292" spans="1:24">
      <c r="A292" s="6">
        <v>43525</v>
      </c>
      <c r="B292" s="11">
        <v>8.0711211822379004E-4</v>
      </c>
      <c r="C292" s="7">
        <v>280.44</v>
      </c>
      <c r="D292" s="8">
        <f t="shared" si="22"/>
        <v>4.1363571530453041E-3</v>
      </c>
      <c r="E292" s="8">
        <f t="shared" si="24"/>
        <v>1.0513739545997622</v>
      </c>
      <c r="F292" s="10">
        <f t="shared" si="23"/>
        <v>1</v>
      </c>
      <c r="G292" s="8">
        <f t="shared" si="21"/>
        <v>4.1835588262632388E-3</v>
      </c>
      <c r="H292" s="8">
        <f t="shared" si="25"/>
        <v>1.4711055562087654</v>
      </c>
      <c r="W292" s="1">
        <v>43327</v>
      </c>
      <c r="X292">
        <v>7.8753029582590505E-4</v>
      </c>
    </row>
    <row r="293" spans="1:24">
      <c r="A293" s="6">
        <v>43528</v>
      </c>
      <c r="B293" s="11">
        <v>7.6587404631080702E-4</v>
      </c>
      <c r="C293" s="7">
        <v>281.60000000000002</v>
      </c>
      <c r="D293" s="8">
        <f t="shared" si="22"/>
        <v>-7.3153409090909163E-3</v>
      </c>
      <c r="E293" s="8">
        <f t="shared" si="24"/>
        <v>1.0436827956989259</v>
      </c>
      <c r="F293" s="10">
        <f t="shared" si="23"/>
        <v>1</v>
      </c>
      <c r="G293" s="8">
        <f t="shared" si="21"/>
        <v>-7.3988192738192815E-3</v>
      </c>
      <c r="H293" s="8">
        <f t="shared" si="25"/>
        <v>1.4602211120656654</v>
      </c>
      <c r="W293" s="1">
        <v>43328</v>
      </c>
      <c r="X293">
        <v>7.8753029582590505E-4</v>
      </c>
    </row>
    <row r="294" spans="1:24">
      <c r="A294" s="6">
        <v>43529</v>
      </c>
      <c r="B294" s="11">
        <v>7.6587404631080702E-4</v>
      </c>
      <c r="C294" s="7">
        <v>279.54000000000002</v>
      </c>
      <c r="D294" s="8">
        <f t="shared" si="22"/>
        <v>-1.3951491736425669E-3</v>
      </c>
      <c r="E294" s="8">
        <f t="shared" si="24"/>
        <v>1.0422267025089615</v>
      </c>
      <c r="F294" s="10">
        <f t="shared" si="23"/>
        <v>1</v>
      </c>
      <c r="G294" s="8">
        <f t="shared" si="21"/>
        <v>-1.411069794843293E-3</v>
      </c>
      <c r="H294" s="8">
        <f t="shared" si="25"/>
        <v>1.4581606381606371</v>
      </c>
      <c r="W294" s="1">
        <v>43329</v>
      </c>
      <c r="X294">
        <v>7.5613816123559199E-4</v>
      </c>
    </row>
    <row r="295" spans="1:24">
      <c r="A295" s="6">
        <v>43530</v>
      </c>
      <c r="B295" s="11">
        <v>7.6587404631080702E-4</v>
      </c>
      <c r="C295" s="7">
        <v>279.14999999999998</v>
      </c>
      <c r="D295" s="8">
        <f t="shared" si="22"/>
        <v>-8.310943936951436E-3</v>
      </c>
      <c r="E295" s="8">
        <f t="shared" si="24"/>
        <v>1.0335648148148158</v>
      </c>
      <c r="F295" s="10">
        <f t="shared" si="23"/>
        <v>1</v>
      </c>
      <c r="G295" s="8">
        <f t="shared" si="21"/>
        <v>-8.4057835374331639E-3</v>
      </c>
      <c r="H295" s="8">
        <f t="shared" si="25"/>
        <v>1.4459036554734535</v>
      </c>
      <c r="W295" s="1">
        <v>43332</v>
      </c>
      <c r="X295">
        <v>7.5613816123559199E-4</v>
      </c>
    </row>
    <row r="296" spans="1:24">
      <c r="A296" s="6">
        <v>43531</v>
      </c>
      <c r="B296" s="11">
        <v>7.6587404631080702E-4</v>
      </c>
      <c r="C296" s="7">
        <v>276.83</v>
      </c>
      <c r="D296" s="8">
        <f t="shared" si="22"/>
        <v>-1.4051945237149104E-2</v>
      </c>
      <c r="E296" s="8">
        <f t="shared" si="24"/>
        <v>1.0190412186379938</v>
      </c>
      <c r="F296" s="10">
        <f t="shared" si="23"/>
        <v>1</v>
      </c>
      <c r="G296" s="8">
        <f t="shared" si="21"/>
        <v>-1.4212297765380836E-2</v>
      </c>
      <c r="H296" s="8">
        <f t="shared" si="25"/>
        <v>1.4253540421818121</v>
      </c>
      <c r="W296" s="1">
        <v>43333</v>
      </c>
      <c r="X296">
        <v>7.8753029582590505E-4</v>
      </c>
    </row>
    <row r="297" spans="1:24">
      <c r="A297" s="6">
        <v>43532</v>
      </c>
      <c r="B297" s="11">
        <v>8.0711211822379004E-4</v>
      </c>
      <c r="C297" s="7">
        <v>272.94</v>
      </c>
      <c r="D297" s="8">
        <f t="shared" si="22"/>
        <v>8.5000366380889331E-3</v>
      </c>
      <c r="E297" s="8">
        <f t="shared" si="24"/>
        <v>1.0277031063321396</v>
      </c>
      <c r="F297" s="10">
        <f t="shared" si="23"/>
        <v>1</v>
      </c>
      <c r="G297" s="8">
        <f t="shared" si="21"/>
        <v>8.597034053178236E-3</v>
      </c>
      <c r="H297" s="8">
        <f t="shared" si="25"/>
        <v>1.4376078594202844</v>
      </c>
      <c r="W297" s="1">
        <v>43334</v>
      </c>
      <c r="X297">
        <v>7.8753029582590505E-4</v>
      </c>
    </row>
    <row r="298" spans="1:24">
      <c r="A298" s="6">
        <v>43535</v>
      </c>
      <c r="B298" s="11">
        <v>7.6587404631080702E-4</v>
      </c>
      <c r="C298" s="7">
        <v>275.26</v>
      </c>
      <c r="D298" s="8">
        <f t="shared" si="22"/>
        <v>1.3805129695560603E-2</v>
      </c>
      <c r="E298" s="8">
        <f t="shared" si="24"/>
        <v>1.0418906810035853</v>
      </c>
      <c r="F298" s="10">
        <f t="shared" si="23"/>
        <v>1</v>
      </c>
      <c r="G298" s="8">
        <f t="shared" si="21"/>
        <v>1.3962665710104539E-2</v>
      </c>
      <c r="H298" s="8">
        <f t="shared" si="25"/>
        <v>1.457680697383589</v>
      </c>
      <c r="W298" s="1">
        <v>43335</v>
      </c>
      <c r="X298">
        <v>7.8753029582590505E-4</v>
      </c>
    </row>
    <row r="299" spans="1:24">
      <c r="A299" s="6">
        <v>43536</v>
      </c>
      <c r="B299" s="11">
        <v>8.0711211822379004E-4</v>
      </c>
      <c r="C299" s="7">
        <v>279.06</v>
      </c>
      <c r="D299" s="8">
        <f t="shared" si="22"/>
        <v>5.0885114312334834E-3</v>
      </c>
      <c r="E299" s="8">
        <f t="shared" si="24"/>
        <v>1.0471923536439678</v>
      </c>
      <c r="F299" s="10">
        <f t="shared" si="23"/>
        <v>1</v>
      </c>
      <c r="G299" s="8">
        <f t="shared" si="21"/>
        <v>5.1465785286469584E-3</v>
      </c>
      <c r="H299" s="8">
        <f t="shared" si="25"/>
        <v>1.4651827655623664</v>
      </c>
      <c r="W299" s="1">
        <v>43336</v>
      </c>
      <c r="X299">
        <v>7.8753029582590505E-4</v>
      </c>
    </row>
    <row r="300" spans="1:24">
      <c r="A300" s="6">
        <v>43537</v>
      </c>
      <c r="B300" s="11">
        <v>8.0711211822379004E-4</v>
      </c>
      <c r="C300" s="7">
        <v>280.48</v>
      </c>
      <c r="D300" s="8">
        <f t="shared" si="22"/>
        <v>3.1731317741014913E-3</v>
      </c>
      <c r="E300" s="8">
        <f t="shared" si="24"/>
        <v>1.0505152329749117</v>
      </c>
      <c r="F300" s="10">
        <f t="shared" si="23"/>
        <v>1</v>
      </c>
      <c r="G300" s="8">
        <f t="shared" si="21"/>
        <v>3.2093416862383852E-3</v>
      </c>
      <c r="H300" s="8">
        <f t="shared" si="25"/>
        <v>1.4698850376898438</v>
      </c>
      <c r="W300" s="1">
        <v>43339</v>
      </c>
      <c r="X300">
        <v>7.5613816123559199E-4</v>
      </c>
    </row>
    <row r="301" spans="1:24">
      <c r="A301" s="6">
        <v>43538</v>
      </c>
      <c r="B301" s="11">
        <v>7.6587404631080702E-4</v>
      </c>
      <c r="C301" s="7">
        <v>281.37</v>
      </c>
      <c r="D301" s="8">
        <f t="shared" si="22"/>
        <v>-2.9498525073745748E-3</v>
      </c>
      <c r="E301" s="8">
        <f t="shared" si="24"/>
        <v>1.0474163679808854</v>
      </c>
      <c r="F301" s="10">
        <f t="shared" si="23"/>
        <v>1</v>
      </c>
      <c r="G301" s="8">
        <f t="shared" si="21"/>
        <v>-2.9835144879392099E-3</v>
      </c>
      <c r="H301" s="8">
        <f t="shared" si="25"/>
        <v>1.4654996143842911</v>
      </c>
      <c r="W301" s="1">
        <v>43340</v>
      </c>
      <c r="X301">
        <v>7.8753029582590505E-4</v>
      </c>
    </row>
    <row r="302" spans="1:24">
      <c r="A302" s="6">
        <v>43539</v>
      </c>
      <c r="B302" s="11">
        <v>8.0711211822379004E-4</v>
      </c>
      <c r="C302" s="7">
        <v>280.54000000000002</v>
      </c>
      <c r="D302" s="8">
        <f t="shared" si="22"/>
        <v>3.6001996150281275E-3</v>
      </c>
      <c r="E302" s="8">
        <f t="shared" si="24"/>
        <v>1.0511872759856644</v>
      </c>
      <c r="F302" s="10">
        <f t="shared" si="23"/>
        <v>1</v>
      </c>
      <c r="G302" s="8">
        <f t="shared" si="21"/>
        <v>3.6412829739984184E-3</v>
      </c>
      <c r="H302" s="8">
        <f t="shared" si="25"/>
        <v>1.47083591317855</v>
      </c>
      <c r="W302" s="1">
        <v>43341</v>
      </c>
      <c r="X302">
        <v>7.8753029582590505E-4</v>
      </c>
    </row>
    <row r="303" spans="1:24">
      <c r="A303" s="6">
        <v>43542</v>
      </c>
      <c r="B303" s="11">
        <v>7.6587404631080702E-4</v>
      </c>
      <c r="C303" s="7">
        <v>281.55</v>
      </c>
      <c r="D303" s="8">
        <f t="shared" si="22"/>
        <v>6.9614633280056099E-3</v>
      </c>
      <c r="E303" s="8">
        <f t="shared" si="24"/>
        <v>1.0585050776583047</v>
      </c>
      <c r="F303" s="10">
        <f t="shared" si="23"/>
        <v>1</v>
      </c>
      <c r="G303" s="8">
        <f t="shared" si="21"/>
        <v>7.0409034500669354E-3</v>
      </c>
      <c r="H303" s="8">
        <f t="shared" si="25"/>
        <v>1.4811919268341311</v>
      </c>
      <c r="W303" s="1">
        <v>43342</v>
      </c>
      <c r="X303">
        <v>7.8753029582590505E-4</v>
      </c>
    </row>
    <row r="304" spans="1:24">
      <c r="A304" s="6">
        <v>43543</v>
      </c>
      <c r="B304" s="11">
        <v>7.6587404631080702E-4</v>
      </c>
      <c r="C304" s="7">
        <v>283.51</v>
      </c>
      <c r="D304" s="8">
        <f t="shared" si="22"/>
        <v>-4.7617367994073085E-3</v>
      </c>
      <c r="E304" s="8">
        <f t="shared" si="24"/>
        <v>1.0534647550776597</v>
      </c>
      <c r="F304" s="10">
        <f t="shared" si="23"/>
        <v>1</v>
      </c>
      <c r="G304" s="8">
        <f t="shared" si="21"/>
        <v>-4.8160749370582028E-3</v>
      </c>
      <c r="H304" s="8">
        <f t="shared" si="25"/>
        <v>1.4740583955183324</v>
      </c>
      <c r="W304" s="1">
        <v>43343</v>
      </c>
      <c r="X304">
        <v>7.8753029582590505E-4</v>
      </c>
    </row>
    <row r="305" spans="1:24">
      <c r="A305" s="6">
        <v>43544</v>
      </c>
      <c r="B305" s="11">
        <v>7.2993561335401799E-4</v>
      </c>
      <c r="C305" s="7">
        <v>282.16000000000003</v>
      </c>
      <c r="D305" s="8">
        <f t="shared" si="22"/>
        <v>-5.387014459881055E-3</v>
      </c>
      <c r="E305" s="8">
        <f t="shared" si="24"/>
        <v>1.0477897252090813</v>
      </c>
      <c r="F305" s="10">
        <f t="shared" si="23"/>
        <v>0.75</v>
      </c>
      <c r="G305" s="8">
        <f t="shared" si="21"/>
        <v>-4.0863659236214846E-3</v>
      </c>
      <c r="H305" s="8">
        <f t="shared" si="25"/>
        <v>1.4680348535214582</v>
      </c>
      <c r="W305" s="1">
        <v>43347</v>
      </c>
      <c r="X305">
        <v>7.8753029582590505E-4</v>
      </c>
    </row>
    <row r="306" spans="1:24">
      <c r="A306" s="6">
        <v>43545</v>
      </c>
      <c r="B306" s="11">
        <v>8.0711211822379004E-4</v>
      </c>
      <c r="C306" s="7">
        <v>280.64</v>
      </c>
      <c r="D306" s="8">
        <f t="shared" si="22"/>
        <v>9.1932725199545366E-3</v>
      </c>
      <c r="E306" s="8">
        <f t="shared" si="24"/>
        <v>1.0574223416965367</v>
      </c>
      <c r="F306" s="10">
        <f t="shared" si="23"/>
        <v>1</v>
      </c>
      <c r="G306" s="8">
        <f t="shared" si="21"/>
        <v>9.2981807348969606E-3</v>
      </c>
      <c r="H306" s="8">
        <f t="shared" si="25"/>
        <v>1.4816849069146285</v>
      </c>
      <c r="W306" s="1">
        <v>43348</v>
      </c>
      <c r="X306">
        <v>7.5613816123559199E-4</v>
      </c>
    </row>
    <row r="307" spans="1:24">
      <c r="A307" s="6">
        <v>43546</v>
      </c>
      <c r="B307" s="11">
        <v>9.4327996894949799E-4</v>
      </c>
      <c r="C307" s="7">
        <v>283.22000000000003</v>
      </c>
      <c r="D307" s="8">
        <f t="shared" si="22"/>
        <v>-1.5359084810394824E-2</v>
      </c>
      <c r="E307" s="8">
        <f t="shared" si="24"/>
        <v>1.0411813022700134</v>
      </c>
      <c r="F307" s="10">
        <f t="shared" si="23"/>
        <v>1</v>
      </c>
      <c r="G307" s="8">
        <f t="shared" si="21"/>
        <v>-1.5534353646068999E-2</v>
      </c>
      <c r="H307" s="8">
        <f t="shared" si="25"/>
        <v>1.4586678895785739</v>
      </c>
      <c r="W307" s="1">
        <v>43349</v>
      </c>
      <c r="X307">
        <v>7.8753029582590505E-4</v>
      </c>
    </row>
    <row r="308" spans="1:24">
      <c r="A308" s="6">
        <v>43549</v>
      </c>
      <c r="B308" s="11">
        <v>8.0711211822379004E-4</v>
      </c>
      <c r="C308" s="7">
        <v>278.87</v>
      </c>
      <c r="D308" s="8">
        <f t="shared" si="22"/>
        <v>7.6021085093412859E-3</v>
      </c>
      <c r="E308" s="8">
        <f t="shared" si="24"/>
        <v>1.0490964755077672</v>
      </c>
      <c r="F308" s="10">
        <f t="shared" si="23"/>
        <v>1</v>
      </c>
      <c r="G308" s="8">
        <f t="shared" si="21"/>
        <v>7.6888592971355715E-3</v>
      </c>
      <c r="H308" s="8">
        <f t="shared" si="25"/>
        <v>1.4698833817427932</v>
      </c>
      <c r="W308" s="1">
        <v>43350</v>
      </c>
      <c r="X308">
        <v>7.8753029582590505E-4</v>
      </c>
    </row>
    <row r="309" spans="1:24">
      <c r="A309" s="6">
        <v>43550</v>
      </c>
      <c r="B309" s="11">
        <v>7.6587404631080702E-4</v>
      </c>
      <c r="C309" s="7">
        <v>280.99</v>
      </c>
      <c r="D309" s="8">
        <f t="shared" si="22"/>
        <v>4.2706146126198277E-4</v>
      </c>
      <c r="E309" s="8">
        <f t="shared" si="24"/>
        <v>1.0495445041816023</v>
      </c>
      <c r="F309" s="10">
        <f t="shared" si="23"/>
        <v>1</v>
      </c>
      <c r="G309" s="8">
        <f t="shared" si="21"/>
        <v>4.3193483529440182E-4</v>
      </c>
      <c r="H309" s="8">
        <f t="shared" si="25"/>
        <v>1.4705182755791881</v>
      </c>
      <c r="W309" s="1">
        <v>43353</v>
      </c>
      <c r="X309">
        <v>7.8753029582590505E-4</v>
      </c>
    </row>
    <row r="310" spans="1:24">
      <c r="A310" s="6">
        <v>43551</v>
      </c>
      <c r="B310" s="11">
        <v>7.6587404631080702E-4</v>
      </c>
      <c r="C310" s="7">
        <v>281.11</v>
      </c>
      <c r="D310" s="8">
        <f t="shared" si="22"/>
        <v>-2.7035679982924509E-3</v>
      </c>
      <c r="E310" s="8">
        <f t="shared" si="24"/>
        <v>1.0467069892473133</v>
      </c>
      <c r="F310" s="10">
        <f t="shared" si="23"/>
        <v>1</v>
      </c>
      <c r="G310" s="8">
        <f t="shared" si="21"/>
        <v>-2.7344195249996922E-3</v>
      </c>
      <c r="H310" s="8">
        <f t="shared" si="25"/>
        <v>1.4664972616945755</v>
      </c>
      <c r="W310" s="1">
        <v>43354</v>
      </c>
      <c r="X310">
        <v>7.8753029582590505E-4</v>
      </c>
    </row>
    <row r="311" spans="1:24">
      <c r="A311" s="6">
        <v>43552</v>
      </c>
      <c r="B311" s="11">
        <v>8.0711211822379004E-4</v>
      </c>
      <c r="C311" s="7">
        <v>280.35000000000002</v>
      </c>
      <c r="D311" s="8">
        <f t="shared" si="22"/>
        <v>7.276618512573438E-3</v>
      </c>
      <c r="E311" s="8">
        <f t="shared" si="24"/>
        <v>1.0543234767025103</v>
      </c>
      <c r="F311" s="10">
        <f t="shared" si="23"/>
        <v>1</v>
      </c>
      <c r="G311" s="8">
        <f t="shared" si="21"/>
        <v>7.359655000104306E-3</v>
      </c>
      <c r="H311" s="8">
        <f t="shared" si="25"/>
        <v>1.4772901755992451</v>
      </c>
      <c r="W311" s="1">
        <v>43355</v>
      </c>
      <c r="X311">
        <v>7.5613816123559199E-4</v>
      </c>
    </row>
    <row r="312" spans="1:24">
      <c r="A312" s="6">
        <v>43553</v>
      </c>
      <c r="B312" s="11">
        <v>7.6587404631080702E-4</v>
      </c>
      <c r="C312" s="7">
        <v>282.39</v>
      </c>
      <c r="D312" s="8">
        <f t="shared" si="22"/>
        <v>8.1801763518538281E-3</v>
      </c>
      <c r="E312" s="8">
        <f t="shared" si="24"/>
        <v>1.0629480286738364</v>
      </c>
      <c r="F312" s="10">
        <f t="shared" si="23"/>
        <v>1</v>
      </c>
      <c r="G312" s="8">
        <f t="shared" si="21"/>
        <v>8.2735237096227317E-3</v>
      </c>
      <c r="H312" s="8">
        <f t="shared" si="25"/>
        <v>1.4895125708930583</v>
      </c>
      <c r="W312" s="1">
        <v>43356</v>
      </c>
      <c r="X312">
        <v>7.5613816123559199E-4</v>
      </c>
    </row>
    <row r="313" spans="1:24">
      <c r="A313" s="6">
        <v>43556</v>
      </c>
      <c r="B313" s="11">
        <v>7.6587404631080702E-4</v>
      </c>
      <c r="C313" s="7">
        <v>284.7</v>
      </c>
      <c r="D313" s="8">
        <f t="shared" si="22"/>
        <v>4.7067088162979697E-3</v>
      </c>
      <c r="E313" s="8">
        <f t="shared" si="24"/>
        <v>1.0679510155316621</v>
      </c>
      <c r="F313" s="10">
        <f t="shared" si="23"/>
        <v>1</v>
      </c>
      <c r="G313" s="8">
        <f t="shared" si="21"/>
        <v>4.7604190069944633E-3</v>
      </c>
      <c r="H313" s="8">
        <f t="shared" si="25"/>
        <v>1.4966032748466949</v>
      </c>
      <c r="W313" s="1">
        <v>43357</v>
      </c>
      <c r="X313">
        <v>7.8753029582590505E-4</v>
      </c>
    </row>
    <row r="314" spans="1:24">
      <c r="A314" s="6">
        <v>43557</v>
      </c>
      <c r="B314" s="11">
        <v>7.6587404631080702E-4</v>
      </c>
      <c r="C314" s="7">
        <v>286.04000000000002</v>
      </c>
      <c r="D314" s="8">
        <f t="shared" si="22"/>
        <v>4.4748986155781455E-3</v>
      </c>
      <c r="E314" s="8">
        <f t="shared" si="24"/>
        <v>1.0727299880525698</v>
      </c>
      <c r="F314" s="10">
        <f t="shared" si="23"/>
        <v>1</v>
      </c>
      <c r="G314" s="8">
        <f t="shared" si="21"/>
        <v>4.5259635247048629E-3</v>
      </c>
      <c r="H314" s="8">
        <f t="shared" si="25"/>
        <v>1.5033768466796047</v>
      </c>
      <c r="W314" s="1">
        <v>43360</v>
      </c>
      <c r="X314">
        <v>7.5613816123559199E-4</v>
      </c>
    </row>
    <row r="315" spans="1:24">
      <c r="A315" s="6">
        <v>43558</v>
      </c>
      <c r="B315" s="11">
        <v>8.0711211822379004E-4</v>
      </c>
      <c r="C315" s="7">
        <v>287.32</v>
      </c>
      <c r="D315" s="8">
        <f t="shared" si="22"/>
        <v>-1.87943756090777E-3</v>
      </c>
      <c r="E315" s="8">
        <f t="shared" si="24"/>
        <v>1.0707138590203116</v>
      </c>
      <c r="F315" s="10">
        <f t="shared" si="23"/>
        <v>1</v>
      </c>
      <c r="G315" s="8">
        <f t="shared" si="21"/>
        <v>-1.9008845961373481E-3</v>
      </c>
      <c r="H315" s="8">
        <f t="shared" si="25"/>
        <v>1.500519100789562</v>
      </c>
      <c r="W315" s="1">
        <v>43361</v>
      </c>
      <c r="X315">
        <v>7.8753029582590505E-4</v>
      </c>
    </row>
    <row r="316" spans="1:24">
      <c r="A316" s="6">
        <v>43559</v>
      </c>
      <c r="B316" s="11">
        <v>7.6587404631080702E-4</v>
      </c>
      <c r="C316" s="7">
        <v>286.77999999999997</v>
      </c>
      <c r="D316" s="8">
        <f t="shared" si="22"/>
        <v>3.9751726061791033E-3</v>
      </c>
      <c r="E316" s="8">
        <f t="shared" si="24"/>
        <v>1.0749701314217455</v>
      </c>
      <c r="F316" s="10">
        <f t="shared" si="23"/>
        <v>1</v>
      </c>
      <c r="G316" s="8">
        <f t="shared" si="21"/>
        <v>4.0205349362195855E-3</v>
      </c>
      <c r="H316" s="8">
        <f t="shared" si="25"/>
        <v>1.5065519902567512</v>
      </c>
      <c r="W316" s="1">
        <v>43362</v>
      </c>
      <c r="X316">
        <v>7.5613816123559199E-4</v>
      </c>
    </row>
    <row r="317" spans="1:24">
      <c r="A317" s="6">
        <v>43560</v>
      </c>
      <c r="B317" s="11">
        <v>7.6587404631080702E-4</v>
      </c>
      <c r="C317" s="7">
        <v>287.92</v>
      </c>
      <c r="D317" s="8">
        <f t="shared" si="22"/>
        <v>6.2517365934984309E-4</v>
      </c>
      <c r="E317" s="8">
        <f t="shared" si="24"/>
        <v>1.0756421744324982</v>
      </c>
      <c r="F317" s="10">
        <f t="shared" si="23"/>
        <v>1</v>
      </c>
      <c r="G317" s="8">
        <f t="shared" si="21"/>
        <v>6.3230777318026171E-4</v>
      </c>
      <c r="H317" s="8">
        <f t="shared" si="25"/>
        <v>1.5075045947908907</v>
      </c>
      <c r="W317" s="1">
        <v>43363</v>
      </c>
      <c r="X317">
        <v>7.8753029582590505E-4</v>
      </c>
    </row>
    <row r="318" spans="1:24">
      <c r="A318" s="6">
        <v>43563</v>
      </c>
      <c r="B318" s="11">
        <v>8.0711211822379004E-4</v>
      </c>
      <c r="C318" s="7">
        <v>288.10000000000002</v>
      </c>
      <c r="D318" s="8">
        <f t="shared" si="22"/>
        <v>-1.3189864630336529E-3</v>
      </c>
      <c r="E318" s="8">
        <f t="shared" si="24"/>
        <v>1.0742234169653537</v>
      </c>
      <c r="F318" s="10">
        <f t="shared" si="23"/>
        <v>1</v>
      </c>
      <c r="G318" s="8">
        <f t="shared" si="21"/>
        <v>-1.3340379602094124E-3</v>
      </c>
      <c r="H318" s="8">
        <f t="shared" si="25"/>
        <v>1.5054935264362497</v>
      </c>
      <c r="W318" s="1">
        <v>43364</v>
      </c>
      <c r="X318">
        <v>7.8753029582590505E-4</v>
      </c>
    </row>
    <row r="319" spans="1:24">
      <c r="A319" s="6">
        <v>43564</v>
      </c>
      <c r="B319" s="11">
        <v>7.6587404631080702E-4</v>
      </c>
      <c r="C319" s="7">
        <v>287.72000000000003</v>
      </c>
      <c r="D319" s="8">
        <f t="shared" si="22"/>
        <v>1.7378006395090548E-4</v>
      </c>
      <c r="E319" s="8">
        <f t="shared" si="24"/>
        <v>1.0744100955794516</v>
      </c>
      <c r="F319" s="10">
        <f t="shared" si="23"/>
        <v>1</v>
      </c>
      <c r="G319" s="8">
        <f t="shared" si="21"/>
        <v>1.7576313975575065E-4</v>
      </c>
      <c r="H319" s="8">
        <f t="shared" si="25"/>
        <v>1.5057581367053379</v>
      </c>
      <c r="W319" s="1">
        <v>43367</v>
      </c>
      <c r="X319">
        <v>7.8753029582590505E-4</v>
      </c>
    </row>
    <row r="320" spans="1:24">
      <c r="A320" s="6">
        <v>43565</v>
      </c>
      <c r="B320" s="11">
        <v>8.0711211822379004E-4</v>
      </c>
      <c r="C320" s="7">
        <v>287.77</v>
      </c>
      <c r="D320" s="8">
        <f t="shared" si="22"/>
        <v>3.6834972373770802E-3</v>
      </c>
      <c r="E320" s="8">
        <f t="shared" si="24"/>
        <v>1.0783676821983286</v>
      </c>
      <c r="F320" s="10">
        <f t="shared" si="23"/>
        <v>1</v>
      </c>
      <c r="G320" s="8">
        <f t="shared" si="21"/>
        <v>3.7255311397855874E-3</v>
      </c>
      <c r="H320" s="8">
        <f t="shared" si="25"/>
        <v>1.5113678855326194</v>
      </c>
      <c r="W320" s="1">
        <v>43368</v>
      </c>
      <c r="X320">
        <v>7.5613816123559199E-4</v>
      </c>
    </row>
    <row r="321" spans="1:24">
      <c r="A321" s="6">
        <v>43566</v>
      </c>
      <c r="B321" s="11">
        <v>7.6587404631080702E-4</v>
      </c>
      <c r="C321" s="7">
        <v>288.83</v>
      </c>
      <c r="D321" s="8">
        <f t="shared" si="22"/>
        <v>4.0508257452481254E-3</v>
      </c>
      <c r="E321" s="8">
        <f t="shared" si="24"/>
        <v>1.0827359617682211</v>
      </c>
      <c r="F321" s="10">
        <f t="shared" si="23"/>
        <v>1</v>
      </c>
      <c r="G321" s="8">
        <f t="shared" si="21"/>
        <v>4.0970513843830896E-3</v>
      </c>
      <c r="H321" s="8">
        <f t="shared" si="25"/>
        <v>1.5175600374203528</v>
      </c>
      <c r="W321" s="1">
        <v>43369</v>
      </c>
      <c r="X321">
        <v>7.8753029582590505E-4</v>
      </c>
    </row>
    <row r="322" spans="1:24">
      <c r="A322" s="6">
        <v>43567</v>
      </c>
      <c r="B322" s="11">
        <v>8.0711211822379004E-4</v>
      </c>
      <c r="C322" s="7">
        <v>290</v>
      </c>
      <c r="D322" s="8">
        <f t="shared" si="22"/>
        <v>8.2758620689658304E-4</v>
      </c>
      <c r="E322" s="8">
        <f t="shared" si="24"/>
        <v>1.0836320191158912</v>
      </c>
      <c r="F322" s="10">
        <f t="shared" si="23"/>
        <v>1</v>
      </c>
      <c r="G322" s="8">
        <f t="shared" ref="G322:G385" si="26">F322*D322*$O$2</f>
        <v>8.3703013358188937E-4</v>
      </c>
      <c r="H322" s="8">
        <f t="shared" si="25"/>
        <v>1.5188302809011933</v>
      </c>
      <c r="W322" s="1">
        <v>43370</v>
      </c>
      <c r="X322">
        <v>7.8753029582590505E-4</v>
      </c>
    </row>
    <row r="323" spans="1:24">
      <c r="A323" s="6">
        <v>43570</v>
      </c>
      <c r="B323" s="11">
        <v>7.6587404631080702E-4</v>
      </c>
      <c r="C323" s="7">
        <v>290.24</v>
      </c>
      <c r="D323" s="8">
        <f t="shared" ref="D323:D386" si="27">(C324-C323)/C323</f>
        <v>2.4462513781697199E-3</v>
      </c>
      <c r="E323" s="8">
        <f t="shared" si="24"/>
        <v>1.0862828554360824</v>
      </c>
      <c r="F323" s="10">
        <f t="shared" ref="F323:F386" si="28">IF(B323&gt;0,IF(B323&gt;_xlfn.QUARTILE.EXC(B:B,2)-0.00001,1,0.75),-1)</f>
        <v>1</v>
      </c>
      <c r="G323" s="8">
        <f t="shared" si="26"/>
        <v>2.4741665590617468E-3</v>
      </c>
      <c r="H323" s="8">
        <f t="shared" si="25"/>
        <v>1.5225881199910893</v>
      </c>
      <c r="W323" s="1">
        <v>43371</v>
      </c>
      <c r="X323">
        <v>7.5613816123559199E-4</v>
      </c>
    </row>
    <row r="324" spans="1:24">
      <c r="A324" s="6">
        <v>43571</v>
      </c>
      <c r="B324" s="11">
        <v>7.6587404631080702E-4</v>
      </c>
      <c r="C324" s="7">
        <v>290.95</v>
      </c>
      <c r="D324" s="8">
        <f t="shared" si="27"/>
        <v>1.5466575012888421E-3</v>
      </c>
      <c r="E324" s="8">
        <f t="shared" ref="E324:E387" si="29">(D324+1)*E323</f>
        <v>1.0879629629629639</v>
      </c>
      <c r="F324" s="10">
        <f t="shared" si="28"/>
        <v>1</v>
      </c>
      <c r="G324" s="8">
        <f t="shared" si="26"/>
        <v>1.5643070463485947E-3</v>
      </c>
      <c r="H324" s="8">
        <f t="shared" ref="H324:H387" si="30">(G324+1)*H323</f>
        <v>1.5249699153158782</v>
      </c>
      <c r="W324" s="1">
        <v>43374</v>
      </c>
      <c r="X324">
        <v>7.8753029582590505E-4</v>
      </c>
    </row>
    <row r="325" spans="1:24">
      <c r="A325" s="6">
        <v>43572</v>
      </c>
      <c r="B325" s="11">
        <v>8.0711211822379004E-4</v>
      </c>
      <c r="C325" s="7">
        <v>291.39999999999998</v>
      </c>
      <c r="D325" s="8">
        <f t="shared" si="27"/>
        <v>-4.4612216884006677E-3</v>
      </c>
      <c r="E325" s="8">
        <f t="shared" si="29"/>
        <v>1.0831093189964169</v>
      </c>
      <c r="F325" s="10">
        <f t="shared" si="28"/>
        <v>1</v>
      </c>
      <c r="G325" s="8">
        <f t="shared" si="26"/>
        <v>-4.5121305244845197E-3</v>
      </c>
      <c r="H325" s="8">
        <f t="shared" si="30"/>
        <v>1.5180890520120609</v>
      </c>
      <c r="W325" s="1">
        <v>43375</v>
      </c>
      <c r="X325">
        <v>7.8753029582590505E-4</v>
      </c>
    </row>
    <row r="326" spans="1:24">
      <c r="A326" s="6">
        <v>43573</v>
      </c>
      <c r="B326" s="11">
        <v>7.6587404631080702E-4</v>
      </c>
      <c r="C326" s="7">
        <v>290.10000000000002</v>
      </c>
      <c r="D326" s="8">
        <f t="shared" si="27"/>
        <v>-3.2057911065150181E-3</v>
      </c>
      <c r="E326" s="8">
        <f t="shared" si="29"/>
        <v>1.0796370967741948</v>
      </c>
      <c r="F326" s="10">
        <f t="shared" si="28"/>
        <v>1</v>
      </c>
      <c r="G326" s="8">
        <f t="shared" si="26"/>
        <v>-3.2423737077305051E-3</v>
      </c>
      <c r="H326" s="8">
        <f t="shared" si="30"/>
        <v>1.5131668399838234</v>
      </c>
      <c r="W326" s="1">
        <v>43376</v>
      </c>
      <c r="X326">
        <v>8.4568327351931902E-4</v>
      </c>
    </row>
    <row r="327" spans="1:24">
      <c r="A327" s="6">
        <v>43577</v>
      </c>
      <c r="B327" s="11">
        <v>7.6587404631080702E-4</v>
      </c>
      <c r="C327" s="7">
        <v>289.17</v>
      </c>
      <c r="D327" s="8">
        <f t="shared" si="27"/>
        <v>5.2218418231489809E-3</v>
      </c>
      <c r="E327" s="8">
        <f t="shared" si="29"/>
        <v>1.0852747909199534</v>
      </c>
      <c r="F327" s="10">
        <f t="shared" si="28"/>
        <v>1</v>
      </c>
      <c r="G327" s="8">
        <f t="shared" si="26"/>
        <v>5.2814304085182489E-3</v>
      </c>
      <c r="H327" s="8">
        <f t="shared" si="30"/>
        <v>1.5211585253456754</v>
      </c>
      <c r="W327" s="1">
        <v>43377</v>
      </c>
      <c r="X327">
        <v>7.8753029582590505E-4</v>
      </c>
    </row>
    <row r="328" spans="1:24">
      <c r="A328" s="6">
        <v>43578</v>
      </c>
      <c r="B328" s="11">
        <v>7.6587404631080702E-4</v>
      </c>
      <c r="C328" s="7">
        <v>290.68</v>
      </c>
      <c r="D328" s="8">
        <f t="shared" si="27"/>
        <v>7.2588413375533701E-3</v>
      </c>
      <c r="E328" s="8">
        <f t="shared" si="29"/>
        <v>1.0931526284348878</v>
      </c>
      <c r="F328" s="10">
        <f t="shared" si="28"/>
        <v>1</v>
      </c>
      <c r="G328" s="8">
        <f t="shared" si="26"/>
        <v>7.3416749624263516E-3</v>
      </c>
      <c r="H328" s="8">
        <f t="shared" si="30"/>
        <v>1.5323263768050872</v>
      </c>
      <c r="W328" s="1">
        <v>43378</v>
      </c>
      <c r="X328">
        <v>7.8753029582590505E-4</v>
      </c>
    </row>
    <row r="329" spans="1:24">
      <c r="A329" s="6">
        <v>43579</v>
      </c>
      <c r="B329" s="11">
        <v>8.0711211822379004E-4</v>
      </c>
      <c r="C329" s="7">
        <v>292.79000000000002</v>
      </c>
      <c r="D329" s="8">
        <f t="shared" si="27"/>
        <v>-2.2883295194508551E-3</v>
      </c>
      <c r="E329" s="8">
        <f t="shared" si="29"/>
        <v>1.0906511350059749</v>
      </c>
      <c r="F329" s="10">
        <f t="shared" si="28"/>
        <v>1</v>
      </c>
      <c r="G329" s="8">
        <f t="shared" si="26"/>
        <v>-2.3144425890421864E-3</v>
      </c>
      <c r="H329" s="8">
        <f t="shared" si="30"/>
        <v>1.5287798953782967</v>
      </c>
      <c r="W329" s="1">
        <v>43381</v>
      </c>
      <c r="X329">
        <v>7.8753029582590505E-4</v>
      </c>
    </row>
    <row r="330" spans="1:24">
      <c r="A330" s="6">
        <v>43580</v>
      </c>
      <c r="B330" s="11">
        <v>7.6587404631080702E-4</v>
      </c>
      <c r="C330" s="7">
        <v>292.12</v>
      </c>
      <c r="D330" s="8">
        <f t="shared" si="27"/>
        <v>-6.8465014377590755E-5</v>
      </c>
      <c r="E330" s="8">
        <f t="shared" si="29"/>
        <v>1.0905764635603357</v>
      </c>
      <c r="F330" s="10">
        <f t="shared" si="28"/>
        <v>1</v>
      </c>
      <c r="G330" s="8">
        <f t="shared" si="26"/>
        <v>-6.924629682394164E-5</v>
      </c>
      <c r="H330" s="8">
        <f t="shared" si="30"/>
        <v>1.5286740330318829</v>
      </c>
      <c r="W330" s="1">
        <v>43382</v>
      </c>
      <c r="X330">
        <v>-1.30749228729696E-2</v>
      </c>
    </row>
    <row r="331" spans="1:24">
      <c r="A331" s="6">
        <v>43581</v>
      </c>
      <c r="B331" s="11">
        <v>7.6587404631080702E-4</v>
      </c>
      <c r="C331" s="7">
        <v>292.10000000000002</v>
      </c>
      <c r="D331" s="8">
        <f t="shared" si="27"/>
        <v>4.8271140020539815E-3</v>
      </c>
      <c r="E331" s="8">
        <f t="shared" si="29"/>
        <v>1.0958408004778981</v>
      </c>
      <c r="F331" s="10">
        <f t="shared" si="28"/>
        <v>1</v>
      </c>
      <c r="G331" s="8">
        <f t="shared" si="26"/>
        <v>4.882198185861204E-3</v>
      </c>
      <c r="H331" s="8">
        <f t="shared" si="30"/>
        <v>1.5361373226227242</v>
      </c>
      <c r="W331" s="1">
        <v>43383</v>
      </c>
      <c r="X331">
        <v>2.5027821652804299E-4</v>
      </c>
    </row>
    <row r="332" spans="1:24">
      <c r="A332" s="6">
        <v>43584</v>
      </c>
      <c r="B332" s="11">
        <v>8.0711211822379004E-4</v>
      </c>
      <c r="C332" s="7">
        <v>293.51</v>
      </c>
      <c r="D332" s="8">
        <f t="shared" si="27"/>
        <v>-6.8140778849040269E-5</v>
      </c>
      <c r="E332" s="8">
        <f t="shared" si="29"/>
        <v>1.0957661290322589</v>
      </c>
      <c r="F332" s="10">
        <f t="shared" si="28"/>
        <v>1</v>
      </c>
      <c r="G332" s="8">
        <f t="shared" si="26"/>
        <v>-6.8918361310380669E-5</v>
      </c>
      <c r="H332" s="8">
        <f t="shared" si="30"/>
        <v>1.5360314545557012</v>
      </c>
      <c r="W332" s="1">
        <v>43384</v>
      </c>
      <c r="X332">
        <v>7.8753029582590505E-4</v>
      </c>
    </row>
    <row r="333" spans="1:24">
      <c r="A333" s="6">
        <v>43585</v>
      </c>
      <c r="B333" s="11">
        <v>7.6587404631080702E-4</v>
      </c>
      <c r="C333" s="7">
        <v>293.49</v>
      </c>
      <c r="D333" s="8">
        <f t="shared" si="27"/>
        <v>4.190943473372238E-3</v>
      </c>
      <c r="E333" s="8">
        <f t="shared" si="29"/>
        <v>1.100358422939069</v>
      </c>
      <c r="F333" s="10">
        <f t="shared" si="28"/>
        <v>1</v>
      </c>
      <c r="G333" s="8">
        <f t="shared" si="26"/>
        <v>4.2387680535488585E-3</v>
      </c>
      <c r="H333" s="8">
        <f t="shared" si="30"/>
        <v>1.5425423356145183</v>
      </c>
      <c r="W333" s="1">
        <v>43385</v>
      </c>
      <c r="X333">
        <v>7.8753029582590505E-4</v>
      </c>
    </row>
    <row r="334" spans="1:24">
      <c r="A334" s="6">
        <v>43586</v>
      </c>
      <c r="B334" s="11">
        <v>8.0711211822379004E-4</v>
      </c>
      <c r="C334" s="7">
        <v>294.72000000000003</v>
      </c>
      <c r="D334" s="8">
        <f t="shared" si="27"/>
        <v>-1.031487513572211E-2</v>
      </c>
      <c r="E334" s="8">
        <f t="shared" si="29"/>
        <v>1.0890083632019123</v>
      </c>
      <c r="F334" s="10">
        <f t="shared" si="28"/>
        <v>1</v>
      </c>
      <c r="G334" s="8">
        <f t="shared" si="26"/>
        <v>-1.0432582419553173E-2</v>
      </c>
      <c r="H334" s="8">
        <f t="shared" si="30"/>
        <v>1.5264496355625699</v>
      </c>
      <c r="W334" s="1">
        <v>43388</v>
      </c>
      <c r="X334">
        <v>8.4151207155670196E-4</v>
      </c>
    </row>
    <row r="335" spans="1:24">
      <c r="A335" s="6">
        <v>43587</v>
      </c>
      <c r="B335" s="11">
        <v>7.6587404631080702E-4</v>
      </c>
      <c r="C335" s="7">
        <v>291.68</v>
      </c>
      <c r="D335" s="8">
        <f t="shared" si="27"/>
        <v>3.9083927591881049E-3</v>
      </c>
      <c r="E335" s="8">
        <f t="shared" si="29"/>
        <v>1.093264635603346</v>
      </c>
      <c r="F335" s="10">
        <f t="shared" si="28"/>
        <v>1</v>
      </c>
      <c r="G335" s="8">
        <f t="shared" si="26"/>
        <v>3.9529930369205822E-3</v>
      </c>
      <c r="H335" s="8">
        <f t="shared" si="30"/>
        <v>1.5324836803431587</v>
      </c>
      <c r="W335" s="1">
        <v>43389</v>
      </c>
      <c r="X335">
        <v>7.8753029582590505E-4</v>
      </c>
    </row>
    <row r="336" spans="1:24">
      <c r="A336" s="6">
        <v>43588</v>
      </c>
      <c r="B336" s="11">
        <v>7.6587404631080702E-4</v>
      </c>
      <c r="C336" s="7">
        <v>292.82</v>
      </c>
      <c r="D336" s="8">
        <f t="shared" si="27"/>
        <v>-1.2191790178266489E-2</v>
      </c>
      <c r="E336" s="8">
        <f t="shared" si="29"/>
        <v>1.079935782556751</v>
      </c>
      <c r="F336" s="10">
        <f t="shared" si="28"/>
        <v>1</v>
      </c>
      <c r="G336" s="8">
        <f t="shared" si="26"/>
        <v>-1.2330915711832294E-2</v>
      </c>
      <c r="H336" s="8">
        <f t="shared" si="30"/>
        <v>1.5135867532510887</v>
      </c>
      <c r="W336" s="1">
        <v>43390</v>
      </c>
      <c r="X336">
        <v>1.1334725448940001E-3</v>
      </c>
    </row>
    <row r="337" spans="1:24">
      <c r="A337" s="6">
        <v>43591</v>
      </c>
      <c r="B337" s="11">
        <v>7.6587404631080702E-4</v>
      </c>
      <c r="C337" s="7">
        <v>289.25</v>
      </c>
      <c r="D337" s="8">
        <f t="shared" si="27"/>
        <v>3.1114952463266285E-3</v>
      </c>
      <c r="E337" s="8">
        <f t="shared" si="29"/>
        <v>1.0832959976105145</v>
      </c>
      <c r="F337" s="10">
        <f t="shared" si="28"/>
        <v>1</v>
      </c>
      <c r="G337" s="8">
        <f t="shared" si="26"/>
        <v>3.1470017986871125E-3</v>
      </c>
      <c r="H337" s="8">
        <f t="shared" si="30"/>
        <v>1.518350013486039</v>
      </c>
      <c r="W337" s="1">
        <v>43391</v>
      </c>
      <c r="X337">
        <v>7.8753029582590505E-4</v>
      </c>
    </row>
    <row r="338" spans="1:24">
      <c r="A338" s="6">
        <v>43592</v>
      </c>
      <c r="B338" s="11">
        <v>9.8451804086248092E-4</v>
      </c>
      <c r="C338" s="7">
        <v>290.14999999999998</v>
      </c>
      <c r="D338" s="8">
        <f t="shared" si="27"/>
        <v>-9.0298121661209884E-3</v>
      </c>
      <c r="E338" s="8">
        <f t="shared" si="29"/>
        <v>1.0735140382317809</v>
      </c>
      <c r="F338" s="10">
        <f t="shared" si="28"/>
        <v>1</v>
      </c>
      <c r="G338" s="8">
        <f t="shared" si="26"/>
        <v>-9.1328550677163625E-3</v>
      </c>
      <c r="H338" s="8">
        <f t="shared" si="30"/>
        <v>1.5044831428708059</v>
      </c>
      <c r="W338" s="1">
        <v>43392</v>
      </c>
      <c r="X338">
        <v>7.8753029582590505E-4</v>
      </c>
    </row>
    <row r="339" spans="1:24">
      <c r="A339" s="6">
        <v>43593</v>
      </c>
      <c r="B339" s="11">
        <v>7.6587404631080702E-4</v>
      </c>
      <c r="C339" s="7">
        <v>287.52999999999997</v>
      </c>
      <c r="D339" s="8">
        <f t="shared" si="27"/>
        <v>-7.9991653044898092E-3</v>
      </c>
      <c r="E339" s="8">
        <f t="shared" si="29"/>
        <v>1.0649268219832744</v>
      </c>
      <c r="F339" s="10">
        <f t="shared" si="28"/>
        <v>1</v>
      </c>
      <c r="G339" s="8">
        <f t="shared" si="26"/>
        <v>-8.0904470707272302E-3</v>
      </c>
      <c r="H339" s="8">
        <f t="shared" si="30"/>
        <v>1.4923112016346083</v>
      </c>
      <c r="W339" s="1">
        <v>43395</v>
      </c>
      <c r="X339">
        <v>7.8753029582590505E-4</v>
      </c>
    </row>
    <row r="340" spans="1:24">
      <c r="A340" s="6">
        <v>43594</v>
      </c>
      <c r="B340" s="11">
        <v>8.0711211822379004E-4</v>
      </c>
      <c r="C340" s="7">
        <v>285.23</v>
      </c>
      <c r="D340" s="8">
        <f t="shared" si="27"/>
        <v>1.3673176033376093E-3</v>
      </c>
      <c r="E340" s="8">
        <f t="shared" si="29"/>
        <v>1.0663829151732385</v>
      </c>
      <c r="F340" s="10">
        <f t="shared" si="28"/>
        <v>1</v>
      </c>
      <c r="G340" s="8">
        <f t="shared" si="26"/>
        <v>1.3829206270393598E-3</v>
      </c>
      <c r="H340" s="8">
        <f t="shared" si="30"/>
        <v>1.4943749495773104</v>
      </c>
      <c r="W340" s="1">
        <v>43396</v>
      </c>
      <c r="X340">
        <v>-1.30749228729696E-2</v>
      </c>
    </row>
    <row r="341" spans="1:24">
      <c r="A341" s="6">
        <v>43595</v>
      </c>
      <c r="B341" s="11">
        <v>7.6587404631080702E-4</v>
      </c>
      <c r="C341" s="7">
        <v>285.62</v>
      </c>
      <c r="D341" s="8">
        <f t="shared" si="27"/>
        <v>-1.1203697220082588E-2</v>
      </c>
      <c r="E341" s="8">
        <f t="shared" si="29"/>
        <v>1.0544354838709684</v>
      </c>
      <c r="F341" s="10">
        <f t="shared" si="28"/>
        <v>1</v>
      </c>
      <c r="G341" s="8">
        <f t="shared" si="26"/>
        <v>-1.1331547218389837E-2</v>
      </c>
      <c r="H341" s="8">
        <f t="shared" si="30"/>
        <v>1.4774413692741963</v>
      </c>
      <c r="W341" s="1">
        <v>43397</v>
      </c>
      <c r="X341">
        <v>7.8753029582590505E-4</v>
      </c>
    </row>
    <row r="342" spans="1:24">
      <c r="A342" s="6">
        <v>43598</v>
      </c>
      <c r="B342" s="11">
        <v>8.1477498228592099E-4</v>
      </c>
      <c r="C342" s="7">
        <v>282.42</v>
      </c>
      <c r="D342" s="8">
        <f t="shared" si="27"/>
        <v>-1.5225550598399788E-3</v>
      </c>
      <c r="E342" s="8">
        <f t="shared" si="29"/>
        <v>1.0528300477897259</v>
      </c>
      <c r="F342" s="10">
        <f t="shared" si="28"/>
        <v>1</v>
      </c>
      <c r="G342" s="8">
        <f t="shared" si="26"/>
        <v>-1.539929562024339E-3</v>
      </c>
      <c r="H342" s="8">
        <f t="shared" si="30"/>
        <v>1.4751662136334933</v>
      </c>
      <c r="W342" s="1">
        <v>43398</v>
      </c>
      <c r="X342">
        <v>1.1334725448940001E-3</v>
      </c>
    </row>
    <row r="343" spans="1:24">
      <c r="A343" s="6">
        <v>43599</v>
      </c>
      <c r="B343" s="11">
        <v>7.6587404631080702E-4</v>
      </c>
      <c r="C343" s="7">
        <v>281.99</v>
      </c>
      <c r="D343" s="8">
        <f t="shared" si="27"/>
        <v>-1.4184900173766237E-3</v>
      </c>
      <c r="E343" s="8">
        <f t="shared" si="29"/>
        <v>1.051336618876942</v>
      </c>
      <c r="F343" s="10">
        <f t="shared" si="28"/>
        <v>1</v>
      </c>
      <c r="G343" s="8">
        <f t="shared" si="26"/>
        <v>-1.4346769905478885E-3</v>
      </c>
      <c r="H343" s="8">
        <f t="shared" si="30"/>
        <v>1.4730498266095597</v>
      </c>
      <c r="W343" s="1">
        <v>43399</v>
      </c>
      <c r="X343">
        <v>7.8753029582590505E-4</v>
      </c>
    </row>
    <row r="344" spans="1:24">
      <c r="A344" s="6">
        <v>43600</v>
      </c>
      <c r="B344" s="11">
        <v>7.6587404631080702E-4</v>
      </c>
      <c r="C344" s="7">
        <v>281.58999999999997</v>
      </c>
      <c r="D344" s="8">
        <f t="shared" si="27"/>
        <v>1.5092865513690119E-2</v>
      </c>
      <c r="E344" s="8">
        <f t="shared" si="29"/>
        <v>1.0672043010752694</v>
      </c>
      <c r="F344" s="10">
        <f t="shared" si="28"/>
        <v>1</v>
      </c>
      <c r="G344" s="8">
        <f t="shared" si="26"/>
        <v>1.526509641144394E-2</v>
      </c>
      <c r="H344" s="8">
        <f t="shared" si="30"/>
        <v>1.4955360742316155</v>
      </c>
      <c r="W344" s="1">
        <v>43402</v>
      </c>
      <c r="X344">
        <v>7.8753029582590505E-4</v>
      </c>
    </row>
    <row r="345" spans="1:24">
      <c r="A345" s="6">
        <v>43601</v>
      </c>
      <c r="B345" s="11">
        <v>7.6587404631080702E-4</v>
      </c>
      <c r="C345" s="7">
        <v>285.83999999999997</v>
      </c>
      <c r="D345" s="8">
        <f t="shared" si="27"/>
        <v>-2.4489224741113514E-3</v>
      </c>
      <c r="E345" s="8">
        <f t="shared" si="29"/>
        <v>1.0645908004778979</v>
      </c>
      <c r="F345" s="10">
        <f t="shared" si="28"/>
        <v>1</v>
      </c>
      <c r="G345" s="8">
        <f t="shared" si="26"/>
        <v>-2.4768681359780874E-3</v>
      </c>
      <c r="H345" s="8">
        <f t="shared" si="30"/>
        <v>1.4918318285831453</v>
      </c>
      <c r="W345" s="1">
        <v>43403</v>
      </c>
      <c r="X345">
        <v>7.8753029582590505E-4</v>
      </c>
    </row>
    <row r="346" spans="1:24">
      <c r="A346" s="6">
        <v>43602</v>
      </c>
      <c r="B346" s="11">
        <v>7.6587404631080702E-4</v>
      </c>
      <c r="C346" s="7">
        <v>285.14</v>
      </c>
      <c r="D346" s="8">
        <f t="shared" si="27"/>
        <v>-3.7876131023356391E-3</v>
      </c>
      <c r="E346" s="8">
        <f t="shared" si="29"/>
        <v>1.0605585424133819</v>
      </c>
      <c r="F346" s="10">
        <f t="shared" si="28"/>
        <v>1</v>
      </c>
      <c r="G346" s="8">
        <f t="shared" si="26"/>
        <v>-3.8308351137136434E-3</v>
      </c>
      <c r="H346" s="8">
        <f t="shared" si="30"/>
        <v>1.4861168668304534</v>
      </c>
      <c r="W346" s="1">
        <v>43404</v>
      </c>
      <c r="X346">
        <v>7.8753029582590505E-4</v>
      </c>
    </row>
    <row r="347" spans="1:24">
      <c r="A347" s="6">
        <v>43605</v>
      </c>
      <c r="B347" s="11">
        <v>7.6587404631080702E-4</v>
      </c>
      <c r="C347" s="7">
        <v>284.06</v>
      </c>
      <c r="D347" s="8">
        <f t="shared" si="27"/>
        <v>6.231077941279947E-3</v>
      </c>
      <c r="E347" s="8">
        <f t="shared" si="29"/>
        <v>1.06716696535245</v>
      </c>
      <c r="F347" s="10">
        <f t="shared" si="28"/>
        <v>1</v>
      </c>
      <c r="G347" s="8">
        <f t="shared" si="26"/>
        <v>6.3021833352044634E-3</v>
      </c>
      <c r="H347" s="8">
        <f t="shared" si="30"/>
        <v>1.4954826477827585</v>
      </c>
      <c r="W347" s="1">
        <v>43405</v>
      </c>
      <c r="X347">
        <v>7.8753029582590505E-4</v>
      </c>
    </row>
    <row r="348" spans="1:24">
      <c r="A348" s="6">
        <v>43606</v>
      </c>
      <c r="B348" s="11">
        <v>7.6587404631080702E-4</v>
      </c>
      <c r="C348" s="7">
        <v>285.83</v>
      </c>
      <c r="D348" s="8">
        <f t="shared" si="27"/>
        <v>-1.3294615680649179E-3</v>
      </c>
      <c r="E348" s="8">
        <f t="shared" si="29"/>
        <v>1.0657482078853056</v>
      </c>
      <c r="F348" s="10">
        <f t="shared" si="28"/>
        <v>1</v>
      </c>
      <c r="G348" s="8">
        <f t="shared" si="26"/>
        <v>-1.344632600973767E-3</v>
      </c>
      <c r="H348" s="8">
        <f t="shared" si="30"/>
        <v>1.4934717730603593</v>
      </c>
      <c r="W348" s="1">
        <v>43406</v>
      </c>
      <c r="X348">
        <v>7.8753029582590505E-4</v>
      </c>
    </row>
    <row r="349" spans="1:24">
      <c r="A349" s="6">
        <v>43607</v>
      </c>
      <c r="B349" s="11">
        <v>8.0711211822379004E-4</v>
      </c>
      <c r="C349" s="7">
        <v>285.45</v>
      </c>
      <c r="D349" s="8">
        <f t="shared" si="27"/>
        <v>-8.0224207391836177E-3</v>
      </c>
      <c r="E349" s="8">
        <f t="shared" si="29"/>
        <v>1.0571983273596188</v>
      </c>
      <c r="F349" s="10">
        <f t="shared" si="28"/>
        <v>1</v>
      </c>
      <c r="G349" s="8">
        <f t="shared" si="26"/>
        <v>-8.1139678827538819E-3</v>
      </c>
      <c r="H349" s="8">
        <f t="shared" si="30"/>
        <v>1.4813537910599481</v>
      </c>
      <c r="W349" s="1">
        <v>43409</v>
      </c>
      <c r="X349">
        <v>7.8753029582590505E-4</v>
      </c>
    </row>
    <row r="350" spans="1:24">
      <c r="A350" s="6">
        <v>43608</v>
      </c>
      <c r="B350" s="11">
        <v>8.5189591307313595E-4</v>
      </c>
      <c r="C350" s="7">
        <v>283.16000000000003</v>
      </c>
      <c r="D350" s="8">
        <f t="shared" si="27"/>
        <v>2.0483119084615908E-3</v>
      </c>
      <c r="E350" s="8">
        <f t="shared" si="29"/>
        <v>1.0593637992831553</v>
      </c>
      <c r="F350" s="10">
        <f t="shared" si="28"/>
        <v>1</v>
      </c>
      <c r="G350" s="8">
        <f t="shared" si="26"/>
        <v>2.0716860383479395E-3</v>
      </c>
      <c r="H350" s="8">
        <f t="shared" si="30"/>
        <v>1.4844226910267406</v>
      </c>
      <c r="W350" s="1">
        <v>43410</v>
      </c>
      <c r="X350">
        <v>8.7290420614701502E-4</v>
      </c>
    </row>
    <row r="351" spans="1:24">
      <c r="A351" s="6">
        <v>43609</v>
      </c>
      <c r="B351" s="11">
        <v>7.6587404631080702E-4</v>
      </c>
      <c r="C351" s="7">
        <v>283.74</v>
      </c>
      <c r="D351" s="8">
        <f t="shared" si="27"/>
        <v>-2.2908296327625081E-3</v>
      </c>
      <c r="E351" s="8">
        <f t="shared" si="29"/>
        <v>1.0569369772998816</v>
      </c>
      <c r="F351" s="10">
        <f t="shared" si="28"/>
        <v>1</v>
      </c>
      <c r="G351" s="8">
        <f t="shared" si="26"/>
        <v>-2.3169712321754136E-3</v>
      </c>
      <c r="H351" s="8">
        <f t="shared" si="30"/>
        <v>1.4809833263552432</v>
      </c>
      <c r="W351" s="1">
        <v>43411</v>
      </c>
      <c r="X351">
        <v>7.8753029582590505E-4</v>
      </c>
    </row>
    <row r="352" spans="1:24">
      <c r="A352" s="6">
        <v>43613</v>
      </c>
      <c r="B352" s="11">
        <v>7.6587404631080702E-4</v>
      </c>
      <c r="C352" s="7">
        <v>283.08999999999997</v>
      </c>
      <c r="D352" s="8">
        <f t="shared" si="27"/>
        <v>-1.4765622240276768E-2</v>
      </c>
      <c r="E352" s="8">
        <f t="shared" si="29"/>
        <v>1.0413306451612916</v>
      </c>
      <c r="F352" s="10">
        <f t="shared" si="28"/>
        <v>1</v>
      </c>
      <c r="G352" s="8">
        <f t="shared" si="26"/>
        <v>-1.4934118830406053E-2</v>
      </c>
      <c r="H352" s="8">
        <f t="shared" si="30"/>
        <v>1.458866145373604</v>
      </c>
      <c r="W352" s="1">
        <v>43412</v>
      </c>
      <c r="X352">
        <v>8.9131154134503899E-4</v>
      </c>
    </row>
    <row r="353" spans="1:24">
      <c r="A353" s="6">
        <v>43614</v>
      </c>
      <c r="B353" s="11">
        <v>7.6587404631080702E-4</v>
      </c>
      <c r="C353" s="7">
        <v>278.91000000000003</v>
      </c>
      <c r="D353" s="8">
        <f t="shared" si="27"/>
        <v>7.1707719335982435E-4</v>
      </c>
      <c r="E353" s="8">
        <f t="shared" si="29"/>
        <v>1.0420773596176833</v>
      </c>
      <c r="F353" s="10">
        <f t="shared" si="28"/>
        <v>1</v>
      </c>
      <c r="G353" s="8">
        <f t="shared" si="26"/>
        <v>7.2526005622699358E-4</v>
      </c>
      <c r="H353" s="8">
        <f t="shared" si="30"/>
        <v>1.4599242027162256</v>
      </c>
      <c r="W353" s="1">
        <v>43413</v>
      </c>
      <c r="X353">
        <v>6.7276146075356997E-4</v>
      </c>
    </row>
    <row r="354" spans="1:24">
      <c r="A354" s="6">
        <v>43615</v>
      </c>
      <c r="B354" s="11">
        <v>8.0711211822379004E-4</v>
      </c>
      <c r="C354" s="7">
        <v>279.11</v>
      </c>
      <c r="D354" s="8">
        <f t="shared" si="27"/>
        <v>-1.0425996918777632E-2</v>
      </c>
      <c r="E354" s="8">
        <f t="shared" si="29"/>
        <v>1.0312126642771815</v>
      </c>
      <c r="F354" s="10">
        <f t="shared" si="28"/>
        <v>1</v>
      </c>
      <c r="G354" s="8">
        <f t="shared" si="26"/>
        <v>-1.0544972258991911E-2</v>
      </c>
      <c r="H354" s="8">
        <f t="shared" si="30"/>
        <v>1.4445293424983521</v>
      </c>
      <c r="W354" s="1">
        <v>43416</v>
      </c>
      <c r="X354">
        <v>7.8753029582590505E-4</v>
      </c>
    </row>
    <row r="355" spans="1:24">
      <c r="A355" s="6">
        <v>43616</v>
      </c>
      <c r="B355" s="11">
        <v>8.5189591307313595E-4</v>
      </c>
      <c r="C355" s="7">
        <v>276.2</v>
      </c>
      <c r="D355" s="8">
        <f t="shared" si="27"/>
        <v>-3.2223026792179087E-3</v>
      </c>
      <c r="E355" s="8">
        <f t="shared" si="29"/>
        <v>1.0278897849462378</v>
      </c>
      <c r="F355" s="10">
        <f t="shared" si="28"/>
        <v>1</v>
      </c>
      <c r="G355" s="8">
        <f t="shared" si="26"/>
        <v>-3.2590737007825578E-3</v>
      </c>
      <c r="H355" s="8">
        <f t="shared" si="30"/>
        <v>1.439821514908207</v>
      </c>
      <c r="W355" s="1">
        <v>43417</v>
      </c>
      <c r="X355">
        <v>7.8753029582590505E-4</v>
      </c>
    </row>
    <row r="356" spans="1:24">
      <c r="A356" s="6">
        <v>43619</v>
      </c>
      <c r="B356" s="11">
        <v>8.0711211822379004E-4</v>
      </c>
      <c r="C356" s="7">
        <v>275.31</v>
      </c>
      <c r="D356" s="8">
        <f t="shared" si="27"/>
        <v>6.5744070320729441E-3</v>
      </c>
      <c r="E356" s="8">
        <f t="shared" si="29"/>
        <v>1.0346475507765844</v>
      </c>
      <c r="F356" s="10">
        <f t="shared" si="28"/>
        <v>1</v>
      </c>
      <c r="G356" s="8">
        <f t="shared" si="26"/>
        <v>6.6494302955020053E-3</v>
      </c>
      <c r="H356" s="8">
        <f t="shared" si="30"/>
        <v>1.4493955077095533</v>
      </c>
      <c r="W356" s="1">
        <v>43418</v>
      </c>
      <c r="X356">
        <v>7.8753029582590505E-4</v>
      </c>
    </row>
    <row r="357" spans="1:24">
      <c r="A357" s="6">
        <v>43620</v>
      </c>
      <c r="B357" s="11">
        <v>9.3253610237431397E-4</v>
      </c>
      <c r="C357" s="7">
        <v>277.12</v>
      </c>
      <c r="D357" s="8">
        <f t="shared" si="27"/>
        <v>1.8800519630484916E-2</v>
      </c>
      <c r="E357" s="8">
        <f t="shared" si="29"/>
        <v>1.0540994623655928</v>
      </c>
      <c r="F357" s="10">
        <f t="shared" si="28"/>
        <v>1</v>
      </c>
      <c r="G357" s="8">
        <f t="shared" si="26"/>
        <v>1.9015060094736698E-2</v>
      </c>
      <c r="H357" s="8">
        <f t="shared" si="30"/>
        <v>1.476955850389692</v>
      </c>
      <c r="W357" s="1">
        <v>43419</v>
      </c>
      <c r="X357">
        <v>7.8753029582590505E-4</v>
      </c>
    </row>
    <row r="358" spans="1:24">
      <c r="A358" s="6">
        <v>43621</v>
      </c>
      <c r="B358" s="11">
        <v>7.6587404631080702E-4</v>
      </c>
      <c r="C358" s="7">
        <v>282.33</v>
      </c>
      <c r="D358" s="8">
        <f t="shared" si="27"/>
        <v>3.4002762724472655E-3</v>
      </c>
      <c r="E358" s="8">
        <f t="shared" si="29"/>
        <v>1.057683691756274</v>
      </c>
      <c r="F358" s="10">
        <f t="shared" si="28"/>
        <v>1</v>
      </c>
      <c r="G358" s="8">
        <f t="shared" si="26"/>
        <v>3.4390782239046218E-3</v>
      </c>
      <c r="H358" s="8">
        <f t="shared" si="30"/>
        <v>1.4820352170924358</v>
      </c>
      <c r="W358" s="1">
        <v>43420</v>
      </c>
      <c r="X358">
        <v>1.1334725448940001E-3</v>
      </c>
    </row>
    <row r="359" spans="1:24">
      <c r="A359" s="6">
        <v>43622</v>
      </c>
      <c r="B359" s="11">
        <v>7.6587404631080702E-4</v>
      </c>
      <c r="C359" s="7">
        <v>283.29000000000002</v>
      </c>
      <c r="D359" s="8">
        <f t="shared" si="27"/>
        <v>9.3190723287090473E-3</v>
      </c>
      <c r="E359" s="8">
        <f t="shared" si="29"/>
        <v>1.0675403225806468</v>
      </c>
      <c r="F359" s="10">
        <f t="shared" si="28"/>
        <v>1</v>
      </c>
      <c r="G359" s="8">
        <f t="shared" si="26"/>
        <v>9.425416097024646E-3</v>
      </c>
      <c r="H359" s="8">
        <f t="shared" si="30"/>
        <v>1.4960040156839762</v>
      </c>
      <c r="W359" s="1">
        <v>43423</v>
      </c>
      <c r="X359">
        <v>1.1334725448940001E-3</v>
      </c>
    </row>
    <row r="360" spans="1:24">
      <c r="A360" s="6">
        <v>43623</v>
      </c>
      <c r="B360" s="11">
        <v>8.0711211822379004E-4</v>
      </c>
      <c r="C360" s="7">
        <v>285.93</v>
      </c>
      <c r="D360" s="8">
        <f t="shared" si="27"/>
        <v>1.203091665792326E-2</v>
      </c>
      <c r="E360" s="8">
        <f t="shared" si="29"/>
        <v>1.0803838112305872</v>
      </c>
      <c r="F360" s="10">
        <f t="shared" si="28"/>
        <v>1</v>
      </c>
      <c r="G360" s="8">
        <f t="shared" si="26"/>
        <v>1.2168206397563226E-2</v>
      </c>
      <c r="H360" s="8">
        <f t="shared" si="30"/>
        <v>1.5142077013184023</v>
      </c>
      <c r="W360" s="1">
        <v>43424</v>
      </c>
      <c r="X360">
        <v>7.8753029582590505E-4</v>
      </c>
    </row>
    <row r="361" spans="1:24">
      <c r="A361" s="6">
        <v>43626</v>
      </c>
      <c r="B361" s="11">
        <v>8.0711211822379004E-4</v>
      </c>
      <c r="C361" s="7">
        <v>289.37</v>
      </c>
      <c r="D361" s="8">
        <f t="shared" si="27"/>
        <v>5.5983688703044703E-3</v>
      </c>
      <c r="E361" s="8">
        <f t="shared" si="29"/>
        <v>1.0864321983273615</v>
      </c>
      <c r="F361" s="10">
        <f t="shared" si="28"/>
        <v>1</v>
      </c>
      <c r="G361" s="8">
        <f t="shared" si="26"/>
        <v>5.6622541607163537E-3</v>
      </c>
      <c r="H361" s="8">
        <f t="shared" si="30"/>
        <v>1.5227815301753811</v>
      </c>
      <c r="W361" s="1">
        <v>43425</v>
      </c>
      <c r="X361">
        <v>7.8753029582590505E-4</v>
      </c>
    </row>
    <row r="362" spans="1:24">
      <c r="A362" s="6">
        <v>43627</v>
      </c>
      <c r="B362" s="11">
        <v>7.6587404631080702E-4</v>
      </c>
      <c r="C362" s="7">
        <v>290.99</v>
      </c>
      <c r="D362" s="8">
        <f t="shared" si="27"/>
        <v>-8.0758788961820781E-3</v>
      </c>
      <c r="E362" s="8">
        <f t="shared" si="29"/>
        <v>1.0776583034647569</v>
      </c>
      <c r="F362" s="10">
        <f t="shared" si="28"/>
        <v>1</v>
      </c>
      <c r="G362" s="8">
        <f t="shared" si="26"/>
        <v>-8.1680360727751471E-3</v>
      </c>
      <c r="H362" s="8">
        <f t="shared" si="30"/>
        <v>1.5103433957059529</v>
      </c>
      <c r="W362" s="1">
        <v>43427</v>
      </c>
      <c r="X362">
        <v>7.8753029582590505E-4</v>
      </c>
    </row>
    <row r="363" spans="1:24">
      <c r="A363" s="6">
        <v>43628</v>
      </c>
      <c r="B363" s="11">
        <v>8.0711211822379004E-4</v>
      </c>
      <c r="C363" s="7">
        <v>288.64</v>
      </c>
      <c r="D363" s="8">
        <f t="shared" si="27"/>
        <v>2.6330376940132726E-3</v>
      </c>
      <c r="E363" s="8">
        <f t="shared" si="29"/>
        <v>1.0804958183990461</v>
      </c>
      <c r="F363" s="10">
        <f t="shared" si="28"/>
        <v>1</v>
      </c>
      <c r="G363" s="8">
        <f t="shared" si="26"/>
        <v>2.6630843704014123E-3</v>
      </c>
      <c r="H363" s="8">
        <f t="shared" si="30"/>
        <v>1.5143655675969965</v>
      </c>
      <c r="W363" s="1">
        <v>43430</v>
      </c>
      <c r="X363">
        <v>7.8753029582590505E-4</v>
      </c>
    </row>
    <row r="364" spans="1:24">
      <c r="A364" s="6">
        <v>43629</v>
      </c>
      <c r="B364" s="11">
        <v>7.6587404631080702E-4</v>
      </c>
      <c r="C364" s="7">
        <v>289.39999999999998</v>
      </c>
      <c r="D364" s="8">
        <f t="shared" si="27"/>
        <v>-4.8375950241875043E-4</v>
      </c>
      <c r="E364" s="8">
        <f t="shared" si="29"/>
        <v>1.0799731182795718</v>
      </c>
      <c r="F364" s="10">
        <f t="shared" si="28"/>
        <v>1</v>
      </c>
      <c r="G364" s="8">
        <f t="shared" si="26"/>
        <v>-4.8927988112503048E-4</v>
      </c>
      <c r="H364" s="8">
        <f t="shared" si="30"/>
        <v>1.5136246189921028</v>
      </c>
      <c r="W364" s="1">
        <v>43431</v>
      </c>
      <c r="X364">
        <v>8.7290420614701502E-4</v>
      </c>
    </row>
    <row r="365" spans="1:24">
      <c r="A365" s="6">
        <v>43630</v>
      </c>
      <c r="B365" s="11">
        <v>7.6587404631080702E-4</v>
      </c>
      <c r="C365" s="7">
        <v>289.26</v>
      </c>
      <c r="D365" s="8">
        <f t="shared" si="27"/>
        <v>8.9884532946135284E-4</v>
      </c>
      <c r="E365" s="8">
        <f t="shared" si="29"/>
        <v>1.0809438470728812</v>
      </c>
      <c r="F365" s="10">
        <f t="shared" si="28"/>
        <v>1</v>
      </c>
      <c r="G365" s="8">
        <f t="shared" si="26"/>
        <v>9.0910242331106205E-4</v>
      </c>
      <c r="H365" s="8">
        <f t="shared" si="30"/>
        <v>1.5150006588012117</v>
      </c>
      <c r="W365" s="1">
        <v>43432</v>
      </c>
      <c r="X365">
        <v>7.8753029582590505E-4</v>
      </c>
    </row>
    <row r="366" spans="1:24">
      <c r="A366" s="6">
        <v>43633</v>
      </c>
      <c r="B366" s="11">
        <v>7.6587404631080702E-4</v>
      </c>
      <c r="C366" s="7">
        <v>289.52</v>
      </c>
      <c r="D366" s="8">
        <f t="shared" si="27"/>
        <v>6.4589665653495606E-3</v>
      </c>
      <c r="E366" s="8">
        <f t="shared" si="29"/>
        <v>1.0879256272401452</v>
      </c>
      <c r="F366" s="10">
        <f t="shared" si="28"/>
        <v>1</v>
      </c>
      <c r="G366" s="8">
        <f t="shared" si="26"/>
        <v>6.5326724901193156E-3</v>
      </c>
      <c r="H366" s="8">
        <f t="shared" si="30"/>
        <v>1.524897661927475</v>
      </c>
      <c r="W366" s="1">
        <v>43433</v>
      </c>
      <c r="X366">
        <v>7.8753029582590505E-4</v>
      </c>
    </row>
    <row r="367" spans="1:24">
      <c r="A367" s="6">
        <v>43634</v>
      </c>
      <c r="B367" s="11">
        <v>8.0711211822379004E-4</v>
      </c>
      <c r="C367" s="7">
        <v>291.39</v>
      </c>
      <c r="D367" s="8">
        <f t="shared" si="27"/>
        <v>3.9809190432067848E-3</v>
      </c>
      <c r="E367" s="8">
        <f t="shared" si="29"/>
        <v>1.0922565710872181</v>
      </c>
      <c r="F367" s="10">
        <f t="shared" si="28"/>
        <v>1</v>
      </c>
      <c r="G367" s="8">
        <f t="shared" si="26"/>
        <v>4.0263469482043398E-3</v>
      </c>
      <c r="H367" s="8">
        <f t="shared" si="30"/>
        <v>1.5310374289749005</v>
      </c>
      <c r="W367" s="1">
        <v>43434</v>
      </c>
      <c r="X367">
        <v>7.8753029582590505E-4</v>
      </c>
    </row>
    <row r="368" spans="1:24">
      <c r="A368" s="6">
        <v>43635</v>
      </c>
      <c r="B368" s="11">
        <v>7.6587404631080702E-4</v>
      </c>
      <c r="C368" s="7">
        <v>292.55</v>
      </c>
      <c r="D368" s="8">
        <f t="shared" si="27"/>
        <v>1.1929584686378428E-2</v>
      </c>
      <c r="E368" s="8">
        <f t="shared" si="29"/>
        <v>1.1052867383512563</v>
      </c>
      <c r="F368" s="10">
        <f t="shared" si="28"/>
        <v>1</v>
      </c>
      <c r="G368" s="8">
        <f t="shared" si="26"/>
        <v>1.2065718085201967E-2</v>
      </c>
      <c r="H368" s="8">
        <f t="shared" si="30"/>
        <v>1.5495104949708041</v>
      </c>
      <c r="W368" s="1">
        <v>43437</v>
      </c>
      <c r="X368">
        <v>-1.30749228729696E-2</v>
      </c>
    </row>
    <row r="369" spans="1:24">
      <c r="A369" s="6">
        <v>43636</v>
      </c>
      <c r="B369" s="11">
        <v>7.6587404631080702E-4</v>
      </c>
      <c r="C369" s="7">
        <v>296.04000000000002</v>
      </c>
      <c r="D369" s="8">
        <f t="shared" si="27"/>
        <v>-6.4518308336712097E-3</v>
      </c>
      <c r="E369" s="8">
        <f t="shared" si="29"/>
        <v>1.0981556152927139</v>
      </c>
      <c r="F369" s="10">
        <f t="shared" si="28"/>
        <v>1</v>
      </c>
      <c r="G369" s="8">
        <f t="shared" si="26"/>
        <v>-6.5254553296710616E-3</v>
      </c>
      <c r="H369" s="8">
        <f t="shared" si="30"/>
        <v>1.5393992334530155</v>
      </c>
      <c r="W369" s="1">
        <v>43438</v>
      </c>
      <c r="X369">
        <v>7.8753029582590505E-4</v>
      </c>
    </row>
    <row r="370" spans="1:24">
      <c r="A370" s="6">
        <v>43637</v>
      </c>
      <c r="B370" s="11">
        <v>7.6587404631080702E-4</v>
      </c>
      <c r="C370" s="7">
        <v>294.13</v>
      </c>
      <c r="D370" s="8">
        <f t="shared" si="27"/>
        <v>3.3998572059981214E-4</v>
      </c>
      <c r="E370" s="8">
        <f t="shared" si="29"/>
        <v>1.09852897252091</v>
      </c>
      <c r="F370" s="10">
        <f t="shared" si="28"/>
        <v>1</v>
      </c>
      <c r="G370" s="8">
        <f t="shared" si="26"/>
        <v>3.4386543753158177E-4</v>
      </c>
      <c r="H370" s="8">
        <f t="shared" si="30"/>
        <v>1.5399285796439628</v>
      </c>
      <c r="W370" s="1">
        <v>43440</v>
      </c>
      <c r="X370">
        <v>2.5027821652804299E-4</v>
      </c>
    </row>
    <row r="371" spans="1:24">
      <c r="A371" s="6">
        <v>43640</v>
      </c>
      <c r="B371" s="11">
        <v>8.0711211822379004E-4</v>
      </c>
      <c r="C371" s="7">
        <v>294.23</v>
      </c>
      <c r="D371" s="8">
        <f t="shared" si="27"/>
        <v>-1.8013118988547379E-3</v>
      </c>
      <c r="E371" s="8">
        <f t="shared" si="29"/>
        <v>1.0965501792114714</v>
      </c>
      <c r="F371" s="10">
        <f t="shared" si="28"/>
        <v>1</v>
      </c>
      <c r="G371" s="8">
        <f t="shared" si="26"/>
        <v>-1.8218674100128401E-3</v>
      </c>
      <c r="H371" s="8">
        <f t="shared" si="30"/>
        <v>1.5371230339509621</v>
      </c>
      <c r="W371" s="1">
        <v>43441</v>
      </c>
      <c r="X371">
        <v>7.8753029582590505E-4</v>
      </c>
    </row>
    <row r="372" spans="1:24">
      <c r="A372" s="6">
        <v>43641</v>
      </c>
      <c r="B372" s="11">
        <v>7.6587404631080702E-4</v>
      </c>
      <c r="C372" s="7">
        <v>293.7</v>
      </c>
      <c r="D372" s="8">
        <f t="shared" si="27"/>
        <v>-6.639427987742556E-3</v>
      </c>
      <c r="E372" s="8">
        <f t="shared" si="29"/>
        <v>1.0892697132616507</v>
      </c>
      <c r="F372" s="10">
        <f t="shared" si="28"/>
        <v>1</v>
      </c>
      <c r="G372" s="8">
        <f t="shared" si="26"/>
        <v>-6.7151932320471258E-3</v>
      </c>
      <c r="H372" s="8">
        <f t="shared" si="30"/>
        <v>1.5268009557565507</v>
      </c>
      <c r="W372" s="1">
        <v>43444</v>
      </c>
      <c r="X372">
        <v>7.8753029582590505E-4</v>
      </c>
    </row>
    <row r="373" spans="1:24">
      <c r="A373" s="6">
        <v>43642</v>
      </c>
      <c r="B373" s="11">
        <v>7.6587404631080702E-4</v>
      </c>
      <c r="C373" s="7">
        <v>291.75</v>
      </c>
      <c r="D373" s="8">
        <f t="shared" si="27"/>
        <v>-1.5081405312767702E-3</v>
      </c>
      <c r="E373" s="8">
        <f t="shared" si="29"/>
        <v>1.0876269414575885</v>
      </c>
      <c r="F373" s="10">
        <f t="shared" si="28"/>
        <v>1</v>
      </c>
      <c r="G373" s="8">
        <f t="shared" si="26"/>
        <v>-1.525350543345394E-3</v>
      </c>
      <c r="H373" s="8">
        <f t="shared" si="30"/>
        <v>1.5244720490891073</v>
      </c>
      <c r="W373" s="1">
        <v>43445</v>
      </c>
      <c r="X373">
        <v>7.8753029582590505E-4</v>
      </c>
    </row>
    <row r="374" spans="1:24">
      <c r="A374" s="6">
        <v>43643</v>
      </c>
      <c r="B374" s="11">
        <v>7.6587404631080702E-4</v>
      </c>
      <c r="C374" s="7">
        <v>291.31</v>
      </c>
      <c r="D374" s="8">
        <f t="shared" si="27"/>
        <v>4.3596169029555517E-3</v>
      </c>
      <c r="E374" s="8">
        <f t="shared" si="29"/>
        <v>1.0923685782556769</v>
      </c>
      <c r="F374" s="10">
        <f t="shared" si="28"/>
        <v>1</v>
      </c>
      <c r="G374" s="8">
        <f t="shared" si="26"/>
        <v>4.4093662850313211E-3</v>
      </c>
      <c r="H374" s="8">
        <f t="shared" si="30"/>
        <v>1.5311940047448334</v>
      </c>
      <c r="W374" s="1">
        <v>43446</v>
      </c>
      <c r="X374">
        <v>7.8753029582590505E-4</v>
      </c>
    </row>
    <row r="375" spans="1:24">
      <c r="A375" s="6">
        <v>43644</v>
      </c>
      <c r="B375" s="11">
        <v>8.0711211822379004E-4</v>
      </c>
      <c r="C375" s="7">
        <v>292.58</v>
      </c>
      <c r="D375" s="8">
        <f t="shared" si="27"/>
        <v>1.4013261330234544E-2</v>
      </c>
      <c r="E375" s="8">
        <f t="shared" si="29"/>
        <v>1.1076762246117104</v>
      </c>
      <c r="F375" s="10">
        <f t="shared" si="28"/>
        <v>1</v>
      </c>
      <c r="G375" s="8">
        <f t="shared" si="26"/>
        <v>1.4173172420489473E-2</v>
      </c>
      <c r="H375" s="8">
        <f t="shared" si="30"/>
        <v>1.5528958813833016</v>
      </c>
      <c r="W375" s="1">
        <v>43447</v>
      </c>
      <c r="X375">
        <v>1.1334725448940001E-3</v>
      </c>
    </row>
    <row r="376" spans="1:24">
      <c r="A376" s="6">
        <v>43647</v>
      </c>
      <c r="B376" s="11">
        <v>7.6587404631080702E-4</v>
      </c>
      <c r="C376" s="7">
        <v>296.68</v>
      </c>
      <c r="D376" s="8">
        <f t="shared" si="27"/>
        <v>-3.6065794795739287E-3</v>
      </c>
      <c r="E376" s="8">
        <f t="shared" si="29"/>
        <v>1.103681302270014</v>
      </c>
      <c r="F376" s="10">
        <f t="shared" si="28"/>
        <v>1</v>
      </c>
      <c r="G376" s="8">
        <f t="shared" si="26"/>
        <v>-3.6477356418033011E-3</v>
      </c>
      <c r="H376" s="8">
        <f t="shared" si="30"/>
        <v>1.5472313277287701</v>
      </c>
      <c r="W376" s="1">
        <v>43448</v>
      </c>
      <c r="X376">
        <v>6.7276146075356997E-4</v>
      </c>
    </row>
    <row r="377" spans="1:24">
      <c r="A377" s="6">
        <v>43648</v>
      </c>
      <c r="B377" s="11">
        <v>8.0711211822379004E-4</v>
      </c>
      <c r="C377" s="7">
        <v>295.61</v>
      </c>
      <c r="D377" s="8">
        <f t="shared" si="27"/>
        <v>5.3110517235546604E-3</v>
      </c>
      <c r="E377" s="8">
        <f t="shared" si="29"/>
        <v>1.1095430107526902</v>
      </c>
      <c r="F377" s="10">
        <f t="shared" si="28"/>
        <v>1</v>
      </c>
      <c r="G377" s="8">
        <f t="shared" si="26"/>
        <v>5.3716583197994288E-3</v>
      </c>
      <c r="H377" s="8">
        <f t="shared" si="30"/>
        <v>1.5555425257630187</v>
      </c>
      <c r="W377" s="1">
        <v>43451</v>
      </c>
      <c r="X377">
        <v>7.8753029582590505E-4</v>
      </c>
    </row>
    <row r="378" spans="1:24">
      <c r="A378" s="6">
        <v>43649</v>
      </c>
      <c r="B378" s="11">
        <v>7.6587404631080702E-4</v>
      </c>
      <c r="C378" s="7">
        <v>297.18</v>
      </c>
      <c r="D378" s="8">
        <f t="shared" si="27"/>
        <v>8.7489063867013557E-4</v>
      </c>
      <c r="E378" s="8">
        <f t="shared" si="29"/>
        <v>1.1105137395459996</v>
      </c>
      <c r="F378" s="10">
        <f t="shared" si="28"/>
        <v>1</v>
      </c>
      <c r="G378" s="8">
        <f t="shared" si="26"/>
        <v>8.8487437568799299E-4</v>
      </c>
      <c r="H378" s="8">
        <f t="shared" si="30"/>
        <v>1.5569189854843593</v>
      </c>
      <c r="W378" s="1">
        <v>43452</v>
      </c>
      <c r="X378">
        <v>1.1334725448940001E-3</v>
      </c>
    </row>
    <row r="379" spans="1:24">
      <c r="A379" s="6">
        <v>43651</v>
      </c>
      <c r="B379" s="11">
        <v>7.6587404631080702E-4</v>
      </c>
      <c r="C379" s="7">
        <v>297.44</v>
      </c>
      <c r="D379" s="8">
        <f t="shared" si="27"/>
        <v>-1.445669714900507E-3</v>
      </c>
      <c r="E379" s="8">
        <f t="shared" si="29"/>
        <v>1.1089083034647571</v>
      </c>
      <c r="F379" s="10">
        <f t="shared" si="28"/>
        <v>1</v>
      </c>
      <c r="G379" s="8">
        <f t="shared" si="26"/>
        <v>-1.4621668467822545E-3</v>
      </c>
      <c r="H379" s="8">
        <f t="shared" si="30"/>
        <v>1.5546425101606582</v>
      </c>
      <c r="W379" s="1">
        <v>43453</v>
      </c>
      <c r="X379">
        <v>1.1334725448940001E-3</v>
      </c>
    </row>
    <row r="380" spans="1:24">
      <c r="A380" s="6">
        <v>43654</v>
      </c>
      <c r="B380" s="11">
        <v>8.0711211822379004E-4</v>
      </c>
      <c r="C380" s="7">
        <v>297.01</v>
      </c>
      <c r="D380" s="8">
        <f t="shared" si="27"/>
        <v>-4.9493283054441615E-3</v>
      </c>
      <c r="E380" s="8">
        <f t="shared" si="29"/>
        <v>1.103419952210277</v>
      </c>
      <c r="F380" s="10">
        <f t="shared" si="28"/>
        <v>1</v>
      </c>
      <c r="G380" s="8">
        <f t="shared" si="26"/>
        <v>-5.0058071269477285E-3</v>
      </c>
      <c r="H380" s="8">
        <f t="shared" si="30"/>
        <v>1.5468602696034401</v>
      </c>
      <c r="W380" s="1">
        <v>43454</v>
      </c>
      <c r="X380">
        <v>2.5027821652804299E-4</v>
      </c>
    </row>
    <row r="381" spans="1:24">
      <c r="A381" s="6">
        <v>43655</v>
      </c>
      <c r="B381" s="11">
        <v>8.0711211822379004E-4</v>
      </c>
      <c r="C381" s="7">
        <v>295.54000000000002</v>
      </c>
      <c r="D381" s="8">
        <f t="shared" si="27"/>
        <v>9.5756919537117943E-3</v>
      </c>
      <c r="E381" s="8">
        <f t="shared" si="29"/>
        <v>1.113985961768222</v>
      </c>
      <c r="F381" s="10">
        <f t="shared" si="28"/>
        <v>1</v>
      </c>
      <c r="G381" s="8">
        <f t="shared" si="26"/>
        <v>9.6849641141445418E-3</v>
      </c>
      <c r="H381" s="8">
        <f t="shared" si="30"/>
        <v>1.5618415558041454</v>
      </c>
      <c r="W381" s="1">
        <v>43455</v>
      </c>
      <c r="X381">
        <v>2.5027821652804299E-4</v>
      </c>
    </row>
    <row r="382" spans="1:24">
      <c r="A382" s="6">
        <v>43656</v>
      </c>
      <c r="B382" s="11">
        <v>7.6587404631080702E-4</v>
      </c>
      <c r="C382" s="7">
        <v>298.37</v>
      </c>
      <c r="D382" s="8">
        <f t="shared" si="27"/>
        <v>3.1839662164426337E-3</v>
      </c>
      <c r="E382" s="8">
        <f t="shared" si="29"/>
        <v>1.1175328554360833</v>
      </c>
      <c r="F382" s="10">
        <f t="shared" si="28"/>
        <v>1</v>
      </c>
      <c r="G382" s="8">
        <f t="shared" si="26"/>
        <v>3.2202997648584958E-3</v>
      </c>
      <c r="H382" s="8">
        <f t="shared" si="30"/>
        <v>1.5668711537990476</v>
      </c>
      <c r="W382" s="1">
        <v>43458</v>
      </c>
      <c r="X382">
        <v>8.4151207155670196E-4</v>
      </c>
    </row>
    <row r="383" spans="1:24">
      <c r="A383" s="6">
        <v>43657</v>
      </c>
      <c r="B383" s="11">
        <v>8.0711211822379004E-4</v>
      </c>
      <c r="C383" s="7">
        <v>299.32</v>
      </c>
      <c r="D383" s="8">
        <f t="shared" si="27"/>
        <v>1.7706802084726365E-3</v>
      </c>
      <c r="E383" s="8">
        <f t="shared" si="29"/>
        <v>1.1195116487455219</v>
      </c>
      <c r="F383" s="10">
        <f t="shared" si="28"/>
        <v>1</v>
      </c>
      <c r="G383" s="8">
        <f t="shared" si="26"/>
        <v>1.7908861688095616E-3</v>
      </c>
      <c r="H383" s="8">
        <f t="shared" si="30"/>
        <v>1.5696772416766931</v>
      </c>
      <c r="W383" s="1">
        <v>43460</v>
      </c>
      <c r="X383">
        <v>7.8753029582590505E-4</v>
      </c>
    </row>
    <row r="384" spans="1:24">
      <c r="A384" s="6">
        <v>43658</v>
      </c>
      <c r="B384" s="11">
        <v>7.6587404631080702E-4</v>
      </c>
      <c r="C384" s="7">
        <v>299.85000000000002</v>
      </c>
      <c r="D384" s="8">
        <f t="shared" si="27"/>
        <v>4.2688010672001751E-3</v>
      </c>
      <c r="E384" s="8">
        <f t="shared" si="29"/>
        <v>1.1242906212664296</v>
      </c>
      <c r="F384" s="10">
        <f t="shared" si="28"/>
        <v>1</v>
      </c>
      <c r="G384" s="8">
        <f t="shared" si="26"/>
        <v>4.3175141124114687E-3</v>
      </c>
      <c r="H384" s="8">
        <f t="shared" si="30"/>
        <v>1.5764543453195632</v>
      </c>
      <c r="W384" s="1">
        <v>43461</v>
      </c>
      <c r="X384">
        <v>7.8753029582590505E-4</v>
      </c>
    </row>
    <row r="385" spans="1:24">
      <c r="A385" s="6">
        <v>43661</v>
      </c>
      <c r="B385" s="11">
        <v>7.6587404631080702E-4</v>
      </c>
      <c r="C385" s="7">
        <v>301.13</v>
      </c>
      <c r="D385" s="8">
        <f t="shared" si="27"/>
        <v>-1.5939959485936912E-3</v>
      </c>
      <c r="E385" s="8">
        <f t="shared" si="29"/>
        <v>1.1224985065710891</v>
      </c>
      <c r="F385" s="10">
        <f t="shared" si="28"/>
        <v>1</v>
      </c>
      <c r="G385" s="8">
        <f t="shared" si="26"/>
        <v>-1.6121856921512169E-3</v>
      </c>
      <c r="H385" s="8">
        <f t="shared" si="30"/>
        <v>1.5739128081797094</v>
      </c>
      <c r="W385" s="1">
        <v>43462</v>
      </c>
      <c r="X385">
        <v>7.8753029582590505E-4</v>
      </c>
    </row>
    <row r="386" spans="1:24">
      <c r="A386" s="6">
        <v>43662</v>
      </c>
      <c r="B386" s="11">
        <v>7.6587404631080702E-4</v>
      </c>
      <c r="C386" s="7">
        <v>300.64999999999998</v>
      </c>
      <c r="D386" s="8">
        <f t="shared" si="27"/>
        <v>-2.9935140528853394E-3</v>
      </c>
      <c r="E386" s="8">
        <f t="shared" si="29"/>
        <v>1.1191382915173256</v>
      </c>
      <c r="F386" s="10">
        <f t="shared" si="28"/>
        <v>1</v>
      </c>
      <c r="G386" s="8">
        <f t="shared" ref="G386:G422" si="31">F386*D386*$O$2</f>
        <v>-3.0276742733086558E-3</v>
      </c>
      <c r="H386" s="8">
        <f t="shared" si="30"/>
        <v>1.5691475128619528</v>
      </c>
      <c r="W386" s="1">
        <v>43465</v>
      </c>
      <c r="X386">
        <v>7.37396352503222E-4</v>
      </c>
    </row>
    <row r="387" spans="1:24">
      <c r="A387" s="6">
        <v>43663</v>
      </c>
      <c r="B387" s="11">
        <v>8.0711211822379004E-4</v>
      </c>
      <c r="C387" s="7">
        <v>299.75</v>
      </c>
      <c r="D387" s="8">
        <f t="shared" ref="D387:D421" si="32">(C388-C387)/C387</f>
        <v>-8.5404503753127685E-3</v>
      </c>
      <c r="E387" s="8">
        <f t="shared" si="29"/>
        <v>1.1095803464755094</v>
      </c>
      <c r="F387" s="10">
        <f t="shared" ref="F387:F422" si="33">IF(B387&gt;0,IF(B387&gt;_xlfn.QUARTILE.EXC(B:B,2)-0.00001,1,0.75),-1)</f>
        <v>1</v>
      </c>
      <c r="G387" s="8">
        <f t="shared" si="31"/>
        <v>-8.6379089681842061E-3</v>
      </c>
      <c r="H387" s="8">
        <f t="shared" si="30"/>
        <v>1.5555933594881985</v>
      </c>
      <c r="W387" s="1">
        <v>43467</v>
      </c>
      <c r="X387">
        <v>2.5027821652804299E-4</v>
      </c>
    </row>
    <row r="388" spans="1:24">
      <c r="A388" s="6">
        <v>43664</v>
      </c>
      <c r="B388" s="11">
        <v>8.0711211822379004E-4</v>
      </c>
      <c r="C388" s="7">
        <v>297.19</v>
      </c>
      <c r="D388" s="8">
        <f t="shared" si="32"/>
        <v>9.5898246912750184E-3</v>
      </c>
      <c r="E388" s="8">
        <f t="shared" ref="E388:E422" si="34">(D388+1)*E387</f>
        <v>1.1202210274790938</v>
      </c>
      <c r="F388" s="10">
        <f t="shared" si="33"/>
        <v>1</v>
      </c>
      <c r="G388" s="8">
        <f t="shared" si="31"/>
        <v>9.6992581261904701E-3</v>
      </c>
      <c r="H388" s="8">
        <f t="shared" ref="H388:H421" si="35">(G388+1)*H387</f>
        <v>1.5706814610212625</v>
      </c>
      <c r="W388" s="1">
        <v>43468</v>
      </c>
      <c r="X388">
        <v>7.9137812823401805E-4</v>
      </c>
    </row>
    <row r="389" spans="1:24">
      <c r="A389" s="6">
        <v>43665</v>
      </c>
      <c r="B389" s="11">
        <v>7.6587404631080702E-4</v>
      </c>
      <c r="C389" s="7">
        <v>300.04000000000002</v>
      </c>
      <c r="D389" s="8">
        <f t="shared" si="32"/>
        <v>-8.0989201439808246E-3</v>
      </c>
      <c r="E389" s="8">
        <f t="shared" si="34"/>
        <v>1.1111484468339325</v>
      </c>
      <c r="F389" s="10">
        <f t="shared" si="33"/>
        <v>1</v>
      </c>
      <c r="G389" s="8">
        <f t="shared" si="31"/>
        <v>-8.1913402537319574E-3</v>
      </c>
      <c r="H389" s="8">
        <f t="shared" si="35"/>
        <v>1.5578154747438087</v>
      </c>
      <c r="W389" s="1">
        <v>43469</v>
      </c>
      <c r="X389">
        <v>7.37396352503222E-4</v>
      </c>
    </row>
    <row r="390" spans="1:24">
      <c r="A390" s="6">
        <v>43668</v>
      </c>
      <c r="B390" s="11">
        <v>7.6587404631080702E-4</v>
      </c>
      <c r="C390" s="7">
        <v>297.61</v>
      </c>
      <c r="D390" s="8">
        <f t="shared" si="32"/>
        <v>5.1409562850709741E-3</v>
      </c>
      <c r="E390" s="8">
        <f t="shared" si="34"/>
        <v>1.1168608124253303</v>
      </c>
      <c r="F390" s="10">
        <f t="shared" si="33"/>
        <v>1</v>
      </c>
      <c r="G390" s="8">
        <f t="shared" si="31"/>
        <v>5.1996218522880003E-3</v>
      </c>
      <c r="H390" s="8">
        <f t="shared" si="35"/>
        <v>1.565915526128119</v>
      </c>
      <c r="W390" s="1">
        <v>43472</v>
      </c>
      <c r="X390">
        <v>7.8753029582590505E-4</v>
      </c>
    </row>
    <row r="391" spans="1:24">
      <c r="A391" s="6">
        <v>43669</v>
      </c>
      <c r="B391" s="11">
        <v>8.0711211822379004E-4</v>
      </c>
      <c r="C391" s="7">
        <v>299.14</v>
      </c>
      <c r="D391" s="8">
        <f t="shared" si="32"/>
        <v>1.6714581801167137E-4</v>
      </c>
      <c r="E391" s="8">
        <f t="shared" si="34"/>
        <v>1.1170474910394284</v>
      </c>
      <c r="F391" s="10">
        <f t="shared" si="33"/>
        <v>1</v>
      </c>
      <c r="G391" s="8">
        <f t="shared" si="31"/>
        <v>1.6905318770669945E-4</v>
      </c>
      <c r="H391" s="8">
        <f t="shared" si="35"/>
        <v>1.5661802491394905</v>
      </c>
      <c r="W391" s="1">
        <v>43473</v>
      </c>
      <c r="X391">
        <v>7.8753029582590505E-4</v>
      </c>
    </row>
    <row r="392" spans="1:24">
      <c r="A392" s="6">
        <v>43670</v>
      </c>
      <c r="B392" s="11">
        <v>7.6587404631080702E-4</v>
      </c>
      <c r="C392" s="7">
        <v>299.19</v>
      </c>
      <c r="D392" s="8">
        <f t="shared" si="32"/>
        <v>5.8491259734616803E-3</v>
      </c>
      <c r="E392" s="8">
        <f t="shared" si="34"/>
        <v>1.1235812425328573</v>
      </c>
      <c r="F392" s="10">
        <f t="shared" si="33"/>
        <v>1</v>
      </c>
      <c r="G392" s="8">
        <f t="shared" si="31"/>
        <v>5.9158727563420237E-3</v>
      </c>
      <c r="H392" s="8">
        <f t="shared" si="35"/>
        <v>1.5754455722068956</v>
      </c>
      <c r="W392" s="1">
        <v>43474</v>
      </c>
      <c r="X392">
        <v>7.8753029582590505E-4</v>
      </c>
    </row>
    <row r="393" spans="1:24">
      <c r="A393" s="6">
        <v>43671</v>
      </c>
      <c r="B393" s="11">
        <v>8.0711211822379004E-4</v>
      </c>
      <c r="C393" s="7">
        <v>300.94</v>
      </c>
      <c r="D393" s="8">
        <f t="shared" si="32"/>
        <v>-5.9812587226691974E-4</v>
      </c>
      <c r="E393" s="8">
        <f t="shared" si="34"/>
        <v>1.1229091995221046</v>
      </c>
      <c r="F393" s="10">
        <f t="shared" si="33"/>
        <v>1</v>
      </c>
      <c r="G393" s="8">
        <f t="shared" si="31"/>
        <v>-6.0495133267116693E-4</v>
      </c>
      <c r="H393" s="8">
        <f t="shared" si="35"/>
        <v>1.5744925043084381</v>
      </c>
      <c r="W393" s="1">
        <v>43475</v>
      </c>
      <c r="X393">
        <v>7.8753029582590505E-4</v>
      </c>
    </row>
    <row r="394" spans="1:24">
      <c r="A394" s="6">
        <v>43672</v>
      </c>
      <c r="B394" s="11">
        <v>7.6587404631080702E-4</v>
      </c>
      <c r="C394" s="7">
        <v>300.76</v>
      </c>
      <c r="D394" s="8">
        <f t="shared" si="32"/>
        <v>3.7238994547147378E-3</v>
      </c>
      <c r="E394" s="8">
        <f t="shared" si="34"/>
        <v>1.127090800477899</v>
      </c>
      <c r="F394" s="10">
        <f t="shared" si="33"/>
        <v>1</v>
      </c>
      <c r="G394" s="8">
        <f t="shared" si="31"/>
        <v>3.7663944034472185E-3</v>
      </c>
      <c r="H394" s="8">
        <f t="shared" si="35"/>
        <v>1.580422664064935</v>
      </c>
      <c r="W394" s="1">
        <v>43476</v>
      </c>
      <c r="X394">
        <v>7.8753029582590505E-4</v>
      </c>
    </row>
    <row r="395" spans="1:24">
      <c r="A395" s="6">
        <v>43675</v>
      </c>
      <c r="B395" s="11">
        <v>7.6587404631080702E-4</v>
      </c>
      <c r="C395" s="7">
        <v>301.88</v>
      </c>
      <c r="D395" s="8">
        <f t="shared" si="32"/>
        <v>-6.525771829866074E-3</v>
      </c>
      <c r="E395" s="8">
        <f t="shared" si="34"/>
        <v>1.1197356630824391</v>
      </c>
      <c r="F395" s="10">
        <f t="shared" si="33"/>
        <v>1</v>
      </c>
      <c r="G395" s="8">
        <f t="shared" si="31"/>
        <v>-6.6002400969936747E-3</v>
      </c>
      <c r="H395" s="8">
        <f t="shared" si="35"/>
        <v>1.5699914950273761</v>
      </c>
      <c r="W395" s="1">
        <v>43479</v>
      </c>
      <c r="X395">
        <v>7.8753029582590505E-4</v>
      </c>
    </row>
    <row r="396" spans="1:24">
      <c r="A396" s="6">
        <v>43676</v>
      </c>
      <c r="B396" s="11">
        <v>7.6587404631080702E-4</v>
      </c>
      <c r="C396" s="7">
        <v>299.91000000000003</v>
      </c>
      <c r="D396" s="8">
        <f t="shared" si="32"/>
        <v>3.6010803240971757E-3</v>
      </c>
      <c r="E396" s="8">
        <f t="shared" si="34"/>
        <v>1.1237679211469551</v>
      </c>
      <c r="F396" s="10">
        <f t="shared" si="33"/>
        <v>1</v>
      </c>
      <c r="G396" s="8">
        <f t="shared" si="31"/>
        <v>3.6421737332009876E-3</v>
      </c>
      <c r="H396" s="8">
        <f t="shared" si="35"/>
        <v>1.5757096768119139</v>
      </c>
      <c r="W396" s="1">
        <v>43480</v>
      </c>
      <c r="X396">
        <v>7.8753029582590505E-4</v>
      </c>
    </row>
    <row r="397" spans="1:24">
      <c r="A397" s="6">
        <v>43677</v>
      </c>
      <c r="B397" s="11">
        <v>7.6587404631080702E-4</v>
      </c>
      <c r="C397" s="7">
        <v>300.99</v>
      </c>
      <c r="D397" s="8">
        <f t="shared" si="32"/>
        <v>-1.1262832652247538E-2</v>
      </c>
      <c r="E397" s="8">
        <f t="shared" si="34"/>
        <v>1.1111111111111127</v>
      </c>
      <c r="F397" s="10">
        <f t="shared" si="33"/>
        <v>1</v>
      </c>
      <c r="G397" s="8">
        <f t="shared" si="31"/>
        <v>-1.1391357469300213E-2</v>
      </c>
      <c r="H397" s="8">
        <f t="shared" si="35"/>
        <v>1.5577602046155139</v>
      </c>
      <c r="W397" s="1">
        <v>43481</v>
      </c>
      <c r="X397">
        <v>7.8753029582590505E-4</v>
      </c>
    </row>
    <row r="398" spans="1:24">
      <c r="A398" s="6">
        <v>43678</v>
      </c>
      <c r="B398" s="11">
        <v>7.6587404631080702E-4</v>
      </c>
      <c r="C398" s="7">
        <v>297.60000000000002</v>
      </c>
      <c r="D398" s="8">
        <f t="shared" si="32"/>
        <v>-1.2600806451612902E-2</v>
      </c>
      <c r="E398" s="8">
        <f t="shared" si="34"/>
        <v>1.097110215053765</v>
      </c>
      <c r="F398" s="10">
        <f t="shared" si="33"/>
        <v>1</v>
      </c>
      <c r="G398" s="8">
        <f t="shared" si="31"/>
        <v>-1.2744599438147824E-2</v>
      </c>
      <c r="H398" s="8">
        <f t="shared" si="35"/>
        <v>1.5379071747870019</v>
      </c>
      <c r="W398" s="1">
        <v>43482</v>
      </c>
      <c r="X398">
        <v>7.8753029582590505E-4</v>
      </c>
    </row>
    <row r="399" spans="1:24">
      <c r="A399" s="6">
        <v>43679</v>
      </c>
      <c r="B399" s="11">
        <v>7.6587404631080702E-4</v>
      </c>
      <c r="C399" s="7">
        <v>293.85000000000002</v>
      </c>
      <c r="D399" s="8">
        <f t="shared" si="32"/>
        <v>-1.9601837672281939E-2</v>
      </c>
      <c r="E399" s="8">
        <f t="shared" si="34"/>
        <v>1.0756048387096788</v>
      </c>
      <c r="F399" s="10">
        <f t="shared" si="33"/>
        <v>1</v>
      </c>
      <c r="G399" s="8">
        <f t="shared" si="31"/>
        <v>-1.9825522306380051E-2</v>
      </c>
      <c r="H399" s="8">
        <f t="shared" si="35"/>
        <v>1.5074173617881204</v>
      </c>
      <c r="J399">
        <f t="shared" ref="J399:J400" si="36">WEEKDAY(A399)</f>
        <v>6</v>
      </c>
      <c r="W399" s="1">
        <v>43483</v>
      </c>
      <c r="X399">
        <v>1.0386179005713199E-3</v>
      </c>
    </row>
    <row r="400" spans="1:24">
      <c r="A400" s="6">
        <v>43682</v>
      </c>
      <c r="B400" s="11">
        <v>-1.0184509673098901E-2</v>
      </c>
      <c r="C400" s="7">
        <v>288.08999999999997</v>
      </c>
      <c r="D400" s="8">
        <f t="shared" si="32"/>
        <v>-7.5670797320280129E-3</v>
      </c>
      <c r="E400" s="8">
        <f t="shared" si="34"/>
        <v>1.0674656511350076</v>
      </c>
      <c r="F400" s="10">
        <f t="shared" si="33"/>
        <v>-1</v>
      </c>
      <c r="G400" s="8">
        <f t="shared" si="31"/>
        <v>7.653430792033138E-3</v>
      </c>
      <c r="H400" s="8">
        <f t="shared" si="35"/>
        <v>1.5189542762412749</v>
      </c>
      <c r="J400">
        <f t="shared" si="36"/>
        <v>2</v>
      </c>
      <c r="W400" s="1">
        <v>43487</v>
      </c>
      <c r="X400">
        <v>7.5613816123559199E-4</v>
      </c>
    </row>
    <row r="401" spans="1:24">
      <c r="A401" s="6">
        <v>43683</v>
      </c>
      <c r="B401" s="11">
        <v>7.6587404631080702E-4</v>
      </c>
      <c r="C401" s="7">
        <v>285.91000000000003</v>
      </c>
      <c r="D401" s="8">
        <f t="shared" si="32"/>
        <v>-5.2813822531567545E-3</v>
      </c>
      <c r="E401" s="8">
        <f t="shared" si="34"/>
        <v>1.0618279569892488</v>
      </c>
      <c r="F401" s="10">
        <f t="shared" si="33"/>
        <v>1</v>
      </c>
      <c r="G401" s="8">
        <f t="shared" si="31"/>
        <v>-5.3416502788684534E-3</v>
      </c>
      <c r="H401" s="8">
        <f t="shared" si="35"/>
        <v>1.5108405537080023</v>
      </c>
      <c r="W401" s="1">
        <v>43488</v>
      </c>
      <c r="X401">
        <v>7.8753029582590505E-4</v>
      </c>
    </row>
    <row r="402" spans="1:24">
      <c r="A402" s="6">
        <v>43684</v>
      </c>
      <c r="B402" s="11">
        <v>7.6587404631080702E-4</v>
      </c>
      <c r="C402" s="7">
        <v>284.39999999999998</v>
      </c>
      <c r="D402" s="8">
        <f t="shared" si="32"/>
        <v>1.8354430379746933E-2</v>
      </c>
      <c r="E402" s="8">
        <f t="shared" si="34"/>
        <v>1.0813172043010768</v>
      </c>
      <c r="F402" s="10">
        <f t="shared" si="33"/>
        <v>1</v>
      </c>
      <c r="G402" s="8">
        <f t="shared" si="31"/>
        <v>1.8563880336032335E-2</v>
      </c>
      <c r="H402" s="8">
        <f t="shared" si="35"/>
        <v>1.5388876169538626</v>
      </c>
      <c r="W402" s="1">
        <v>43489</v>
      </c>
      <c r="X402">
        <v>7.5613816123559199E-4</v>
      </c>
    </row>
    <row r="403" spans="1:24">
      <c r="A403" s="6">
        <v>43685</v>
      </c>
      <c r="B403" s="11">
        <v>9.3253610237431397E-4</v>
      </c>
      <c r="C403" s="7">
        <v>289.62</v>
      </c>
      <c r="D403" s="8">
        <f t="shared" si="32"/>
        <v>1.0220288654098403E-2</v>
      </c>
      <c r="E403" s="8">
        <f t="shared" si="34"/>
        <v>1.0923685782556765</v>
      </c>
      <c r="F403" s="10">
        <f t="shared" si="33"/>
        <v>1</v>
      </c>
      <c r="G403" s="8">
        <f t="shared" si="31"/>
        <v>1.03369165726737E-2</v>
      </c>
      <c r="H403" s="8">
        <f t="shared" si="35"/>
        <v>1.5547949698650352</v>
      </c>
      <c r="W403" s="1">
        <v>43490</v>
      </c>
      <c r="X403">
        <v>7.8753029582590505E-4</v>
      </c>
    </row>
    <row r="404" spans="1:24">
      <c r="A404" s="6">
        <v>43686</v>
      </c>
      <c r="B404" s="11">
        <v>7.6587404631080702E-4</v>
      </c>
      <c r="C404" s="7">
        <v>292.58</v>
      </c>
      <c r="D404" s="8">
        <f t="shared" si="32"/>
        <v>-8.9548157768815535E-3</v>
      </c>
      <c r="E404" s="8">
        <f t="shared" si="34"/>
        <v>1.0825866188769429</v>
      </c>
      <c r="F404" s="10">
        <f t="shared" si="33"/>
        <v>1</v>
      </c>
      <c r="G404" s="8">
        <f t="shared" si="31"/>
        <v>-9.0570028638249471E-3</v>
      </c>
      <c r="H404" s="8">
        <f t="shared" si="35"/>
        <v>1.540713187370307</v>
      </c>
      <c r="W404" s="1">
        <v>43493</v>
      </c>
      <c r="X404">
        <v>7.8753029582590505E-4</v>
      </c>
    </row>
    <row r="405" spans="1:24">
      <c r="A405" s="6">
        <v>43689</v>
      </c>
      <c r="B405" s="11">
        <v>8.5189591307313595E-4</v>
      </c>
      <c r="C405" s="7">
        <v>289.95999999999998</v>
      </c>
      <c r="D405" s="8">
        <f t="shared" si="32"/>
        <v>-7.6562284453026994E-3</v>
      </c>
      <c r="E405" s="8">
        <f t="shared" si="34"/>
        <v>1.0742980884109932</v>
      </c>
      <c r="F405" s="10">
        <f t="shared" si="33"/>
        <v>1</v>
      </c>
      <c r="G405" s="8">
        <f t="shared" si="31"/>
        <v>-7.7435968179517993E-3</v>
      </c>
      <c r="H405" s="8">
        <f t="shared" si="35"/>
        <v>1.5287825256352099</v>
      </c>
      <c r="W405" s="1">
        <v>43494</v>
      </c>
      <c r="X405">
        <v>7.8753029582590505E-4</v>
      </c>
    </row>
    <row r="406" spans="1:24">
      <c r="A406" s="6">
        <v>43690</v>
      </c>
      <c r="B406" s="11">
        <v>7.6587404631080702E-4</v>
      </c>
      <c r="C406" s="7">
        <v>287.74</v>
      </c>
      <c r="D406" s="8">
        <f t="shared" si="32"/>
        <v>1.1468687009104888E-3</v>
      </c>
      <c r="E406" s="8">
        <f t="shared" si="34"/>
        <v>1.0755301672640396</v>
      </c>
      <c r="F406" s="10">
        <f t="shared" si="33"/>
        <v>1</v>
      </c>
      <c r="G406" s="8">
        <f t="shared" si="31"/>
        <v>1.1599560914914494E-3</v>
      </c>
      <c r="H406" s="8">
        <f t="shared" si="35"/>
        <v>1.5305558462383861</v>
      </c>
      <c r="W406" s="1">
        <v>43495</v>
      </c>
      <c r="X406">
        <v>7.5613816123559199E-4</v>
      </c>
    </row>
    <row r="407" spans="1:24">
      <c r="A407" s="6">
        <v>43691</v>
      </c>
      <c r="B407" s="11">
        <v>-2.2731639813765802E-3</v>
      </c>
      <c r="C407" s="7">
        <v>288.07</v>
      </c>
      <c r="D407" s="8">
        <f t="shared" si="32"/>
        <v>-1.1073697365223723E-2</v>
      </c>
      <c r="E407" s="8">
        <f t="shared" si="34"/>
        <v>1.0636200716845892</v>
      </c>
      <c r="F407" s="10">
        <f t="shared" si="33"/>
        <v>-1</v>
      </c>
      <c r="G407" s="8">
        <f t="shared" si="31"/>
        <v>1.1200063881703755E-2</v>
      </c>
      <c r="H407" s="8">
        <f t="shared" si="35"/>
        <v>1.5476981694907712</v>
      </c>
      <c r="W407" s="1">
        <v>43496</v>
      </c>
      <c r="X407">
        <v>7.5613816123559199E-4</v>
      </c>
    </row>
    <row r="408" spans="1:24">
      <c r="A408" s="6">
        <v>43692</v>
      </c>
      <c r="B408" s="11">
        <v>7.6587404631080702E-4</v>
      </c>
      <c r="C408" s="7">
        <v>284.88</v>
      </c>
      <c r="D408" s="8">
        <f t="shared" si="32"/>
        <v>5.6163998876720819E-3</v>
      </c>
      <c r="E408" s="8">
        <f t="shared" si="34"/>
        <v>1.0695937873357244</v>
      </c>
      <c r="F408" s="10">
        <f t="shared" si="33"/>
        <v>1</v>
      </c>
      <c r="G408" s="8">
        <f t="shared" si="31"/>
        <v>5.6804909374413128E-3</v>
      </c>
      <c r="H408" s="8">
        <f t="shared" si="35"/>
        <v>1.5564898549164581</v>
      </c>
      <c r="W408" s="1">
        <v>43497</v>
      </c>
      <c r="X408">
        <v>7.5613816123559199E-4</v>
      </c>
    </row>
    <row r="409" spans="1:24">
      <c r="A409" s="6">
        <v>43693</v>
      </c>
      <c r="B409" s="11">
        <v>8.0711211822379004E-4</v>
      </c>
      <c r="C409" s="7">
        <v>286.48</v>
      </c>
      <c r="D409" s="8">
        <f t="shared" si="32"/>
        <v>1.9931583356604228E-2</v>
      </c>
      <c r="E409" s="8">
        <f t="shared" si="34"/>
        <v>1.0909124850657124</v>
      </c>
      <c r="F409" s="10">
        <f t="shared" si="33"/>
        <v>1</v>
      </c>
      <c r="G409" s="8">
        <f t="shared" si="31"/>
        <v>2.015903085436728E-2</v>
      </c>
      <c r="H409" s="8">
        <f t="shared" si="35"/>
        <v>1.5878671819262287</v>
      </c>
      <c r="W409" s="1">
        <v>43500</v>
      </c>
      <c r="X409">
        <v>7.8753029582590505E-4</v>
      </c>
    </row>
    <row r="410" spans="1:24">
      <c r="A410" s="6">
        <v>43696</v>
      </c>
      <c r="B410" s="11">
        <v>7.6587404631080702E-4</v>
      </c>
      <c r="C410" s="7">
        <v>292.19</v>
      </c>
      <c r="D410" s="8">
        <f t="shared" si="32"/>
        <v>-1.4374208562921932E-3</v>
      </c>
      <c r="E410" s="8">
        <f t="shared" si="34"/>
        <v>1.0893443847072894</v>
      </c>
      <c r="F410" s="10">
        <f t="shared" si="33"/>
        <v>1</v>
      </c>
      <c r="G410" s="8">
        <f t="shared" si="31"/>
        <v>-1.4538238570546867E-3</v>
      </c>
      <c r="H410" s="8">
        <f t="shared" si="35"/>
        <v>1.58555870273531</v>
      </c>
      <c r="W410" s="1">
        <v>43501</v>
      </c>
      <c r="X410">
        <v>7.8753029582590505E-4</v>
      </c>
    </row>
    <row r="411" spans="1:24">
      <c r="A411" s="6">
        <v>43697</v>
      </c>
      <c r="B411" s="11">
        <v>7.7117368526700004E-4</v>
      </c>
      <c r="C411" s="7">
        <v>291.77</v>
      </c>
      <c r="D411" s="8">
        <f t="shared" si="32"/>
        <v>2.4334235870721336E-3</v>
      </c>
      <c r="E411" s="8">
        <f t="shared" si="34"/>
        <v>1.0919952210274808</v>
      </c>
      <c r="F411" s="10">
        <f t="shared" si="33"/>
        <v>1</v>
      </c>
      <c r="G411" s="8">
        <f t="shared" si="31"/>
        <v>2.4611923847624464E-3</v>
      </c>
      <c r="H411" s="8">
        <f t="shared" si="35"/>
        <v>1.5894610677400758</v>
      </c>
      <c r="W411" s="1">
        <v>43502</v>
      </c>
      <c r="X411">
        <v>8.9131154134503899E-4</v>
      </c>
    </row>
    <row r="412" spans="1:24">
      <c r="A412" s="6">
        <v>43698</v>
      </c>
      <c r="B412" s="11">
        <v>7.7117368526700004E-4</v>
      </c>
      <c r="C412" s="7">
        <v>292.48</v>
      </c>
      <c r="D412" s="8">
        <f t="shared" si="32"/>
        <v>2.5642778993435447E-3</v>
      </c>
      <c r="E412" s="8">
        <f t="shared" si="34"/>
        <v>1.0947954002389504</v>
      </c>
      <c r="F412" s="10">
        <f t="shared" si="33"/>
        <v>1</v>
      </c>
      <c r="G412" s="8">
        <f t="shared" si="31"/>
        <v>2.5935399294261439E-3</v>
      </c>
      <c r="H412" s="8">
        <f t="shared" si="35"/>
        <v>1.5935833984855279</v>
      </c>
      <c r="W412" s="1">
        <v>43503</v>
      </c>
      <c r="X412">
        <v>7.8753029582590505E-4</v>
      </c>
    </row>
    <row r="413" spans="1:24">
      <c r="A413" s="6">
        <v>43699</v>
      </c>
      <c r="B413" s="11">
        <v>7.6587404631080702E-4</v>
      </c>
      <c r="C413" s="7">
        <v>293.23</v>
      </c>
      <c r="D413" s="8">
        <f t="shared" si="32"/>
        <v>-7.8777751253282478E-3</v>
      </c>
      <c r="E413" s="8">
        <f t="shared" si="34"/>
        <v>1.0861708482676242</v>
      </c>
      <c r="F413" s="10">
        <f t="shared" si="33"/>
        <v>1</v>
      </c>
      <c r="G413" s="8">
        <f t="shared" si="31"/>
        <v>-7.9676716582899512E-3</v>
      </c>
      <c r="H413" s="8">
        <f t="shared" si="35"/>
        <v>1.5808862492062934</v>
      </c>
      <c r="W413" s="1">
        <v>43504</v>
      </c>
      <c r="X413">
        <v>7.8753029582590505E-4</v>
      </c>
    </row>
    <row r="414" spans="1:24">
      <c r="A414" s="6">
        <v>43700</v>
      </c>
      <c r="B414" s="11">
        <v>8.1477498228592099E-4</v>
      </c>
      <c r="C414" s="7">
        <v>290.92</v>
      </c>
      <c r="D414" s="8">
        <f t="shared" si="32"/>
        <v>-1.2546404509830997E-2</v>
      </c>
      <c r="E414" s="8">
        <f t="shared" si="34"/>
        <v>1.0725433094384724</v>
      </c>
      <c r="F414" s="10">
        <f t="shared" si="33"/>
        <v>1</v>
      </c>
      <c r="G414" s="8">
        <f t="shared" si="31"/>
        <v>-1.2689576693426666E-2</v>
      </c>
      <c r="H414" s="8">
        <f t="shared" si="35"/>
        <v>1.5608254719034065</v>
      </c>
      <c r="W414" s="1">
        <v>43507</v>
      </c>
      <c r="X414">
        <v>7.8753029582590505E-4</v>
      </c>
    </row>
    <row r="415" spans="1:24">
      <c r="A415" s="6">
        <v>43703</v>
      </c>
      <c r="B415" s="11">
        <v>7.6587404631080702E-4</v>
      </c>
      <c r="C415" s="7">
        <v>287.27</v>
      </c>
      <c r="D415" s="8">
        <f t="shared" si="32"/>
        <v>7.9019737529155108E-3</v>
      </c>
      <c r="E415" s="8">
        <f t="shared" si="34"/>
        <v>1.0810185185185204</v>
      </c>
      <c r="F415" s="10">
        <f t="shared" si="33"/>
        <v>1</v>
      </c>
      <c r="G415" s="8">
        <f t="shared" si="31"/>
        <v>7.9921464263722052E-3</v>
      </c>
      <c r="H415" s="8">
        <f t="shared" si="35"/>
        <v>1.5732998176208699</v>
      </c>
      <c r="W415" s="1">
        <v>43508</v>
      </c>
      <c r="X415">
        <v>7.5613816123559199E-4</v>
      </c>
    </row>
    <row r="416" spans="1:24">
      <c r="A416" s="6">
        <v>43704</v>
      </c>
      <c r="B416" s="11">
        <v>8.0711211822379004E-4</v>
      </c>
      <c r="C416" s="7">
        <v>289.54000000000002</v>
      </c>
      <c r="D416" s="8">
        <f t="shared" si="32"/>
        <v>-1.1742764384886488E-2</v>
      </c>
      <c r="E416" s="8">
        <f t="shared" si="34"/>
        <v>1.0683243727598584</v>
      </c>
      <c r="F416" s="10">
        <f t="shared" si="33"/>
        <v>1</v>
      </c>
      <c r="G416" s="8">
        <f t="shared" si="31"/>
        <v>-1.1876765900389698E-2</v>
      </c>
      <c r="H416" s="8">
        <f t="shared" si="35"/>
        <v>1.554614103995861</v>
      </c>
      <c r="W416" s="1">
        <v>43509</v>
      </c>
      <c r="X416">
        <v>7.8753029582590505E-4</v>
      </c>
    </row>
    <row r="417" spans="1:24">
      <c r="A417" s="6">
        <v>43705</v>
      </c>
      <c r="B417" s="11">
        <v>7.6587404631080702E-4</v>
      </c>
      <c r="C417" s="7">
        <v>286.14</v>
      </c>
      <c r="D417" s="8">
        <f t="shared" si="32"/>
        <v>1.9500943594045018E-2</v>
      </c>
      <c r="E417" s="8">
        <f t="shared" si="34"/>
        <v>1.0891577060931918</v>
      </c>
      <c r="F417" s="10">
        <f t="shared" si="33"/>
        <v>1</v>
      </c>
      <c r="G417" s="8">
        <f t="shared" si="31"/>
        <v>1.9723476884307395E-2</v>
      </c>
      <c r="H417" s="8">
        <f t="shared" si="35"/>
        <v>1.5852764993400414</v>
      </c>
      <c r="W417" s="1">
        <v>43510</v>
      </c>
      <c r="X417">
        <v>7.8753029582590505E-4</v>
      </c>
    </row>
    <row r="418" spans="1:24">
      <c r="A418" s="6">
        <v>43706</v>
      </c>
      <c r="B418" s="11">
        <v>8.0711211822379004E-4</v>
      </c>
      <c r="C418" s="7">
        <v>291.72000000000003</v>
      </c>
      <c r="D418" s="8">
        <f t="shared" si="32"/>
        <v>8.5698615110379808E-3</v>
      </c>
      <c r="E418" s="8">
        <f t="shared" si="34"/>
        <v>1.0984916367980901</v>
      </c>
      <c r="F418" s="10">
        <f t="shared" si="33"/>
        <v>1</v>
      </c>
      <c r="G418" s="8">
        <f t="shared" si="31"/>
        <v>8.667655726479255E-3</v>
      </c>
      <c r="H418" s="8">
        <f t="shared" si="35"/>
        <v>1.5990171302675993</v>
      </c>
      <c r="W418" s="1">
        <v>43511</v>
      </c>
      <c r="X418">
        <v>7.8753029582590505E-4</v>
      </c>
    </row>
    <row r="419" spans="1:24">
      <c r="A419" s="6">
        <v>43707</v>
      </c>
      <c r="B419" s="11">
        <v>7.6587404631080702E-4</v>
      </c>
      <c r="C419" s="7">
        <v>294.22000000000003</v>
      </c>
      <c r="D419" s="8">
        <f t="shared" si="32"/>
        <v>-1.2405682822377927E-2</v>
      </c>
      <c r="E419" s="8">
        <f t="shared" si="34"/>
        <v>1.0848640979689381</v>
      </c>
      <c r="F419" s="10">
        <f t="shared" si="33"/>
        <v>1</v>
      </c>
      <c r="G419" s="8">
        <f t="shared" si="31"/>
        <v>-1.2547249172903561E-2</v>
      </c>
      <c r="H419" s="8">
        <f t="shared" si="35"/>
        <v>1.5789538639023906</v>
      </c>
      <c r="W419" s="1">
        <v>43515</v>
      </c>
      <c r="X419">
        <v>7.8753029582590505E-4</v>
      </c>
    </row>
    <row r="420" spans="1:24">
      <c r="A420" s="6">
        <v>43711</v>
      </c>
      <c r="B420" s="11">
        <v>7.2993561335401799E-4</v>
      </c>
      <c r="C420" s="7">
        <v>290.57</v>
      </c>
      <c r="D420" s="8">
        <f t="shared" si="32"/>
        <v>8.8446845854699158E-3</v>
      </c>
      <c r="E420" s="8">
        <f t="shared" si="34"/>
        <v>1.0944593787335737</v>
      </c>
      <c r="F420" s="10">
        <f t="shared" si="33"/>
        <v>0.75</v>
      </c>
      <c r="G420" s="8">
        <f t="shared" si="31"/>
        <v>6.7092111900591616E-3</v>
      </c>
      <c r="H420" s="8">
        <f t="shared" si="35"/>
        <v>1.5895473988346716</v>
      </c>
      <c r="W420" s="1">
        <v>43516</v>
      </c>
      <c r="X420">
        <v>7.8753029582590505E-4</v>
      </c>
    </row>
    <row r="421" spans="1:24">
      <c r="A421" s="6">
        <v>43712</v>
      </c>
      <c r="B421" s="11">
        <v>8.0711211822379004E-4</v>
      </c>
      <c r="C421" s="7">
        <v>293.14</v>
      </c>
      <c r="D421" s="8">
        <f t="shared" si="32"/>
        <v>1.2451388415091882E-2</v>
      </c>
      <c r="E421" s="8">
        <f t="shared" si="34"/>
        <v>1.1080869175627255</v>
      </c>
      <c r="F421" s="10">
        <f t="shared" si="33"/>
        <v>1</v>
      </c>
      <c r="G421" s="8">
        <f t="shared" si="31"/>
        <v>1.2593476330939778E-2</v>
      </c>
      <c r="H421" s="8">
        <f t="shared" si="35"/>
        <v>1.609565326378803</v>
      </c>
      <c r="W421" s="1">
        <v>43517</v>
      </c>
      <c r="X421">
        <v>7.8753029582590505E-4</v>
      </c>
    </row>
    <row r="422" spans="1:24">
      <c r="A422" s="6">
        <v>43713</v>
      </c>
      <c r="B422" s="11">
        <v>7.6587404631080702E-4</v>
      </c>
      <c r="C422" s="7">
        <v>296.79000000000002</v>
      </c>
      <c r="D422" s="8">
        <f>(C423-C422)/C422</f>
        <v>4.6497523501465524E-3</v>
      </c>
      <c r="E422" s="8">
        <f t="shared" si="34"/>
        <v>1.1132392473118293</v>
      </c>
      <c r="F422" s="10">
        <f t="shared" si="33"/>
        <v>1</v>
      </c>
      <c r="G422" s="8">
        <f t="shared" si="31"/>
        <v>4.7028125871752518E-3</v>
      </c>
      <c r="H422" s="8">
        <f>(G422+1)*H421</f>
        <v>1.6171348104555783</v>
      </c>
      <c r="W422" s="1">
        <v>43518</v>
      </c>
      <c r="X422">
        <v>7.8753029582590505E-4</v>
      </c>
    </row>
    <row r="423" spans="1:24">
      <c r="A423" s="6">
        <v>43714</v>
      </c>
      <c r="B423" s="9"/>
      <c r="C423" s="7">
        <v>298.17</v>
      </c>
      <c r="D423" s="9">
        <f>AVERAGE($D$2:$D$422)*252</f>
        <v>7.6320203725750796E-2</v>
      </c>
      <c r="E423" s="9"/>
      <c r="F423" s="9"/>
      <c r="G423" s="9"/>
      <c r="H423" s="9"/>
      <c r="W423" s="1">
        <v>43521</v>
      </c>
      <c r="X423">
        <v>7.8753029582590505E-4</v>
      </c>
    </row>
    <row r="424" spans="1:24">
      <c r="A424" s="1"/>
      <c r="C424"/>
      <c r="U424" s="1">
        <v>43522</v>
      </c>
      <c r="V424">
        <v>7.8753029582590505E-4</v>
      </c>
    </row>
    <row r="425" spans="1:24">
      <c r="U425" s="1">
        <v>43523</v>
      </c>
      <c r="V425">
        <v>7.8753029582590505E-4</v>
      </c>
    </row>
    <row r="426" spans="1:24">
      <c r="U426" s="1">
        <v>43524</v>
      </c>
      <c r="V426">
        <v>7.8753029582590505E-4</v>
      </c>
    </row>
    <row r="427" spans="1:24">
      <c r="U427" s="1">
        <v>43525</v>
      </c>
      <c r="V427">
        <v>7.8753029582590505E-4</v>
      </c>
    </row>
    <row r="428" spans="1:24">
      <c r="U428" s="1">
        <v>43528</v>
      </c>
      <c r="V428">
        <v>7.8753029582590505E-4</v>
      </c>
    </row>
    <row r="429" spans="1:24">
      <c r="U429" s="1">
        <v>43529</v>
      </c>
      <c r="V429">
        <v>7.8753029582590505E-4</v>
      </c>
    </row>
    <row r="430" spans="1:24">
      <c r="U430" s="1">
        <v>43530</v>
      </c>
      <c r="V430">
        <v>8.9131154134503899E-4</v>
      </c>
    </row>
    <row r="431" spans="1:24">
      <c r="U431" s="1">
        <v>43531</v>
      </c>
      <c r="V431">
        <v>7.8753029582590505E-4</v>
      </c>
    </row>
    <row r="432" spans="1:24">
      <c r="U432" s="1">
        <v>43532</v>
      </c>
      <c r="V432">
        <v>7.8753029582590505E-4</v>
      </c>
    </row>
    <row r="433" spans="21:22">
      <c r="U433" s="1">
        <v>43535</v>
      </c>
      <c r="V433">
        <v>7.8753029582590505E-4</v>
      </c>
    </row>
    <row r="434" spans="21:22">
      <c r="U434" s="1">
        <v>43536</v>
      </c>
      <c r="V434">
        <v>7.8753029582590505E-4</v>
      </c>
    </row>
    <row r="435" spans="21:22">
      <c r="U435" s="1">
        <v>43537</v>
      </c>
      <c r="V435">
        <v>7.8753029582590505E-4</v>
      </c>
    </row>
    <row r="436" spans="21:22">
      <c r="U436" s="1">
        <v>43538</v>
      </c>
      <c r="V436">
        <v>7.8753029582590505E-4</v>
      </c>
    </row>
    <row r="437" spans="21:22">
      <c r="U437" s="1">
        <v>43539</v>
      </c>
      <c r="V437">
        <v>7.5613816123559199E-4</v>
      </c>
    </row>
    <row r="438" spans="21:22">
      <c r="U438" s="1">
        <v>43542</v>
      </c>
      <c r="V438">
        <v>7.8753029582590505E-4</v>
      </c>
    </row>
    <row r="439" spans="21:22">
      <c r="U439" s="1">
        <v>43543</v>
      </c>
      <c r="V439">
        <v>7.8753029582590505E-4</v>
      </c>
    </row>
    <row r="440" spans="21:22">
      <c r="U440" s="1">
        <v>43544</v>
      </c>
      <c r="V440">
        <v>7.5613816123559199E-4</v>
      </c>
    </row>
    <row r="441" spans="21:22">
      <c r="U441" s="1">
        <v>43545</v>
      </c>
      <c r="V441">
        <v>6.7276146075356997E-4</v>
      </c>
    </row>
    <row r="442" spans="21:22">
      <c r="U442" s="1">
        <v>43546</v>
      </c>
      <c r="V442">
        <v>7.8753029582590505E-4</v>
      </c>
    </row>
    <row r="443" spans="21:22">
      <c r="U443" s="1">
        <v>43549</v>
      </c>
      <c r="V443">
        <v>7.8753029582590505E-4</v>
      </c>
    </row>
    <row r="444" spans="21:22">
      <c r="U444" s="1">
        <v>43550</v>
      </c>
      <c r="V444">
        <v>7.8753029582590505E-4</v>
      </c>
    </row>
    <row r="445" spans="21:22">
      <c r="U445" s="1">
        <v>43551</v>
      </c>
      <c r="V445">
        <v>7.8753029582590505E-4</v>
      </c>
    </row>
    <row r="446" spans="21:22">
      <c r="U446" s="1">
        <v>43552</v>
      </c>
      <c r="V446">
        <v>7.8753029582590505E-4</v>
      </c>
    </row>
    <row r="447" spans="21:22">
      <c r="U447" s="1">
        <v>43553</v>
      </c>
      <c r="V447">
        <v>7.8753029582590505E-4</v>
      </c>
    </row>
    <row r="448" spans="21:22">
      <c r="U448" s="1">
        <v>43556</v>
      </c>
      <c r="V448">
        <v>7.8753029582590505E-4</v>
      </c>
    </row>
    <row r="449" spans="21:22">
      <c r="U449" s="1">
        <v>43557</v>
      </c>
      <c r="V449">
        <v>7.8753029582590505E-4</v>
      </c>
    </row>
    <row r="450" spans="21:22">
      <c r="U450" s="1">
        <v>43558</v>
      </c>
      <c r="V450">
        <v>7.8753029582590505E-4</v>
      </c>
    </row>
    <row r="451" spans="21:22">
      <c r="U451" s="1">
        <v>43559</v>
      </c>
      <c r="V451">
        <v>7.8753029582590505E-4</v>
      </c>
    </row>
    <row r="452" spans="21:22">
      <c r="U452" s="1">
        <v>43560</v>
      </c>
      <c r="V452">
        <v>7.8753029582590505E-4</v>
      </c>
    </row>
    <row r="453" spans="21:22">
      <c r="U453" s="1">
        <v>43563</v>
      </c>
      <c r="V453">
        <v>7.8753029582590505E-4</v>
      </c>
    </row>
    <row r="454" spans="21:22">
      <c r="U454" s="1">
        <v>43564</v>
      </c>
      <c r="V454">
        <v>7.8753029582590505E-4</v>
      </c>
    </row>
    <row r="455" spans="21:22">
      <c r="U455" s="1">
        <v>43565</v>
      </c>
      <c r="V455">
        <v>7.8753029582590505E-4</v>
      </c>
    </row>
    <row r="456" spans="21:22">
      <c r="U456" s="1">
        <v>43566</v>
      </c>
      <c r="V456">
        <v>7.8753029582590505E-4</v>
      </c>
    </row>
    <row r="457" spans="21:22">
      <c r="U457" s="1">
        <v>43567</v>
      </c>
      <c r="V457">
        <v>7.8753029582590505E-4</v>
      </c>
    </row>
    <row r="458" spans="21:22">
      <c r="U458" s="1">
        <v>43570</v>
      </c>
      <c r="V458">
        <v>7.8753029582590505E-4</v>
      </c>
    </row>
    <row r="459" spans="21:22">
      <c r="U459" s="1">
        <v>43571</v>
      </c>
      <c r="V459">
        <v>7.8753029582590505E-4</v>
      </c>
    </row>
    <row r="460" spans="21:22">
      <c r="U460" s="1">
        <v>43572</v>
      </c>
      <c r="V460">
        <v>7.8753029582590505E-4</v>
      </c>
    </row>
    <row r="461" spans="21:22">
      <c r="U461" s="1">
        <v>43573</v>
      </c>
      <c r="V461">
        <v>7.8753029582590505E-4</v>
      </c>
    </row>
    <row r="462" spans="21:22">
      <c r="U462" s="1">
        <v>43577</v>
      </c>
      <c r="V462">
        <v>7.5613816123559199E-4</v>
      </c>
    </row>
    <row r="463" spans="21:22">
      <c r="U463" s="1">
        <v>43578</v>
      </c>
      <c r="V463">
        <v>7.5613816123559199E-4</v>
      </c>
    </row>
    <row r="464" spans="21:22">
      <c r="U464" s="1">
        <v>43579</v>
      </c>
      <c r="V464">
        <v>7.8753029582590505E-4</v>
      </c>
    </row>
    <row r="465" spans="21:22">
      <c r="U465" s="1">
        <v>43580</v>
      </c>
      <c r="V465">
        <v>7.8753029582590505E-4</v>
      </c>
    </row>
    <row r="466" spans="21:22">
      <c r="U466" s="1">
        <v>43581</v>
      </c>
      <c r="V466">
        <v>7.8753029582590505E-4</v>
      </c>
    </row>
    <row r="467" spans="21:22">
      <c r="U467" s="1">
        <v>43584</v>
      </c>
      <c r="V467">
        <v>7.8753029582590505E-4</v>
      </c>
    </row>
    <row r="468" spans="21:22">
      <c r="U468" s="1">
        <v>43585</v>
      </c>
      <c r="V468">
        <v>7.8753029582590505E-4</v>
      </c>
    </row>
    <row r="469" spans="21:22">
      <c r="U469" s="1">
        <v>43586</v>
      </c>
      <c r="V469">
        <v>7.8753029582590505E-4</v>
      </c>
    </row>
    <row r="470" spans="21:22">
      <c r="U470" s="1">
        <v>43587</v>
      </c>
      <c r="V470">
        <v>7.5613816123559199E-4</v>
      </c>
    </row>
    <row r="471" spans="21:22">
      <c r="U471" s="1">
        <v>43588</v>
      </c>
      <c r="V471">
        <v>7.8753029582590505E-4</v>
      </c>
    </row>
    <row r="472" spans="21:22">
      <c r="U472" s="1">
        <v>43591</v>
      </c>
      <c r="V472">
        <v>1.1334725448940001E-3</v>
      </c>
    </row>
    <row r="473" spans="21:22">
      <c r="U473" s="1">
        <v>43592</v>
      </c>
      <c r="V473">
        <v>7.8753029582590505E-4</v>
      </c>
    </row>
    <row r="474" spans="21:22">
      <c r="U474" s="1">
        <v>43593</v>
      </c>
      <c r="V474">
        <v>7.8753029582590505E-4</v>
      </c>
    </row>
    <row r="475" spans="21:22">
      <c r="U475" s="1">
        <v>43594</v>
      </c>
      <c r="V475">
        <v>7.8753029582590505E-4</v>
      </c>
    </row>
    <row r="476" spans="21:22">
      <c r="U476" s="1">
        <v>43595</v>
      </c>
      <c r="V476">
        <v>2.5027821652804299E-4</v>
      </c>
    </row>
    <row r="477" spans="21:22">
      <c r="U477" s="1">
        <v>43598</v>
      </c>
      <c r="V477">
        <v>7.8753029582590505E-4</v>
      </c>
    </row>
    <row r="478" spans="21:22">
      <c r="U478" s="1">
        <v>43599</v>
      </c>
      <c r="V478">
        <v>7.8753029582590505E-4</v>
      </c>
    </row>
    <row r="479" spans="21:22">
      <c r="U479" s="1">
        <v>43600</v>
      </c>
      <c r="V479">
        <v>7.5613816123559199E-4</v>
      </c>
    </row>
    <row r="480" spans="21:22">
      <c r="U480" s="1">
        <v>43601</v>
      </c>
      <c r="V480">
        <v>7.8753029582590505E-4</v>
      </c>
    </row>
    <row r="481" spans="21:22">
      <c r="U481" s="1">
        <v>43602</v>
      </c>
      <c r="V481">
        <v>7.8753029582590505E-4</v>
      </c>
    </row>
    <row r="482" spans="21:22">
      <c r="U482" s="1">
        <v>43605</v>
      </c>
      <c r="V482">
        <v>7.8753029582590505E-4</v>
      </c>
    </row>
    <row r="483" spans="21:22">
      <c r="U483" s="1">
        <v>43606</v>
      </c>
      <c r="V483">
        <v>7.8753029582590505E-4</v>
      </c>
    </row>
    <row r="484" spans="21:22">
      <c r="U484" s="1">
        <v>43607</v>
      </c>
      <c r="V484">
        <v>9.5749923803670396E-4</v>
      </c>
    </row>
    <row r="485" spans="21:22">
      <c r="U485" s="1">
        <v>43608</v>
      </c>
      <c r="V485">
        <v>7.8753029582590505E-4</v>
      </c>
    </row>
    <row r="486" spans="21:22">
      <c r="U486" s="1">
        <v>43609</v>
      </c>
      <c r="V486">
        <v>8.9131154134503899E-4</v>
      </c>
    </row>
    <row r="487" spans="21:22">
      <c r="U487" s="1">
        <v>43613</v>
      </c>
      <c r="V487">
        <v>7.8753029582590505E-4</v>
      </c>
    </row>
    <row r="488" spans="21:22">
      <c r="U488" s="1">
        <v>43614</v>
      </c>
      <c r="V488">
        <v>7.8753029582590505E-4</v>
      </c>
    </row>
    <row r="489" spans="21:22">
      <c r="U489" s="1">
        <v>43615</v>
      </c>
      <c r="V489">
        <v>1.0386179005713199E-3</v>
      </c>
    </row>
    <row r="490" spans="21:22">
      <c r="U490" s="1">
        <v>43616</v>
      </c>
      <c r="V490">
        <v>7.8753029582590505E-4</v>
      </c>
    </row>
    <row r="491" spans="21:22">
      <c r="U491" s="1">
        <v>43619</v>
      </c>
      <c r="V491">
        <v>8.7290420614701502E-4</v>
      </c>
    </row>
    <row r="492" spans="21:22">
      <c r="U492" s="1">
        <v>43620</v>
      </c>
      <c r="V492">
        <v>7.5613816123559199E-4</v>
      </c>
    </row>
    <row r="493" spans="21:22">
      <c r="U493" s="1">
        <v>43621</v>
      </c>
      <c r="V493">
        <v>7.8753029582590505E-4</v>
      </c>
    </row>
    <row r="494" spans="21:22">
      <c r="U494" s="1">
        <v>43622</v>
      </c>
      <c r="V494">
        <v>7.8753029582590505E-4</v>
      </c>
    </row>
    <row r="495" spans="21:22">
      <c r="U495" s="1">
        <v>43623</v>
      </c>
      <c r="V495">
        <v>7.5613816123559199E-4</v>
      </c>
    </row>
    <row r="496" spans="21:22">
      <c r="U496" s="1">
        <v>43626</v>
      </c>
      <c r="V496">
        <v>7.8753029582590505E-4</v>
      </c>
    </row>
    <row r="497" spans="21:22">
      <c r="U497" s="1">
        <v>43627</v>
      </c>
      <c r="V497">
        <v>7.8753029582590505E-4</v>
      </c>
    </row>
    <row r="498" spans="21:22">
      <c r="U498" s="1">
        <v>43628</v>
      </c>
      <c r="V498">
        <v>7.8753029582590505E-4</v>
      </c>
    </row>
    <row r="499" spans="21:22">
      <c r="U499" s="1">
        <v>43629</v>
      </c>
      <c r="V499">
        <v>7.8753029582590505E-4</v>
      </c>
    </row>
    <row r="500" spans="21:22">
      <c r="U500" s="1">
        <v>43630</v>
      </c>
      <c r="V500">
        <v>7.8753029582590505E-4</v>
      </c>
    </row>
    <row r="501" spans="21:22">
      <c r="U501" s="1">
        <v>43633</v>
      </c>
      <c r="V501">
        <v>7.5613816123559199E-4</v>
      </c>
    </row>
    <row r="502" spans="21:22">
      <c r="U502" s="1">
        <v>43634</v>
      </c>
      <c r="V502">
        <v>7.8753029582590505E-4</v>
      </c>
    </row>
    <row r="503" spans="21:22">
      <c r="U503" s="1">
        <v>43635</v>
      </c>
      <c r="V503">
        <v>7.8753029582590505E-4</v>
      </c>
    </row>
    <row r="504" spans="21:22">
      <c r="U504" s="1">
        <v>43636</v>
      </c>
      <c r="V504">
        <v>7.8753029582590505E-4</v>
      </c>
    </row>
    <row r="505" spans="21:22">
      <c r="U505" s="1">
        <v>43637</v>
      </c>
      <c r="V505">
        <v>7.8753029582590505E-4</v>
      </c>
    </row>
    <row r="506" spans="21:22">
      <c r="U506" s="1">
        <v>43640</v>
      </c>
      <c r="V506">
        <v>8.9131154134503899E-4</v>
      </c>
    </row>
    <row r="507" spans="21:22">
      <c r="U507" s="1">
        <v>43641</v>
      </c>
      <c r="V507">
        <v>7.8753029582590505E-4</v>
      </c>
    </row>
    <row r="508" spans="21:22">
      <c r="U508" s="1">
        <v>43642</v>
      </c>
      <c r="V508">
        <v>7.8753029582590505E-4</v>
      </c>
    </row>
    <row r="509" spans="21:22">
      <c r="U509" s="1">
        <v>43643</v>
      </c>
      <c r="V509">
        <v>7.8753029582590505E-4</v>
      </c>
    </row>
    <row r="510" spans="21:22">
      <c r="U510" s="1">
        <v>43644</v>
      </c>
      <c r="V510">
        <v>7.8753029582590505E-4</v>
      </c>
    </row>
    <row r="511" spans="21:22">
      <c r="U511" s="1">
        <v>43647</v>
      </c>
      <c r="V511">
        <v>7.8753029582590505E-4</v>
      </c>
    </row>
    <row r="512" spans="21:22">
      <c r="U512" s="1">
        <v>43648</v>
      </c>
      <c r="V512">
        <v>7.5613816123559199E-4</v>
      </c>
    </row>
    <row r="513" spans="21:22">
      <c r="U513" s="1">
        <v>43649</v>
      </c>
      <c r="V513">
        <v>7.8753029582590505E-4</v>
      </c>
    </row>
    <row r="514" spans="21:22">
      <c r="U514" s="1">
        <v>43651</v>
      </c>
      <c r="V514">
        <v>7.8753029582590505E-4</v>
      </c>
    </row>
    <row r="515" spans="21:22">
      <c r="U515" s="1">
        <v>43654</v>
      </c>
      <c r="V515">
        <v>7.8753029582590505E-4</v>
      </c>
    </row>
    <row r="516" spans="21:22">
      <c r="U516" s="1">
        <v>43655</v>
      </c>
      <c r="V516">
        <v>7.8753029582590505E-4</v>
      </c>
    </row>
    <row r="517" spans="21:22">
      <c r="U517" s="1">
        <v>43656</v>
      </c>
      <c r="V517">
        <v>7.5613816123559199E-4</v>
      </c>
    </row>
    <row r="518" spans="21:22">
      <c r="U518" s="1">
        <v>43657</v>
      </c>
      <c r="V518">
        <v>7.8753029582590505E-4</v>
      </c>
    </row>
    <row r="519" spans="21:22">
      <c r="U519" s="1">
        <v>43658</v>
      </c>
      <c r="V519">
        <v>7.8753029582590505E-4</v>
      </c>
    </row>
    <row r="520" spans="21:22">
      <c r="U520" s="1">
        <v>43661</v>
      </c>
      <c r="V520">
        <v>7.8753029582590505E-4</v>
      </c>
    </row>
    <row r="521" spans="21:22">
      <c r="U521" s="1">
        <v>43662</v>
      </c>
      <c r="V521">
        <v>7.8753029582590505E-4</v>
      </c>
    </row>
    <row r="522" spans="21:22">
      <c r="U522" s="1">
        <v>43663</v>
      </c>
      <c r="V522">
        <v>7.8753029582590505E-4</v>
      </c>
    </row>
    <row r="523" spans="21:22">
      <c r="U523" s="1">
        <v>43664</v>
      </c>
      <c r="V523">
        <v>7.8753029582590505E-4</v>
      </c>
    </row>
    <row r="524" spans="21:22">
      <c r="U524" s="1">
        <v>43665</v>
      </c>
      <c r="V524">
        <v>7.8753029582590505E-4</v>
      </c>
    </row>
    <row r="525" spans="21:22">
      <c r="U525" s="1">
        <v>43668</v>
      </c>
      <c r="V525">
        <v>7.8753029582590505E-4</v>
      </c>
    </row>
    <row r="526" spans="21:22">
      <c r="U526" s="1">
        <v>43669</v>
      </c>
      <c r="V526">
        <v>7.8753029582590505E-4</v>
      </c>
    </row>
    <row r="527" spans="21:22">
      <c r="U527" s="1">
        <v>43670</v>
      </c>
      <c r="V527">
        <v>7.8753029582590505E-4</v>
      </c>
    </row>
    <row r="528" spans="21:22">
      <c r="U528" s="1">
        <v>43671</v>
      </c>
      <c r="V528">
        <v>7.5613816123559199E-4</v>
      </c>
    </row>
    <row r="529" spans="21:22">
      <c r="U529" s="1">
        <v>43672</v>
      </c>
      <c r="V529">
        <v>7.8753029582590505E-4</v>
      </c>
    </row>
    <row r="530" spans="21:22">
      <c r="U530" s="1">
        <v>43675</v>
      </c>
      <c r="V530">
        <v>7.8753029582590505E-4</v>
      </c>
    </row>
    <row r="531" spans="21:22">
      <c r="U531" s="1">
        <v>43676</v>
      </c>
      <c r="V531">
        <v>8.9131154134503899E-4</v>
      </c>
    </row>
    <row r="532" spans="21:22">
      <c r="U532" s="1">
        <v>43677</v>
      </c>
      <c r="V532">
        <v>8.9131154134503899E-4</v>
      </c>
    </row>
    <row r="533" spans="21:22">
      <c r="U533" s="1">
        <v>43678</v>
      </c>
      <c r="V533">
        <v>7.8753029582590505E-4</v>
      </c>
    </row>
    <row r="534" spans="21:22">
      <c r="U534" s="1">
        <v>43679</v>
      </c>
      <c r="V534">
        <v>-1.30749228729696E-2</v>
      </c>
    </row>
    <row r="535" spans="21:22">
      <c r="U535" s="1">
        <v>43682</v>
      </c>
      <c r="V535">
        <v>7.8753029582590505E-4</v>
      </c>
    </row>
    <row r="536" spans="21:22">
      <c r="U536" s="1">
        <v>43683</v>
      </c>
      <c r="V536">
        <v>7.8753029582590505E-4</v>
      </c>
    </row>
    <row r="537" spans="21:22">
      <c r="U537" s="1">
        <v>43684</v>
      </c>
      <c r="V537">
        <v>7.8753029582590505E-4</v>
      </c>
    </row>
    <row r="538" spans="21:22">
      <c r="U538" s="1">
        <v>43685</v>
      </c>
      <c r="V538">
        <v>7.8753029582590505E-4</v>
      </c>
    </row>
    <row r="539" spans="21:22">
      <c r="U539" s="1">
        <v>43686</v>
      </c>
      <c r="V539">
        <v>9.5749923803670396E-4</v>
      </c>
    </row>
    <row r="540" spans="21:22">
      <c r="U540" s="1">
        <v>43689</v>
      </c>
      <c r="V540">
        <v>7.8753029582590505E-4</v>
      </c>
    </row>
    <row r="541" spans="21:22">
      <c r="U541" s="1">
        <v>43690</v>
      </c>
      <c r="V541">
        <v>-4.6125670850110899E-3</v>
      </c>
    </row>
    <row r="542" spans="21:22">
      <c r="U542" s="1">
        <v>43691</v>
      </c>
      <c r="V542">
        <v>7.8753029582590505E-4</v>
      </c>
    </row>
    <row r="543" spans="21:22">
      <c r="U543" s="1">
        <v>43692</v>
      </c>
      <c r="V543">
        <v>7.8753029582590505E-4</v>
      </c>
    </row>
    <row r="544" spans="21:22">
      <c r="U544" s="1">
        <v>43693</v>
      </c>
      <c r="V544">
        <v>7.8753029582590505E-4</v>
      </c>
    </row>
    <row r="545" spans="21:22">
      <c r="U545" s="1">
        <v>43696</v>
      </c>
      <c r="V545">
        <v>7.8753029582590505E-4</v>
      </c>
    </row>
    <row r="546" spans="21:22">
      <c r="U546" s="1">
        <v>43697</v>
      </c>
      <c r="V546">
        <v>7.8753029582590505E-4</v>
      </c>
    </row>
    <row r="547" spans="21:22">
      <c r="U547" s="1">
        <v>43698</v>
      </c>
      <c r="V547">
        <v>7.8753029582590505E-4</v>
      </c>
    </row>
    <row r="548" spans="21:22">
      <c r="U548" s="1">
        <v>43699</v>
      </c>
      <c r="V548">
        <v>2.5027821652804299E-4</v>
      </c>
    </row>
    <row r="549" spans="21:22">
      <c r="U549" s="1">
        <v>43700</v>
      </c>
      <c r="V549">
        <v>7.8753029582590505E-4</v>
      </c>
    </row>
    <row r="550" spans="21:22">
      <c r="U550" s="1">
        <v>43703</v>
      </c>
      <c r="V550">
        <v>7.8753029582590505E-4</v>
      </c>
    </row>
    <row r="551" spans="21:22">
      <c r="U551" s="1">
        <v>43704</v>
      </c>
      <c r="V551">
        <v>7.8753029582590505E-4</v>
      </c>
    </row>
    <row r="552" spans="21:22">
      <c r="U552" s="1">
        <v>43705</v>
      </c>
      <c r="V552">
        <v>7.8753029582590505E-4</v>
      </c>
    </row>
    <row r="553" spans="21:22">
      <c r="U553" s="1">
        <v>43706</v>
      </c>
      <c r="V553">
        <v>7.8753029582590505E-4</v>
      </c>
    </row>
    <row r="554" spans="21:22">
      <c r="U554" s="1">
        <v>43707</v>
      </c>
      <c r="V554">
        <v>7.8753029582590505E-4</v>
      </c>
    </row>
    <row r="555" spans="21:22">
      <c r="U555" s="1">
        <v>43711</v>
      </c>
      <c r="V555">
        <v>7.8753029582590505E-4</v>
      </c>
    </row>
    <row r="556" spans="21:22">
      <c r="U556" s="1">
        <v>43712</v>
      </c>
      <c r="V556">
        <v>7.8753029582590505E-4</v>
      </c>
    </row>
    <row r="557" spans="21:22">
      <c r="U557" s="1">
        <v>43713</v>
      </c>
    </row>
    <row r="558" spans="21:22">
      <c r="U558" s="1">
        <v>43714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test_y_df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Duan</dc:creator>
  <cp:lastModifiedBy>Joseph Loss</cp:lastModifiedBy>
  <dcterms:created xsi:type="dcterms:W3CDTF">2019-11-14T09:18:53Z</dcterms:created>
  <dcterms:modified xsi:type="dcterms:W3CDTF">2019-11-22T19:37:16Z</dcterms:modified>
</cp:coreProperties>
</file>